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2кв.2025\"/>
    </mc:Choice>
  </mc:AlternateContent>
  <bookViews>
    <workbookView xWindow="28680" yWindow="-120" windowWidth="29040" windowHeight="15840" tabRatio="941" firstSheet="1" activeTab="15"/>
  </bookViews>
  <sheets>
    <sheet name="1.общие данные" sheetId="33" r:id="rId1"/>
    <sheet name="2. тех прис" sheetId="12" r:id="rId2"/>
    <sheet name="3.1.конкретные результаты ТП-РП" sheetId="13" state="hidden" r:id="rId3"/>
    <sheet name="3.2конкретные результаты ЛЭП" sheetId="14" r:id="rId4"/>
    <sheet name="3.3. цели,задачи" sheetId="7" r:id="rId5"/>
    <sheet name="3.4. надежность" sheetId="17" r:id="rId6"/>
    <sheet name="4. бюджет" sheetId="10" r:id="rId7"/>
    <sheet name="анализ экон эффек" sheetId="35" r:id="rId8"/>
    <sheet name="5 анализ экон эффект 25 план" sheetId="25" state="hidden" r:id="rId9"/>
    <sheet name="5 анализ экон эффект 26" sheetId="26" state="hidden" r:id="rId10"/>
    <sheet name="5 анализ экон эффект 27" sheetId="27" state="hidden" r:id="rId11"/>
    <sheet name="5 анализ экон эффект 28" sheetId="28" state="hidden" r:id="rId12"/>
    <sheet name="5 анализ экон эффект 29" sheetId="29" state="hidden" r:id="rId13"/>
    <sheet name="6.1. Паспорт сетевой график" sheetId="16" r:id="rId14"/>
    <sheet name="6.2. фин осв ввод" sheetId="15" r:id="rId15"/>
    <sheet name="7. отчет о закупке 25" sheetId="30" r:id="rId16"/>
    <sheet name="8.Ход реализации" sheetId="34" r:id="rId17"/>
    <sheet name="7. Паспорт отчет о закупке" sheetId="5" state="hidden" r:id="rId18"/>
    <sheet name="8. Паспорт оценка влияния" sheetId="23" state="hidden" r:id="rId19"/>
    <sheet name="9. Паспорт Карта-схема" sheetId="24"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0" localSheetId="8">#REF!</definedName>
    <definedName name="\0" localSheetId="9">#REF!</definedName>
    <definedName name="\0" localSheetId="10">#REF!</definedName>
    <definedName name="\0" localSheetId="11">#REF!</definedName>
    <definedName name="\0" localSheetId="12">#REF!</definedName>
    <definedName name="\0" localSheetId="16">#REF!</definedName>
    <definedName name="\0" localSheetId="7">#REF!</definedName>
    <definedName name="\0">#REF!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 localSheetId="7">#REF!</definedName>
    <definedName name="\a">#REF!</definedName>
    <definedName name="\m" localSheetId="8">#REF!</definedName>
    <definedName name="\m" localSheetId="9">#REF!</definedName>
    <definedName name="\m" localSheetId="10">#REF!</definedName>
    <definedName name="\m" localSheetId="11">#REF!</definedName>
    <definedName name="\m" localSheetId="12">#REF!</definedName>
    <definedName name="\m" localSheetId="16">#REF!</definedName>
    <definedName name="\m" localSheetId="7">#REF!</definedName>
    <definedName name="\m">#REF!</definedName>
    <definedName name="\n" localSheetId="8">#REF!</definedName>
    <definedName name="\n" localSheetId="9">#REF!</definedName>
    <definedName name="\n" localSheetId="10">#REF!</definedName>
    <definedName name="\n" localSheetId="11">#REF!</definedName>
    <definedName name="\n" localSheetId="12">#REF!</definedName>
    <definedName name="\n" localSheetId="16">#REF!</definedName>
    <definedName name="\n" localSheetId="7">#REF!</definedName>
    <definedName name="\n">#REF!</definedName>
    <definedName name="\o" localSheetId="8">#REF!</definedName>
    <definedName name="\o" localSheetId="9">#REF!</definedName>
    <definedName name="\o" localSheetId="10">#REF!</definedName>
    <definedName name="\o" localSheetId="11">#REF!</definedName>
    <definedName name="\o" localSheetId="12">#REF!</definedName>
    <definedName name="\o" localSheetId="16">#REF!</definedName>
    <definedName name="\o" localSheetId="7">#REF!</definedName>
    <definedName name="\o">#REF!</definedName>
    <definedName name="________________SP1">[1]FES!#REF!</definedName>
    <definedName name="________________SP10">[1]FES!#REF!</definedName>
    <definedName name="________________SP11">[1]FES!#REF!</definedName>
    <definedName name="________________SP12">[1]FES!#REF!</definedName>
    <definedName name="________________SP13">[1]FES!#REF!</definedName>
    <definedName name="________________SP14">[1]FES!#REF!</definedName>
    <definedName name="________________SP15">[1]FES!#REF!</definedName>
    <definedName name="________________SP16">[1]FES!#REF!</definedName>
    <definedName name="________________SP17">[1]FES!#REF!</definedName>
    <definedName name="________________SP18">[1]FES!#REF!</definedName>
    <definedName name="________________SP19">[1]FES!#REF!</definedName>
    <definedName name="________________SP2">[1]FES!#REF!</definedName>
    <definedName name="________________SP20">[1]FES!#REF!</definedName>
    <definedName name="________________SP3">[1]FES!#REF!</definedName>
    <definedName name="________________SP4">[1]FES!#REF!</definedName>
    <definedName name="________________SP5">[1]FES!#REF!</definedName>
    <definedName name="________________SP7">[1]FES!#REF!</definedName>
    <definedName name="________________SP8">[1]FES!#REF!</definedName>
    <definedName name="________________SP9">[1]FES!#REF!</definedName>
    <definedName name="_______________C370000">#REF!</definedName>
    <definedName name="_______________cap1">#REF!</definedName>
    <definedName name="_______________PR1">'[2]Прил 1'!#REF!</definedName>
    <definedName name="_______________SP1" localSheetId="16">[1]FES!#REF!</definedName>
    <definedName name="_______________SP1">[1]FES!#REF!</definedName>
    <definedName name="_______________SP10" localSheetId="16">[1]FES!#REF!</definedName>
    <definedName name="_______________SP10">[1]FES!#REF!</definedName>
    <definedName name="_______________SP11" localSheetId="16">[1]FES!#REF!</definedName>
    <definedName name="_______________SP11">[1]FES!#REF!</definedName>
    <definedName name="_______________SP12" localSheetId="16">[1]FES!#REF!</definedName>
    <definedName name="_______________SP12">[1]FES!#REF!</definedName>
    <definedName name="_______________SP13" localSheetId="16">[1]FES!#REF!</definedName>
    <definedName name="_______________SP13">[1]FES!#REF!</definedName>
    <definedName name="_______________SP14" localSheetId="16">[1]FES!#REF!</definedName>
    <definedName name="_______________SP14">[1]FES!#REF!</definedName>
    <definedName name="_______________SP15" localSheetId="16">[1]FES!#REF!</definedName>
    <definedName name="_______________SP15">[1]FES!#REF!</definedName>
    <definedName name="_______________SP16" localSheetId="16">[1]FES!#REF!</definedName>
    <definedName name="_______________SP16">[1]FES!#REF!</definedName>
    <definedName name="_______________SP17" localSheetId="16">[1]FES!#REF!</definedName>
    <definedName name="_______________SP17">[1]FES!#REF!</definedName>
    <definedName name="_______________SP18" localSheetId="16">[1]FES!#REF!</definedName>
    <definedName name="_______________SP18">[1]FES!#REF!</definedName>
    <definedName name="_______________SP19" localSheetId="16">[1]FES!#REF!</definedName>
    <definedName name="_______________SP19">[1]FES!#REF!</definedName>
    <definedName name="_______________SP2" localSheetId="16">[1]FES!#REF!</definedName>
    <definedName name="_______________SP2">[1]FES!#REF!</definedName>
    <definedName name="_______________SP20" localSheetId="16">[1]FES!#REF!</definedName>
    <definedName name="_______________SP20">[1]FES!#REF!</definedName>
    <definedName name="_______________SP3" localSheetId="16">[1]FES!#REF!</definedName>
    <definedName name="_______________SP3">[1]FES!#REF!</definedName>
    <definedName name="_______________SP4" localSheetId="16">[1]FES!#REF!</definedName>
    <definedName name="_______________SP4">[1]FES!#REF!</definedName>
    <definedName name="_______________SP5" localSheetId="16">[1]FES!#REF!</definedName>
    <definedName name="_______________SP5">[1]FES!#REF!</definedName>
    <definedName name="_______________SP7" localSheetId="16">[1]FES!#REF!</definedName>
    <definedName name="_______________SP7">[1]FES!#REF!</definedName>
    <definedName name="_______________SP8" localSheetId="16">[1]FES!#REF!</definedName>
    <definedName name="_______________SP8">[1]FES!#REF!</definedName>
    <definedName name="_______________SP9" localSheetId="16">[1]FES!#REF!</definedName>
    <definedName name="_______________SP9">[1]FES!#REF!</definedName>
    <definedName name="_______________use1">#REF!</definedName>
    <definedName name="______________C370000" localSheetId="16">#REF!</definedName>
    <definedName name="______________C370000">#REF!</definedName>
    <definedName name="______________cap1" localSheetId="16">#REF!</definedName>
    <definedName name="______________cap1">#REF!</definedName>
    <definedName name="______________PR1" localSheetId="16">'[2]Прил 1'!#REF!</definedName>
    <definedName name="______________PR1">'[2]Прил 1'!#REF!</definedName>
    <definedName name="______________use1" localSheetId="16">#REF!</definedName>
    <definedName name="______________use1">#REF!</definedName>
    <definedName name="_____________SP1" localSheetId="16">[1]FES!#REF!</definedName>
    <definedName name="_____________SP1">[1]FES!#REF!</definedName>
    <definedName name="_____________SP10" localSheetId="16">[1]FES!#REF!</definedName>
    <definedName name="_____________SP10">[1]FES!#REF!</definedName>
    <definedName name="_____________SP11" localSheetId="16">[1]FES!#REF!</definedName>
    <definedName name="_____________SP11">[1]FES!#REF!</definedName>
    <definedName name="_____________SP12" localSheetId="16">[1]FES!#REF!</definedName>
    <definedName name="_____________SP12">[1]FES!#REF!</definedName>
    <definedName name="_____________SP13" localSheetId="16">[1]FES!#REF!</definedName>
    <definedName name="_____________SP13">[1]FES!#REF!</definedName>
    <definedName name="_____________SP14" localSheetId="16">[1]FES!#REF!</definedName>
    <definedName name="_____________SP14">[1]FES!#REF!</definedName>
    <definedName name="_____________SP15" localSheetId="16">[1]FES!#REF!</definedName>
    <definedName name="_____________SP15">[1]FES!#REF!</definedName>
    <definedName name="_____________SP16" localSheetId="16">[1]FES!#REF!</definedName>
    <definedName name="_____________SP16">[1]FES!#REF!</definedName>
    <definedName name="_____________SP17" localSheetId="16">[1]FES!#REF!</definedName>
    <definedName name="_____________SP17">[1]FES!#REF!</definedName>
    <definedName name="_____________SP18" localSheetId="16">[1]FES!#REF!</definedName>
    <definedName name="_____________SP18">[1]FES!#REF!</definedName>
    <definedName name="_____________SP19" localSheetId="16">[1]FES!#REF!</definedName>
    <definedName name="_____________SP19">[1]FES!#REF!</definedName>
    <definedName name="_____________SP2" localSheetId="16">[1]FES!#REF!</definedName>
    <definedName name="_____________SP2">[1]FES!#REF!</definedName>
    <definedName name="_____________SP20" localSheetId="16">[1]FES!#REF!</definedName>
    <definedName name="_____________SP20">[1]FES!#REF!</definedName>
    <definedName name="_____________SP3" localSheetId="16">[1]FES!#REF!</definedName>
    <definedName name="_____________SP3">[1]FES!#REF!</definedName>
    <definedName name="_____________SP4" localSheetId="16">[1]FES!#REF!</definedName>
    <definedName name="_____________SP4">[1]FES!#REF!</definedName>
    <definedName name="_____________SP5" localSheetId="16">[1]FES!#REF!</definedName>
    <definedName name="_____________SP5">[1]FES!#REF!</definedName>
    <definedName name="_____________SP7" localSheetId="16">[1]FES!#REF!</definedName>
    <definedName name="_____________SP7">[1]FES!#REF!</definedName>
    <definedName name="_____________SP8" localSheetId="16">[1]FES!#REF!</definedName>
    <definedName name="_____________SP8">[1]FES!#REF!</definedName>
    <definedName name="_____________SP9" localSheetId="16">[1]FES!#REF!</definedName>
    <definedName name="_____________SP9">[1]FES!#REF!</definedName>
    <definedName name="____________C370000" localSheetId="16">#REF!</definedName>
    <definedName name="____________C370000">#REF!</definedName>
    <definedName name="____________cap1" localSheetId="16">#REF!</definedName>
    <definedName name="____________cap1">#REF!</definedName>
    <definedName name="____________PR1" localSheetId="16">'[2]Прил 1'!#REF!</definedName>
    <definedName name="____________PR1">'[2]Прил 1'!#REF!</definedName>
    <definedName name="____________SP1" localSheetId="7">[3]FES!#REF!</definedName>
    <definedName name="____________SP10" localSheetId="7">[3]FES!#REF!</definedName>
    <definedName name="____________SP11" localSheetId="7">[3]FES!#REF!</definedName>
    <definedName name="____________SP12" localSheetId="7">[3]FES!#REF!</definedName>
    <definedName name="____________SP13" localSheetId="7">[3]FES!#REF!</definedName>
    <definedName name="____________SP14" localSheetId="7">[3]FES!#REF!</definedName>
    <definedName name="____________SP15" localSheetId="7">[3]FES!#REF!</definedName>
    <definedName name="____________SP16" localSheetId="7">[3]FES!#REF!</definedName>
    <definedName name="____________SP17" localSheetId="7">[3]FES!#REF!</definedName>
    <definedName name="____________SP18" localSheetId="7">[3]FES!#REF!</definedName>
    <definedName name="____________SP19" localSheetId="7">[3]FES!#REF!</definedName>
    <definedName name="____________SP2" localSheetId="7">[3]FES!#REF!</definedName>
    <definedName name="____________SP20" localSheetId="7">[3]FES!#REF!</definedName>
    <definedName name="____________SP3" localSheetId="7">[3]FES!#REF!</definedName>
    <definedName name="____________SP4" localSheetId="7">[3]FES!#REF!</definedName>
    <definedName name="____________SP5" localSheetId="7">[3]FES!#REF!</definedName>
    <definedName name="____________SP7" localSheetId="7">[3]FES!#REF!</definedName>
    <definedName name="____________SP8" localSheetId="7">[3]FES!#REF!</definedName>
    <definedName name="____________SP9" localSheetId="7">[3]FES!#REF!</definedName>
    <definedName name="____________use1" localSheetId="16">#REF!</definedName>
    <definedName name="____________use1">#REF!</definedName>
    <definedName name="___________C370000" localSheetId="7">#REF!</definedName>
    <definedName name="___________cap1" localSheetId="7">#REF!</definedName>
    <definedName name="___________PR1" localSheetId="7">'[2]Прил 1'!#REF!</definedName>
    <definedName name="___________SP1" localSheetId="16">[1]FES!#REF!</definedName>
    <definedName name="___________SP1">[1]FES!#REF!</definedName>
    <definedName name="___________SP10" localSheetId="16">[1]FES!#REF!</definedName>
    <definedName name="___________SP10">[1]FES!#REF!</definedName>
    <definedName name="___________SP11" localSheetId="16">[1]FES!#REF!</definedName>
    <definedName name="___________SP11">[1]FES!#REF!</definedName>
    <definedName name="___________SP12" localSheetId="16">[1]FES!#REF!</definedName>
    <definedName name="___________SP12">[1]FES!#REF!</definedName>
    <definedName name="___________SP13" localSheetId="16">[1]FES!#REF!</definedName>
    <definedName name="___________SP13">[1]FES!#REF!</definedName>
    <definedName name="___________SP14" localSheetId="16">[1]FES!#REF!</definedName>
    <definedName name="___________SP14">[1]FES!#REF!</definedName>
    <definedName name="___________SP15" localSheetId="16">[1]FES!#REF!</definedName>
    <definedName name="___________SP15">[1]FES!#REF!</definedName>
    <definedName name="___________SP16" localSheetId="16">[1]FES!#REF!</definedName>
    <definedName name="___________SP16">[1]FES!#REF!</definedName>
    <definedName name="___________SP17" localSheetId="16">[1]FES!#REF!</definedName>
    <definedName name="___________SP17">[1]FES!#REF!</definedName>
    <definedName name="___________SP18" localSheetId="16">[1]FES!#REF!</definedName>
    <definedName name="___________SP18">[1]FES!#REF!</definedName>
    <definedName name="___________SP19" localSheetId="16">[1]FES!#REF!</definedName>
    <definedName name="___________SP19">[1]FES!#REF!</definedName>
    <definedName name="___________SP2" localSheetId="16">[1]FES!#REF!</definedName>
    <definedName name="___________SP2">[1]FES!#REF!</definedName>
    <definedName name="___________SP20" localSheetId="16">[1]FES!#REF!</definedName>
    <definedName name="___________SP20">[1]FES!#REF!</definedName>
    <definedName name="___________SP3" localSheetId="16">[1]FES!#REF!</definedName>
    <definedName name="___________SP3">[1]FES!#REF!</definedName>
    <definedName name="___________SP4" localSheetId="16">[1]FES!#REF!</definedName>
    <definedName name="___________SP4">[1]FES!#REF!</definedName>
    <definedName name="___________SP5" localSheetId="16">[1]FES!#REF!</definedName>
    <definedName name="___________SP5">[1]FES!#REF!</definedName>
    <definedName name="___________SP7" localSheetId="16">[1]FES!#REF!</definedName>
    <definedName name="___________SP7">[1]FES!#REF!</definedName>
    <definedName name="___________SP8" localSheetId="16">[1]FES!#REF!</definedName>
    <definedName name="___________SP8">[1]FES!#REF!</definedName>
    <definedName name="___________SP9" localSheetId="16">[1]FES!#REF!</definedName>
    <definedName name="___________SP9">[1]FES!#REF!</definedName>
    <definedName name="___________use1" localSheetId="7">#REF!</definedName>
    <definedName name="__________C370000" localSheetId="16">#REF!</definedName>
    <definedName name="__________C370000">#REF!</definedName>
    <definedName name="__________cap1" localSheetId="16">#REF!</definedName>
    <definedName name="__________cap1">#REF!</definedName>
    <definedName name="__________PR1" localSheetId="16">'[2]Прил 1'!#REF!</definedName>
    <definedName name="__________PR1">'[2]Прил 1'!#REF!</definedName>
    <definedName name="__________SP1" localSheetId="12">[3]FES!#REF!</definedName>
    <definedName name="__________SP10" localSheetId="12">[3]FES!#REF!</definedName>
    <definedName name="__________SP11" localSheetId="12">[3]FES!#REF!</definedName>
    <definedName name="__________SP12" localSheetId="12">[3]FES!#REF!</definedName>
    <definedName name="__________SP13" localSheetId="12">[3]FES!#REF!</definedName>
    <definedName name="__________SP14" localSheetId="12">[3]FES!#REF!</definedName>
    <definedName name="__________SP15" localSheetId="12">[3]FES!#REF!</definedName>
    <definedName name="__________SP16" localSheetId="12">[3]FES!#REF!</definedName>
    <definedName name="__________SP17" localSheetId="12">[3]FES!#REF!</definedName>
    <definedName name="__________SP18" localSheetId="12">[3]FES!#REF!</definedName>
    <definedName name="__________SP19" localSheetId="12">[3]FES!#REF!</definedName>
    <definedName name="__________SP2" localSheetId="12">[3]FES!#REF!</definedName>
    <definedName name="__________SP20" localSheetId="12">[3]FES!#REF!</definedName>
    <definedName name="__________SP3" localSheetId="12">[3]FES!#REF!</definedName>
    <definedName name="__________SP4" localSheetId="12">[3]FES!#REF!</definedName>
    <definedName name="__________SP5" localSheetId="12">[3]FES!#REF!</definedName>
    <definedName name="__________SP7" localSheetId="12">[3]FES!#REF!</definedName>
    <definedName name="__________SP8" localSheetId="12">[3]FES!#REF!</definedName>
    <definedName name="__________SP9" localSheetId="12">[3]FES!#REF!</definedName>
    <definedName name="__________use1" localSheetId="16">#REF!</definedName>
    <definedName name="__________use1">#REF!</definedName>
    <definedName name="_________C370000" localSheetId="12">#REF!</definedName>
    <definedName name="_________cap1" localSheetId="12">#REF!</definedName>
    <definedName name="_________PR1" localSheetId="12">'[2]Прил 1'!#REF!</definedName>
    <definedName name="_________SP1" localSheetId="16">[1]FES!#REF!</definedName>
    <definedName name="_________SP1">[1]FES!#REF!</definedName>
    <definedName name="_________SP10" localSheetId="16">[1]FES!#REF!</definedName>
    <definedName name="_________SP10">[1]FES!#REF!</definedName>
    <definedName name="_________SP11" localSheetId="16">[1]FES!#REF!</definedName>
    <definedName name="_________SP11">[1]FES!#REF!</definedName>
    <definedName name="_________SP12" localSheetId="16">[1]FES!#REF!</definedName>
    <definedName name="_________SP12">[1]FES!#REF!</definedName>
    <definedName name="_________SP13" localSheetId="16">[1]FES!#REF!</definedName>
    <definedName name="_________SP13">[1]FES!#REF!</definedName>
    <definedName name="_________SP14" localSheetId="16">[1]FES!#REF!</definedName>
    <definedName name="_________SP14">[1]FES!#REF!</definedName>
    <definedName name="_________SP15" localSheetId="16">[1]FES!#REF!</definedName>
    <definedName name="_________SP15">[1]FES!#REF!</definedName>
    <definedName name="_________SP16" localSheetId="16">[1]FES!#REF!</definedName>
    <definedName name="_________SP16">[1]FES!#REF!</definedName>
    <definedName name="_________SP17" localSheetId="16">[1]FES!#REF!</definedName>
    <definedName name="_________SP17">[1]FES!#REF!</definedName>
    <definedName name="_________SP18" localSheetId="16">[1]FES!#REF!</definedName>
    <definedName name="_________SP18">[1]FES!#REF!</definedName>
    <definedName name="_________SP19" localSheetId="16">[1]FES!#REF!</definedName>
    <definedName name="_________SP19">[1]FES!#REF!</definedName>
    <definedName name="_________SP2" localSheetId="16">[1]FES!#REF!</definedName>
    <definedName name="_________SP2">[1]FES!#REF!</definedName>
    <definedName name="_________SP20" localSheetId="16">[1]FES!#REF!</definedName>
    <definedName name="_________SP20">[1]FES!#REF!</definedName>
    <definedName name="_________SP3" localSheetId="16">[1]FES!#REF!</definedName>
    <definedName name="_________SP3">[1]FES!#REF!</definedName>
    <definedName name="_________SP4" localSheetId="16">[1]FES!#REF!</definedName>
    <definedName name="_________SP4">[1]FES!#REF!</definedName>
    <definedName name="_________SP5" localSheetId="16">[1]FES!#REF!</definedName>
    <definedName name="_________SP5">[1]FES!#REF!</definedName>
    <definedName name="_________SP7" localSheetId="16">[1]FES!#REF!</definedName>
    <definedName name="_________SP7">[1]FES!#REF!</definedName>
    <definedName name="_________SP8" localSheetId="16">[1]FES!#REF!</definedName>
    <definedName name="_________SP8">[1]FES!#REF!</definedName>
    <definedName name="_________SP9" localSheetId="16">[1]FES!#REF!</definedName>
    <definedName name="_________SP9">[1]FES!#REF!</definedName>
    <definedName name="_________use1" localSheetId="12">#REF!</definedName>
    <definedName name="________C370000" localSheetId="16">#REF!</definedName>
    <definedName name="________C370000">#REF!</definedName>
    <definedName name="________cap1" localSheetId="16">#REF!</definedName>
    <definedName name="________cap1">#REF!</definedName>
    <definedName name="________Num2">#REF!</definedName>
    <definedName name="________PR1" localSheetId="16">'[2]Прил 1'!#REF!</definedName>
    <definedName name="________PR1">'[2]Прил 1'!#REF!</definedName>
    <definedName name="________SP1" localSheetId="11">[3]FES!#REF!</definedName>
    <definedName name="________SP10" localSheetId="11">[3]FES!#REF!</definedName>
    <definedName name="________SP11" localSheetId="11">[3]FES!#REF!</definedName>
    <definedName name="________SP12" localSheetId="11">[3]FES!#REF!</definedName>
    <definedName name="________SP13" localSheetId="11">[3]FES!#REF!</definedName>
    <definedName name="________SP14" localSheetId="11">[3]FES!#REF!</definedName>
    <definedName name="________SP15" localSheetId="11">[3]FES!#REF!</definedName>
    <definedName name="________SP16" localSheetId="11">[3]FES!#REF!</definedName>
    <definedName name="________SP17" localSheetId="11">[3]FES!#REF!</definedName>
    <definedName name="________SP18" localSheetId="11">[3]FES!#REF!</definedName>
    <definedName name="________SP19" localSheetId="11">[3]FES!#REF!</definedName>
    <definedName name="________SP2" localSheetId="11">[3]FES!#REF!</definedName>
    <definedName name="________SP20" localSheetId="11">[3]FES!#REF!</definedName>
    <definedName name="________SP3" localSheetId="11">[3]FES!#REF!</definedName>
    <definedName name="________SP4" localSheetId="11">[3]FES!#REF!</definedName>
    <definedName name="________SP5" localSheetId="11">[3]FES!#REF!</definedName>
    <definedName name="________SP7" localSheetId="11">[3]FES!#REF!</definedName>
    <definedName name="________SP8" localSheetId="11">[3]FES!#REF!</definedName>
    <definedName name="________SP9" localSheetId="11">[3]FES!#REF!</definedName>
    <definedName name="________use1" localSheetId="16">#REF!</definedName>
    <definedName name="________use1">#REF!</definedName>
    <definedName name="_______C370000" localSheetId="11">#REF!</definedName>
    <definedName name="_______cap1" localSheetId="11">#REF!</definedName>
    <definedName name="_______Num2" localSheetId="16">#REF!</definedName>
    <definedName name="_______Num2">#REF!</definedName>
    <definedName name="_______PR1" localSheetId="11">'[2]Прил 1'!#REF!</definedName>
    <definedName name="_______SP1" localSheetId="16">[1]FES!#REF!</definedName>
    <definedName name="_______SP1">[1]FES!#REF!</definedName>
    <definedName name="_______SP10" localSheetId="16">[1]FES!#REF!</definedName>
    <definedName name="_______SP10">[1]FES!#REF!</definedName>
    <definedName name="_______SP11" localSheetId="16">[1]FES!#REF!</definedName>
    <definedName name="_______SP11">[1]FES!#REF!</definedName>
    <definedName name="_______SP12" localSheetId="16">[1]FES!#REF!</definedName>
    <definedName name="_______SP12">[1]FES!#REF!</definedName>
    <definedName name="_______SP13" localSheetId="16">[1]FES!#REF!</definedName>
    <definedName name="_______SP13">[1]FES!#REF!</definedName>
    <definedName name="_______SP14" localSheetId="16">[1]FES!#REF!</definedName>
    <definedName name="_______SP14">[1]FES!#REF!</definedName>
    <definedName name="_______SP15" localSheetId="16">[1]FES!#REF!</definedName>
    <definedName name="_______SP15">[1]FES!#REF!</definedName>
    <definedName name="_______SP16" localSheetId="16">[1]FES!#REF!</definedName>
    <definedName name="_______SP16">[1]FES!#REF!</definedName>
    <definedName name="_______SP17" localSheetId="16">[1]FES!#REF!</definedName>
    <definedName name="_______SP17">[1]FES!#REF!</definedName>
    <definedName name="_______SP18" localSheetId="16">[1]FES!#REF!</definedName>
    <definedName name="_______SP18">[1]FES!#REF!</definedName>
    <definedName name="_______SP19" localSheetId="16">[1]FES!#REF!</definedName>
    <definedName name="_______SP19">[1]FES!#REF!</definedName>
    <definedName name="_______SP2" localSheetId="16">[1]FES!#REF!</definedName>
    <definedName name="_______SP2">[1]FES!#REF!</definedName>
    <definedName name="_______SP20" localSheetId="16">[1]FES!#REF!</definedName>
    <definedName name="_______SP20">[1]FES!#REF!</definedName>
    <definedName name="_______SP3" localSheetId="16">[1]FES!#REF!</definedName>
    <definedName name="_______SP3">[1]FES!#REF!</definedName>
    <definedName name="_______SP4" localSheetId="16">[1]FES!#REF!</definedName>
    <definedName name="_______SP4">[1]FES!#REF!</definedName>
    <definedName name="_______SP5" localSheetId="16">[1]FES!#REF!</definedName>
    <definedName name="_______SP5">[1]FES!#REF!</definedName>
    <definedName name="_______SP7" localSheetId="16">[1]FES!#REF!</definedName>
    <definedName name="_______SP7">[1]FES!#REF!</definedName>
    <definedName name="_______SP8" localSheetId="16">[1]FES!#REF!</definedName>
    <definedName name="_______SP8">[1]FES!#REF!</definedName>
    <definedName name="_______SP9" localSheetId="16">[1]FES!#REF!</definedName>
    <definedName name="_______SP9">[1]FES!#REF!</definedName>
    <definedName name="_______use1" localSheetId="11">#REF!</definedName>
    <definedName name="______C370000" localSheetId="16">#REF!</definedName>
    <definedName name="______C370000">#REF!</definedName>
    <definedName name="______cap1" localSheetId="16">#REF!</definedName>
    <definedName name="______cap1">#REF!</definedName>
    <definedName name="______Num2" localSheetId="16">#REF!</definedName>
    <definedName name="______Num2">#REF!</definedName>
    <definedName name="______PR1" localSheetId="16">'[2]Прил 1'!#REF!</definedName>
    <definedName name="______PR1">'[2]Прил 1'!#REF!</definedName>
    <definedName name="______SP1" localSheetId="10">[3]FES!#REF!</definedName>
    <definedName name="______SP10" localSheetId="10">[3]FES!#REF!</definedName>
    <definedName name="______SP11" localSheetId="10">[3]FES!#REF!</definedName>
    <definedName name="______SP12" localSheetId="10">[3]FES!#REF!</definedName>
    <definedName name="______SP13" localSheetId="10">[3]FES!#REF!</definedName>
    <definedName name="______SP14" localSheetId="10">[3]FES!#REF!</definedName>
    <definedName name="______SP15" localSheetId="10">[3]FES!#REF!</definedName>
    <definedName name="______SP16" localSheetId="10">[3]FES!#REF!</definedName>
    <definedName name="______SP17" localSheetId="10">[3]FES!#REF!</definedName>
    <definedName name="______SP18" localSheetId="10">[3]FES!#REF!</definedName>
    <definedName name="______SP19" localSheetId="10">[3]FES!#REF!</definedName>
    <definedName name="______SP2" localSheetId="10">[3]FES!#REF!</definedName>
    <definedName name="______SP20" localSheetId="10">[3]FES!#REF!</definedName>
    <definedName name="______SP3" localSheetId="10">[3]FES!#REF!</definedName>
    <definedName name="______SP4" localSheetId="10">[3]FES!#REF!</definedName>
    <definedName name="______SP5" localSheetId="10">[3]FES!#REF!</definedName>
    <definedName name="______SP7" localSheetId="10">[3]FES!#REF!</definedName>
    <definedName name="______SP8" localSheetId="10">[3]FES!#REF!</definedName>
    <definedName name="______SP9" localSheetId="10">[3]FES!#REF!</definedName>
    <definedName name="______use1" localSheetId="16">#REF!</definedName>
    <definedName name="______use1">#REF!</definedName>
    <definedName name="_____C370000" localSheetId="10">#REF!</definedName>
    <definedName name="_____cap1" localSheetId="10">#REF!</definedName>
    <definedName name="_____Num2" localSheetId="16">#REF!</definedName>
    <definedName name="_____Num2">#REF!</definedName>
    <definedName name="_____PR1" localSheetId="10">'[2]Прил 1'!#REF!</definedName>
    <definedName name="_____SP1" localSheetId="16">[1]FES!#REF!</definedName>
    <definedName name="_____SP1">[1]FES!#REF!</definedName>
    <definedName name="_____SP10" localSheetId="16">[1]FES!#REF!</definedName>
    <definedName name="_____SP10">[1]FES!#REF!</definedName>
    <definedName name="_____SP11" localSheetId="16">[1]FES!#REF!</definedName>
    <definedName name="_____SP11">[1]FES!#REF!</definedName>
    <definedName name="_____SP12" localSheetId="16">[1]FES!#REF!</definedName>
    <definedName name="_____SP12">[1]FES!#REF!</definedName>
    <definedName name="_____SP13" localSheetId="16">[1]FES!#REF!</definedName>
    <definedName name="_____SP13">[1]FES!#REF!</definedName>
    <definedName name="_____SP14" localSheetId="16">[1]FES!#REF!</definedName>
    <definedName name="_____SP14">[1]FES!#REF!</definedName>
    <definedName name="_____SP15" localSheetId="16">[1]FES!#REF!</definedName>
    <definedName name="_____SP15">[1]FES!#REF!</definedName>
    <definedName name="_____SP16" localSheetId="16">[1]FES!#REF!</definedName>
    <definedName name="_____SP16">[1]FES!#REF!</definedName>
    <definedName name="_____SP17" localSheetId="16">[1]FES!#REF!</definedName>
    <definedName name="_____SP17">[1]FES!#REF!</definedName>
    <definedName name="_____SP18" localSheetId="16">[1]FES!#REF!</definedName>
    <definedName name="_____SP18">[1]FES!#REF!</definedName>
    <definedName name="_____SP19" localSheetId="16">[1]FES!#REF!</definedName>
    <definedName name="_____SP19">[1]FES!#REF!</definedName>
    <definedName name="_____SP2" localSheetId="16">[1]FES!#REF!</definedName>
    <definedName name="_____SP2">[1]FES!#REF!</definedName>
    <definedName name="_____SP20" localSheetId="16">[1]FES!#REF!</definedName>
    <definedName name="_____SP20">[1]FES!#REF!</definedName>
    <definedName name="_____SP3" localSheetId="16">[1]FES!#REF!</definedName>
    <definedName name="_____SP3">[1]FES!#REF!</definedName>
    <definedName name="_____SP4" localSheetId="16">[1]FES!#REF!</definedName>
    <definedName name="_____SP4">[1]FES!#REF!</definedName>
    <definedName name="_____SP5" localSheetId="16">[1]FES!#REF!</definedName>
    <definedName name="_____SP5">[1]FES!#REF!</definedName>
    <definedName name="_____SP7" localSheetId="16">[1]FES!#REF!</definedName>
    <definedName name="_____SP7">[1]FES!#REF!</definedName>
    <definedName name="_____SP8" localSheetId="16">[1]FES!#REF!</definedName>
    <definedName name="_____SP8">[1]FES!#REF!</definedName>
    <definedName name="_____SP9" localSheetId="16">[1]FES!#REF!</definedName>
    <definedName name="_____SP9">[1]FES!#REF!</definedName>
    <definedName name="_____use1" localSheetId="10">#REF!</definedName>
    <definedName name="____C370000" localSheetId="16">#REF!</definedName>
    <definedName name="____C370000">#REF!</definedName>
    <definedName name="____cap1" localSheetId="16">#REF!</definedName>
    <definedName name="____cap1">#REF!</definedName>
    <definedName name="____Num2" localSheetId="16">#REF!</definedName>
    <definedName name="____Num2">#REF!</definedName>
    <definedName name="____PR1" localSheetId="16">'[2]Прил 1'!#REF!</definedName>
    <definedName name="____PR1">'[2]Прил 1'!#REF!</definedName>
    <definedName name="____SP1" localSheetId="9">[3]FES!#REF!</definedName>
    <definedName name="____SP10" localSheetId="9">[3]FES!#REF!</definedName>
    <definedName name="____SP11" localSheetId="9">[3]FES!#REF!</definedName>
    <definedName name="____SP12" localSheetId="9">[3]FES!#REF!</definedName>
    <definedName name="____SP13" localSheetId="9">[3]FES!#REF!</definedName>
    <definedName name="____SP14" localSheetId="9">[3]FES!#REF!</definedName>
    <definedName name="____SP15" localSheetId="9">[3]FES!#REF!</definedName>
    <definedName name="____SP16" localSheetId="9">[3]FES!#REF!</definedName>
    <definedName name="____SP17" localSheetId="9">[3]FES!#REF!</definedName>
    <definedName name="____SP18" localSheetId="9">[3]FES!#REF!</definedName>
    <definedName name="____SP19" localSheetId="9">[3]FES!#REF!</definedName>
    <definedName name="____SP2" localSheetId="9">[3]FES!#REF!</definedName>
    <definedName name="____SP20" localSheetId="9">[3]FES!#REF!</definedName>
    <definedName name="____SP3" localSheetId="9">[3]FES!#REF!</definedName>
    <definedName name="____SP4" localSheetId="9">[3]FES!#REF!</definedName>
    <definedName name="____SP5" localSheetId="9">[3]FES!#REF!</definedName>
    <definedName name="____SP7" localSheetId="9">[3]FES!#REF!</definedName>
    <definedName name="____SP8" localSheetId="9">[3]FES!#REF!</definedName>
    <definedName name="____SP9" localSheetId="9">[3]FES!#REF!</definedName>
    <definedName name="____use1" localSheetId="16">#REF!</definedName>
    <definedName name="____use1">#REF!</definedName>
    <definedName name="___C370000" localSheetId="9">#REF!</definedName>
    <definedName name="___cap1" localSheetId="9">#REF!</definedName>
    <definedName name="___Num2" localSheetId="16">#REF!</definedName>
    <definedName name="___Num2">#REF!</definedName>
    <definedName name="___PR1" localSheetId="9">'[2]Прил 1'!#REF!</definedName>
    <definedName name="___SP1" localSheetId="16">[1]FES!#REF!</definedName>
    <definedName name="___SP1">[1]FES!#REF!</definedName>
    <definedName name="___SP10" localSheetId="16">[1]FES!#REF!</definedName>
    <definedName name="___SP10">[1]FES!#REF!</definedName>
    <definedName name="___SP11" localSheetId="16">[1]FES!#REF!</definedName>
    <definedName name="___SP11">[1]FES!#REF!</definedName>
    <definedName name="___SP12" localSheetId="16">[1]FES!#REF!</definedName>
    <definedName name="___SP12">[1]FES!#REF!</definedName>
    <definedName name="___SP13" localSheetId="16">[1]FES!#REF!</definedName>
    <definedName name="___SP13">[1]FES!#REF!</definedName>
    <definedName name="___SP14" localSheetId="16">[1]FES!#REF!</definedName>
    <definedName name="___SP14">[1]FES!#REF!</definedName>
    <definedName name="___SP15" localSheetId="16">[1]FES!#REF!</definedName>
    <definedName name="___SP15">[1]FES!#REF!</definedName>
    <definedName name="___SP16" localSheetId="16">[1]FES!#REF!</definedName>
    <definedName name="___SP16">[1]FES!#REF!</definedName>
    <definedName name="___SP17" localSheetId="16">[1]FES!#REF!</definedName>
    <definedName name="___SP17">[1]FES!#REF!</definedName>
    <definedName name="___SP18" localSheetId="16">[1]FES!#REF!</definedName>
    <definedName name="___SP18">[1]FES!#REF!</definedName>
    <definedName name="___SP19" localSheetId="16">[1]FES!#REF!</definedName>
    <definedName name="___SP19">[1]FES!#REF!</definedName>
    <definedName name="___SP2" localSheetId="16">[1]FES!#REF!</definedName>
    <definedName name="___SP2">[1]FES!#REF!</definedName>
    <definedName name="___SP20" localSheetId="16">[1]FES!#REF!</definedName>
    <definedName name="___SP20">[1]FES!#REF!</definedName>
    <definedName name="___SP3" localSheetId="16">[1]FES!#REF!</definedName>
    <definedName name="___SP3">[1]FES!#REF!</definedName>
    <definedName name="___SP4" localSheetId="16">[1]FES!#REF!</definedName>
    <definedName name="___SP4">[1]FES!#REF!</definedName>
    <definedName name="___SP5" localSheetId="16">[1]FES!#REF!</definedName>
    <definedName name="___SP5">[1]FES!#REF!</definedName>
    <definedName name="___SP7" localSheetId="16">[1]FES!#REF!</definedName>
    <definedName name="___SP7">[1]FES!#REF!</definedName>
    <definedName name="___SP8" localSheetId="16">[1]FES!#REF!</definedName>
    <definedName name="___SP8">[1]FES!#REF!</definedName>
    <definedName name="___SP9" localSheetId="16">[1]FES!#REF!</definedName>
    <definedName name="___SP9">[1]FES!#REF!</definedName>
    <definedName name="___use1" localSheetId="9">#REF!</definedName>
    <definedName name="__C370000" localSheetId="16">#REF!</definedName>
    <definedName name="__C370000">#REF!</definedName>
    <definedName name="__cap1" localSheetId="16">#REF!</definedName>
    <definedName name="__cap1">#REF!</definedName>
    <definedName name="__IntlFixup" hidden="1">TRUE</definedName>
    <definedName name="__Num2" localSheetId="16">#REF!</definedName>
    <definedName name="__Num2">#REF!</definedName>
    <definedName name="__PR1" localSheetId="16">'[2]Прил 1'!#REF!</definedName>
    <definedName name="__PR1">'[2]Прил 1'!#REF!</definedName>
    <definedName name="__SP1" localSheetId="8">[3]FES!#REF!</definedName>
    <definedName name="__SP10" localSheetId="8">[3]FES!#REF!</definedName>
    <definedName name="__SP11" localSheetId="8">[3]FES!#REF!</definedName>
    <definedName name="__SP12" localSheetId="8">[3]FES!#REF!</definedName>
    <definedName name="__SP13" localSheetId="8">[3]FES!#REF!</definedName>
    <definedName name="__SP14" localSheetId="8">[3]FES!#REF!</definedName>
    <definedName name="__SP15" localSheetId="8">[3]FES!#REF!</definedName>
    <definedName name="__SP16" localSheetId="8">[3]FES!#REF!</definedName>
    <definedName name="__SP17" localSheetId="8">[3]FES!#REF!</definedName>
    <definedName name="__SP18" localSheetId="8">[3]FES!#REF!</definedName>
    <definedName name="__SP19" localSheetId="8">[3]FES!#REF!</definedName>
    <definedName name="__SP2" localSheetId="8">[3]FES!#REF!</definedName>
    <definedName name="__SP20" localSheetId="8">[3]FES!#REF!</definedName>
    <definedName name="__SP3" localSheetId="8">[3]FES!#REF!</definedName>
    <definedName name="__SP4" localSheetId="8">[3]FES!#REF!</definedName>
    <definedName name="__SP5" localSheetId="8">[3]FES!#REF!</definedName>
    <definedName name="__SP7" localSheetId="8">[3]FES!#REF!</definedName>
    <definedName name="__SP8" localSheetId="8">[3]FES!#REF!</definedName>
    <definedName name="__SP9" localSheetId="8">[3]FES!#REF!</definedName>
    <definedName name="__use1" localSheetId="16">#REF!</definedName>
    <definedName name="__use1">#REF!</definedName>
    <definedName name="_A" localSheetId="8">#REF!</definedName>
    <definedName name="_A" localSheetId="9">#REF!</definedName>
    <definedName name="_A" localSheetId="10">#REF!</definedName>
    <definedName name="_A" localSheetId="11">#REF!</definedName>
    <definedName name="_A" localSheetId="12">#REF!</definedName>
    <definedName name="_A" localSheetId="16">#REF!</definedName>
    <definedName name="_A" localSheetId="7">#REF!</definedName>
    <definedName name="_A">#REF!</definedName>
    <definedName name="_B" localSheetId="8">#REF!</definedName>
    <definedName name="_B" localSheetId="9">#REF!</definedName>
    <definedName name="_B" localSheetId="10">#REF!</definedName>
    <definedName name="_B" localSheetId="11">#REF!</definedName>
    <definedName name="_B" localSheetId="12">#REF!</definedName>
    <definedName name="_B" localSheetId="16">#REF!</definedName>
    <definedName name="_B" localSheetId="7">#REF!</definedName>
    <definedName name="_B">#REF!</definedName>
    <definedName name="_C" localSheetId="8">#REF!</definedName>
    <definedName name="_C" localSheetId="9">#REF!</definedName>
    <definedName name="_C" localSheetId="10">#REF!</definedName>
    <definedName name="_C" localSheetId="11">#REF!</definedName>
    <definedName name="_C" localSheetId="12">#REF!</definedName>
    <definedName name="_C" localSheetId="16">#REF!</definedName>
    <definedName name="_C" localSheetId="7">#REF!</definedName>
    <definedName name="_C">#REF!</definedName>
    <definedName name="_C370000" localSheetId="8">#REF!</definedName>
    <definedName name="_cap1" localSheetId="8">#REF!</definedName>
    <definedName name="_D" localSheetId="8">#REF!</definedName>
    <definedName name="_D" localSheetId="9">#REF!</definedName>
    <definedName name="_D" localSheetId="10">#REF!</definedName>
    <definedName name="_D" localSheetId="11">#REF!</definedName>
    <definedName name="_D" localSheetId="12">#REF!</definedName>
    <definedName name="_D" localSheetId="16">#REF!</definedName>
    <definedName name="_D" localSheetId="7">#REF!</definedName>
    <definedName name="_D">#REF!</definedName>
    <definedName name="_E" localSheetId="8">#REF!</definedName>
    <definedName name="_E" localSheetId="9">#REF!</definedName>
    <definedName name="_E" localSheetId="10">#REF!</definedName>
    <definedName name="_E" localSheetId="11">#REF!</definedName>
    <definedName name="_E" localSheetId="12">#REF!</definedName>
    <definedName name="_E" localSheetId="16">#REF!</definedName>
    <definedName name="_E" localSheetId="7">#REF!</definedName>
    <definedName name="_E">#REF!</definedName>
    <definedName name="_F" localSheetId="8">#REF!</definedName>
    <definedName name="_F" localSheetId="9">#REF!</definedName>
    <definedName name="_F" localSheetId="10">#REF!</definedName>
    <definedName name="_F" localSheetId="11">#REF!</definedName>
    <definedName name="_F" localSheetId="12">#REF!</definedName>
    <definedName name="_F" localSheetId="16">#REF!</definedName>
    <definedName name="_F" localSheetId="7">#REF!</definedName>
    <definedName name="_F">#REF!</definedName>
    <definedName name="_Num2" localSheetId="16">#REF!</definedName>
    <definedName name="_Num2">#REF!</definedName>
    <definedName name="_PR1" localSheetId="8">'[2]Прил 1'!#REF!</definedName>
    <definedName name="_SP1" localSheetId="8">[4]FES!#REF!</definedName>
    <definedName name="_SP1" localSheetId="9">[4]FES!#REF!</definedName>
    <definedName name="_SP1" localSheetId="10">[4]FES!#REF!</definedName>
    <definedName name="_SP1" localSheetId="11">[4]FES!#REF!</definedName>
    <definedName name="_SP1" localSheetId="12">[4]FES!#REF!</definedName>
    <definedName name="_SP1" localSheetId="16">[4]FES!#REF!</definedName>
    <definedName name="_SP1" localSheetId="7">[4]FES!#REF!</definedName>
    <definedName name="_SP1">[4]FES!#REF!</definedName>
    <definedName name="_SP10" localSheetId="8">[4]FES!#REF!</definedName>
    <definedName name="_SP10" localSheetId="9">[4]FES!#REF!</definedName>
    <definedName name="_SP10" localSheetId="10">[4]FES!#REF!</definedName>
    <definedName name="_SP10" localSheetId="11">[4]FES!#REF!</definedName>
    <definedName name="_SP10" localSheetId="12">[4]FES!#REF!</definedName>
    <definedName name="_SP10" localSheetId="16">[4]FES!#REF!</definedName>
    <definedName name="_SP10" localSheetId="7">[4]FES!#REF!</definedName>
    <definedName name="_SP10">[4]FES!#REF!</definedName>
    <definedName name="_SP11" localSheetId="8">[4]FES!#REF!</definedName>
    <definedName name="_SP11" localSheetId="9">[4]FES!#REF!</definedName>
    <definedName name="_SP11" localSheetId="10">[4]FES!#REF!</definedName>
    <definedName name="_SP11" localSheetId="11">[4]FES!#REF!</definedName>
    <definedName name="_SP11" localSheetId="12">[4]FES!#REF!</definedName>
    <definedName name="_SP11" localSheetId="16">[4]FES!#REF!</definedName>
    <definedName name="_SP11" localSheetId="7">[4]FES!#REF!</definedName>
    <definedName name="_SP11">[4]FES!#REF!</definedName>
    <definedName name="_SP12" localSheetId="8">[4]FES!#REF!</definedName>
    <definedName name="_SP12" localSheetId="9">[4]FES!#REF!</definedName>
    <definedName name="_SP12" localSheetId="10">[4]FES!#REF!</definedName>
    <definedName name="_SP12" localSheetId="11">[4]FES!#REF!</definedName>
    <definedName name="_SP12" localSheetId="12">[4]FES!#REF!</definedName>
    <definedName name="_SP12" localSheetId="16">[4]FES!#REF!</definedName>
    <definedName name="_SP12" localSheetId="7">[4]FES!#REF!</definedName>
    <definedName name="_SP12">[4]FES!#REF!</definedName>
    <definedName name="_SP13" localSheetId="8">[4]FES!#REF!</definedName>
    <definedName name="_SP13" localSheetId="9">[4]FES!#REF!</definedName>
    <definedName name="_SP13" localSheetId="10">[4]FES!#REF!</definedName>
    <definedName name="_SP13" localSheetId="11">[4]FES!#REF!</definedName>
    <definedName name="_SP13" localSheetId="12">[4]FES!#REF!</definedName>
    <definedName name="_SP13" localSheetId="16">[4]FES!#REF!</definedName>
    <definedName name="_SP13" localSheetId="7">[4]FES!#REF!</definedName>
    <definedName name="_SP13">[4]FES!#REF!</definedName>
    <definedName name="_SP14" localSheetId="8">[4]FES!#REF!</definedName>
    <definedName name="_SP14" localSheetId="9">[4]FES!#REF!</definedName>
    <definedName name="_SP14" localSheetId="10">[4]FES!#REF!</definedName>
    <definedName name="_SP14" localSheetId="11">[4]FES!#REF!</definedName>
    <definedName name="_SP14" localSheetId="12">[4]FES!#REF!</definedName>
    <definedName name="_SP14" localSheetId="16">[4]FES!#REF!</definedName>
    <definedName name="_SP14" localSheetId="7">[4]FES!#REF!</definedName>
    <definedName name="_SP14">[4]FES!#REF!</definedName>
    <definedName name="_SP15" localSheetId="8">[4]FES!#REF!</definedName>
    <definedName name="_SP15" localSheetId="9">[4]FES!#REF!</definedName>
    <definedName name="_SP15" localSheetId="10">[4]FES!#REF!</definedName>
    <definedName name="_SP15" localSheetId="11">[4]FES!#REF!</definedName>
    <definedName name="_SP15" localSheetId="12">[4]FES!#REF!</definedName>
    <definedName name="_SP15" localSheetId="16">[4]FES!#REF!</definedName>
    <definedName name="_SP15" localSheetId="7">[4]FES!#REF!</definedName>
    <definedName name="_SP15">[4]FES!#REF!</definedName>
    <definedName name="_SP16" localSheetId="8">[4]FES!#REF!</definedName>
    <definedName name="_SP16" localSheetId="9">[4]FES!#REF!</definedName>
    <definedName name="_SP16" localSheetId="10">[4]FES!#REF!</definedName>
    <definedName name="_SP16" localSheetId="11">[4]FES!#REF!</definedName>
    <definedName name="_SP16" localSheetId="12">[4]FES!#REF!</definedName>
    <definedName name="_SP16" localSheetId="16">[4]FES!#REF!</definedName>
    <definedName name="_SP16" localSheetId="7">[4]FES!#REF!</definedName>
    <definedName name="_SP16">[4]FES!#REF!</definedName>
    <definedName name="_SP17" localSheetId="8">[4]FES!#REF!</definedName>
    <definedName name="_SP17" localSheetId="9">[4]FES!#REF!</definedName>
    <definedName name="_SP17" localSheetId="10">[4]FES!#REF!</definedName>
    <definedName name="_SP17" localSheetId="11">[4]FES!#REF!</definedName>
    <definedName name="_SP17" localSheetId="12">[4]FES!#REF!</definedName>
    <definedName name="_SP17" localSheetId="16">[4]FES!#REF!</definedName>
    <definedName name="_SP17" localSheetId="7">[4]FES!#REF!</definedName>
    <definedName name="_SP17">[4]FES!#REF!</definedName>
    <definedName name="_SP18" localSheetId="8">[4]FES!#REF!</definedName>
    <definedName name="_SP18" localSheetId="9">[4]FES!#REF!</definedName>
    <definedName name="_SP18" localSheetId="10">[4]FES!#REF!</definedName>
    <definedName name="_SP18" localSheetId="11">[4]FES!#REF!</definedName>
    <definedName name="_SP18" localSheetId="12">[4]FES!#REF!</definedName>
    <definedName name="_SP18" localSheetId="16">[4]FES!#REF!</definedName>
    <definedName name="_SP18" localSheetId="7">[4]FES!#REF!</definedName>
    <definedName name="_SP18">[4]FES!#REF!</definedName>
    <definedName name="_SP19" localSheetId="8">[4]FES!#REF!</definedName>
    <definedName name="_SP19" localSheetId="9">[4]FES!#REF!</definedName>
    <definedName name="_SP19" localSheetId="10">[4]FES!#REF!</definedName>
    <definedName name="_SP19" localSheetId="11">[4]FES!#REF!</definedName>
    <definedName name="_SP19" localSheetId="12">[4]FES!#REF!</definedName>
    <definedName name="_SP19" localSheetId="16">[4]FES!#REF!</definedName>
    <definedName name="_SP19" localSheetId="7">[4]FES!#REF!</definedName>
    <definedName name="_SP19">[4]FES!#REF!</definedName>
    <definedName name="_SP2" localSheetId="8">[4]FES!#REF!</definedName>
    <definedName name="_SP2" localSheetId="9">[4]FES!#REF!</definedName>
    <definedName name="_SP2" localSheetId="10">[4]FES!#REF!</definedName>
    <definedName name="_SP2" localSheetId="11">[4]FES!#REF!</definedName>
    <definedName name="_SP2" localSheetId="12">[4]FES!#REF!</definedName>
    <definedName name="_SP2" localSheetId="16">[4]FES!#REF!</definedName>
    <definedName name="_SP2" localSheetId="7">[4]FES!#REF!</definedName>
    <definedName name="_SP2">[4]FES!#REF!</definedName>
    <definedName name="_SP20" localSheetId="8">[4]FES!#REF!</definedName>
    <definedName name="_SP20" localSheetId="9">[4]FES!#REF!</definedName>
    <definedName name="_SP20" localSheetId="10">[4]FES!#REF!</definedName>
    <definedName name="_SP20" localSheetId="11">[4]FES!#REF!</definedName>
    <definedName name="_SP20" localSheetId="12">[4]FES!#REF!</definedName>
    <definedName name="_SP20" localSheetId="16">[4]FES!#REF!</definedName>
    <definedName name="_SP20" localSheetId="7">[4]FES!#REF!</definedName>
    <definedName name="_SP20">[4]FES!#REF!</definedName>
    <definedName name="_SP3" localSheetId="8">[4]FES!#REF!</definedName>
    <definedName name="_SP3" localSheetId="9">[4]FES!#REF!</definedName>
    <definedName name="_SP3" localSheetId="10">[4]FES!#REF!</definedName>
    <definedName name="_SP3" localSheetId="11">[4]FES!#REF!</definedName>
    <definedName name="_SP3" localSheetId="12">[4]FES!#REF!</definedName>
    <definedName name="_SP3" localSheetId="16">[4]FES!#REF!</definedName>
    <definedName name="_SP3" localSheetId="7">[4]FES!#REF!</definedName>
    <definedName name="_SP3">[4]FES!#REF!</definedName>
    <definedName name="_SP4" localSheetId="8">[4]FES!#REF!</definedName>
    <definedName name="_SP4" localSheetId="9">[4]FES!#REF!</definedName>
    <definedName name="_SP4" localSheetId="10">[4]FES!#REF!</definedName>
    <definedName name="_SP4" localSheetId="11">[4]FES!#REF!</definedName>
    <definedName name="_SP4" localSheetId="12">[4]FES!#REF!</definedName>
    <definedName name="_SP4" localSheetId="16">[4]FES!#REF!</definedName>
    <definedName name="_SP4" localSheetId="7">[4]FES!#REF!</definedName>
    <definedName name="_SP4">[4]FES!#REF!</definedName>
    <definedName name="_SP5" localSheetId="8">[4]FES!#REF!</definedName>
    <definedName name="_SP5" localSheetId="9">[4]FES!#REF!</definedName>
    <definedName name="_SP5" localSheetId="10">[4]FES!#REF!</definedName>
    <definedName name="_SP5" localSheetId="11">[4]FES!#REF!</definedName>
    <definedName name="_SP5" localSheetId="12">[4]FES!#REF!</definedName>
    <definedName name="_SP5" localSheetId="16">[4]FES!#REF!</definedName>
    <definedName name="_SP5" localSheetId="7">[4]FES!#REF!</definedName>
    <definedName name="_SP5">[4]FES!#REF!</definedName>
    <definedName name="_SP7" localSheetId="8">[4]FES!#REF!</definedName>
    <definedName name="_SP7" localSheetId="9">[4]FES!#REF!</definedName>
    <definedName name="_SP7" localSheetId="10">[4]FES!#REF!</definedName>
    <definedName name="_SP7" localSheetId="11">[4]FES!#REF!</definedName>
    <definedName name="_SP7" localSheetId="12">[4]FES!#REF!</definedName>
    <definedName name="_SP7" localSheetId="16">[4]FES!#REF!</definedName>
    <definedName name="_SP7" localSheetId="7">[4]FES!#REF!</definedName>
    <definedName name="_SP7">[4]FES!#REF!</definedName>
    <definedName name="_SP8" localSheetId="8">[4]FES!#REF!</definedName>
    <definedName name="_SP8" localSheetId="9">[4]FES!#REF!</definedName>
    <definedName name="_SP8" localSheetId="10">[4]FES!#REF!</definedName>
    <definedName name="_SP8" localSheetId="11">[4]FES!#REF!</definedName>
    <definedName name="_SP8" localSheetId="12">[4]FES!#REF!</definedName>
    <definedName name="_SP8" localSheetId="16">[4]FES!#REF!</definedName>
    <definedName name="_SP8" localSheetId="7">[4]FES!#REF!</definedName>
    <definedName name="_SP8">[4]FES!#REF!</definedName>
    <definedName name="_SP9" localSheetId="8">[4]FES!#REF!</definedName>
    <definedName name="_SP9" localSheetId="9">[4]FES!#REF!</definedName>
    <definedName name="_SP9" localSheetId="10">[4]FES!#REF!</definedName>
    <definedName name="_SP9" localSheetId="11">[4]FES!#REF!</definedName>
    <definedName name="_SP9" localSheetId="12">[4]FES!#REF!</definedName>
    <definedName name="_SP9" localSheetId="16">[4]FES!#REF!</definedName>
    <definedName name="_SP9" localSheetId="7">[4]FES!#REF!</definedName>
    <definedName name="_SP9">[4]FES!#REF!</definedName>
    <definedName name="_use1" localSheetId="8">#REF!</definedName>
    <definedName name="_xlnm._FilterDatabase" localSheetId="3" hidden="1">'3.2конкретные результаты ЛЭП'!$A$15:$Q$34</definedName>
    <definedName name="_xlnm._FilterDatabase" localSheetId="15" hidden="1">'7. отчет о закупке 25'!$A$24:$AT$49</definedName>
    <definedName name="a" localSheetId="8">'5 анализ экон эффект 25 план'!a</definedName>
    <definedName name="a" localSheetId="9">'5 анализ экон эффект 26'!a</definedName>
    <definedName name="a" localSheetId="10">'5 анализ экон эффект 27'!a</definedName>
    <definedName name="a" localSheetId="11">'5 анализ экон эффект 28'!a</definedName>
    <definedName name="a" localSheetId="12">'5 анализ экон эффект 29'!a</definedName>
    <definedName name="a" localSheetId="7">'анализ экон эффек'!a</definedName>
    <definedName name="a">[5]!a</definedName>
    <definedName name="AccessDatabase" hidden="1">"C:\My Documents\vlad\Var_2\can270398v2t05.mdb"</definedName>
    <definedName name="AES" localSheetId="8">#REF!</definedName>
    <definedName name="AES" localSheetId="9">#REF!</definedName>
    <definedName name="AES" localSheetId="10">#REF!</definedName>
    <definedName name="AES" localSheetId="11">#REF!</definedName>
    <definedName name="AES" localSheetId="12">#REF!</definedName>
    <definedName name="AES" localSheetId="16">#REF!</definedName>
    <definedName name="AES" localSheetId="7">#REF!</definedName>
    <definedName name="AES">#REF!</definedName>
    <definedName name="AFamorts" localSheetId="16">#REF!</definedName>
    <definedName name="AFamorts" localSheetId="7">#REF!</definedName>
    <definedName name="AFamorts">#REF!</definedName>
    <definedName name="AFamorttnr96" localSheetId="16">#REF!</definedName>
    <definedName name="AFamorttnr96" localSheetId="7">#REF!</definedName>
    <definedName name="AFamorttnr96">#REF!</definedName>
    <definedName name="AFassistech" localSheetId="16">#REF!</definedName>
    <definedName name="AFassistech" localSheetId="7">#REF!</definedName>
    <definedName name="AFassistech">#REF!</definedName>
    <definedName name="AFfraisfi" localSheetId="16">#REF!</definedName>
    <definedName name="AFfraisfi" localSheetId="7">#REF!</definedName>
    <definedName name="AFfraisfi">#REF!</definedName>
    <definedName name="AFimpoA" localSheetId="16">#REF!</definedName>
    <definedName name="AFimpoA" localSheetId="7">#REF!</definedName>
    <definedName name="AFimpoA">#REF!</definedName>
    <definedName name="AFparité" localSheetId="16">#REF!</definedName>
    <definedName name="AFparité" localSheetId="7">#REF!</definedName>
    <definedName name="AFparité">#REF!</definedName>
    <definedName name="AFtaxexport" localSheetId="16">#REF!</definedName>
    <definedName name="AFtaxexport" localSheetId="7">#REF!</definedName>
    <definedName name="AFtaxexport">#REF!</definedName>
    <definedName name="alumina_mt" localSheetId="16">#REF!</definedName>
    <definedName name="alumina_mt" localSheetId="7">#REF!</definedName>
    <definedName name="alumina_mt">#REF!</definedName>
    <definedName name="alumina_price" localSheetId="16">#REF!</definedName>
    <definedName name="alumina_price" localSheetId="7">#REF!</definedName>
    <definedName name="alumina_price">#REF!</definedName>
    <definedName name="anscount" hidden="1">1</definedName>
    <definedName name="AOE" localSheetId="8">#REF!</definedName>
    <definedName name="AOE" localSheetId="9">#REF!</definedName>
    <definedName name="AOE" localSheetId="10">#REF!</definedName>
    <definedName name="AOE" localSheetId="11">#REF!</definedName>
    <definedName name="AOE" localSheetId="12">#REF!</definedName>
    <definedName name="AOE" localSheetId="16">#REF!</definedName>
    <definedName name="AOE" localSheetId="7">#REF!</definedName>
    <definedName name="AOE">#REF!</definedName>
    <definedName name="asd" localSheetId="8">'5 анализ экон эффект 25 план'!asd</definedName>
    <definedName name="asd" localSheetId="9">'5 анализ экон эффект 26'!asd</definedName>
    <definedName name="asd" localSheetId="10">'5 анализ экон эффект 27'!asd</definedName>
    <definedName name="asd" localSheetId="11">'5 анализ экон эффект 28'!asd</definedName>
    <definedName name="asd" localSheetId="12">'5 анализ экон эффект 29'!asd</definedName>
    <definedName name="asd" localSheetId="7">'анализ экон эффек'!asd</definedName>
    <definedName name="asd">[5]!asd</definedName>
    <definedName name="b" localSheetId="8">'5 анализ экон эффект 25 план'!b</definedName>
    <definedName name="b" localSheetId="9">'5 анализ экон эффект 26'!b</definedName>
    <definedName name="b" localSheetId="10">'5 анализ экон эффект 27'!b</definedName>
    <definedName name="b" localSheetId="11">'5 анализ экон эффект 28'!b</definedName>
    <definedName name="b" localSheetId="12">'5 анализ экон эффект 29'!b</definedName>
    <definedName name="b" localSheetId="7">'анализ экон эффек'!b</definedName>
    <definedName name="b">[5]!b</definedName>
    <definedName name="Balance_Sheet" localSheetId="16">#REF!</definedName>
    <definedName name="Balance_Sheet" localSheetId="7">#REF!</definedName>
    <definedName name="Balance_Sheet">#REF!</definedName>
    <definedName name="BALEE_FLOAD" localSheetId="16">#REF!</definedName>
    <definedName name="BALEE_FLOAD" localSheetId="7">#REF!</definedName>
    <definedName name="BALEE_FLOAD">#REF!</definedName>
    <definedName name="BALEE_PROT" localSheetId="16">#REF!,#REF!,#REF!,#REF!</definedName>
    <definedName name="BALEE_PROT" localSheetId="7">#REF!,#REF!,#REF!,#REF!</definedName>
    <definedName name="BALEE_PROT">#REF!,#REF!,#REF!,#REF!</definedName>
    <definedName name="BALM_FLOAD" localSheetId="16">#REF!</definedName>
    <definedName name="BALM_FLOAD" localSheetId="7">#REF!</definedName>
    <definedName name="BALM_FLOAD">#REF!</definedName>
    <definedName name="BALM_PROT" localSheetId="16">#REF!,#REF!,#REF!,#REF!</definedName>
    <definedName name="BALM_PROT" localSheetId="7">#REF!,#REF!,#REF!,#REF!</definedName>
    <definedName name="BALM_PROT">#REF!,#REF!,#REF!,#REF!</definedName>
    <definedName name="bbbbb" localSheetId="8">'5 анализ экон эффект 25 план'!USD/1.701</definedName>
    <definedName name="bbbbb" localSheetId="9">'5 анализ экон эффект 26'!USD/1.701</definedName>
    <definedName name="bbbbb" localSheetId="10">'5 анализ экон эффект 27'!USD/1.701</definedName>
    <definedName name="bbbbb" localSheetId="11">'5 анализ экон эффект 28'!USD/1.701</definedName>
    <definedName name="bbbbb" localSheetId="12">'5 анализ экон эффект 29'!USD/1.701</definedName>
    <definedName name="bbbbb" localSheetId="7">'анализ экон эффек'!USD/1.701</definedName>
    <definedName name="bbbbb">[5]!USD/1.701</definedName>
    <definedName name="bbbbbb">#N/A</definedName>
    <definedName name="Beg_Bal" localSheetId="16">#REF!</definedName>
    <definedName name="Beg_Bal" localSheetId="7">#REF!</definedName>
    <definedName name="Beg_Bal">#REF!</definedName>
    <definedName name="Button_130">"can270398v2t05_Выпуск__реализация__запасы_Таблица"</definedName>
    <definedName name="calculations" localSheetId="16">#REF!</definedName>
    <definedName name="calculations" localSheetId="7">#REF!</definedName>
    <definedName name="calculations">#REF!</definedName>
    <definedName name="Capital_Purchases" localSheetId="16">#REF!</definedName>
    <definedName name="Capital_Purchases" localSheetId="7">#REF!</definedName>
    <definedName name="Capital_Purchases">#REF!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 localSheetId="11">'[6]Master Cashflows - Contractual'!#REF!</definedName>
    <definedName name="CashFlow" localSheetId="12">'[6]Master Cashflows - Contractual'!#REF!</definedName>
    <definedName name="CashFlow" localSheetId="16">'[7]Master Cashflows - Contractual'!#REF!</definedName>
    <definedName name="CashFlow" localSheetId="7">'[6]Master Cashflows - Contractual'!#REF!</definedName>
    <definedName name="CashFlow">'[7]Master Cashflows - Contractual'!#REF!</definedName>
    <definedName name="CompOt" localSheetId="8">'5 анализ экон эффект 25 план'!CompOt</definedName>
    <definedName name="CompOt" localSheetId="9">'5 анализ экон эффект 26'!CompOt</definedName>
    <definedName name="CompOt" localSheetId="10">'5 анализ экон эффект 27'!CompOt</definedName>
    <definedName name="CompOt" localSheetId="11">'5 анализ экон эффект 28'!CompOt</definedName>
    <definedName name="CompOt" localSheetId="12">'5 анализ экон эффект 29'!CompOt</definedName>
    <definedName name="CompOt" localSheetId="7">'анализ экон эффек'!CompOt</definedName>
    <definedName name="CompOt">[5]!CompOt</definedName>
    <definedName name="CompRas" localSheetId="8">'5 анализ экон эффект 25 план'!CompRas</definedName>
    <definedName name="CompRas" localSheetId="9">'5 анализ экон эффект 26'!CompRas</definedName>
    <definedName name="CompRas" localSheetId="10">'5 анализ экон эффект 27'!CompRas</definedName>
    <definedName name="CompRas" localSheetId="11">'5 анализ экон эффект 28'!CompRas</definedName>
    <definedName name="CompRas" localSheetId="12">'5 анализ экон эффект 29'!CompRas</definedName>
    <definedName name="CompRas" localSheetId="7">'анализ экон эффек'!CompRas</definedName>
    <definedName name="CompRas">[5]!CompRas</definedName>
    <definedName name="Coût_Assistance_technique_1998" localSheetId="8">[5]!NotesHyp</definedName>
    <definedName name="Coût_Assistance_technique_1998" localSheetId="9">[0]!NotesHyp</definedName>
    <definedName name="Coût_Assistance_technique_1998" localSheetId="10">[0]!NotesHyp</definedName>
    <definedName name="Coût_Assistance_technique_1998" localSheetId="11">[0]!NotesHyp</definedName>
    <definedName name="Coût_Assistance_technique_1998" localSheetId="12">[0]!NotesHyp</definedName>
    <definedName name="Coût_Assistance_technique_1998" localSheetId="16">[5]!NotesHyp</definedName>
    <definedName name="Coût_Assistance_technique_1998" localSheetId="7">[0]!NotesHyp</definedName>
    <definedName name="Coût_Assistance_technique_1998">[5]!NotesHyp</definedName>
    <definedName name="csDesignMode">1</definedName>
    <definedName name="CUR_VER">[8]Заголовок!$B$21</definedName>
    <definedName name="curs" localSheetId="16">#REF!</definedName>
    <definedName name="curs" localSheetId="7">#REF!</definedName>
    <definedName name="curs">#REF!</definedName>
    <definedName name="d" localSheetId="16">#REF!</definedName>
    <definedName name="d" localSheetId="7">#REF!</definedName>
    <definedName name="d">#REF!</definedName>
    <definedName name="d_r" localSheetId="16">#REF!</definedName>
    <definedName name="d_r" localSheetId="7">#REF!</definedName>
    <definedName name="d_r">#REF!</definedName>
    <definedName name="da" localSheetId="16">#REF!</definedName>
    <definedName name="da" localSheetId="7">#REF!</definedName>
    <definedName name="da">#REF!</definedName>
    <definedName name="Data" localSheetId="16">#REF!</definedName>
    <definedName name="Data" localSheetId="7">#REF!</definedName>
    <definedName name="Data">#REF!</definedName>
    <definedName name="DATE" localSheetId="16">#REF!</definedName>
    <definedName name="DATE" localSheetId="7">#REF!</definedName>
    <definedName name="DATE">#REF!</definedName>
    <definedName name="debt1" localSheetId="8">#REF!</definedName>
    <definedName name="debt1" localSheetId="9">#REF!</definedName>
    <definedName name="debt1" localSheetId="10">#REF!</definedName>
    <definedName name="debt1" localSheetId="11">#REF!</definedName>
    <definedName name="debt1" localSheetId="12">#REF!</definedName>
    <definedName name="debt1" localSheetId="16">#REF!</definedName>
    <definedName name="debt1" localSheetId="7">#REF!</definedName>
    <definedName name="debt1">#REF!</definedName>
    <definedName name="del" localSheetId="8">#REF!</definedName>
    <definedName name="del" localSheetId="9">#REF!</definedName>
    <definedName name="del" localSheetId="10">#REF!</definedName>
    <definedName name="del" localSheetId="11">#REF!</definedName>
    <definedName name="del" localSheetId="12">#REF!</definedName>
    <definedName name="del" localSheetId="16">#REF!</definedName>
    <definedName name="del" localSheetId="7">#REF!</definedName>
    <definedName name="del">#REF!</definedName>
    <definedName name="Depreciation_Schedule" localSheetId="16">#REF!</definedName>
    <definedName name="Depreciation_Schedule" localSheetId="7">#REF!</definedName>
    <definedName name="Depreciation_Schedule">#REF!</definedName>
    <definedName name="dfg" localSheetId="8">'5 анализ экон эффект 25 план'!dfg</definedName>
    <definedName name="dfg" localSheetId="9">'5 анализ экон эффект 26'!dfg</definedName>
    <definedName name="dfg" localSheetId="10">'5 анализ экон эффект 27'!dfg</definedName>
    <definedName name="dfg" localSheetId="11">'5 анализ экон эффект 28'!dfg</definedName>
    <definedName name="dfg" localSheetId="12">'5 анализ экон эффект 29'!dfg</definedName>
    <definedName name="dfg" localSheetId="7">'анализ экон эффек'!dfg</definedName>
    <definedName name="dfg">[5]!dfg</definedName>
    <definedName name="dip" localSheetId="8">[9]FST5!$G$149:$G$165,P1_dip,P2_dip,P3_dip,P4_dip</definedName>
    <definedName name="dip" localSheetId="9">[9]FST5!$G$149:$G$165,P1_dip,P2_dip,P3_dip,P4_dip</definedName>
    <definedName name="dip" localSheetId="10">[9]FST5!$G$149:$G$165,P1_dip,P2_dip,P3_dip,P4_dip</definedName>
    <definedName name="dip" localSheetId="11">[9]FST5!$G$149:$G$165,P1_dip,P2_dip,P3_dip,P4_dip</definedName>
    <definedName name="dip" localSheetId="12">[9]FST5!$G$149:$G$165,P1_dip,P2_dip,P3_dip,P4_dip</definedName>
    <definedName name="dip" localSheetId="7">[9]FST5!$G$149:$G$165,P1_dip,P2_dip,P3_dip,P4_dip</definedName>
    <definedName name="dip">[9]FST5!$G$149:$G$165,P1_dip,P2_dip,P3_dip,P4_dip</definedName>
    <definedName name="DM" localSheetId="8">'5 анализ экон эффект 25 план'!USD/1.701</definedName>
    <definedName name="DM" localSheetId="9">'5 анализ экон эффект 26'!USD/1.701</definedName>
    <definedName name="DM" localSheetId="10">'5 анализ экон эффект 27'!USD/1.701</definedName>
    <definedName name="DM" localSheetId="11">'5 анализ экон эффект 28'!USD/1.701</definedName>
    <definedName name="DM" localSheetId="12">'5 анализ экон эффект 29'!USD/1.701</definedName>
    <definedName name="DM" localSheetId="7">'анализ экон эффек'!USD/1.701</definedName>
    <definedName name="DM">[5]!USD/1.701</definedName>
    <definedName name="DMRUR" localSheetId="16">#REF!</definedName>
    <definedName name="DMRUR" localSheetId="7">#REF!</definedName>
    <definedName name="DMRUR">#REF!</definedName>
    <definedName name="DOC" localSheetId="16">#REF!</definedName>
    <definedName name="DOC" localSheetId="7">#REF!</definedName>
    <definedName name="DOC">#REF!</definedName>
    <definedName name="Down_range" localSheetId="16">#REF!</definedName>
    <definedName name="Down_range" localSheetId="7">#REF!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6">#REF!</definedName>
    <definedName name="ee" localSheetId="7">#REF!</definedName>
    <definedName name="ee">#REF!</definedName>
    <definedName name="End_Bal" localSheetId="16">#REF!</definedName>
    <definedName name="End_Bal" localSheetId="7">#REF!</definedName>
    <definedName name="End_Bal">#REF!</definedName>
    <definedName name="eso" localSheetId="8">[9]FST5!$G$149:$G$165,P1_eso</definedName>
    <definedName name="eso" localSheetId="9">[9]FST5!$G$149:$G$165,P1_eso</definedName>
    <definedName name="eso" localSheetId="10">[9]FST5!$G$149:$G$165,P1_eso</definedName>
    <definedName name="eso" localSheetId="11">[9]FST5!$G$149:$G$165,P1_eso</definedName>
    <definedName name="eso" localSheetId="12">[9]FST5!$G$149:$G$165,P1_eso</definedName>
    <definedName name="eso" localSheetId="7">[9]FST5!$G$149:$G$165,P1_eso</definedName>
    <definedName name="eso">[9]FST5!$G$149:$G$165,P1_eso</definedName>
    <definedName name="ESO_ET" localSheetId="16">#REF!</definedName>
    <definedName name="ESO_ET" localSheetId="7">#REF!</definedName>
    <definedName name="ESO_ET">#REF!</definedName>
    <definedName name="ESO_PROT" localSheetId="8">#REF!,#REF!,#REF!,[5]!P1_ESO_PROT</definedName>
    <definedName name="ESO_PROT" localSheetId="9">#REF!,#REF!,#REF!,[0]!P1_ESO_PROT</definedName>
    <definedName name="ESO_PROT" localSheetId="10">#REF!,#REF!,#REF!,[0]!P1_ESO_PROT</definedName>
    <definedName name="ESO_PROT" localSheetId="11">#REF!,#REF!,#REF!,[0]!P1_ESO_PROT</definedName>
    <definedName name="ESO_PROT" localSheetId="12">#REF!,#REF!,#REF!,[0]!P1_ESO_PROT</definedName>
    <definedName name="ESO_PROT" localSheetId="16">#REF!,#REF!,#REF!,[5]!P1_ESO_PROT</definedName>
    <definedName name="ESO_PROT" localSheetId="7">#REF!,#REF!,#REF!,'анализ экон эффек'!P1_ESO_PROT</definedName>
    <definedName name="ESO_PROT">#REF!,#REF!,#REF!,[5]!P1_ESO_PROT</definedName>
    <definedName name="ESOcom" localSheetId="8">#REF!</definedName>
    <definedName name="ESOcom" localSheetId="9">#REF!</definedName>
    <definedName name="ESOcom" localSheetId="10">#REF!</definedName>
    <definedName name="ESOcom" localSheetId="11">#REF!</definedName>
    <definedName name="ESOcom" localSheetId="12">#REF!</definedName>
    <definedName name="ESOcom" localSheetId="16">#REF!</definedName>
    <definedName name="ESOcom" localSheetId="7">#REF!</definedName>
    <definedName name="ESOcom">#REF!</definedName>
    <definedName name="ew" localSheetId="8">'5 анализ экон эффект 25 план'!ew</definedName>
    <definedName name="ew" localSheetId="9">'5 анализ экон эффект 26'!ew</definedName>
    <definedName name="ew" localSheetId="10">'5 анализ экон эффект 27'!ew</definedName>
    <definedName name="ew" localSheetId="11">'5 анализ экон эффект 28'!ew</definedName>
    <definedName name="ew" localSheetId="12">'5 анализ экон эффект 29'!ew</definedName>
    <definedName name="ew" localSheetId="7">'анализ экон эффек'!ew</definedName>
    <definedName name="ew">[5]!ew</definedName>
    <definedName name="Expas" localSheetId="16">#REF!</definedName>
    <definedName name="Expas" localSheetId="7">#REF!</definedName>
    <definedName name="Expas">#REF!</definedName>
    <definedName name="export_year" localSheetId="16">#REF!</definedName>
    <definedName name="export_year" localSheetId="7">#REF!</definedName>
    <definedName name="export_year">#REF!</definedName>
    <definedName name="Extra_Pay" localSheetId="16">#REF!</definedName>
    <definedName name="Extra_Pay" localSheetId="7">#REF!</definedName>
    <definedName name="Extra_Pay">#REF!</definedName>
    <definedName name="fg" localSheetId="8">'5 анализ экон эффект 25 план'!fg</definedName>
    <definedName name="fg" localSheetId="9">'5 анализ экон эффект 26'!fg</definedName>
    <definedName name="fg" localSheetId="10">'5 анализ экон эффект 27'!fg</definedName>
    <definedName name="fg" localSheetId="11">'5 анализ экон эффект 28'!fg</definedName>
    <definedName name="fg" localSheetId="12">'5 анализ экон эффект 29'!fg</definedName>
    <definedName name="fg" localSheetId="7">'анализ экон эффек'!fg</definedName>
    <definedName name="fg">[5]!fg</definedName>
    <definedName name="Financing_Activities" localSheetId="8">#REF!</definedName>
    <definedName name="Financing_Activities" localSheetId="9">#REF!</definedName>
    <definedName name="Financing_Activities" localSheetId="10">#REF!</definedName>
    <definedName name="Financing_Activities" localSheetId="11">#REF!</definedName>
    <definedName name="Financing_Activities" localSheetId="12">#REF!</definedName>
    <definedName name="Financing_Activities" localSheetId="16">#REF!</definedName>
    <definedName name="Financing_Activities" localSheetId="7">#REF!</definedName>
    <definedName name="Financing_Activities">#REF!</definedName>
    <definedName name="Form_211" localSheetId="16">#REF!</definedName>
    <definedName name="Form_211" localSheetId="7">#REF!</definedName>
    <definedName name="Form_211">#REF!</definedName>
    <definedName name="Form_214_40" localSheetId="16">#REF!</definedName>
    <definedName name="Form_214_40" localSheetId="7">#REF!</definedName>
    <definedName name="Form_214_40">#REF!</definedName>
    <definedName name="Form_214_41" localSheetId="16">#REF!</definedName>
    <definedName name="Form_214_41" localSheetId="7">#REF!</definedName>
    <definedName name="Form_214_41">#REF!</definedName>
    <definedName name="Form_215" localSheetId="16">#REF!</definedName>
    <definedName name="Form_215" localSheetId="7">#REF!</definedName>
    <definedName name="Form_215">#REF!</definedName>
    <definedName name="Form_626_p" localSheetId="16">#REF!</definedName>
    <definedName name="Form_626_p" localSheetId="7">#REF!</definedName>
    <definedName name="Form_626_p">#REF!</definedName>
    <definedName name="Format_info" localSheetId="16">#REF!</definedName>
    <definedName name="Format_info" localSheetId="7">#REF!</definedName>
    <definedName name="Format_info">#REF!</definedName>
    <definedName name="Fuel" localSheetId="16">#REF!</definedName>
    <definedName name="Fuel" localSheetId="7">#REF!</definedName>
    <definedName name="Fuel">#REF!</definedName>
    <definedName name="FuelP97" localSheetId="16">#REF!</definedName>
    <definedName name="FuelP97" localSheetId="7">#REF!</definedName>
    <definedName name="FuelP97">#REF!</definedName>
    <definedName name="Full_Print" localSheetId="16">#REF!</definedName>
    <definedName name="Full_Print" localSheetId="7">#REF!</definedName>
    <definedName name="Full_Print">#REF!</definedName>
    <definedName name="G" localSheetId="8">'5 анализ экон эффект 25 план'!USD/1.701</definedName>
    <definedName name="G" localSheetId="9">'5 анализ экон эффект 26'!USD/1.701</definedName>
    <definedName name="G" localSheetId="10">'5 анализ экон эффект 27'!USD/1.701</definedName>
    <definedName name="G" localSheetId="11">'5 анализ экон эффект 28'!USD/1.701</definedName>
    <definedName name="G" localSheetId="12">'5 анализ экон эффект 29'!USD/1.701</definedName>
    <definedName name="G" localSheetId="7">'анализ экон эффек'!USD/1.701</definedName>
    <definedName name="G">[5]!USD/1.701</definedName>
    <definedName name="GES" localSheetId="8">#REF!</definedName>
    <definedName name="GES" localSheetId="9">#REF!</definedName>
    <definedName name="GES" localSheetId="10">#REF!</definedName>
    <definedName name="GES" localSheetId="11">#REF!</definedName>
    <definedName name="GES" localSheetId="12">#REF!</definedName>
    <definedName name="GES" localSheetId="16">#REF!</definedName>
    <definedName name="GES" localSheetId="7">#REF!</definedName>
    <definedName name="GES">#REF!</definedName>
    <definedName name="GES_DATA" localSheetId="16">#REF!</definedName>
    <definedName name="GES_DATA" localSheetId="7">#REF!</definedName>
    <definedName name="GES_DATA">#REF!</definedName>
    <definedName name="GES_LIST" localSheetId="16">#REF!</definedName>
    <definedName name="GES_LIST" localSheetId="7">#REF!</definedName>
    <definedName name="GES_LIST">#REF!</definedName>
    <definedName name="GES3_DATA" localSheetId="16">#REF!</definedName>
    <definedName name="GES3_DATA" localSheetId="7">#REF!</definedName>
    <definedName name="GES3_DATA">#REF!</definedName>
    <definedName name="gfjfg" localSheetId="8">'5 анализ экон эффект 25 план'!gfjfg</definedName>
    <definedName name="gfjfg" localSheetId="9">'5 анализ экон эффект 26'!gfjfg</definedName>
    <definedName name="gfjfg" localSheetId="10">'5 анализ экон эффект 27'!gfjfg</definedName>
    <definedName name="gfjfg" localSheetId="11">'5 анализ экон эффект 28'!gfjfg</definedName>
    <definedName name="gfjfg" localSheetId="12">'5 анализ экон эффект 29'!gfjfg</definedName>
    <definedName name="gfjfg" localSheetId="7">'анализ экон эффек'!gfjfg</definedName>
    <definedName name="gfjfg">[5]!gfjfg</definedName>
    <definedName name="gg" localSheetId="16">#REF!</definedName>
    <definedName name="gg" localSheetId="7">#REF!</definedName>
    <definedName name="gg">#REF!</definedName>
    <definedName name="gggg" localSheetId="8">'5 анализ экон эффект 25 план'!gggg</definedName>
    <definedName name="gggg" localSheetId="9">'5 анализ экон эффект 26'!gggg</definedName>
    <definedName name="gggg" localSheetId="10">'5 анализ экон эффект 27'!gggg</definedName>
    <definedName name="gggg" localSheetId="11">'5 анализ экон эффект 28'!gggg</definedName>
    <definedName name="gggg" localSheetId="12">'5 анализ экон эффект 29'!gggg</definedName>
    <definedName name="gggg" localSheetId="7">'анализ экон эффек'!gggg</definedName>
    <definedName name="gggg">[5]!gggg</definedName>
    <definedName name="Go" localSheetId="8">'5 анализ экон эффект 25 план'!Go</definedName>
    <definedName name="Go" localSheetId="9">'5 анализ экон эффект 26'!Go</definedName>
    <definedName name="Go" localSheetId="10">'5 анализ экон эффект 27'!Go</definedName>
    <definedName name="Go" localSheetId="11">'5 анализ экон эффект 28'!Go</definedName>
    <definedName name="Go" localSheetId="12">'5 анализ экон эффект 29'!Go</definedName>
    <definedName name="Go" localSheetId="7">'анализ экон эффек'!Go</definedName>
    <definedName name="Go">[5]!Go</definedName>
    <definedName name="GoAssetChart" localSheetId="8">'5 анализ экон эффект 25 план'!GoAssetChart</definedName>
    <definedName name="GoAssetChart" localSheetId="9">'5 анализ экон эффект 26'!GoAssetChart</definedName>
    <definedName name="GoAssetChart" localSheetId="10">'5 анализ экон эффект 27'!GoAssetChart</definedName>
    <definedName name="GoAssetChart" localSheetId="11">'5 анализ экон эффект 28'!GoAssetChart</definedName>
    <definedName name="GoAssetChart" localSheetId="12">'5 анализ экон эффект 29'!GoAssetChart</definedName>
    <definedName name="GoAssetChart" localSheetId="7">'анализ экон эффек'!GoAssetChart</definedName>
    <definedName name="GoAssetChart">[5]!GoAssetChart</definedName>
    <definedName name="GoBack" localSheetId="8">'5 анализ экон эффект 25 план'!GoBack</definedName>
    <definedName name="GoBack" localSheetId="9">'5 анализ экон эффект 26'!GoBack</definedName>
    <definedName name="GoBack" localSheetId="10">'5 анализ экон эффект 27'!GoBack</definedName>
    <definedName name="GoBack" localSheetId="11">'5 анализ экон эффект 28'!GoBack</definedName>
    <definedName name="GoBack" localSheetId="12">'5 анализ экон эффект 29'!GoBack</definedName>
    <definedName name="GoBack" localSheetId="7">'анализ экон эффек'!GoBack</definedName>
    <definedName name="GoBack">[5]!GoBack</definedName>
    <definedName name="GoBalanceSheet" localSheetId="8">'5 анализ экон эффект 25 план'!GoBalanceSheet</definedName>
    <definedName name="GoBalanceSheet" localSheetId="9">'5 анализ экон эффект 26'!GoBalanceSheet</definedName>
    <definedName name="GoBalanceSheet" localSheetId="10">'5 анализ экон эффект 27'!GoBalanceSheet</definedName>
    <definedName name="GoBalanceSheet" localSheetId="11">'5 анализ экон эффект 28'!GoBalanceSheet</definedName>
    <definedName name="GoBalanceSheet" localSheetId="12">'5 анализ экон эффект 29'!GoBalanceSheet</definedName>
    <definedName name="GoBalanceSheet" localSheetId="7">'анализ экон эффек'!GoBalanceSheet</definedName>
    <definedName name="GoBalanceSheet">[5]!GoBalanceSheet</definedName>
    <definedName name="GoCashFlow" localSheetId="8">'5 анализ экон эффект 25 план'!GoCashFlow</definedName>
    <definedName name="GoCashFlow" localSheetId="9">'5 анализ экон эффект 26'!GoCashFlow</definedName>
    <definedName name="GoCashFlow" localSheetId="10">'5 анализ экон эффект 27'!GoCashFlow</definedName>
    <definedName name="GoCashFlow" localSheetId="11">'5 анализ экон эффект 28'!GoCashFlow</definedName>
    <definedName name="GoCashFlow" localSheetId="12">'5 анализ экон эффект 29'!GoCashFlow</definedName>
    <definedName name="GoCashFlow" localSheetId="7">'анализ экон эффек'!GoCashFlow</definedName>
    <definedName name="GoCashFlow">[5]!GoCashFlow</definedName>
    <definedName name="GoData" localSheetId="8">'5 анализ экон эффект 25 план'!GoData</definedName>
    <definedName name="GoData" localSheetId="9">'5 анализ экон эффект 26'!GoData</definedName>
    <definedName name="GoData" localSheetId="10">'5 анализ экон эффект 27'!GoData</definedName>
    <definedName name="GoData" localSheetId="11">'5 анализ экон эффект 28'!GoData</definedName>
    <definedName name="GoData" localSheetId="12">'5 анализ экон эффект 29'!GoData</definedName>
    <definedName name="GoData" localSheetId="7">'анализ экон эффек'!GoData</definedName>
    <definedName name="GoData">[5]!GoData</definedName>
    <definedName name="GoIncomeChart" localSheetId="8">'5 анализ экон эффект 25 план'!GoIncomeChart</definedName>
    <definedName name="GoIncomeChart" localSheetId="9">'5 анализ экон эффект 26'!GoIncomeChart</definedName>
    <definedName name="GoIncomeChart" localSheetId="10">'5 анализ экон эффект 27'!GoIncomeChart</definedName>
    <definedName name="GoIncomeChart" localSheetId="11">'5 анализ экон эффект 28'!GoIncomeChart</definedName>
    <definedName name="GoIncomeChart" localSheetId="12">'5 анализ экон эффект 29'!GoIncomeChart</definedName>
    <definedName name="GoIncomeChart" localSheetId="7">'анализ экон эффек'!GoIncomeChart</definedName>
    <definedName name="GoIncomeChart">[5]!GoIncomeChart</definedName>
    <definedName name="GoIncomeChart1" localSheetId="8">'5 анализ экон эффект 25 план'!GoIncomeChart1</definedName>
    <definedName name="GoIncomeChart1" localSheetId="9">'5 анализ экон эффект 26'!GoIncomeChart1</definedName>
    <definedName name="GoIncomeChart1" localSheetId="10">'5 анализ экон эффект 27'!GoIncomeChart1</definedName>
    <definedName name="GoIncomeChart1" localSheetId="11">'5 анализ экон эффект 28'!GoIncomeChart1</definedName>
    <definedName name="GoIncomeChart1" localSheetId="12">'5 анализ экон эффект 29'!GoIncomeChart1</definedName>
    <definedName name="GoIncomeChart1" localSheetId="7">'анализ экон эффек'!GoIncomeChart1</definedName>
    <definedName name="GoIncomeChart1">[5]!GoIncomeChart1</definedName>
    <definedName name="grace1" localSheetId="8">#REF!</definedName>
    <definedName name="grace1" localSheetId="9">#REF!</definedName>
    <definedName name="grace1" localSheetId="10">#REF!</definedName>
    <definedName name="grace1" localSheetId="11">#REF!</definedName>
    <definedName name="grace1" localSheetId="12">#REF!</definedName>
    <definedName name="grace1" localSheetId="16">#REF!</definedName>
    <definedName name="grace1" localSheetId="7">#REF!</definedName>
    <definedName name="grace1">#REF!</definedName>
    <definedName name="GRES" localSheetId="8">#REF!</definedName>
    <definedName name="GRES" localSheetId="9">#REF!</definedName>
    <definedName name="GRES" localSheetId="10">#REF!</definedName>
    <definedName name="GRES" localSheetId="11">#REF!</definedName>
    <definedName name="GRES" localSheetId="12">#REF!</definedName>
    <definedName name="GRES" localSheetId="16">#REF!</definedName>
    <definedName name="GRES" localSheetId="7">#REF!</definedName>
    <definedName name="GRES">#REF!</definedName>
    <definedName name="GRES_DATA" localSheetId="16">#REF!</definedName>
    <definedName name="GRES_DATA" localSheetId="7">#REF!</definedName>
    <definedName name="GRES_DATA">#REF!</definedName>
    <definedName name="GRES_LIST" localSheetId="16">#REF!</definedName>
    <definedName name="GRES_LIST" localSheetId="7">#REF!</definedName>
    <definedName name="GRES_LIST">#REF!</definedName>
    <definedName name="gtty" localSheetId="8">#REF!,#REF!,#REF!,[5]!P1_ESO_PROT</definedName>
    <definedName name="gtty" localSheetId="9">#REF!,#REF!,#REF!,[0]!P1_ESO_PROT</definedName>
    <definedName name="gtty" localSheetId="10">#REF!,#REF!,#REF!,[0]!P1_ESO_PROT</definedName>
    <definedName name="gtty" localSheetId="11">#REF!,#REF!,#REF!,[0]!P1_ESO_PROT</definedName>
    <definedName name="gtty" localSheetId="12">#REF!,#REF!,#REF!,[0]!P1_ESO_PROT</definedName>
    <definedName name="gtty" localSheetId="16">#REF!,#REF!,#REF!,[5]!P1_ESO_PROT</definedName>
    <definedName name="gtty" localSheetId="7">#REF!,#REF!,#REF!,'анализ экон эффек'!P1_ESO_PROT</definedName>
    <definedName name="gtty">#REF!,#REF!,#REF!,[5]!P1_ESO_PROT</definedName>
    <definedName name="H?Period">[10]Заголовок!$B$3</definedName>
    <definedName name="HEADER_BOTTOM">6</definedName>
    <definedName name="HEADER_BOTTOM_1">#N/A</definedName>
    <definedName name="Header_Row" localSheetId="9">ROW(#REF!)</definedName>
    <definedName name="Header_Row" localSheetId="10">ROW(#REF!)</definedName>
    <definedName name="Header_Row" localSheetId="11">ROW(#REF!)</definedName>
    <definedName name="Header_Row" localSheetId="12">ROW(#REF!)</definedName>
    <definedName name="Header_Row" localSheetId="16">ROW(#REF!)</definedName>
    <definedName name="Header_Row" localSheetId="7">ROW(#REF!)</definedName>
    <definedName name="Header_Row">ROW(#REF!)</definedName>
    <definedName name="Helper_ТЭС_Котельные">[11]Справочники!$A$2:$A$4,[11]Справочники!$A$16:$A$18</definedName>
    <definedName name="hh" localSheetId="8">'5 анализ экон эффект 25 план'!USD/1.701</definedName>
    <definedName name="hh" localSheetId="9">'5 анализ экон эффект 26'!USD/1.701</definedName>
    <definedName name="hh" localSheetId="10">'5 анализ экон эффект 27'!USD/1.701</definedName>
    <definedName name="hh" localSheetId="11">'5 анализ экон эффект 28'!USD/1.701</definedName>
    <definedName name="hh" localSheetId="12">'5 анализ экон эффект 29'!USD/1.701</definedName>
    <definedName name="hh" localSheetId="7">'анализ экон эффек'!USD/1.701</definedName>
    <definedName name="hh">[5]!USD/1.701</definedName>
    <definedName name="hhhh" localSheetId="8">'5 анализ экон эффект 25 план'!hhhh</definedName>
    <definedName name="hhhh" localSheetId="9">'5 анализ экон эффект 26'!hhhh</definedName>
    <definedName name="hhhh" localSheetId="10">'5 анализ экон эффект 27'!hhhh</definedName>
    <definedName name="hhhh" localSheetId="11">'5 анализ экон эффект 28'!hhhh</definedName>
    <definedName name="hhhh" localSheetId="12">'5 анализ экон эффект 29'!hhhh</definedName>
    <definedName name="hhhh" localSheetId="7">'анализ экон эффек'!hhhh</definedName>
    <definedName name="hhhh">[5]!hhhh</definedName>
    <definedName name="iii" localSheetId="8">[5]!kk/1.81</definedName>
    <definedName name="iii" localSheetId="9">[0]!kk/1.81</definedName>
    <definedName name="iii" localSheetId="10">[0]!kk/1.81</definedName>
    <definedName name="iii" localSheetId="11">[0]!kk/1.81</definedName>
    <definedName name="iii" localSheetId="12">[0]!kk/1.81</definedName>
    <definedName name="iii" localSheetId="7">[0]!kk/1.81</definedName>
    <definedName name="iii">kk/1.81</definedName>
    <definedName name="iiii" localSheetId="8">[5]!kk/1.81</definedName>
    <definedName name="iiii" localSheetId="9">[0]!kk/1.81</definedName>
    <definedName name="iiii" localSheetId="10">[0]!kk/1.81</definedName>
    <definedName name="iiii" localSheetId="11">[0]!kk/1.81</definedName>
    <definedName name="iiii" localSheetId="12">[0]!kk/1.81</definedName>
    <definedName name="iiii" localSheetId="7">[0]!kk/1.81</definedName>
    <definedName name="iiii">kk/1.81</definedName>
    <definedName name="Income_Statement_1" localSheetId="16">#REF!</definedName>
    <definedName name="Income_Statement_1" localSheetId="7">#REF!</definedName>
    <definedName name="Income_Statement_1">#REF!</definedName>
    <definedName name="Income_Statement_2" localSheetId="16">#REF!</definedName>
    <definedName name="Income_Statement_2" localSheetId="7">#REF!</definedName>
    <definedName name="Income_Statement_2">#REF!</definedName>
    <definedName name="Income_Statement_3" localSheetId="16">#REF!</definedName>
    <definedName name="Income_Statement_3" localSheetId="7">#REF!</definedName>
    <definedName name="Income_Statement_3">#REF!</definedName>
    <definedName name="ineterest1" localSheetId="8">#REF!</definedName>
    <definedName name="ineterest1" localSheetId="9">#REF!</definedName>
    <definedName name="ineterest1" localSheetId="10">#REF!</definedName>
    <definedName name="ineterest1" localSheetId="11">#REF!</definedName>
    <definedName name="ineterest1" localSheetId="12">#REF!</definedName>
    <definedName name="ineterest1" localSheetId="16">#REF!</definedName>
    <definedName name="ineterest1" localSheetId="7">#REF!</definedName>
    <definedName name="ineterest1">#REF!</definedName>
    <definedName name="INN" localSheetId="16">#REF!</definedName>
    <definedName name="INN" localSheetId="7">#REF!</definedName>
    <definedName name="INN">#REF!</definedName>
    <definedName name="Int" localSheetId="16">#REF!</definedName>
    <definedName name="Int" localSheetId="7">#REF!</definedName>
    <definedName name="Int">#REF!</definedName>
    <definedName name="Interest_Rate" localSheetId="16">#REF!</definedName>
    <definedName name="Interest_Rate" localSheetId="7">#REF!</definedName>
    <definedName name="Interest_Rate">#REF!</definedName>
    <definedName name="jjjjjj" localSheetId="8">'5 анализ экон эффект 25 план'!jjjjjj</definedName>
    <definedName name="jjjjjj" localSheetId="9">'5 анализ экон эффект 26'!jjjjjj</definedName>
    <definedName name="jjjjjj" localSheetId="10">'5 анализ экон эффект 27'!jjjjjj</definedName>
    <definedName name="jjjjjj" localSheetId="11">'5 анализ экон эффект 28'!jjjjjj</definedName>
    <definedName name="jjjjjj" localSheetId="12">'5 анализ экон эффект 29'!jjjjjj</definedName>
    <definedName name="jjjjjj" localSheetId="7">'анализ экон эффек'!jjjjjj</definedName>
    <definedName name="jjjjjj">[5]!jjjjjj</definedName>
    <definedName name="k" localSheetId="8">'5 анализ экон эффект 25 план'!k</definedName>
    <definedName name="k" localSheetId="9">'5 анализ экон эффект 26'!k</definedName>
    <definedName name="k" localSheetId="10">'5 анализ экон эффект 27'!k</definedName>
    <definedName name="k" localSheetId="11">'5 анализ экон эффект 28'!k</definedName>
    <definedName name="k" localSheetId="12">'5 анализ экон эффект 29'!k</definedName>
    <definedName name="k" localSheetId="7">'анализ экон эффек'!k</definedName>
    <definedName name="k">[5]!k</definedName>
    <definedName name="kk">[12]Коэфф!$B$1</definedName>
    <definedName name="kurs" localSheetId="16">#REF!</definedName>
    <definedName name="kurs" localSheetId="7">#REF!</definedName>
    <definedName name="kurs">#REF!</definedName>
    <definedName name="lang">[13]lang!$A$6</definedName>
    <definedName name="Language">[14]Main!$B$21</definedName>
    <definedName name="Last_Row" localSheetId="8">IF('5 анализ экон эффект 25 план'!Values_Entered,[5]!Header_Row+'5 анализ экон эффект 25 план'!Number_of_Payments,[5]!Header_Row)</definedName>
    <definedName name="Last_Row" localSheetId="9">IF('5 анализ экон эффект 26'!Values_Entered,'5 анализ экон эффект 26'!Header_Row+'5 анализ экон эффект 26'!Number_of_Payments,'5 анализ экон эффект 26'!Header_Row)</definedName>
    <definedName name="Last_Row" localSheetId="10">IF('5 анализ экон эффект 27'!Values_Entered,'5 анализ экон эффект 27'!Header_Row+'5 анализ экон эффект 27'!Number_of_Payments,'5 анализ экон эффект 27'!Header_Row)</definedName>
    <definedName name="Last_Row" localSheetId="11">IF('5 анализ экон эффект 28'!Values_Entered,'5 анализ экон эффект 28'!Header_Row+'5 анализ экон эффект 28'!Number_of_Payments,'5 анализ экон эффект 28'!Header_Row)</definedName>
    <definedName name="Last_Row" localSheetId="12">IF('5 анализ экон эффект 29'!Values_Entered,'5 анализ экон эффект 29'!Header_Row+'5 анализ экон эффект 29'!Number_of_Payments,'5 анализ экон эффект 29'!Header_Row)</definedName>
    <definedName name="Last_Row" localSheetId="16">IF('8.Ход реализации'!Values_Entered,'8.Ход реализации'!Header_Row+'8.Ход реализации'!Number_of_Payments,'8.Ход реализации'!Header_Row)</definedName>
    <definedName name="Last_Row" localSheetId="7">IF('анализ экон эффек'!Values_Entered,'анализ экон эффек'!Header_Row+'анализ экон эффек'!Number_of_Payments,'анализ экон эффек'!Header_Row)</definedName>
    <definedName name="Last_Row">IF(Values_Entered,Header_Row+Number_of_Payments,Header_Row)</definedName>
    <definedName name="libir6m" localSheetId="8">#REF!</definedName>
    <definedName name="libir6m" localSheetId="9">#REF!</definedName>
    <definedName name="libir6m" localSheetId="10">#REF!</definedName>
    <definedName name="libir6m" localSheetId="11">#REF!</definedName>
    <definedName name="libir6m" localSheetId="12">#REF!</definedName>
    <definedName name="libir6m" localSheetId="16">#REF!</definedName>
    <definedName name="libir6m" localSheetId="7">#REF!</definedName>
    <definedName name="libir6m">#REF!</definedName>
    <definedName name="limcount" hidden="1">1</definedName>
    <definedName name="LME" localSheetId="16">#REF!</definedName>
    <definedName name="LME" localSheetId="7">#REF!</definedName>
    <definedName name="LME">#REF!</definedName>
    <definedName name="Loan_Amount" localSheetId="16">#REF!</definedName>
    <definedName name="Loan_Amount" localSheetId="7">#REF!</definedName>
    <definedName name="Loan_Amount">#REF!</definedName>
    <definedName name="Loan_Start" localSheetId="16">#REF!</definedName>
    <definedName name="Loan_Start" localSheetId="7">#REF!</definedName>
    <definedName name="Loan_Start">#REF!</definedName>
    <definedName name="Loan_Years" localSheetId="16">#REF!</definedName>
    <definedName name="Loan_Years" localSheetId="7">#REF!</definedName>
    <definedName name="Loan_Years">#REF!</definedName>
    <definedName name="mamamia" localSheetId="16">#REF!</definedName>
    <definedName name="mamamia" localSheetId="7">#REF!</definedName>
    <definedName name="mamamia">#REF!</definedName>
    <definedName name="mm" localSheetId="8">'5 анализ экон эффект 25 план'!mm</definedName>
    <definedName name="mm" localSheetId="9">'5 анализ экон эффект 26'!mm</definedName>
    <definedName name="mm" localSheetId="10">'5 анализ экон эффект 27'!mm</definedName>
    <definedName name="mm" localSheetId="11">'5 анализ экон эффект 28'!mm</definedName>
    <definedName name="mm" localSheetId="12">'5 анализ экон эффект 29'!mm</definedName>
    <definedName name="mm" localSheetId="7">'анализ экон эффек'!mm</definedName>
    <definedName name="mm">[5]!mm</definedName>
    <definedName name="MO" localSheetId="16">#REF!</definedName>
    <definedName name="MO" localSheetId="7">#REF!</definedName>
    <definedName name="MO">#REF!</definedName>
    <definedName name="Moeuvre" localSheetId="8">[15]Personnel!#REF!</definedName>
    <definedName name="Moeuvre" localSheetId="9">[15]Personnel!#REF!</definedName>
    <definedName name="Moeuvre" localSheetId="10">[15]Personnel!#REF!</definedName>
    <definedName name="Moeuvre" localSheetId="11">[15]Personnel!#REF!</definedName>
    <definedName name="Moeuvre" localSheetId="12">[15]Personnel!#REF!</definedName>
    <definedName name="Moeuvre" localSheetId="16">[16]Personnel!#REF!</definedName>
    <definedName name="Moeuvre" localSheetId="7">[15]Personnel!#REF!</definedName>
    <definedName name="Moeuvre">[16]Personnel!#REF!</definedName>
    <definedName name="MONTH" localSheetId="8">#REF!</definedName>
    <definedName name="MONTH" localSheetId="9">#REF!</definedName>
    <definedName name="MONTH" localSheetId="10">#REF!</definedName>
    <definedName name="MONTH" localSheetId="11">#REF!</definedName>
    <definedName name="MONTH" localSheetId="12">#REF!</definedName>
    <definedName name="MONTH" localSheetId="16">#REF!</definedName>
    <definedName name="MONTH" localSheetId="7">#REF!</definedName>
    <definedName name="MONTH">#REF!</definedName>
    <definedName name="net" localSheetId="8">[9]FST5!$G$100:$G$116,P1_net</definedName>
    <definedName name="net" localSheetId="9">[9]FST5!$G$100:$G$116,P1_net</definedName>
    <definedName name="net" localSheetId="10">[9]FST5!$G$100:$G$116,P1_net</definedName>
    <definedName name="net" localSheetId="11">[9]FST5!$G$100:$G$116,P1_net</definedName>
    <definedName name="net" localSheetId="12">[9]FST5!$G$100:$G$116,P1_net</definedName>
    <definedName name="net" localSheetId="7">[9]FST5!$G$100:$G$116,P1_net</definedName>
    <definedName name="net">[9]FST5!$G$100:$G$116,P1_net</definedName>
    <definedName name="NET_SCOPE_FOR_LOAD" localSheetId="8">#REF!</definedName>
    <definedName name="NET_SCOPE_FOR_LOAD" localSheetId="9">#REF!</definedName>
    <definedName name="NET_SCOPE_FOR_LOAD" localSheetId="10">#REF!</definedName>
    <definedName name="NET_SCOPE_FOR_LOAD" localSheetId="11">#REF!</definedName>
    <definedName name="NET_SCOPE_FOR_LOAD" localSheetId="12">#REF!</definedName>
    <definedName name="NET_SCOPE_FOR_LOAD" localSheetId="16">#REF!</definedName>
    <definedName name="NET_SCOPE_FOR_LOAD" localSheetId="7">#REF!</definedName>
    <definedName name="NET_SCOPE_FOR_LOAD">#REF!</definedName>
    <definedName name="nn" localSheetId="8">[5]!kk/1.81</definedName>
    <definedName name="nn" localSheetId="9">[0]!kk/1.81</definedName>
    <definedName name="nn" localSheetId="10">[0]!kk/1.81</definedName>
    <definedName name="nn" localSheetId="11">[0]!kk/1.81</definedName>
    <definedName name="nn" localSheetId="12">[0]!kk/1.81</definedName>
    <definedName name="nn" localSheetId="7">[0]!kk/1.81</definedName>
    <definedName name="nn">kk/1.81</definedName>
    <definedName name="nnnn" localSheetId="8">[5]!kk/1.81</definedName>
    <definedName name="nnnn" localSheetId="9">[0]!kk/1.81</definedName>
    <definedName name="nnnn" localSheetId="10">[0]!kk/1.81</definedName>
    <definedName name="nnnn" localSheetId="11">[0]!kk/1.81</definedName>
    <definedName name="nnnn" localSheetId="12">[0]!kk/1.81</definedName>
    <definedName name="nnnn" localSheetId="7">[0]!kk/1.81</definedName>
    <definedName name="nnnn">kk/1.81</definedName>
    <definedName name="NOM" localSheetId="16">#REF!</definedName>
    <definedName name="NOM" localSheetId="7">#REF!</definedName>
    <definedName name="NOM">#REF!</definedName>
    <definedName name="NSRF" localSheetId="16">#REF!</definedName>
    <definedName name="NSRF" localSheetId="7">#REF!</definedName>
    <definedName name="NSRF">#REF!</definedName>
    <definedName name="Num" localSheetId="16">#REF!</definedName>
    <definedName name="Num" localSheetId="7">#REF!</definedName>
    <definedName name="Num">#REF!</definedName>
    <definedName name="Num_Pmt_Per_Year" localSheetId="16">#REF!</definedName>
    <definedName name="Num_Pmt_Per_Year" localSheetId="7">#REF!</definedName>
    <definedName name="Num_Pmt_Per_Year">#REF!</definedName>
    <definedName name="Number_of_Payments" localSheetId="8">MATCH(0.01,[5]!End_Bal,-1)+1</definedName>
    <definedName name="Number_of_Payments" localSheetId="9">MATCH(0.01,[0]!End_Bal,-1)+1</definedName>
    <definedName name="Number_of_Payments" localSheetId="10">MATCH(0.01,[0]!End_Bal,-1)+1</definedName>
    <definedName name="Number_of_Payments" localSheetId="11">MATCH(0.01,[0]!End_Bal,-1)+1</definedName>
    <definedName name="Number_of_Payments" localSheetId="12">MATCH(0.01,[0]!End_Bal,-1)+1</definedName>
    <definedName name="Number_of_Payments" localSheetId="16">MATCH(0.01,'8.Ход реализации'!End_Bal,-1)+1</definedName>
    <definedName name="Number_of_Payments" localSheetId="7">MATCH(0.01,'анализ экон эффек'!End_Bal,-1)+1</definedName>
    <definedName name="Number_of_Payments">MATCH(0.01,End_Bal,-1)+1</definedName>
    <definedName name="ok" localSheetId="8">[17]Контроль!$E$1</definedName>
    <definedName name="ok" localSheetId="9">[17]Контроль!$E$1</definedName>
    <definedName name="ok" localSheetId="10">[17]Контроль!$E$1</definedName>
    <definedName name="ok" localSheetId="11">[17]Контроль!$E$1</definedName>
    <definedName name="ok" localSheetId="12">[17]Контроль!$E$1</definedName>
    <definedName name="ok" localSheetId="7">[17]Контроль!$E$1</definedName>
    <definedName name="ok">[18]Контроль!$E$1</definedName>
    <definedName name="OKTMO" localSheetId="16">#REF!</definedName>
    <definedName name="OKTMO" localSheetId="7">#REF!</definedName>
    <definedName name="OKTMO">#REF!</definedName>
    <definedName name="ORE" localSheetId="8">#REF!</definedName>
    <definedName name="ORE" localSheetId="9">#REF!</definedName>
    <definedName name="ORE" localSheetId="10">#REF!</definedName>
    <definedName name="ORE" localSheetId="11">#REF!</definedName>
    <definedName name="ORE" localSheetId="12">#REF!</definedName>
    <definedName name="ORE" localSheetId="16">#REF!</definedName>
    <definedName name="ORE" localSheetId="7">#REF!</definedName>
    <definedName name="ORE">#REF!</definedName>
    <definedName name="org">'[19]Анкета (2)'!$A$5</definedName>
    <definedName name="Org_list" localSheetId="8">#REF!</definedName>
    <definedName name="Org_list" localSheetId="9">#REF!</definedName>
    <definedName name="Org_list" localSheetId="10">#REF!</definedName>
    <definedName name="Org_list" localSheetId="11">#REF!</definedName>
    <definedName name="Org_list" localSheetId="12">#REF!</definedName>
    <definedName name="Org_list" localSheetId="16">#REF!</definedName>
    <definedName name="Org_list" localSheetId="7">#REF!</definedName>
    <definedName name="Org_list">#REF!</definedName>
    <definedName name="OTH_DATA" localSheetId="16">#REF!</definedName>
    <definedName name="OTH_DATA" localSheetId="7">#REF!</definedName>
    <definedName name="OTH_DATA">#REF!</definedName>
    <definedName name="OTH_LIST" localSheetId="16">#REF!</definedName>
    <definedName name="OTH_LIST" localSheetId="7">#REF!</definedName>
    <definedName name="OTH_LIST">#REF!</definedName>
    <definedName name="output_year" localSheetId="16">#REF!</definedName>
    <definedName name="output_year" localSheetId="7">#REF!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16" hidden="1">#REF!,#REF!,#REF!,#REF!,#REF!,#REF!,#REF!,#REF!</definedName>
    <definedName name="P1_ESO_PROT" localSheetId="7"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16" hidden="1">#REF!,#REF!,#REF!,#REF!,#REF!,#REF!,#REF!</definedName>
    <definedName name="P1_SBT_PROT" localSheetId="7"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16" hidden="1">#REF!,#REF!,#REF!,#REF!,#REF!,#REF!,#REF!,#REF!</definedName>
    <definedName name="P1_SCOPE_17_PRT" localSheetId="7"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11" hidden="1">#REF!,#REF!,#REF!,#REF!,#REF!,#REF!,#REF!</definedName>
    <definedName name="P1_SCOPE_CORR" localSheetId="12" hidden="1">#REF!,#REF!,#REF!,#REF!,#REF!,#REF!,#REF!</definedName>
    <definedName name="P1_SCOPE_CORR" localSheetId="16" hidden="1">#REF!,#REF!,#REF!,#REF!,#REF!,#REF!,#REF!</definedName>
    <definedName name="P1_SCOPE_CORR" localSheetId="7"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16" hidden="1">#REF!,#REF!,#REF!,#REF!,#REF!,#REF!</definedName>
    <definedName name="P1_SCOPE_FLOAD" localSheetId="7" hidden="1">#REF!,#REF!,#REF!,#REF!,#REF!,#REF!</definedName>
    <definedName name="P1_SCOPE_FLOAD" hidden="1">#REF!,#REF!,#REF!,#REF!,#REF!,#REF!</definedName>
    <definedName name="P1_SCOPE_FRML" localSheetId="16" hidden="1">#REF!,#REF!,#REF!,#REF!,#REF!,#REF!</definedName>
    <definedName name="P1_SCOPE_FRML" localSheetId="7"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16" hidden="1">#REF!,#REF!,#REF!,#REF!,#REF!,#REF!,#REF!</definedName>
    <definedName name="P1_SCOPE_SV_LD" localSheetId="7"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11" hidden="1">#REF!,#REF!,#REF!,#REF!,#REF!,#REF!,#REF!</definedName>
    <definedName name="P1_SET_PROT" localSheetId="12" hidden="1">#REF!,#REF!,#REF!,#REF!,#REF!,#REF!,#REF!</definedName>
    <definedName name="P1_SET_PROT" localSheetId="16" hidden="1">#REF!,#REF!,#REF!,#REF!,#REF!,#REF!,#REF!</definedName>
    <definedName name="P1_SET_PROT" localSheetId="7" hidden="1">#REF!,#REF!,#REF!,#REF!,#REF!,#REF!,#REF!</definedName>
    <definedName name="P1_SET_PROT" hidden="1">#REF!,#REF!,#REF!,#REF!,#REF!,#REF!,#REF!</definedName>
    <definedName name="P1_SET_PRT" localSheetId="16" hidden="1">#REF!,#REF!,#REF!,#REF!,#REF!,#REF!,#REF!</definedName>
    <definedName name="P1_SET_PRT" localSheetId="7"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8">[5]!P1_T28_Protection,[5]!P2_T28_Protection,[5]!P3_T28_Protection,[5]!P4_T28_Protection,[5]!P5_T28_Protection,[5]!P6_T28_Protection,[5]!P7_T28_Protection,[5]!P8_T28_Protection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 localSheetId="12">[0]!P1_T28_Protection,[0]!P2_T28_Protection,[0]!P3_T28_Protection,[0]!P4_T28_Protection,[0]!P5_T28_Protection,[0]!P6_T28_Protection,[0]!P7_T28_Protection,[0]!P8_T28_Protection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8" hidden="1">[21]перекрестка!$F$139:$G$139,[21]перекрестка!$F$145:$G$145,[21]перекрестка!$J$36:$K$40,[5]!P1_T1_Protect,[5]!P2_T1_Protect,[5]!P3_T1_Protect,[5]!P4_T1_Protect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localSheetId="11" hidden="1">[21]перекрестка!$F$139:$G$139,[21]перекрестка!$F$145:$G$145,[21]перекрестка!$J$36:$K$40,[0]!P1_T1_Protect,[0]!P2_T1_Protect,[0]!P3_T1_Protect,[0]!P4_T1_Protect</definedName>
    <definedName name="P18_T1_Protect" localSheetId="12" hidden="1">[21]перекрестка!$F$139:$G$139,[21]перекрестка!$F$145:$G$145,[21]перекрестка!$J$36:$K$40,[0]!P1_T1_Protect,[0]!P2_T1_Protect,[0]!P3_T1_Protect,[0]!P4_T1_Protect</definedName>
    <definedName name="P18_T1_Protect" localSheetId="7"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8" hidden="1">[5]!P5_T1_Protect,[5]!P6_T1_Protect,[5]!P7_T1_Protect,[5]!P8_T1_Protect,[5]!P9_T1_Protect,[5]!P10_T1_Protect,[5]!P11_T1_Protect,[5]!P12_T1_Protect,[5]!P13_T1_Protect,[5]!P14_T1_Protect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localSheetId="12"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11" hidden="1">#REF!,#REF!,#REF!,#REF!,#REF!,#REF!,#REF!,#REF!</definedName>
    <definedName name="P2_SCOPE_CORR" localSheetId="12" hidden="1">#REF!,#REF!,#REF!,#REF!,#REF!,#REF!,#REF!,#REF!</definedName>
    <definedName name="P2_SCOPE_CORR" localSheetId="16" hidden="1">#REF!,#REF!,#REF!,#REF!,#REF!,#REF!,#REF!,#REF!</definedName>
    <definedName name="P2_SCOPE_CORR" localSheetId="7"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8">'[11]21'!$E$31:$E$33,'[11]21'!$G$31:$K$33,'[11]21'!$B$14:$B$16,'[11]21'!$B$20:$B$22,'[11]21'!$B$26:$B$28,'[11]21'!$B$31:$B$33,'[11]21'!$M$31:$M$33,[5]!P1_T21_Protection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 localSheetId="11">'[11]21'!$E$31:$E$33,'[11]21'!$G$31:$K$33,'[11]21'!$B$14:$B$16,'[11]21'!$B$20:$B$22,'[11]21'!$B$26:$B$28,'[11]21'!$B$31:$B$33,'[11]21'!$M$31:$M$33,[0]!P1_T21_Protection</definedName>
    <definedName name="P3_T21_Protection" localSheetId="12">'[11]21'!$E$31:$E$33,'[11]21'!$G$31:$K$33,'[11]21'!$B$14:$B$16,'[11]21'!$B$20:$B$22,'[11]21'!$B$26:$B$28,'[11]21'!$B$31:$B$33,'[11]21'!$M$31:$M$33,[0]!P1_T21_Protection</definedName>
    <definedName name="P3_T21_Protection" localSheetId="7">'[11]21'!$E$31:$E$33,'[11]21'!$G$31:$K$33,'[11]21'!$B$14:$B$16,'[11]21'!$B$20:$B$22,'[11]21'!$B$26:$B$28,'[11]21'!$B$31:$B$33,'[11]21'!$M$31:$M$33,[0]!P1_T21_Protection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8">'[11]29'!$O$19:$P$19,'[11]29'!$O$21:$P$25,'[11]29'!$O$27:$P$27,'[11]29'!$O$29:$P$33,'[11]29'!$O$36:$P$36,'[11]29'!$O$38:$P$42,'[11]29'!$O$45:$P$45,[5]!P1_T17_Protection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 localSheetId="11">'[11]29'!$O$19:$P$19,'[11]29'!$O$21:$P$25,'[11]29'!$O$27:$P$27,'[11]29'!$O$29:$P$33,'[11]29'!$O$36:$P$36,'[11]29'!$O$38:$P$42,'[11]29'!$O$45:$P$45,[0]!P1_T17_Protection</definedName>
    <definedName name="P6_T17_Protection" localSheetId="12">'[11]29'!$O$19:$P$19,'[11]29'!$O$21:$P$25,'[11]29'!$O$27:$P$27,'[11]29'!$O$29:$P$33,'[11]29'!$O$36:$P$36,'[11]29'!$O$38:$P$42,'[11]29'!$O$45:$P$45,[0]!P1_T17_Protection</definedName>
    <definedName name="P6_T17_Protection" localSheetId="7">'[11]29'!$O$19:$P$19,'[11]29'!$O$21:$P$25,'[11]29'!$O$27:$P$27,'[11]29'!$O$29:$P$33,'[11]29'!$O$36:$P$36,'[11]29'!$O$38:$P$42,'[11]29'!$O$45:$P$45,[0]!P1_T17_Protection</definedName>
    <definedName name="P6_T17_Protection">'[11]29'!$O$19:$P$19,'[11]29'!$O$21:$P$25,'[11]29'!$O$27:$P$27,'[11]29'!$O$29:$P$33,'[11]29'!$O$36:$P$36,'[11]29'!$O$38:$P$42,'[11]29'!$O$45:$P$45,P1_T17_Protection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11">P1_T2.1?Protection</definedName>
    <definedName name="P6_T2.1?Protection" localSheetId="12">P1_T2.1?Protection</definedName>
    <definedName name="P6_T2.1?Protection" localSheetId="16">P1_T2.1?Protection</definedName>
    <definedName name="P6_T2.1?Protection" localSheetId="7">P1_T2.1?Protection</definedName>
    <definedName name="P6_T2.1?Protection">P1_T2.1?Protection</definedName>
    <definedName name="P6_T28?axis?R?ПЭ" localSheetId="8">'[11]28'!$D$256:$I$258,'[11]28'!$D$262:$I$264,'[11]28'!$D$271:$I$273,'[11]28'!$D$276:$I$278,'[11]28'!$D$282:$I$284,'[11]28'!$D$288:$I$291,'[11]28'!$D$11:$I$13,[5]!P1_T28?axis?R?ПЭ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 localSheetId="11">'[11]28'!$D$256:$I$258,'[11]28'!$D$262:$I$264,'[11]28'!$D$271:$I$273,'[11]28'!$D$276:$I$278,'[11]28'!$D$282:$I$284,'[11]28'!$D$288:$I$291,'[11]28'!$D$11:$I$13,[0]!P1_T28?axis?R?ПЭ</definedName>
    <definedName name="P6_T28?axis?R?ПЭ" localSheetId="12">'[11]28'!$D$256:$I$258,'[11]28'!$D$262:$I$264,'[11]28'!$D$271:$I$273,'[11]28'!$D$276:$I$278,'[11]28'!$D$282:$I$284,'[11]28'!$D$288:$I$291,'[11]28'!$D$11:$I$13,[0]!P1_T28?axis?R?ПЭ</definedName>
    <definedName name="P6_T28?axis?R?ПЭ" localSheetId="7">'[11]28'!$D$256:$I$258,'[11]28'!$D$262:$I$264,'[11]28'!$D$271:$I$273,'[11]28'!$D$276:$I$278,'[11]28'!$D$282:$I$284,'[11]28'!$D$288:$I$291,'[11]28'!$D$11:$I$13,[0]!P1_T28?axis?R?ПЭ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8">'[11]28'!$B$256:$B$258,'[11]28'!$B$262:$B$264,'[11]28'!$B$271:$B$273,'[11]28'!$B$276:$B$278,'[11]28'!$B$282:$B$284,'[11]28'!$B$288:$B$291,'[11]28'!$B$11:$B$13,[5]!P1_T28?axis?R?ПЭ?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 localSheetId="11">'[11]28'!$B$256:$B$258,'[11]28'!$B$262:$B$264,'[11]28'!$B$271:$B$273,'[11]28'!$B$276:$B$278,'[11]28'!$B$282:$B$284,'[11]28'!$B$288:$B$291,'[11]28'!$B$11:$B$13,[0]!P1_T28?axis?R?ПЭ?</definedName>
    <definedName name="P6_T28?axis?R?ПЭ?" localSheetId="12">'[11]28'!$B$256:$B$258,'[11]28'!$B$262:$B$264,'[11]28'!$B$271:$B$273,'[11]28'!$B$276:$B$278,'[11]28'!$B$282:$B$284,'[11]28'!$B$288:$B$291,'[11]28'!$B$11:$B$13,[0]!P1_T28?axis?R?ПЭ?</definedName>
    <definedName name="P6_T28?axis?R?ПЭ?" localSheetId="7">'[11]28'!$B$256:$B$258,'[11]28'!$B$262:$B$264,'[11]28'!$B$271:$B$273,'[11]28'!$B$276:$B$278,'[11]28'!$B$282:$B$284,'[11]28'!$B$288:$B$291,'[11]28'!$B$11:$B$13,[0]!P1_T28?axis?R?ПЭ?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8" hidden="1">[20]перекрестка!$J$84:$K$88,[20]перекрестка!$N$84:$N$88,[20]перекрестка!$F$14:$G$25,[5]!P1_SCOPE_PER_PRT,[5]!P2_SCOPE_PER_PRT,[5]!P3_SCOPE_PER_PRT,[5]!P4_SCOPE_PER_PRT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11" hidden="1">[20]перекрестка!$J$84:$K$88,[20]перекрестка!$N$84:$N$88,[20]перекрестка!$F$14:$G$25,[0]!P1_SCOPE_PER_PRT,[0]!P2_SCOPE_PER_PRT,[0]!P3_SCOPE_PER_PRT,[0]!P4_SCOPE_PER_PRT</definedName>
    <definedName name="P8_SCOPE_PER_PRT" localSheetId="12" hidden="1">[20]перекрестка!$J$84:$K$88,[20]перекрестка!$N$84:$N$88,[20]перекрестка!$F$14:$G$25,[0]!P1_SCOPE_PER_PRT,[0]!P2_SCOPE_PER_PRT,[0]!P3_SCOPE_PER_PRT,[0]!P4_SCOPE_PER_PRT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16">#REF!</definedName>
    <definedName name="PapExpas" localSheetId="7">#REF!</definedName>
    <definedName name="PapExpas">#REF!</definedName>
    <definedName name="Pay_Date" localSheetId="16">#REF!</definedName>
    <definedName name="Pay_Date" localSheetId="7">#REF!</definedName>
    <definedName name="Pay_Date">#REF!</definedName>
    <definedName name="Pay_Num" localSheetId="16">#REF!</definedName>
    <definedName name="Pay_Num" localSheetId="7">#REF!</definedName>
    <definedName name="Pay_Num">#REF!</definedName>
    <definedName name="Payment_Date" localSheetId="8">DATE(YEAR([5]!Loan_Start),MONTH([5]!Loan_Start)+Payment_Number,DAY([5]!Loan_Start))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11">DATE(YEAR([0]!Loan_Start),MONTH([0]!Loan_Start)+Payment_Number,DAY([0]!Loan_Start))</definedName>
    <definedName name="Payment_Date" localSheetId="12">DATE(YEAR([0]!Loan_Start),MONTH([0]!Loan_Start)+Payment_Number,DAY([0]!Loan_Start))</definedName>
    <definedName name="Payment_Date" localSheetId="16">DATE(YEAR('8.Ход реализации'!Loan_Start),MONTH('8.Ход реализации'!Loan_Start)+Payment_Number,DAY('8.Ход реализации'!Loan_Start))</definedName>
    <definedName name="Payment_Date" localSheetId="7">DATE(YEAR('анализ экон эффек'!Loan_Start),MONTH('анализ экон эффек'!Loan_Start)+Payment_Number,DAY('анализ экон эффек'!Loan_Start))</definedName>
    <definedName name="Payment_Date">DATE(YEAR(Loan_Start),MONTH(Loan_Start)+Payment_Number,DAY(Loan_Start))</definedName>
    <definedName name="Pbud601" localSheetId="16">#REF!</definedName>
    <definedName name="Pbud601" localSheetId="7">#REF!</definedName>
    <definedName name="Pbud601">#REF!</definedName>
    <definedName name="Pbud655" localSheetId="16">#REF!</definedName>
    <definedName name="Pbud655" localSheetId="7">#REF!</definedName>
    <definedName name="Pbud655">#REF!</definedName>
    <definedName name="Pbud98" localSheetId="16">#REF!</definedName>
    <definedName name="Pbud98" localSheetId="7">#REF!</definedName>
    <definedName name="Pbud98">#REF!</definedName>
    <definedName name="Pcharg96" localSheetId="16">#REF!</definedName>
    <definedName name="Pcharg96" localSheetId="7">#REF!</definedName>
    <definedName name="Pcharg96">#REF!</definedName>
    <definedName name="Pcotisations" localSheetId="16">#REF!</definedName>
    <definedName name="Pcotisations" localSheetId="7">#REF!</definedName>
    <definedName name="Pcotisations">#REF!</definedName>
    <definedName name="Pcoubud" localSheetId="8">[15]Personnel!#REF!</definedName>
    <definedName name="Pcoubud" localSheetId="9">[15]Personnel!#REF!</definedName>
    <definedName name="Pcoubud" localSheetId="10">[15]Personnel!#REF!</definedName>
    <definedName name="Pcoubud" localSheetId="11">[15]Personnel!#REF!</definedName>
    <definedName name="Pcoubud" localSheetId="12">[15]Personnel!#REF!</definedName>
    <definedName name="Pcoubud" localSheetId="16">[16]Personnel!#REF!</definedName>
    <definedName name="Pcoubud" localSheetId="7">[15]Personnel!#REF!</definedName>
    <definedName name="Pcoubud">[16]Personnel!#REF!</definedName>
    <definedName name="PdgeccMO" localSheetId="16">#REF!</definedName>
    <definedName name="PdgeccMO" localSheetId="7">#REF!</definedName>
    <definedName name="PdgeccMO">#REF!</definedName>
    <definedName name="PeffecBud" localSheetId="16">#REF!</definedName>
    <definedName name="PeffecBud" localSheetId="7">#REF!</definedName>
    <definedName name="PeffecBud">#REF!</definedName>
    <definedName name="Peffectif" localSheetId="16">#REF!</definedName>
    <definedName name="Peffectif" localSheetId="7">#REF!</definedName>
    <definedName name="Peffectif">#REF!</definedName>
    <definedName name="PeffectifA" localSheetId="16">#REF!</definedName>
    <definedName name="PeffectifA" localSheetId="7">#REF!</definedName>
    <definedName name="PeffectifA">#REF!</definedName>
    <definedName name="PER_ET" localSheetId="8">#REF!</definedName>
    <definedName name="PER_ET" localSheetId="9">#REF!</definedName>
    <definedName name="PER_ET" localSheetId="10">#REF!</definedName>
    <definedName name="PER_ET" localSheetId="11">#REF!</definedName>
    <definedName name="PER_ET" localSheetId="12">#REF!</definedName>
    <definedName name="PER_ET" localSheetId="16">#REF!</definedName>
    <definedName name="PER_ET" localSheetId="7">#REF!</definedName>
    <definedName name="PER_ET">#REF!</definedName>
    <definedName name="Pfamo" localSheetId="16">#REF!</definedName>
    <definedName name="Pfamo" localSheetId="7">#REF!</definedName>
    <definedName name="Pfamo">#REF!</definedName>
    <definedName name="PFAMO612642" localSheetId="16">#REF!</definedName>
    <definedName name="PFAMO612642" localSheetId="7">#REF!</definedName>
    <definedName name="PFAMO612642">#REF!</definedName>
    <definedName name="Pgratif956" localSheetId="16">#REF!</definedName>
    <definedName name="Pgratif956" localSheetId="7">#REF!</definedName>
    <definedName name="Pgratif956">#REF!</definedName>
    <definedName name="Phsup" localSheetId="16">#REF!</definedName>
    <definedName name="Phsup" localSheetId="7">#REF!</definedName>
    <definedName name="Phsup">#REF!</definedName>
    <definedName name="Phsup98" localSheetId="16">#REF!</definedName>
    <definedName name="Phsup98" localSheetId="7">#REF!</definedName>
    <definedName name="Phsup98">#REF!</definedName>
    <definedName name="Phypoaugmentation" localSheetId="16">#REF!</definedName>
    <definedName name="Phypoaugmentation" localSheetId="7">#REF!</definedName>
    <definedName name="Phypoaugmentation">#REF!</definedName>
    <definedName name="Phypotheses" localSheetId="16">#REF!</definedName>
    <definedName name="Phypotheses" localSheetId="7">#REF!</definedName>
    <definedName name="Phypotheses">#REF!</definedName>
    <definedName name="Pmainoeuvre" localSheetId="16">#REF!</definedName>
    <definedName name="Pmainoeuvre" localSheetId="7">#REF!</definedName>
    <definedName name="Pmainoeuvre">#REF!</definedName>
    <definedName name="polta" localSheetId="8">'[22]2001'!#REF!</definedName>
    <definedName name="polta" localSheetId="9">'[22]2001'!#REF!</definedName>
    <definedName name="polta" localSheetId="10">'[22]2001'!#REF!</definedName>
    <definedName name="polta" localSheetId="11">'[22]2001'!#REF!</definedName>
    <definedName name="polta" localSheetId="12">'[22]2001'!#REF!</definedName>
    <definedName name="polta" localSheetId="16">'[23]2001'!#REF!</definedName>
    <definedName name="polta" localSheetId="7">'[22]2001'!#REF!</definedName>
    <definedName name="polta">'[23]2001'!#REF!</definedName>
    <definedName name="popamia" localSheetId="16">#REF!</definedName>
    <definedName name="popamia" localSheetId="7">#REF!</definedName>
    <definedName name="popamia">#REF!</definedName>
    <definedName name="pp" localSheetId="16">#REF!</definedName>
    <definedName name="pp" localSheetId="7">#REF!</definedName>
    <definedName name="pp">#REF!</definedName>
    <definedName name="Princ" localSheetId="16">#REF!</definedName>
    <definedName name="Princ" localSheetId="7">#REF!</definedName>
    <definedName name="Princ">#REF!</definedName>
    <definedName name="Print_Area_Reset" localSheetId="8">OFFSET([5]!Full_Print,0,0,'5 анализ экон эффект 25 план'!Last_Row)</definedName>
    <definedName name="Print_Area_Reset" localSheetId="9">OFFSET([0]!Full_Print,0,0,'5 анализ экон эффект 26'!Last_Row)</definedName>
    <definedName name="Print_Area_Reset" localSheetId="10">OFFSET([0]!Full_Print,0,0,'5 анализ экон эффект 27'!Last_Row)</definedName>
    <definedName name="Print_Area_Reset" localSheetId="11">OFFSET([0]!Full_Print,0,0,'5 анализ экон эффект 28'!Last_Row)</definedName>
    <definedName name="Print_Area_Reset" localSheetId="12">OFFSET([0]!Full_Print,0,0,'5 анализ экон эффект 29'!Last_Row)</definedName>
    <definedName name="Print_Area_Reset" localSheetId="16">OFFSET('8.Ход реализации'!Full_Print,0,0,'8.Ход реализации'!Last_Row)</definedName>
    <definedName name="Print_Area_Reset" localSheetId="7">OFFSET('анализ экон эффек'!Full_Print,0,0,'анализ экон эффек'!Last_Row)</definedName>
    <definedName name="Print_Area_Reset">OFFSET(Full_Print,0,0,Last_Row)</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11">#REF!</definedName>
    <definedName name="promd_Запрос_с_16_по_19" localSheetId="12">#REF!</definedName>
    <definedName name="promd_Запрос_с_16_по_19" localSheetId="16">#REF!</definedName>
    <definedName name="promd_Запрос_с_16_по_19" localSheetId="7">#REF!</definedName>
    <definedName name="promd_Запрос_с_16_по_19">#REF!</definedName>
    <definedName name="PROT" localSheetId="16">#REF!,#REF!,#REF!,#REF!,#REF!,#REF!</definedName>
    <definedName name="PROT" localSheetId="7">#REF!,#REF!,#REF!,#REF!,#REF!,#REF!</definedName>
    <definedName name="PROT">#REF!,#REF!,#REF!,#REF!,#REF!,#REF!</definedName>
    <definedName name="qaz" localSheetId="8">'5 анализ экон эффект 25 план'!qaz</definedName>
    <definedName name="qaz" localSheetId="9">'5 анализ экон эффект 26'!qaz</definedName>
    <definedName name="qaz" localSheetId="10">'5 анализ экон эффект 27'!qaz</definedName>
    <definedName name="qaz" localSheetId="11">'5 анализ экон эффект 28'!qaz</definedName>
    <definedName name="qaz" localSheetId="12">'5 анализ экон эффект 29'!qaz</definedName>
    <definedName name="qaz" localSheetId="7">'анализ экон эффек'!qaz</definedName>
    <definedName name="qaz">[5]!qaz</definedName>
    <definedName name="qq" localSheetId="8">'5 анализ экон эффект 25 план'!USD/1.701</definedName>
    <definedName name="qq" localSheetId="9">'5 анализ экон эффект 26'!USD/1.701</definedName>
    <definedName name="qq" localSheetId="10">'5 анализ экон эффект 27'!USD/1.701</definedName>
    <definedName name="qq" localSheetId="11">'5 анализ экон эффект 28'!USD/1.701</definedName>
    <definedName name="qq" localSheetId="12">'5 анализ экон эффект 29'!USD/1.701</definedName>
    <definedName name="qq" localSheetId="7">'анализ экон эффек'!USD/1.701</definedName>
    <definedName name="qq">[5]!USD/1.701</definedName>
    <definedName name="QryRowStr_End_1.5">#N/A</definedName>
    <definedName name="QryRowStr_Start_1.5">#N/A</definedName>
    <definedName name="QryRowStrCount">2</definedName>
    <definedName name="R_r" localSheetId="16">#REF!</definedName>
    <definedName name="R_r" localSheetId="7">#REF!</definedName>
    <definedName name="R_r">#REF!</definedName>
    <definedName name="raion">'[19]Анкета (2)'!$B$8</definedName>
    <definedName name="Receipts_and_Disbursements" localSheetId="16">#REF!</definedName>
    <definedName name="Receipts_and_Disbursements" localSheetId="7">#REF!</definedName>
    <definedName name="Receipts_and_Disbursements">#REF!</definedName>
    <definedName name="REG">[24]TEHSHEET!$B$2:$B$85</definedName>
    <definedName name="REG_ET" localSheetId="16">#REF!</definedName>
    <definedName name="REG_ET" localSheetId="7">#REF!</definedName>
    <definedName name="REG_ET">#REF!</definedName>
    <definedName name="REG_PROT">[25]regs!$H$18:$H$23,[25]regs!$H$25:$H$26,[25]regs!$H$28:$H$28,[25]regs!$H$30:$H$32,[25]regs!$H$35:$H$39,[25]regs!$H$46:$H$46,[25]regs!$H$13:$H$16</definedName>
    <definedName name="REGcom" localSheetId="8">#REF!</definedName>
    <definedName name="REGcom" localSheetId="9">#REF!</definedName>
    <definedName name="REGcom" localSheetId="10">#REF!</definedName>
    <definedName name="REGcom" localSheetId="11">#REF!</definedName>
    <definedName name="REGcom" localSheetId="12">#REF!</definedName>
    <definedName name="REGcom" localSheetId="16">#REF!</definedName>
    <definedName name="REGcom" localSheetId="7">#REF!</definedName>
    <definedName name="REGcom">#REF!</definedName>
    <definedName name="REGIONS" localSheetId="16">#REF!</definedName>
    <definedName name="REGIONS" localSheetId="7">#REF!</definedName>
    <definedName name="REGIONS">#REF!</definedName>
    <definedName name="REGUL" localSheetId="16">#REF!</definedName>
    <definedName name="REGUL" localSheetId="7">#REF!</definedName>
    <definedName name="REGUL">#REF!</definedName>
    <definedName name="Rent_and_Taxes" localSheetId="8">#REF!</definedName>
    <definedName name="Rent_and_Taxes" localSheetId="9">#REF!</definedName>
    <definedName name="Rent_and_Taxes" localSheetId="10">#REF!</definedName>
    <definedName name="Rent_and_Taxes" localSheetId="11">#REF!</definedName>
    <definedName name="Rent_and_Taxes" localSheetId="12">#REF!</definedName>
    <definedName name="Rent_and_Taxes" localSheetId="16">#REF!</definedName>
    <definedName name="Rent_and_Taxes" localSheetId="7">#REF!</definedName>
    <definedName name="Rent_and_Taxes">#REF!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 localSheetId="11">'[26]Расчет потоков без учета и.с.'!#REF!</definedName>
    <definedName name="Rep_cur" localSheetId="12">'[26]Расчет потоков без учета и.с.'!#REF!</definedName>
    <definedName name="Rep_cur" localSheetId="16">'[26]Расчет потоков без учета и.с.'!#REF!</definedName>
    <definedName name="Rep_cur" localSheetId="7">'[26]Расчет потоков без учета и.с.'!#REF!</definedName>
    <definedName name="Rep_cur">'[26]Расчет потоков без учета и.с.'!#REF!</definedName>
    <definedName name="repay1" localSheetId="8">#REF!</definedName>
    <definedName name="repay1" localSheetId="9">#REF!</definedName>
    <definedName name="repay1" localSheetId="10">#REF!</definedName>
    <definedName name="repay1" localSheetId="11">#REF!</definedName>
    <definedName name="repay1" localSheetId="12">#REF!</definedName>
    <definedName name="repay1" localSheetId="16">#REF!</definedName>
    <definedName name="repay1" localSheetId="7">#REF!</definedName>
    <definedName name="repay1">#REF!</definedName>
    <definedName name="Resnatur" localSheetId="8">#REF!</definedName>
    <definedName name="Resnatur" localSheetId="9">#REF!</definedName>
    <definedName name="Resnatur" localSheetId="10">#REF!</definedName>
    <definedName name="Resnatur" localSheetId="11">#REF!</definedName>
    <definedName name="Resnatur" localSheetId="12">#REF!</definedName>
    <definedName name="Resnatur" localSheetId="16">#REF!</definedName>
    <definedName name="Resnatur" localSheetId="7">#REF!</definedName>
    <definedName name="Resnatur">#REF!</definedName>
    <definedName name="Resnatur2" localSheetId="8">#REF!</definedName>
    <definedName name="Resnatur2" localSheetId="9">#REF!</definedName>
    <definedName name="Resnatur2" localSheetId="10">#REF!</definedName>
    <definedName name="Resnatur2" localSheetId="11">#REF!</definedName>
    <definedName name="Resnatur2" localSheetId="12">#REF!</definedName>
    <definedName name="Resnatur2" localSheetId="16">#REF!</definedName>
    <definedName name="Resnatur2" localSheetId="7">#REF!</definedName>
    <definedName name="Resnatur2">#REF!</definedName>
    <definedName name="RGK" localSheetId="8">#REF!</definedName>
    <definedName name="RGK" localSheetId="9">#REF!</definedName>
    <definedName name="RGK" localSheetId="10">#REF!</definedName>
    <definedName name="RGK" localSheetId="11">#REF!</definedName>
    <definedName name="RGK" localSheetId="12">#REF!</definedName>
    <definedName name="RGK" localSheetId="16">#REF!</definedName>
    <definedName name="RGK" localSheetId="7">#REF!</definedName>
    <definedName name="RGK">#REF!</definedName>
    <definedName name="RRE" localSheetId="8">#REF!</definedName>
    <definedName name="RRE" localSheetId="9">#REF!</definedName>
    <definedName name="RRE" localSheetId="10">#REF!</definedName>
    <definedName name="RRE" localSheetId="11">#REF!</definedName>
    <definedName name="RRE" localSheetId="12">#REF!</definedName>
    <definedName name="RRE" localSheetId="16">#REF!</definedName>
    <definedName name="RRE" localSheetId="7">#REF!</definedName>
    <definedName name="RRE">#REF!</definedName>
    <definedName name="S1_" localSheetId="9">#REF!</definedName>
    <definedName name="S1_" localSheetId="10">#REF!</definedName>
    <definedName name="S1_" localSheetId="11">#REF!</definedName>
    <definedName name="S1_" localSheetId="12">#REF!</definedName>
    <definedName name="S1_" localSheetId="16">#REF!</definedName>
    <definedName name="S1_" localSheetId="7">#REF!</definedName>
    <definedName name="S1_">#REF!</definedName>
    <definedName name="S10_" localSheetId="9">#REF!</definedName>
    <definedName name="S10_" localSheetId="10">#REF!</definedName>
    <definedName name="S10_" localSheetId="11">#REF!</definedName>
    <definedName name="S10_" localSheetId="12">#REF!</definedName>
    <definedName name="S10_" localSheetId="16">#REF!</definedName>
    <definedName name="S10_" localSheetId="7">#REF!</definedName>
    <definedName name="S10_">#REF!</definedName>
    <definedName name="S11_" localSheetId="9">#REF!</definedName>
    <definedName name="S11_" localSheetId="10">#REF!</definedName>
    <definedName name="S11_" localSheetId="11">#REF!</definedName>
    <definedName name="S11_" localSheetId="12">#REF!</definedName>
    <definedName name="S11_" localSheetId="16">#REF!</definedName>
    <definedName name="S11_" localSheetId="7">#REF!</definedName>
    <definedName name="S11_">#REF!</definedName>
    <definedName name="S12_" localSheetId="9">#REF!</definedName>
    <definedName name="S12_" localSheetId="10">#REF!</definedName>
    <definedName name="S12_" localSheetId="11">#REF!</definedName>
    <definedName name="S12_" localSheetId="12">#REF!</definedName>
    <definedName name="S12_" localSheetId="16">#REF!</definedName>
    <definedName name="S12_" localSheetId="7">#REF!</definedName>
    <definedName name="S12_">#REF!</definedName>
    <definedName name="S13_" localSheetId="9">#REF!</definedName>
    <definedName name="S13_" localSheetId="10">#REF!</definedName>
    <definedName name="S13_" localSheetId="11">#REF!</definedName>
    <definedName name="S13_" localSheetId="12">#REF!</definedName>
    <definedName name="S13_" localSheetId="16">#REF!</definedName>
    <definedName name="S13_" localSheetId="7">#REF!</definedName>
    <definedName name="S13_">#REF!</definedName>
    <definedName name="S14_" localSheetId="9">#REF!</definedName>
    <definedName name="S14_" localSheetId="10">#REF!</definedName>
    <definedName name="S14_" localSheetId="11">#REF!</definedName>
    <definedName name="S14_" localSheetId="12">#REF!</definedName>
    <definedName name="S14_" localSheetId="16">#REF!</definedName>
    <definedName name="S14_" localSheetId="7">#REF!</definedName>
    <definedName name="S14_">#REF!</definedName>
    <definedName name="S15_" localSheetId="9">#REF!</definedName>
    <definedName name="S15_" localSheetId="10">#REF!</definedName>
    <definedName name="S15_" localSheetId="11">#REF!</definedName>
    <definedName name="S15_" localSheetId="12">#REF!</definedName>
    <definedName name="S15_" localSheetId="16">#REF!</definedName>
    <definedName name="S15_" localSheetId="7">#REF!</definedName>
    <definedName name="S15_">#REF!</definedName>
    <definedName name="S16_" localSheetId="9">#REF!</definedName>
    <definedName name="S16_" localSheetId="10">#REF!</definedName>
    <definedName name="S16_" localSheetId="11">#REF!</definedName>
    <definedName name="S16_" localSheetId="12">#REF!</definedName>
    <definedName name="S16_" localSheetId="16">#REF!</definedName>
    <definedName name="S16_" localSheetId="7">#REF!</definedName>
    <definedName name="S16_">#REF!</definedName>
    <definedName name="S17_" localSheetId="9">#REF!</definedName>
    <definedName name="S17_" localSheetId="10">#REF!</definedName>
    <definedName name="S17_" localSheetId="11">#REF!</definedName>
    <definedName name="S17_" localSheetId="12">#REF!</definedName>
    <definedName name="S17_" localSheetId="16">#REF!</definedName>
    <definedName name="S17_" localSheetId="7">#REF!</definedName>
    <definedName name="S17_">#REF!</definedName>
    <definedName name="S18_" localSheetId="9">#REF!</definedName>
    <definedName name="S18_" localSheetId="10">#REF!</definedName>
    <definedName name="S18_" localSheetId="11">#REF!</definedName>
    <definedName name="S18_" localSheetId="12">#REF!</definedName>
    <definedName name="S18_" localSheetId="16">#REF!</definedName>
    <definedName name="S18_" localSheetId="7">#REF!</definedName>
    <definedName name="S18_">#REF!</definedName>
    <definedName name="S19_" localSheetId="9">#REF!</definedName>
    <definedName name="S19_" localSheetId="10">#REF!</definedName>
    <definedName name="S19_" localSheetId="11">#REF!</definedName>
    <definedName name="S19_" localSheetId="12">#REF!</definedName>
    <definedName name="S19_" localSheetId="16">#REF!</definedName>
    <definedName name="S19_" localSheetId="7">#REF!</definedName>
    <definedName name="S19_">#REF!</definedName>
    <definedName name="S2_" localSheetId="9">#REF!</definedName>
    <definedName name="S2_" localSheetId="10">#REF!</definedName>
    <definedName name="S2_" localSheetId="11">#REF!</definedName>
    <definedName name="S2_" localSheetId="12">#REF!</definedName>
    <definedName name="S2_" localSheetId="16">#REF!</definedName>
    <definedName name="S2_" localSheetId="7">#REF!</definedName>
    <definedName name="S2_">#REF!</definedName>
    <definedName name="S20_" localSheetId="9">#REF!</definedName>
    <definedName name="S20_" localSheetId="10">#REF!</definedName>
    <definedName name="S20_" localSheetId="11">#REF!</definedName>
    <definedName name="S20_" localSheetId="12">#REF!</definedName>
    <definedName name="S20_" localSheetId="16">#REF!</definedName>
    <definedName name="S20_" localSheetId="7">#REF!</definedName>
    <definedName name="S20_">#REF!</definedName>
    <definedName name="S3_" localSheetId="9">#REF!</definedName>
    <definedName name="S3_" localSheetId="10">#REF!</definedName>
    <definedName name="S3_" localSheetId="11">#REF!</definedName>
    <definedName name="S3_" localSheetId="12">#REF!</definedName>
    <definedName name="S3_" localSheetId="16">#REF!</definedName>
    <definedName name="S3_" localSheetId="7">#REF!</definedName>
    <definedName name="S3_">#REF!</definedName>
    <definedName name="S4_" localSheetId="9">#REF!</definedName>
    <definedName name="S4_" localSheetId="10">#REF!</definedName>
    <definedName name="S4_" localSheetId="11">#REF!</definedName>
    <definedName name="S4_" localSheetId="12">#REF!</definedName>
    <definedName name="S4_" localSheetId="16">#REF!</definedName>
    <definedName name="S4_" localSheetId="7">#REF!</definedName>
    <definedName name="S4_">#REF!</definedName>
    <definedName name="S5_" localSheetId="9">#REF!</definedName>
    <definedName name="S5_" localSheetId="10">#REF!</definedName>
    <definedName name="S5_" localSheetId="11">#REF!</definedName>
    <definedName name="S5_" localSheetId="12">#REF!</definedName>
    <definedName name="S5_" localSheetId="16">#REF!</definedName>
    <definedName name="S5_" localSheetId="7">#REF!</definedName>
    <definedName name="S5_">#REF!</definedName>
    <definedName name="S6_" localSheetId="9">#REF!</definedName>
    <definedName name="S6_" localSheetId="10">#REF!</definedName>
    <definedName name="S6_" localSheetId="11">#REF!</definedName>
    <definedName name="S6_" localSheetId="12">#REF!</definedName>
    <definedName name="S6_" localSheetId="16">#REF!</definedName>
    <definedName name="S6_" localSheetId="7">#REF!</definedName>
    <definedName name="S6_">#REF!</definedName>
    <definedName name="S7_" localSheetId="9">#REF!</definedName>
    <definedName name="S7_" localSheetId="10">#REF!</definedName>
    <definedName name="S7_" localSheetId="11">#REF!</definedName>
    <definedName name="S7_" localSheetId="12">#REF!</definedName>
    <definedName name="S7_" localSheetId="16">#REF!</definedName>
    <definedName name="S7_" localSheetId="7">#REF!</definedName>
    <definedName name="S7_">#REF!</definedName>
    <definedName name="S8_" localSheetId="9">#REF!</definedName>
    <definedName name="S8_" localSheetId="10">#REF!</definedName>
    <definedName name="S8_" localSheetId="11">#REF!</definedName>
    <definedName name="S8_" localSheetId="12">#REF!</definedName>
    <definedName name="S8_" localSheetId="16">#REF!</definedName>
    <definedName name="S8_" localSheetId="7">#REF!</definedName>
    <definedName name="S8_">#REF!</definedName>
    <definedName name="S9_" localSheetId="9">#REF!</definedName>
    <definedName name="S9_" localSheetId="10">#REF!</definedName>
    <definedName name="S9_" localSheetId="11">#REF!</definedName>
    <definedName name="S9_" localSheetId="12">#REF!</definedName>
    <definedName name="S9_" localSheetId="16">#REF!</definedName>
    <definedName name="S9_" localSheetId="7">#REF!</definedName>
    <definedName name="S9_">#REF!</definedName>
    <definedName name="Salaries_Paid_1" localSheetId="16">#REF!</definedName>
    <definedName name="Salaries_Paid_1" localSheetId="7">#REF!</definedName>
    <definedName name="Salaries_Paid_1">#REF!</definedName>
    <definedName name="Salaries_Paid_2" localSheetId="16">#REF!</definedName>
    <definedName name="Salaries_Paid_2" localSheetId="7">#REF!</definedName>
    <definedName name="Salaries_Paid_2">#REF!</definedName>
    <definedName name="sansnom" localSheetId="8">[5]!NotesHyp</definedName>
    <definedName name="sansnom" localSheetId="9">[0]!NotesHyp</definedName>
    <definedName name="sansnom" localSheetId="10">[0]!NotesHyp</definedName>
    <definedName name="sansnom" localSheetId="11">[0]!NotesHyp</definedName>
    <definedName name="sansnom" localSheetId="12">[0]!NotesHyp</definedName>
    <definedName name="sansnom" localSheetId="16">[5]!NotesHyp</definedName>
    <definedName name="sansnom" localSheetId="7">[0]!NotesHyp</definedName>
    <definedName name="sansnom">[5]!NotesHyp</definedName>
    <definedName name="SBT_ET" localSheetId="16">#REF!</definedName>
    <definedName name="SBT_ET" localSheetId="7">#REF!</definedName>
    <definedName name="SBT_ET">#REF!</definedName>
    <definedName name="SBT_PROT" localSheetId="8">#REF!,#REF!,#REF!,#REF!,[5]!P1_SBT_PROT</definedName>
    <definedName name="SBT_PROT" localSheetId="9">#REF!,#REF!,#REF!,#REF!,[0]!P1_SBT_PROT</definedName>
    <definedName name="SBT_PROT" localSheetId="10">#REF!,#REF!,#REF!,#REF!,[0]!P1_SBT_PROT</definedName>
    <definedName name="SBT_PROT" localSheetId="11">#REF!,#REF!,#REF!,#REF!,[0]!P1_SBT_PROT</definedName>
    <definedName name="SBT_PROT" localSheetId="12">#REF!,#REF!,#REF!,#REF!,[0]!P1_SBT_PROT</definedName>
    <definedName name="SBT_PROT" localSheetId="16">#REF!,#REF!,#REF!,#REF!,[5]!P1_SBT_PROT</definedName>
    <definedName name="SBT_PROT" localSheetId="7">#REF!,#REF!,#REF!,#REF!,'анализ экон эффек'!P1_SBT_PROT</definedName>
    <definedName name="SBT_PROT">#REF!,#REF!,#REF!,#REF!,[5]!P1_SBT_PROT</definedName>
    <definedName name="SBTcom" localSheetId="8">#REF!</definedName>
    <definedName name="SBTcom" localSheetId="9">#REF!</definedName>
    <definedName name="SBTcom" localSheetId="10">#REF!</definedName>
    <definedName name="SBTcom" localSheetId="11">#REF!</definedName>
    <definedName name="SBTcom" localSheetId="12">#REF!</definedName>
    <definedName name="SBTcom" localSheetId="16">#REF!</definedName>
    <definedName name="SBTcom" localSheetId="7">#REF!</definedName>
    <definedName name="SBTcom">#REF!</definedName>
    <definedName name="sbyt">[9]FST5!$G$70:$G$75,[9]FST5!$G$77:$G$78,[9]FST5!$G$80:$G$83,[9]FST5!$G$85,[9]FST5!$G$87:$G$91,[9]FST5!$G$93,[9]FST5!$G$95:$G$97,[9]FST5!$G$52:$G$68</definedName>
    <definedName name="Sched_Pay" localSheetId="16">#REF!</definedName>
    <definedName name="Sched_Pay" localSheetId="7">#REF!</definedName>
    <definedName name="Sched_Pay">#REF!</definedName>
    <definedName name="Scheduled_Extra_Payments" localSheetId="16">#REF!</definedName>
    <definedName name="Scheduled_Extra_Payments" localSheetId="7">#REF!</definedName>
    <definedName name="Scheduled_Extra_Payments">#REF!</definedName>
    <definedName name="Scheduled_Interest_Rate" localSheetId="16">#REF!</definedName>
    <definedName name="Scheduled_Interest_Rate" localSheetId="7">#REF!</definedName>
    <definedName name="Scheduled_Interest_Rate">#REF!</definedName>
    <definedName name="Scheduled_Monthly_Payment" localSheetId="16">#REF!</definedName>
    <definedName name="Scheduled_Monthly_Payment" localSheetId="7">#REF!</definedName>
    <definedName name="Scheduled_Monthly_Payment">#REF!</definedName>
    <definedName name="SCOPE_16_PRT" localSheetId="8">[5]!P1_SCOPE_16_PRT,[5]!P2_SCOPE_16_PRT</definedName>
    <definedName name="SCOPE_16_PRT" localSheetId="9">[0]!P1_SCOPE_16_PRT,[0]!P2_SCOPE_16_PRT</definedName>
    <definedName name="SCOPE_16_PRT" localSheetId="10">[0]!P1_SCOPE_16_PRT,[0]!P2_SCOPE_16_PRT</definedName>
    <definedName name="SCOPE_16_PRT" localSheetId="11">[0]!P1_SCOPE_16_PRT,[0]!P2_SCOPE_16_PRT</definedName>
    <definedName name="SCOPE_16_PRT" localSheetId="12">[0]!P1_SCOPE_16_PRT,[0]!P2_SCOPE_16_PRT</definedName>
    <definedName name="SCOPE_16_PRT" localSheetId="7">[0]!P1_SCOPE_16_PRT,[0]!P2_SCOPE_16_PRT</definedName>
    <definedName name="SCOPE_16_PRT">P1_SCOPE_16_PRT,P2_SCOPE_16_PRT</definedName>
    <definedName name="SCOPE_17.1_PRT">'[20]17.1'!$D$14:$F$17,'[20]17.1'!$D$19:$F$22,'[20]17.1'!$I$9:$I$12,'[20]17.1'!$I$14:$I$17,'[20]17.1'!$I$19:$I$22,'[20]17.1'!$D$9:$F$12</definedName>
    <definedName name="SCOPE_17_LD" localSheetId="16">#REF!</definedName>
    <definedName name="SCOPE_17_LD" localSheetId="7">#REF!</definedName>
    <definedName name="SCOPE_17_LD">#REF!</definedName>
    <definedName name="SCOPE_17_PRT" localSheetId="8">#REF!,#REF!,#REF!,#REF!,#REF!,#REF!,#REF!,[5]!P1_SCOPE_17_PRT</definedName>
    <definedName name="SCOPE_17_PRT" localSheetId="9">#REF!,#REF!,#REF!,#REF!,#REF!,#REF!,#REF!,[0]!P1_SCOPE_17_PRT</definedName>
    <definedName name="SCOPE_17_PRT" localSheetId="10">#REF!,#REF!,#REF!,#REF!,#REF!,#REF!,#REF!,[0]!P1_SCOPE_17_PRT</definedName>
    <definedName name="SCOPE_17_PRT" localSheetId="11">#REF!,#REF!,#REF!,#REF!,#REF!,#REF!,#REF!,[0]!P1_SCOPE_17_PRT</definedName>
    <definedName name="SCOPE_17_PRT" localSheetId="12">#REF!,#REF!,#REF!,#REF!,#REF!,#REF!,#REF!,[0]!P1_SCOPE_17_PRT</definedName>
    <definedName name="SCOPE_17_PRT" localSheetId="16">#REF!,#REF!,#REF!,#REF!,#REF!,#REF!,#REF!,'8.Ход реализации'!P1_SCOPE_17_PRT</definedName>
    <definedName name="SCOPE_17_PRT" localSheetId="7">#REF!,#REF!,#REF!,#REF!,#REF!,#REF!,#REF!,'анализ экон эффек'!P1_SCOPE_17_PRT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8">'[20]4'!$Z$27:$AC$31,'[20]4'!$F$14:$I$20,[5]!P1_SCOPE_4_PRT,[5]!P2_SCOPE_4_PRT</definedName>
    <definedName name="SCOPE_4_PRT" localSheetId="9">'[20]4'!$Z$27:$AC$31,'[20]4'!$F$14:$I$20,[0]!P1_SCOPE_4_PRT,[0]!P2_SCOPE_4_PRT</definedName>
    <definedName name="SCOPE_4_PRT" localSheetId="10">'[20]4'!$Z$27:$AC$31,'[20]4'!$F$14:$I$20,[0]!P1_SCOPE_4_PRT,[0]!P2_SCOPE_4_PRT</definedName>
    <definedName name="SCOPE_4_PRT" localSheetId="11">'[20]4'!$Z$27:$AC$31,'[20]4'!$F$14:$I$20,[0]!P1_SCOPE_4_PRT,[0]!P2_SCOPE_4_PRT</definedName>
    <definedName name="SCOPE_4_PRT" localSheetId="12">'[20]4'!$Z$27:$AC$31,'[20]4'!$F$14:$I$20,[0]!P1_SCOPE_4_PRT,[0]!P2_SCOPE_4_PRT</definedName>
    <definedName name="SCOPE_4_PRT" localSheetId="7">'[20]4'!$Z$27:$AC$31,'[20]4'!$F$14:$I$20,[0]!P1_SCOPE_4_PRT,[0]!P2_SCOPE_4_PRT</definedName>
    <definedName name="SCOPE_4_PRT">'[20]4'!$Z$27:$AC$31,'[20]4'!$F$14:$I$20,P1_SCOPE_4_PRT,P2_SCOPE_4_PRT</definedName>
    <definedName name="SCOPE_5_PRT" localSheetId="8">'[20]5'!$Z$27:$AC$31,'[20]5'!$F$14:$I$21,[5]!P1_SCOPE_5_PRT,[5]!P2_SCOPE_5_PRT</definedName>
    <definedName name="SCOPE_5_PRT" localSheetId="9">'[20]5'!$Z$27:$AC$31,'[20]5'!$F$14:$I$21,[0]!P1_SCOPE_5_PRT,[0]!P2_SCOPE_5_PRT</definedName>
    <definedName name="SCOPE_5_PRT" localSheetId="10">'[20]5'!$Z$27:$AC$31,'[20]5'!$F$14:$I$21,[0]!P1_SCOPE_5_PRT,[0]!P2_SCOPE_5_PRT</definedName>
    <definedName name="SCOPE_5_PRT" localSheetId="11">'[20]5'!$Z$27:$AC$31,'[20]5'!$F$14:$I$21,[0]!P1_SCOPE_5_PRT,[0]!P2_SCOPE_5_PRT</definedName>
    <definedName name="SCOPE_5_PRT" localSheetId="12">'[20]5'!$Z$27:$AC$31,'[20]5'!$F$14:$I$21,[0]!P1_SCOPE_5_PRT,[0]!P2_SCOPE_5_PRT</definedName>
    <definedName name="SCOPE_5_PRT" localSheetId="7">'[20]5'!$Z$27:$AC$31,'[20]5'!$F$14:$I$21,[0]!P1_SCOPE_5_PRT,[0]!P2_SCOPE_5_PRT</definedName>
    <definedName name="SCOPE_5_PRT">'[20]5'!$Z$27:$AC$31,'[20]5'!$F$14:$I$21,P1_SCOPE_5_PRT,P2_SCOPE_5_PRT</definedName>
    <definedName name="SCOPE_CORR" localSheetId="8">#REF!,#REF!,#REF!,#REF!,#REF!,'5 анализ экон эффект 25 план'!P1_SCOPE_CORR,'5 анализ экон эффект 25 план'!P2_SCOPE_CORR</definedName>
    <definedName name="SCOPE_CORR" localSheetId="9">#REF!,#REF!,#REF!,#REF!,#REF!,'5 анализ экон эффект 26'!P1_SCOPE_CORR,'5 анализ экон эффект 26'!P2_SCOPE_CORR</definedName>
    <definedName name="SCOPE_CORR" localSheetId="10">#REF!,#REF!,#REF!,#REF!,#REF!,'5 анализ экон эффект 27'!P1_SCOPE_CORR,'5 анализ экон эффект 27'!P2_SCOPE_CORR</definedName>
    <definedName name="SCOPE_CORR" localSheetId="11">#REF!,#REF!,#REF!,#REF!,#REF!,'5 анализ экон эффект 28'!P1_SCOPE_CORR,'5 анализ экон эффект 28'!P2_SCOPE_CORR</definedName>
    <definedName name="SCOPE_CORR" localSheetId="12">#REF!,#REF!,#REF!,#REF!,#REF!,'5 анализ экон эффект 29'!P1_SCOPE_CORR,'5 анализ экон эффект 29'!P2_SCOPE_CORR</definedName>
    <definedName name="SCOPE_CORR" localSheetId="16">#REF!,#REF!,#REF!,#REF!,#REF!,'8.Ход реализации'!P1_SCOPE_CORR,'8.Ход реализации'!P2_SCOPE_CORR</definedName>
    <definedName name="SCOPE_CORR" localSheetId="7">#REF!,#REF!,#REF!,#REF!,#REF!,'анализ экон эффек'!P1_SCOPE_CORR,'анализ экон эффек'!P2_SCOPE_CORR</definedName>
    <definedName name="SCOPE_CORR">#REF!,#REF!,#REF!,#REF!,#REF!,P1_SCOPE_CORR,P2_SCOPE_CORR</definedName>
    <definedName name="SCOPE_CPR" localSheetId="8">#REF!</definedName>
    <definedName name="SCOPE_CPR" localSheetId="9">#REF!</definedName>
    <definedName name="SCOPE_CPR" localSheetId="10">#REF!</definedName>
    <definedName name="SCOPE_CPR" localSheetId="11">#REF!</definedName>
    <definedName name="SCOPE_CPR" localSheetId="12">#REF!</definedName>
    <definedName name="SCOPE_CPR" localSheetId="16">#REF!</definedName>
    <definedName name="SCOPE_CPR" localSheetId="7">#REF!</definedName>
    <definedName name="SCOPE_CPR">#REF!</definedName>
    <definedName name="SCOPE_ESOLD" localSheetId="16">#REF!</definedName>
    <definedName name="SCOPE_ESOLD" localSheetId="7">#REF!</definedName>
    <definedName name="SCOPE_ESOLD">#REF!</definedName>
    <definedName name="SCOPE_ETALON2" localSheetId="16">#REF!</definedName>
    <definedName name="SCOPE_ETALON2" localSheetId="7">#REF!</definedName>
    <definedName name="SCOPE_ETALON2">#REF!</definedName>
    <definedName name="SCOPE_F1_PRT" localSheetId="8">'[20]Ф-1 (для АО-энерго)'!$D$86:$E$95,[5]!P1_SCOPE_F1_PRT,[5]!P2_SCOPE_F1_PRT,[5]!P3_SCOPE_F1_PRT,[5]!P4_SCOPE_F1_PRT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 localSheetId="11">'[20]Ф-1 (для АО-энерго)'!$D$86:$E$95,[0]!P1_SCOPE_F1_PRT,[0]!P2_SCOPE_F1_PRT,[0]!P3_SCOPE_F1_PRT,[0]!P4_SCOPE_F1_PRT</definedName>
    <definedName name="SCOPE_F1_PRT" localSheetId="12">'[20]Ф-1 (для АО-энерго)'!$D$86:$E$95,[0]!P1_SCOPE_F1_PRT,[0]!P2_SCOPE_F1_PRT,[0]!P3_SCOPE_F1_PRT,[0]!P4_SCOPE_F1_PRT</definedName>
    <definedName name="SCOPE_F1_PRT" localSheetId="7">'[20]Ф-1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8">'[20]Ф-2 (для АО-энерго)'!$C$5:$D$5,'[20]Ф-2 (для АО-энерго)'!$C$52:$C$57,'[20]Ф-2 (для АО-энерго)'!$D$57:$G$57,[5]!P1_SCOPE_F2_PRT,[5]!P2_SCOPE_F2_PRT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 localSheetId="11">'[20]Ф-2 (для АО-энерго)'!$C$5:$D$5,'[20]Ф-2 (для АО-энерго)'!$C$52:$C$57,'[20]Ф-2 (для АО-энерго)'!$D$57:$G$57,[0]!P1_SCOPE_F2_PRT,[0]!P2_SCOPE_F2_PRT</definedName>
    <definedName name="SCOPE_F2_PRT" localSheetId="12">'[20]Ф-2 (для АО-энерго)'!$C$5:$D$5,'[20]Ф-2 (для АО-энерго)'!$C$52:$C$57,'[20]Ф-2 (для АО-энерго)'!$D$57:$G$57,[0]!P1_SCOPE_F2_PRT,[0]!P2_SCOPE_F2_PRT</definedName>
    <definedName name="SCOPE_F2_PRT" localSheetId="7">'[20]Ф-2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8">#REF!,[5]!P1_SCOPE_FLOAD</definedName>
    <definedName name="SCOPE_FLOAD" localSheetId="9">#REF!,[0]!P1_SCOPE_FLOAD</definedName>
    <definedName name="SCOPE_FLOAD" localSheetId="10">#REF!,[0]!P1_SCOPE_FLOAD</definedName>
    <definedName name="SCOPE_FLOAD" localSheetId="11">#REF!,[0]!P1_SCOPE_FLOAD</definedName>
    <definedName name="SCOPE_FLOAD" localSheetId="12">#REF!,[0]!P1_SCOPE_FLOAD</definedName>
    <definedName name="SCOPE_FLOAD" localSheetId="16">#REF!,[5]!P1_SCOPE_FLOAD</definedName>
    <definedName name="SCOPE_FLOAD" localSheetId="7">#REF!,'анализ экон эффек'!P1_SCOPE_FLOAD</definedName>
    <definedName name="SCOPE_FLOAD">#REF!,[5]!P1_SCOPE_FLOAD</definedName>
    <definedName name="SCOPE_FORM46_EE1" localSheetId="8">#REF!</definedName>
    <definedName name="SCOPE_FORM46_EE1" localSheetId="9">#REF!</definedName>
    <definedName name="SCOPE_FORM46_EE1" localSheetId="10">#REF!</definedName>
    <definedName name="SCOPE_FORM46_EE1" localSheetId="11">#REF!</definedName>
    <definedName name="SCOPE_FORM46_EE1" localSheetId="12">#REF!</definedName>
    <definedName name="SCOPE_FORM46_EE1" localSheetId="16">#REF!</definedName>
    <definedName name="SCOPE_FORM46_EE1" localSheetId="7">#REF!</definedName>
    <definedName name="SCOPE_FORM46_EE1">#REF!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 localSheetId="11">[27]Заголовок!#REF!</definedName>
    <definedName name="SCOPE_FORM46_EE1_ZAG_KOD" localSheetId="12">[27]Заголовок!#REF!</definedName>
    <definedName name="SCOPE_FORM46_EE1_ZAG_KOD" localSheetId="16">[27]Заголовок!#REF!</definedName>
    <definedName name="SCOPE_FORM46_EE1_ZAG_KOD" localSheetId="7">[27]Заголовок!#REF!</definedName>
    <definedName name="SCOPE_FORM46_EE1_ZAG_KOD">[27]Заголовок!#REF!</definedName>
    <definedName name="SCOPE_FRML" localSheetId="8">#REF!,#REF!,[5]!P1_SCOPE_FRML</definedName>
    <definedName name="SCOPE_FRML" localSheetId="9">#REF!,#REF!,[0]!P1_SCOPE_FRML</definedName>
    <definedName name="SCOPE_FRML" localSheetId="10">#REF!,#REF!,[0]!P1_SCOPE_FRML</definedName>
    <definedName name="SCOPE_FRML" localSheetId="11">#REF!,#REF!,[0]!P1_SCOPE_FRML</definedName>
    <definedName name="SCOPE_FRML" localSheetId="12">#REF!,#REF!,[0]!P1_SCOPE_FRML</definedName>
    <definedName name="SCOPE_FRML" localSheetId="16">#REF!,#REF!,[5]!P1_SCOPE_FRML</definedName>
    <definedName name="SCOPE_FRML" localSheetId="7">#REF!,#REF!,'анализ экон эффек'!P1_SCOPE_FRML</definedName>
    <definedName name="SCOPE_FRML">#REF!,#REF!,[5]!P1_SCOPE_FRML</definedName>
    <definedName name="SCOPE_FUEL_ET" localSheetId="16">#REF!</definedName>
    <definedName name="SCOPE_FUEL_ET" localSheetId="7">#REF!</definedName>
    <definedName name="SCOPE_FUEL_ET">#REF!</definedName>
    <definedName name="scope_ld" localSheetId="16">#REF!</definedName>
    <definedName name="scope_ld" localSheetId="7">#REF!</definedName>
    <definedName name="scope_ld">#REF!</definedName>
    <definedName name="SCOPE_LOAD" localSheetId="8">#REF!</definedName>
    <definedName name="SCOPE_LOAD" localSheetId="9">#REF!</definedName>
    <definedName name="SCOPE_LOAD" localSheetId="10">#REF!</definedName>
    <definedName name="SCOPE_LOAD" localSheetId="11">#REF!</definedName>
    <definedName name="SCOPE_LOAD" localSheetId="12">#REF!</definedName>
    <definedName name="SCOPE_LOAD" localSheetId="16">#REF!</definedName>
    <definedName name="SCOPE_LOAD" localSheetId="7">#REF!</definedName>
    <definedName name="SCOPE_LOAD">#REF!</definedName>
    <definedName name="SCOPE_LOAD_FUEL" localSheetId="16">#REF!</definedName>
    <definedName name="SCOPE_LOAD_FUEL" localSheetId="7">#REF!</definedName>
    <definedName name="SCOPE_LOAD_FUEL">#REF!</definedName>
    <definedName name="SCOPE_LOAD1" localSheetId="16">#REF!</definedName>
    <definedName name="SCOPE_LOAD1" localSheetId="7">#REF!</definedName>
    <definedName name="SCOPE_LOAD1">#REF!</definedName>
    <definedName name="SCOPE_LOAD2">'[28]Стоимость ЭЭ'!$G$111:$AN$113,'[28]Стоимость ЭЭ'!$G$93:$AN$95,'[28]Стоимость ЭЭ'!$G$51:$AN$53</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 localSheetId="11">[29]Справочники!$K$6:$K$742,[29]Справочники!#REF!</definedName>
    <definedName name="SCOPE_MO" localSheetId="12">[29]Справочники!$K$6:$K$742,[29]Справочники!#REF!</definedName>
    <definedName name="SCOPE_MO" localSheetId="16">[29]Справочники!$K$6:$K$742,[29]Справочники!#REF!</definedName>
    <definedName name="SCOPE_MO" localSheetId="7">[29]Справочники!$K$6:$K$742,[29]Справочники!#REF!</definedName>
    <definedName name="SCOPE_MO">[29]Справочники!$K$6:$K$742,[29]Справочники!#REF!</definedName>
    <definedName name="SCOPE_MUPS" localSheetId="8">[29]Свод!#REF!,[29]Свод!#REF!</definedName>
    <definedName name="SCOPE_MUPS" localSheetId="9">[29]Свод!#REF!,[29]Свод!#REF!</definedName>
    <definedName name="SCOPE_MUPS" localSheetId="10">[29]Свод!#REF!,[29]Свод!#REF!</definedName>
    <definedName name="SCOPE_MUPS" localSheetId="11">[29]Свод!#REF!,[29]Свод!#REF!</definedName>
    <definedName name="SCOPE_MUPS" localSheetId="12">[29]Свод!#REF!,[29]Свод!#REF!</definedName>
    <definedName name="SCOPE_MUPS" localSheetId="16">[29]Свод!#REF!,[29]Свод!#REF!</definedName>
    <definedName name="SCOPE_MUPS" localSheetId="7">[29]Свод!#REF!,[29]Свод!#REF!</definedName>
    <definedName name="SCOPE_MUPS">[29]Свод!#REF!,[29]Свод!#REF!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 localSheetId="11">[29]Свод!#REF!,[29]Свод!#REF!</definedName>
    <definedName name="SCOPE_MUPS_NAMES" localSheetId="12">[29]Свод!#REF!,[29]Свод!#REF!</definedName>
    <definedName name="SCOPE_MUPS_NAMES" localSheetId="16">[29]Свод!#REF!,[29]Свод!#REF!</definedName>
    <definedName name="SCOPE_MUPS_NAMES" localSheetId="7">[29]Свод!#REF!,[29]Свод!#REF!</definedName>
    <definedName name="SCOPE_MUPS_NAMES">[29]Свод!#REF!,[29]Свод!#REF!</definedName>
    <definedName name="SCOPE_NALOG">[30]Справочники!$R$3:$R$4</definedName>
    <definedName name="SCOPE_ORE" localSheetId="16">#REF!</definedName>
    <definedName name="SCOPE_ORE" localSheetId="7">#REF!</definedName>
    <definedName name="SCOPE_ORE">#REF!</definedName>
    <definedName name="SCOPE_OUTD">[9]FST5!$G$23:$G$30,[9]FST5!$G$32:$G$35,[9]FST5!$G$37,[9]FST5!$G$39:$G$45,[9]FST5!$G$47,[9]FST5!$G$49,[9]FST5!$G$5:$G$21</definedName>
    <definedName name="SCOPE_PER_PRT" localSheetId="8">[5]!P5_SCOPE_PER_PRT,[5]!P6_SCOPE_PER_PRT,[5]!P7_SCOPE_PER_PRT,'5 анализ экон эффект 25 план'!P8_SCOPE_PER_PRT</definedName>
    <definedName name="SCOPE_PER_PRT" localSheetId="9">[0]!P5_SCOPE_PER_PRT,[0]!P6_SCOPE_PER_PRT,[0]!P7_SCOPE_PER_PRT,'5 анализ экон эффект 26'!P8_SCOPE_PER_PRT</definedName>
    <definedName name="SCOPE_PER_PRT" localSheetId="10">[0]!P5_SCOPE_PER_PRT,[0]!P6_SCOPE_PER_PRT,[0]!P7_SCOPE_PER_PRT,'5 анализ экон эффект 27'!P8_SCOPE_PER_PRT</definedName>
    <definedName name="SCOPE_PER_PRT" localSheetId="11">[0]!P5_SCOPE_PER_PRT,[0]!P6_SCOPE_PER_PRT,[0]!P7_SCOPE_PER_PRT,'5 анализ экон эффект 28'!P8_SCOPE_PER_PRT</definedName>
    <definedName name="SCOPE_PER_PRT" localSheetId="12">[0]!P5_SCOPE_PER_PRT,[0]!P6_SCOPE_PER_PRT,[0]!P7_SCOPE_PER_PRT,'5 анализ экон эффект 29'!P8_SCOPE_PER_PRT</definedName>
    <definedName name="SCOPE_PER_PRT" localSheetId="7">[0]!P5_SCOPE_PER_PRT,[0]!P6_SCOPE_PER_PRT,[0]!P7_SCOPE_PER_PRT,'анализ экон эффек'!P8_SCOPE_PER_PRT</definedName>
    <definedName name="SCOPE_PER_PRT">P5_SCOPE_PER_PRT,P6_SCOPE_PER_PRT,P7_SCOPE_PER_PRT,P8_SCOPE_PER_PRT</definedName>
    <definedName name="SCOPE_PRD" localSheetId="16">#REF!</definedName>
    <definedName name="SCOPE_PRD" localSheetId="7">#REF!</definedName>
    <definedName name="SCOPE_PRD">#REF!</definedName>
    <definedName name="SCOPE_PRD_ET" localSheetId="16">#REF!</definedName>
    <definedName name="SCOPE_PRD_ET" localSheetId="7">#REF!</definedName>
    <definedName name="SCOPE_PRD_ET">#REF!</definedName>
    <definedName name="SCOPE_PRD_ET2" localSheetId="16">#REF!</definedName>
    <definedName name="SCOPE_PRD_ET2" localSheetId="7">#REF!</definedName>
    <definedName name="SCOPE_PRD_ET2">#REF!</definedName>
    <definedName name="SCOPE_PRT" localSheetId="16">#REF!,#REF!,#REF!,#REF!,#REF!,#REF!</definedName>
    <definedName name="SCOPE_PRT" localSheetId="7">#REF!,#REF!,#REF!,#REF!,#REF!,#REF!</definedName>
    <definedName name="SCOPE_PRT">#REF!,#REF!,#REF!,#REF!,#REF!,#REF!</definedName>
    <definedName name="SCOPE_PRZ" localSheetId="16">#REF!</definedName>
    <definedName name="SCOPE_PRZ" localSheetId="7">#REF!</definedName>
    <definedName name="SCOPE_PRZ">#REF!</definedName>
    <definedName name="SCOPE_PRZ_ET" localSheetId="16">#REF!</definedName>
    <definedName name="SCOPE_PRZ_ET" localSheetId="7">#REF!</definedName>
    <definedName name="SCOPE_PRZ_ET">#REF!</definedName>
    <definedName name="SCOPE_PRZ_ET2" localSheetId="16">#REF!</definedName>
    <definedName name="SCOPE_PRZ_ET2" localSheetId="7">#REF!</definedName>
    <definedName name="SCOPE_PRZ_ET2">#REF!</definedName>
    <definedName name="SCOPE_REGIONS" localSheetId="16">#REF!</definedName>
    <definedName name="SCOPE_REGIONS" localSheetId="7">#REF!</definedName>
    <definedName name="SCOPE_REGIONS">#REF!</definedName>
    <definedName name="SCOPE_REGLD" localSheetId="16">#REF!</definedName>
    <definedName name="SCOPE_REGLD" localSheetId="7">#REF!</definedName>
    <definedName name="SCOPE_REGLD">#REF!</definedName>
    <definedName name="SCOPE_RG" localSheetId="8">#REF!</definedName>
    <definedName name="SCOPE_RG" localSheetId="9">#REF!</definedName>
    <definedName name="SCOPE_RG" localSheetId="10">#REF!</definedName>
    <definedName name="SCOPE_RG" localSheetId="11">#REF!</definedName>
    <definedName name="SCOPE_RG" localSheetId="12">#REF!</definedName>
    <definedName name="SCOPE_RG" localSheetId="16">#REF!</definedName>
    <definedName name="SCOPE_RG" localSheetId="7">#REF!</definedName>
    <definedName name="SCOPE_RG">#REF!</definedName>
    <definedName name="SCOPE_SBTLD" localSheetId="16">#REF!</definedName>
    <definedName name="SCOPE_SBTLD" localSheetId="7">#REF!</definedName>
    <definedName name="SCOPE_SBTLD">#REF!</definedName>
    <definedName name="SCOPE_SETLD" localSheetId="16">#REF!</definedName>
    <definedName name="SCOPE_SETLD" localSheetId="7">#REF!</definedName>
    <definedName name="SCOPE_SETLD">#REF!</definedName>
    <definedName name="SCOPE_SPR_PRT">[20]Справочники!$D$21:$J$22,[20]Справочники!$E$13:$I$14,[20]Справочники!$F$27:$H$28</definedName>
    <definedName name="SCOPE_SS" localSheetId="8">#REF!,#REF!,#REF!,#REF!,#REF!,#REF!</definedName>
    <definedName name="SCOPE_SS" localSheetId="9">#REF!,#REF!,#REF!,#REF!,#REF!,#REF!</definedName>
    <definedName name="SCOPE_SS" localSheetId="10">#REF!,#REF!,#REF!,#REF!,#REF!,#REF!</definedName>
    <definedName name="SCOPE_SS" localSheetId="11">#REF!,#REF!,#REF!,#REF!,#REF!,#REF!</definedName>
    <definedName name="SCOPE_SS" localSheetId="12">#REF!,#REF!,#REF!,#REF!,#REF!,#REF!</definedName>
    <definedName name="SCOPE_SS" localSheetId="16">#REF!,#REF!,#REF!,#REF!,#REF!,#REF!</definedName>
    <definedName name="SCOPE_SS" localSheetId="7">#REF!,#REF!,#REF!,#REF!,#REF!,#REF!</definedName>
    <definedName name="SCOPE_SS">#REF!,#REF!,#REF!,#REF!,#REF!,#REF!</definedName>
    <definedName name="SCOPE_SS2" localSheetId="8">#REF!</definedName>
    <definedName name="SCOPE_SS2" localSheetId="9">#REF!</definedName>
    <definedName name="SCOPE_SS2" localSheetId="10">#REF!</definedName>
    <definedName name="SCOPE_SS2" localSheetId="11">#REF!</definedName>
    <definedName name="SCOPE_SS2" localSheetId="12">#REF!</definedName>
    <definedName name="SCOPE_SS2" localSheetId="16">#REF!</definedName>
    <definedName name="SCOPE_SS2" localSheetId="7">#REF!</definedName>
    <definedName name="SCOPE_SS2">#REF!</definedName>
    <definedName name="SCOPE_SV_LD1" localSheetId="8">[20]свод!$E$104:$M$104,[20]свод!$E$106:$M$117,[20]свод!$E$120:$M$121,[20]свод!$E$123:$M$127,[20]свод!$E$10:$M$68,[5]!P1_SCOPE_SV_LD1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 localSheetId="11">[20]свод!$E$104:$M$104,[20]свод!$E$106:$M$117,[20]свод!$E$120:$M$121,[20]свод!$E$123:$M$127,[20]свод!$E$10:$M$68,[0]!P1_SCOPE_SV_LD1</definedName>
    <definedName name="SCOPE_SV_LD1" localSheetId="12">[20]свод!$E$104:$M$104,[20]свод!$E$106:$M$117,[20]свод!$E$120:$M$121,[20]свод!$E$123:$M$127,[20]свод!$E$10:$M$68,[0]!P1_SCOPE_SV_LD1</definedName>
    <definedName name="SCOPE_SV_LD1" localSheetId="7">[20]свод!$E$104:$M$104,[20]свод!$E$106:$M$117,[20]свод!$E$120:$M$121,[20]свод!$E$123:$M$127,[20]свод!$E$10:$M$68,[0]!P1_SCOPE_SV_LD1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8">[5]!P1_SCOPE_SV_PRT,[5]!P2_SCOPE_SV_PRT,[5]!P3_SCOPE_SV_PRT</definedName>
    <definedName name="SCOPE_SV_PRT" localSheetId="9">[0]!P1_SCOPE_SV_PRT,[0]!P2_SCOPE_SV_PRT,[0]!P3_SCOPE_SV_PRT</definedName>
    <definedName name="SCOPE_SV_PRT" localSheetId="10">[0]!P1_SCOPE_SV_PRT,[0]!P2_SCOPE_SV_PRT,[0]!P3_SCOPE_SV_PRT</definedName>
    <definedName name="SCOPE_SV_PRT" localSheetId="11">[0]!P1_SCOPE_SV_PRT,[0]!P2_SCOPE_SV_PRT,[0]!P3_SCOPE_SV_PRT</definedName>
    <definedName name="SCOPE_SV_PRT" localSheetId="12">[0]!P1_SCOPE_SV_PRT,[0]!P2_SCOPE_SV_PRT,[0]!P3_SCOPE_SV_PRT</definedName>
    <definedName name="SCOPE_SV_PRT" localSheetId="7">[0]!P1_SCOPE_SV_PRT,[0]!P2_SCOPE_SV_PRT,[0]!P3_SCOPE_SV_PRT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16">#REF!</definedName>
    <definedName name="SET_ET" localSheetId="7">#REF!</definedName>
    <definedName name="SET_ET">#REF!</definedName>
    <definedName name="SET_PROT" localSheetId="8">#REF!,#REF!,#REF!,#REF!,#REF!,'5 анализ экон эффект 25 план'!P1_SET_PROT</definedName>
    <definedName name="SET_PROT" localSheetId="9">#REF!,#REF!,#REF!,#REF!,#REF!,'5 анализ экон эффект 26'!P1_SET_PROT</definedName>
    <definedName name="SET_PROT" localSheetId="10">#REF!,#REF!,#REF!,#REF!,#REF!,'5 анализ экон эффект 27'!P1_SET_PROT</definedName>
    <definedName name="SET_PROT" localSheetId="11">#REF!,#REF!,#REF!,#REF!,#REF!,'5 анализ экон эффект 28'!P1_SET_PROT</definedName>
    <definedName name="SET_PROT" localSheetId="12">#REF!,#REF!,#REF!,#REF!,#REF!,'5 анализ экон эффект 29'!P1_SET_PROT</definedName>
    <definedName name="SET_PROT" localSheetId="16">#REF!,#REF!,#REF!,#REF!,#REF!,[5]!P1_SET_PROT</definedName>
    <definedName name="SET_PROT" localSheetId="7">#REF!,#REF!,#REF!,#REF!,#REF!,'анализ экон эффек'!P1_SET_PROT</definedName>
    <definedName name="SET_PROT">#REF!,#REF!,#REF!,#REF!,#REF!,[5]!P1_SET_PROT</definedName>
    <definedName name="SET_PRT" localSheetId="8">#REF!,#REF!,#REF!,#REF!,[5]!P1_SET_PRT</definedName>
    <definedName name="SET_PRT" localSheetId="9">#REF!,#REF!,#REF!,#REF!,[0]!P1_SET_PRT</definedName>
    <definedName name="SET_PRT" localSheetId="10">#REF!,#REF!,#REF!,#REF!,[0]!P1_SET_PRT</definedName>
    <definedName name="SET_PRT" localSheetId="11">#REF!,#REF!,#REF!,#REF!,[0]!P1_SET_PRT</definedName>
    <definedName name="SET_PRT" localSheetId="12">#REF!,#REF!,#REF!,#REF!,[0]!P1_SET_PRT</definedName>
    <definedName name="SET_PRT" localSheetId="16">#REF!,#REF!,#REF!,#REF!,[5]!P1_SET_PRT</definedName>
    <definedName name="SET_PRT" localSheetId="7">#REF!,#REF!,#REF!,#REF!,'анализ экон эффек'!P1_SET_PRT</definedName>
    <definedName name="SET_PRT">#REF!,#REF!,#REF!,#REF!,[5]!P1_SET_PRT</definedName>
    <definedName name="SETcom" localSheetId="8">#REF!</definedName>
    <definedName name="SETcom" localSheetId="9">#REF!</definedName>
    <definedName name="SETcom" localSheetId="10">#REF!</definedName>
    <definedName name="SETcom" localSheetId="11">#REF!</definedName>
    <definedName name="SETcom" localSheetId="12">#REF!</definedName>
    <definedName name="SETcom" localSheetId="1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8">'5 анализ экон эффект 25 план'!shit</definedName>
    <definedName name="shit" localSheetId="9">'5 анализ экон эффект 26'!shit</definedName>
    <definedName name="shit" localSheetId="10">'5 анализ экон эффект 27'!shit</definedName>
    <definedName name="shit" localSheetId="11">'5 анализ экон эффект 28'!shit</definedName>
    <definedName name="shit" localSheetId="12">'5 анализ экон эффект 29'!shit</definedName>
    <definedName name="shit" localSheetId="7">'анализ экон эффек'!shit</definedName>
    <definedName name="shit">[5]!shit</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 localSheetId="11">[15]SMetstrait!$B$6:$W$57,[15]SMetstrait!$B$59:$W$113</definedName>
    <definedName name="SMappros" localSheetId="12">[15]SMetstrait!$B$6:$W$57,[15]SMetstrait!$B$59:$W$113</definedName>
    <definedName name="SMappros" localSheetId="7">[15]SMetstrait!$B$6:$W$57,[15]SMetstrait!$B$59:$W$113</definedName>
    <definedName name="SMappros">[16]SMetstrait!$B$6:$W$57,[16]SMetstrait!$B$59:$W$113</definedName>
    <definedName name="Soude" localSheetId="16">#REF!</definedName>
    <definedName name="Soude" localSheetId="7">#REF!</definedName>
    <definedName name="Soude">#REF!</definedName>
    <definedName name="SoudeP97" localSheetId="16">#REF!</definedName>
    <definedName name="SoudeP97" localSheetId="7">#REF!</definedName>
    <definedName name="SoudeP97">#REF!</definedName>
    <definedName name="SPR_GES_ET" localSheetId="16">#REF!</definedName>
    <definedName name="SPR_GES_ET" localSheetId="7">#REF!</definedName>
    <definedName name="SPR_GES_ET">#REF!</definedName>
    <definedName name="SPR_GRES_ET" localSheetId="16">#REF!</definedName>
    <definedName name="SPR_GRES_ET" localSheetId="7">#REF!</definedName>
    <definedName name="SPR_GRES_ET">#REF!</definedName>
    <definedName name="SPR_OTH_ET" localSheetId="16">#REF!</definedName>
    <definedName name="SPR_OTH_ET" localSheetId="7">#REF!</definedName>
    <definedName name="SPR_OTH_ET">#REF!</definedName>
    <definedName name="SPR_PROT" localSheetId="8">#REF!,#REF!</definedName>
    <definedName name="SPR_PROT" localSheetId="9">#REF!,#REF!</definedName>
    <definedName name="SPR_PROT" localSheetId="10">#REF!,#REF!</definedName>
    <definedName name="SPR_PROT" localSheetId="11">#REF!,#REF!</definedName>
    <definedName name="SPR_PROT" localSheetId="12">#REF!,#REF!</definedName>
    <definedName name="SPR_PROT" localSheetId="16">#REF!,#REF!</definedName>
    <definedName name="SPR_PROT" localSheetId="7">#REF!,#REF!</definedName>
    <definedName name="SPR_PROT">#REF!,#REF!</definedName>
    <definedName name="SPR_TES_ET" localSheetId="16">#REF!</definedName>
    <definedName name="SPR_TES_ET" localSheetId="7">#REF!</definedName>
    <definedName name="SPR_TES_ET">#REF!</definedName>
    <definedName name="SPRAV_PROT">[29]Справочники!$E$6,[29]Справочники!$D$11:$D$902,[29]Справочники!$E$3</definedName>
    <definedName name="sq" localSheetId="16">#REF!</definedName>
    <definedName name="sq" localSheetId="7">#REF!</definedName>
    <definedName name="sq">#REF!</definedName>
    <definedName name="Staffing_Plan_1" localSheetId="16">#REF!</definedName>
    <definedName name="Staffing_Plan_1" localSheetId="7">#REF!</definedName>
    <definedName name="Staffing_Plan_1">#REF!</definedName>
    <definedName name="Staffing_Plan_2" localSheetId="16">#REF!</definedName>
    <definedName name="Staffing_Plan_2" localSheetId="7">#REF!</definedName>
    <definedName name="Staffing_Plan_2">#REF!</definedName>
    <definedName name="Statement_of_Cash_Flows" localSheetId="16">#REF!</definedName>
    <definedName name="Statement_of_Cash_Flows" localSheetId="7">#REF!</definedName>
    <definedName name="Statement_of_Cash_Flows">#REF!</definedName>
    <definedName name="station" localSheetId="8">#REF!</definedName>
    <definedName name="station" localSheetId="9">#REF!</definedName>
    <definedName name="station" localSheetId="10">#REF!</definedName>
    <definedName name="station" localSheetId="11">#REF!</definedName>
    <definedName name="station" localSheetId="12">#REF!</definedName>
    <definedName name="station" localSheetId="1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6">#REF!</definedName>
    <definedName name="t_year" localSheetId="7">#REF!</definedName>
    <definedName name="t_year">#REF!</definedName>
    <definedName name="T1_Protect" localSheetId="8">[5]!P15_T1_Protect,[5]!P16_T1_Protect,[5]!P17_T1_Protect,'5 анализ экон эффект 25 план'!P18_T1_Protect,'5 анализ экон эффект 25 план'!P19_T1_Protect</definedName>
    <definedName name="T1_Protect" localSheetId="9">[0]!P15_T1_Protect,[0]!P16_T1_Protect,[0]!P17_T1_Protect,'5 анализ экон эффект 26'!P18_T1_Protect,'5 анализ экон эффект 26'!P19_T1_Protect</definedName>
    <definedName name="T1_Protect" localSheetId="10">[0]!P15_T1_Protect,[0]!P16_T1_Protect,[0]!P17_T1_Protect,'5 анализ экон эффект 27'!P18_T1_Protect,'5 анализ экон эффект 27'!P19_T1_Protect</definedName>
    <definedName name="T1_Protect" localSheetId="11">[0]!P15_T1_Protect,[0]!P16_T1_Protect,[0]!P17_T1_Protect,'5 анализ экон эффект 28'!P18_T1_Protect,'5 анализ экон эффект 28'!P19_T1_Protect</definedName>
    <definedName name="T1_Protect" localSheetId="12">[0]!P15_T1_Protect,[0]!P16_T1_Protect,[0]!P17_T1_Protect,'5 анализ экон эффект 29'!P18_T1_Protect,'5 анализ экон эффект 29'!P19_T1_Protect</definedName>
    <definedName name="T1_Protect" localSheetId="7">[0]!P15_T1_Protect,[0]!P16_T1_Protect,[0]!P17_T1_Protect,'анализ экон эффек'!P18_T1_Protect,'анализ экон эффек'!P19_T1_Protect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8">'[21]16'!$G$44:$K$44,'[21]16'!$G$7:$K$8,[5]!P1_T16_Protect</definedName>
    <definedName name="T16_Protect" localSheetId="9">'[21]16'!$G$44:$K$44,'[21]16'!$G$7:$K$8,[0]!P1_T16_Protect</definedName>
    <definedName name="T16_Protect" localSheetId="10">'[21]16'!$G$44:$K$44,'[21]16'!$G$7:$K$8,[0]!P1_T16_Protect</definedName>
    <definedName name="T16_Protect" localSheetId="11">'[21]16'!$G$44:$K$44,'[21]16'!$G$7:$K$8,[0]!P1_T16_Protect</definedName>
    <definedName name="T16_Protect" localSheetId="12">'[21]16'!$G$44:$K$44,'[21]16'!$G$7:$K$8,[0]!P1_T16_Protect</definedName>
    <definedName name="T16_Protect" localSheetId="7">'[21]16'!$G$44:$K$44,'[21]16'!$G$7:$K$8,[0]!P1_T16_Protect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8">'[11]29'!$O$18:$O$25,[5]!P1_T17?unit?РУБ.ГКАЛ,[5]!P2_T17?unit?РУБ.ГКАЛ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 localSheetId="11">'[11]29'!$O$18:$O$25,[0]!P1_T17?unit?РУБ.ГКАЛ,[0]!P2_T17?unit?РУБ.ГКАЛ</definedName>
    <definedName name="T17?unit?РУБ.ГКАЛ" localSheetId="12">'[11]29'!$O$18:$O$25,[0]!P1_T17?unit?РУБ.ГКАЛ,[0]!P2_T17?unit?РУБ.ГКАЛ</definedName>
    <definedName name="T17?unit?РУБ.ГКАЛ" localSheetId="7">'[11]29'!$O$18:$O$25,[0]!P1_T17?unit?РУБ.ГКАЛ,[0]!P2_T17?unit?РУБ.ГКАЛ</definedName>
    <definedName name="T17?unit?РУБ.ГКАЛ">'[11]29'!$O$18:$O$25,P1_T17?unit?РУБ.ГКАЛ,P2_T17?unit?РУБ.ГКАЛ</definedName>
    <definedName name="T17?unit?ТГКАЛ" localSheetId="8">'[11]29'!$P$18:$P$25,[5]!P1_T17?unit?ТГКАЛ,[5]!P2_T17?unit?ТГКАЛ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 localSheetId="11">'[11]29'!$P$18:$P$25,[0]!P1_T17?unit?ТГКАЛ,[0]!P2_T17?unit?ТГКАЛ</definedName>
    <definedName name="T17?unit?ТГКАЛ" localSheetId="12">'[11]29'!$P$18:$P$25,[0]!P1_T17?unit?ТГКАЛ,[0]!P2_T17?unit?ТГКАЛ</definedName>
    <definedName name="T17?unit?ТГКАЛ" localSheetId="7">'[11]29'!$P$18:$P$25,[0]!P1_T17?unit?ТГКАЛ,[0]!P2_T17?unit?ТГКАЛ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 localSheetId="11">'[21]21.3'!$E$54:$I$57,'[21]21.3'!$E$10:$I$10,P1_T17_Protect</definedName>
    <definedName name="T17_Protect" localSheetId="12">'[21]21.3'!$E$54:$I$57,'[21]21.3'!$E$10:$I$10,P1_T17_Protect</definedName>
    <definedName name="T17_Protect" localSheetId="16">'[21]21.3'!$E$54:$I$57,'[21]21.3'!$E$10:$I$10,P1_T17_Protect</definedName>
    <definedName name="T17_Protect" localSheetId="7">'[21]21.3'!$E$54:$I$57,'[21]21.3'!$E$10:$I$10,P1_T17_Protect</definedName>
    <definedName name="T17_Protect">'[21]21.3'!$E$54:$I$57,'[21]21.3'!$E$10:$I$10,P1_T17_Protect</definedName>
    <definedName name="T17_Protection" localSheetId="8">[5]!P2_T17_Protection,[5]!P3_T17_Protection,[5]!P4_T17_Protection,[5]!P5_T17_Protection,'5 анализ экон эффект 25 план'!P6_T17_Protection</definedName>
    <definedName name="T17_Protection" localSheetId="9">[0]!P2_T17_Protection,[0]!P3_T17_Protection,[0]!P4_T17_Protection,[0]!P5_T17_Protection,'5 анализ экон эффект 26'!P6_T17_Protection</definedName>
    <definedName name="T17_Protection" localSheetId="10">[0]!P2_T17_Protection,[0]!P3_T17_Protection,[0]!P4_T17_Protection,[0]!P5_T17_Protection,'5 анализ экон эффект 27'!P6_T17_Protection</definedName>
    <definedName name="T17_Protection" localSheetId="11">[0]!P2_T17_Protection,[0]!P3_T17_Protection,[0]!P4_T17_Protection,[0]!P5_T17_Protection,'5 анализ экон эффект 28'!P6_T17_Protection</definedName>
    <definedName name="T17_Protection" localSheetId="12">[0]!P2_T17_Protection,[0]!P3_T17_Protection,[0]!P4_T17_Protection,[0]!P5_T17_Protection,'5 анализ экон эффект 29'!P6_T17_Protection</definedName>
    <definedName name="T17_Protection" localSheetId="7">[0]!P2_T17_Protection,[0]!P3_T17_Protection,[0]!P4_T17_Protection,[0]!P5_T17_Protection,'анализ экон эффек'!P6_T17_Protection</definedName>
    <definedName name="T17_Protection">P2_T17_Protection,P3_T17_Protection,P4_T17_Protection,P5_T17_Protection,P6_T17_Protection</definedName>
    <definedName name="T18.1?Data" localSheetId="8">P1_T18.1?Data,P2_T18.1?Data</definedName>
    <definedName name="T18.1?Data" localSheetId="9">P1_T18.1?Data,P2_T18.1?Data</definedName>
    <definedName name="T18.1?Data" localSheetId="10">P1_T18.1?Data,P2_T18.1?Data</definedName>
    <definedName name="T18.1?Data" localSheetId="11">P1_T18.1?Data,P2_T18.1?Data</definedName>
    <definedName name="T18.1?Data" localSheetId="12">P1_T18.1?Data,P2_T18.1?Data</definedName>
    <definedName name="T18.1?Data" localSheetId="16">P1_T18.1?Data,P2_T18.1?Data</definedName>
    <definedName name="T18.1?Data" localSheetId="7">P1_T18.1?Data,P2_T18.1?Data</definedName>
    <definedName name="T18.1?Data">P1_T18.1?Data,P2_T18.1?Data</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 localSheetId="11">'[21]18.2'!#REF!,'[21]18.2'!#REF!</definedName>
    <definedName name="T18.2?item_ext?СБЫТ" localSheetId="12">'[21]18.2'!#REF!,'[21]18.2'!#REF!</definedName>
    <definedName name="T18.2?item_ext?СБЫТ" localSheetId="16">'[21]18.2'!#REF!,'[21]18.2'!#REF!</definedName>
    <definedName name="T18.2?item_ext?СБЫТ" localSheetId="7">'[21]18.2'!#REF!,'[21]18.2'!#REF!</definedName>
    <definedName name="T18.2?item_ext?СБЫТ">'[21]18.2'!#REF!,'[21]18.2'!#REF!</definedName>
    <definedName name="T18.2?ВРАС">'[21]18.2'!$B$34:$B$36,'[21]18.2'!$B$28:$B$30</definedName>
    <definedName name="T18.2_Protect" localSheetId="8">'[21]18.2'!$F$56:$J$57,'[21]18.2'!$F$60:$J$60,'[21]18.2'!$F$62:$J$65,'[21]18.2'!$F$6:$J$8,[5]!P1_T18.2_Protect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 localSheetId="11">'[21]18.2'!$F$56:$J$57,'[21]18.2'!$F$60:$J$60,'[21]18.2'!$F$62:$J$65,'[21]18.2'!$F$6:$J$8,[0]!P1_T18.2_Protect</definedName>
    <definedName name="T18.2_Protect" localSheetId="12">'[21]18.2'!$F$56:$J$57,'[21]18.2'!$F$60:$J$60,'[21]18.2'!$F$62:$J$65,'[21]18.2'!$F$6:$J$8,[0]!P1_T18.2_Protect</definedName>
    <definedName name="T18.2_Protect" localSheetId="7">'[21]18.2'!$F$56:$J$57,'[21]18.2'!$F$60:$J$60,'[21]18.2'!$F$62:$J$65,'[21]18.2'!$F$6:$J$8,[0]!P1_T18.2_Protect</definedName>
    <definedName name="T18.2_Protect">'[21]18.2'!$F$56:$J$57,'[21]18.2'!$F$60:$J$60,'[21]18.2'!$F$62:$J$65,'[21]18.2'!$F$6:$J$8,P1_T18.2_Protect</definedName>
    <definedName name="T19.1.1?Data" localSheetId="8">P1_T19.1.1?Data,P2_T19.1.1?Data</definedName>
    <definedName name="T19.1.1?Data" localSheetId="9">P1_T19.1.1?Data,P2_T19.1.1?Data</definedName>
    <definedName name="T19.1.1?Data" localSheetId="10">P1_T19.1.1?Data,P2_T19.1.1?Data</definedName>
    <definedName name="T19.1.1?Data" localSheetId="11">P1_T19.1.1?Data,P2_T19.1.1?Data</definedName>
    <definedName name="T19.1.1?Data" localSheetId="12">P1_T19.1.1?Data,P2_T19.1.1?Data</definedName>
    <definedName name="T19.1.1?Data" localSheetId="16">P1_T19.1.1?Data,P2_T19.1.1?Data</definedName>
    <definedName name="T19.1.1?Data" localSheetId="7">P1_T19.1.1?Data,P2_T19.1.1?Data</definedName>
    <definedName name="T19.1.1?Data">P1_T19.1.1?Data,P2_T19.1.1?Data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11">P1_T19.1.2?Data,P2_T19.1.2?Data</definedName>
    <definedName name="T19.1.2?Data" localSheetId="12">P1_T19.1.2?Data,P2_T19.1.2?Data</definedName>
    <definedName name="T19.1.2?Data" localSheetId="16">P1_T19.1.2?Data,P2_T19.1.2?Data</definedName>
    <definedName name="T19.1.2?Data" localSheetId="7">P1_T19.1.2?Data,P2_T19.1.2?Data</definedName>
    <definedName name="T19.1.2?Data">P1_T19.1.2?Data,P2_T19.1.2?Data</definedName>
    <definedName name="T19.2?Data" localSheetId="8">P1_T19.2?Data,P2_T19.2?Data</definedName>
    <definedName name="T19.2?Data" localSheetId="9">P1_T19.2?Data,P2_T19.2?Data</definedName>
    <definedName name="T19.2?Data" localSheetId="10">P1_T19.2?Data,P2_T19.2?Data</definedName>
    <definedName name="T19.2?Data" localSheetId="11">P1_T19.2?Data,P2_T19.2?Data</definedName>
    <definedName name="T19.2?Data" localSheetId="12">P1_T19.2?Data,P2_T19.2?Data</definedName>
    <definedName name="T19.2?Data" localSheetId="16">P1_T19.2?Data,P2_T19.2?Data</definedName>
    <definedName name="T19.2?Data" localSheetId="7">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8">'5 анализ экон эффект 25 план'!P6_T2.1?Protection</definedName>
    <definedName name="T2.1?Protection" localSheetId="9">'5 анализ экон эффект 26'!P6_T2.1?Protection</definedName>
    <definedName name="T2.1?Protection" localSheetId="10">'5 анализ экон эффект 27'!P6_T2.1?Protection</definedName>
    <definedName name="T2.1?Protection" localSheetId="11">'5 анализ экон эффект 28'!P6_T2.1?Protection</definedName>
    <definedName name="T2.1?Protection" localSheetId="12">'5 анализ экон эффект 29'!P6_T2.1?Protection</definedName>
    <definedName name="T2.1?Protection" localSheetId="16">'8.Ход реализации'!P6_T2.1?Protection</definedName>
    <definedName name="T2.1?Protection" localSheetId="7">'анализ экон эффек'!P6_T2.1?Protection</definedName>
    <definedName name="T2.1?Protection">P6_T2.1?Protection</definedName>
    <definedName name="T2.3_Protect">'[21]2.3'!$F$30:$G$34,'[21]2.3'!$H$24:$K$28</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11">P1_T2?Protection,P2_T2?Protection</definedName>
    <definedName name="T2?Protection" localSheetId="12">P1_T2?Protection,P2_T2?Protection</definedName>
    <definedName name="T2?Protection" localSheetId="16">P1_T2?Protection,P2_T2?Protection</definedName>
    <definedName name="T2?Protection" localSheetId="7">P1_T2?Protection,P2_T2?Protection</definedName>
    <definedName name="T2?Protection">P1_T2?Protection,P2_T2?Protection</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11">P1_T2_DiapProt,P2_T2_DiapProt</definedName>
    <definedName name="T2_DiapProt" localSheetId="12">P1_T2_DiapProt,P2_T2_DiapProt</definedName>
    <definedName name="T2_DiapProt" localSheetId="16">P1_T2_DiapProt,P2_T2_DiapProt</definedName>
    <definedName name="T2_DiapProt" localSheetId="7">P1_T2_DiapProt,P2_T2_DiapProt</definedName>
    <definedName name="T2_DiapProt">P1_T2_DiapProt,P2_T2_DiapProt</definedName>
    <definedName name="T20.1?Columns" localSheetId="16">#REF!</definedName>
    <definedName name="T20.1?Columns" localSheetId="7">#REF!</definedName>
    <definedName name="T20.1?Columns">#REF!</definedName>
    <definedName name="T20.1?Investments" localSheetId="16">#REF!</definedName>
    <definedName name="T20.1?Investments" localSheetId="7">#REF!</definedName>
    <definedName name="T20.1?Investments">#REF!</definedName>
    <definedName name="T20.1?Scope" localSheetId="16">#REF!</definedName>
    <definedName name="T20.1?Scope" localSheetId="7">#REF!</definedName>
    <definedName name="T20.1?Scope">#REF!</definedName>
    <definedName name="T20.1_Protect" localSheetId="16">#REF!</definedName>
    <definedName name="T20.1_Protect" localSheetId="7">#REF!</definedName>
    <definedName name="T20.1_Protect">#REF!</definedName>
    <definedName name="T20?Columns" localSheetId="16">#REF!</definedName>
    <definedName name="T20?Columns" localSheetId="7">#REF!</definedName>
    <definedName name="T20?Columns">#REF!</definedName>
    <definedName name="T20?ItemComments" localSheetId="16">#REF!</definedName>
    <definedName name="T20?ItemComments" localSheetId="7">#REF!</definedName>
    <definedName name="T20?ItemComments">#REF!</definedName>
    <definedName name="T20?Items" localSheetId="16">#REF!</definedName>
    <definedName name="T20?Items" localSheetId="7">#REF!</definedName>
    <definedName name="T20?Items">#REF!</definedName>
    <definedName name="T20?Scope" localSheetId="16">#REF!</definedName>
    <definedName name="T20?Scope" localSheetId="7">#REF!</definedName>
    <definedName name="T20?Scope">#REF!</definedName>
    <definedName name="T20?unit?МКВТЧ">'[11]20'!$C$13:$M$13,'[11]20'!$C$15:$M$19,'[11]20'!$C$8:$M$11</definedName>
    <definedName name="T20_Protect" localSheetId="16">#REF!,#REF!</definedName>
    <definedName name="T20_Protect" localSheetId="7">#REF!,#REF!</definedName>
    <definedName name="T20_Protect">#REF!,#REF!</definedName>
    <definedName name="T20_Protection" localSheetId="8">'[11]20'!$E$8:$H$11,[5]!P1_T20_Protection</definedName>
    <definedName name="T20_Protection" localSheetId="9">'[11]20'!$E$8:$H$11,[0]!P1_T20_Protection</definedName>
    <definedName name="T20_Protection" localSheetId="10">'[11]20'!$E$8:$H$11,[0]!P1_T20_Protection</definedName>
    <definedName name="T20_Protection" localSheetId="11">'[11]20'!$E$8:$H$11,[0]!P1_T20_Protection</definedName>
    <definedName name="T20_Protection" localSheetId="12">'[11]20'!$E$8:$H$11,[0]!P1_T20_Protection</definedName>
    <definedName name="T20_Protection" localSheetId="7">'[11]20'!$E$8:$H$11,[0]!P1_T20_Protection</definedName>
    <definedName name="T20_Protection">'[11]20'!$E$8:$H$11,P1_T20_Protection</definedName>
    <definedName name="T21.2.1?Data" localSheetId="8">P1_T21.2.1?Data,P2_T21.2.1?Data</definedName>
    <definedName name="T21.2.1?Data" localSheetId="9">P1_T21.2.1?Data,P2_T21.2.1?Data</definedName>
    <definedName name="T21.2.1?Data" localSheetId="10">P1_T21.2.1?Data,P2_T21.2.1?Data</definedName>
    <definedName name="T21.2.1?Data" localSheetId="11">P1_T21.2.1?Data,P2_T21.2.1?Data</definedName>
    <definedName name="T21.2.1?Data" localSheetId="12">P1_T21.2.1?Data,P2_T21.2.1?Data</definedName>
    <definedName name="T21.2.1?Data" localSheetId="16">P1_T21.2.1?Data,P2_T21.2.1?Data</definedName>
    <definedName name="T21.2.1?Data" localSheetId="7">P1_T21.2.1?Data,P2_T21.2.1?Data</definedName>
    <definedName name="T21.2.1?Data">P1_T21.2.1?Data,P2_T21.2.1?Data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11">P1_T21.2.2?Data,P2_T21.2.2?Data</definedName>
    <definedName name="T21.2.2?Data" localSheetId="12">P1_T21.2.2?Data,P2_T21.2.2?Data</definedName>
    <definedName name="T21.2.2?Data" localSheetId="16">P1_T21.2.2?Data,P2_T21.2.2?Data</definedName>
    <definedName name="T21.2.2?Data" localSheetId="7">P1_T21.2.2?Data,P2_T21.2.2?Data</definedName>
    <definedName name="T21.2.2?Data">P1_T21.2.2?Data,P2_T21.2.2?Data</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 localSheetId="11">'[21]21.3'!#REF!,'[21]21.3'!#REF!</definedName>
    <definedName name="T21.3?item_ext?СБЫТ" localSheetId="12">'[21]21.3'!#REF!,'[21]21.3'!#REF!</definedName>
    <definedName name="T21.3?item_ext?СБЫТ" localSheetId="16">'[21]21.3'!#REF!,'[21]21.3'!#REF!</definedName>
    <definedName name="T21.3?item_ext?СБЫТ" localSheetId="7">'[21]21.3'!#REF!,'[21]21.3'!#REF!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8">P1_T21.4?Data,P2_T21.4?Data</definedName>
    <definedName name="T21.4?Data" localSheetId="9">P1_T21.4?Data,P2_T21.4?Data</definedName>
    <definedName name="T21.4?Data" localSheetId="10">P1_T21.4?Data,P2_T21.4?Data</definedName>
    <definedName name="T21.4?Data" localSheetId="11">P1_T21.4?Data,P2_T21.4?Data</definedName>
    <definedName name="T21.4?Data" localSheetId="12">P1_T21.4?Data,P2_T21.4?Data</definedName>
    <definedName name="T21.4?Data" localSheetId="16">P1_T21.4?Data,P2_T21.4?Data</definedName>
    <definedName name="T21.4?Data" localSheetId="7">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8">[5]!P2_T21_Protection,'5 анализ экон эффект 25 план'!P3_T21_Protection</definedName>
    <definedName name="T21_Protection" localSheetId="9">[0]!P2_T21_Protection,'5 анализ экон эффект 26'!P3_T21_Protection</definedName>
    <definedName name="T21_Protection" localSheetId="10">[0]!P2_T21_Protection,'5 анализ экон эффект 27'!P3_T21_Protection</definedName>
    <definedName name="T21_Protection" localSheetId="11">[0]!P2_T21_Protection,'5 анализ экон эффект 28'!P3_T21_Protection</definedName>
    <definedName name="T21_Protection" localSheetId="12">[0]!P2_T21_Protection,'5 анализ экон эффект 29'!P3_T21_Protection</definedName>
    <definedName name="T21_Protection" localSheetId="7">[0]!P2_T21_Protection,'анализ экон эффек'!P3_T21_Protection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8">'[11]23'!$A$60:$A$62,'[11]23'!$F$60:$J$62,'[11]23'!$O$60:$P$62,'[11]23'!$A$9:$A$25,[5]!P1_T23_Protection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 localSheetId="11">'[11]23'!$A$60:$A$62,'[11]23'!$F$60:$J$62,'[11]23'!$O$60:$P$62,'[11]23'!$A$9:$A$25,[0]!P1_T23_Protection</definedName>
    <definedName name="T23_Protection" localSheetId="12">'[11]23'!$A$60:$A$62,'[11]23'!$F$60:$J$62,'[11]23'!$O$60:$P$62,'[11]23'!$A$9:$A$25,[0]!P1_T23_Protection</definedName>
    <definedName name="T23_Protection" localSheetId="7">'[11]23'!$A$60:$A$62,'[11]23'!$F$60:$J$62,'[11]23'!$O$60:$P$62,'[11]23'!$A$9:$A$25,[0]!P1_T23_Protection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8">[5]!P1_T25_protection,[5]!P2_T25_protection</definedName>
    <definedName name="T25_protection" localSheetId="9">[0]!P1_T25_protection,[0]!P2_T25_protection</definedName>
    <definedName name="T25_protection" localSheetId="10">[0]!P1_T25_protection,[0]!P2_T25_protection</definedName>
    <definedName name="T25_protection" localSheetId="11">[0]!P1_T25_protection,[0]!P2_T25_protection</definedName>
    <definedName name="T25_protection" localSheetId="12">[0]!P1_T25_protection,[0]!P2_T25_protection</definedName>
    <definedName name="T25_protection" localSheetId="7">[0]!P1_T25_protection,[0]!P2_T25_protection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8">'[11]26'!$K$34:$N$36,'[11]26'!$B$22:$B$24,[5]!P1_T26_Protection,[5]!P2_T26_Protection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 localSheetId="11">'[11]26'!$K$34:$N$36,'[11]26'!$B$22:$B$24,[0]!P1_T26_Protection,[0]!P2_T26_Protection</definedName>
    <definedName name="T26_Protection" localSheetId="12">'[11]26'!$K$34:$N$36,'[11]26'!$B$22:$B$24,[0]!P1_T26_Protection,[0]!P2_T26_Protection</definedName>
    <definedName name="T26_Protection" localSheetId="7">'[11]26'!$K$34:$N$36,'[11]26'!$B$22:$B$24,[0]!P1_T26_Protection,[0]!P2_T26_Protection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8">'[11]27'!$P$34:$S$36,'[11]27'!$B$22:$B$24,[5]!P1_T27_Protection,[5]!P2_T27_Protection,[5]!P3_T27_Protection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 localSheetId="11">'[11]27'!$P$34:$S$36,'[11]27'!$B$22:$B$24,[0]!P1_T27_Protection,[0]!P2_T27_Protection,[0]!P3_T27_Protection</definedName>
    <definedName name="T27_Protection" localSheetId="12">'[11]27'!$P$34:$S$36,'[11]27'!$B$22:$B$24,[0]!P1_T27_Protection,[0]!P2_T27_Protection,[0]!P3_T27_Protection</definedName>
    <definedName name="T27_Protection" localSheetId="7">'[11]27'!$P$34:$S$36,'[11]27'!$B$22:$B$24,[0]!P1_T27_Protection,[0]!P2_T27_Protection,[0]!P3_T27_Protection</definedName>
    <definedName name="T27_Protection">'[11]27'!$P$34:$S$36,'[11]27'!$B$22:$B$24,P1_T27_Protection,P2_T27_Protection,P3_T27_Protection</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11">P1_T28.3?unit?РУБ.ГКАЛ,P2_T28.3?unit?РУБ.ГКАЛ</definedName>
    <definedName name="T28.3?unit?РУБ.ГКАЛ" localSheetId="12">P1_T28.3?unit?РУБ.ГКАЛ,P2_T28.3?unit?РУБ.ГКАЛ</definedName>
    <definedName name="T28.3?unit?РУБ.ГКАЛ" localSheetId="1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Data" localSheetId="8">'[11]28'!$D$190:$E$213,'[11]28'!$G$164:$H$187,'[11]28'!$D$164:$E$187,'[11]28'!$D$138:$I$161,'[11]28'!$D$8:$I$109,'[11]28'!$D$112:$I$135,[5]!P1_T28?Data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 localSheetId="11">'[11]28'!$D$190:$E$213,'[11]28'!$G$164:$H$187,'[11]28'!$D$164:$E$187,'[11]28'!$D$138:$I$161,'[11]28'!$D$8:$I$109,'[11]28'!$D$112:$I$135,[0]!P1_T28?Data</definedName>
    <definedName name="T28?Data" localSheetId="12">'[11]28'!$D$190:$E$213,'[11]28'!$G$164:$H$187,'[11]28'!$D$164:$E$187,'[11]28'!$D$138:$I$161,'[11]28'!$D$8:$I$109,'[11]28'!$D$112:$I$135,[0]!P1_T28?Data</definedName>
    <definedName name="T28?Data" localSheetId="7">'[11]28'!$D$190:$E$213,'[11]28'!$G$164:$H$187,'[11]28'!$D$164:$E$187,'[11]28'!$D$138:$I$161,'[11]28'!$D$8:$I$109,'[11]28'!$D$112:$I$135,[0]!P1_T28?Data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8">[5]!P9_T28_Protection,[5]!P10_T28_Protection,[5]!P11_T28_Protection,'5 анализ экон эффект 25 план'!P12_T28_Protection</definedName>
    <definedName name="T28_Protection" localSheetId="9">[0]!P9_T28_Protection,[0]!P10_T28_Protection,[0]!P11_T28_Protection,'5 анализ экон эффект 26'!P12_T28_Protection</definedName>
    <definedName name="T28_Protection" localSheetId="10">[0]!P9_T28_Protection,[0]!P10_T28_Protection,[0]!P11_T28_Protection,'5 анализ экон эффект 27'!P12_T28_Protection</definedName>
    <definedName name="T28_Protection" localSheetId="11">[0]!P9_T28_Protection,[0]!P10_T28_Protection,[0]!P11_T28_Protection,'5 анализ экон эффект 28'!P12_T28_Protection</definedName>
    <definedName name="T28_Protection" localSheetId="12">[0]!P9_T28_Protection,[0]!P10_T28_Protection,[0]!P11_T28_Protection,'5 анализ экон эффект 29'!P12_T28_Protection</definedName>
    <definedName name="T28_Protection" localSheetId="7">[0]!P9_T28_Protection,[0]!P10_T28_Protection,[0]!P11_T28_Protection,'анализ экон эффек'!P12_T28_Protection</definedName>
    <definedName name="T28_Protection">P9_T28_Protection,P10_T28_Protection,P11_T28_Protection,P12_T28_Protection</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11">P1_T29?item_ext?1СТ</definedName>
    <definedName name="T29?item_ext?1СТ" localSheetId="12">P1_T29?item_ext?1СТ</definedName>
    <definedName name="T29?item_ext?1СТ" localSheetId="16">P1_T29?item_ext?1СТ</definedName>
    <definedName name="T29?item_ext?1СТ" localSheetId="7">P1_T29?item_ext?1СТ</definedName>
    <definedName name="T29?item_ext?1СТ">P1_T29?item_ext?1СТ</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11">P1_T29?item_ext?2СТ.М</definedName>
    <definedName name="T29?item_ext?2СТ.М" localSheetId="12">P1_T29?item_ext?2СТ.М</definedName>
    <definedName name="T29?item_ext?2СТ.М" localSheetId="16">P1_T29?item_ext?2СТ.М</definedName>
    <definedName name="T29?item_ext?2СТ.М" localSheetId="7">P1_T29?item_ext?2СТ.М</definedName>
    <definedName name="T29?item_ext?2СТ.М">P1_T29?item_ext?2СТ.М</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11">P1_T29?item_ext?2СТ.Э</definedName>
    <definedName name="T29?item_ext?2СТ.Э" localSheetId="12">P1_T29?item_ext?2СТ.Э</definedName>
    <definedName name="T29?item_ext?2СТ.Э" localSheetId="16">P1_T29?item_ext?2СТ.Э</definedName>
    <definedName name="T29?item_ext?2СТ.Э" localSheetId="7">P1_T29?item_ext?2СТ.Э</definedName>
    <definedName name="T29?item_ext?2СТ.Э">P1_T29?item_ext?2СТ.Э</definedName>
    <definedName name="T29?L10" localSheetId="8">P1_T29?L10</definedName>
    <definedName name="T29?L10" localSheetId="9">P1_T29?L10</definedName>
    <definedName name="T29?L10" localSheetId="10">P1_T29?L10</definedName>
    <definedName name="T29?L10" localSheetId="11">P1_T29?L10</definedName>
    <definedName name="T29?L10" localSheetId="12">P1_T29?L10</definedName>
    <definedName name="T29?L10" localSheetId="16">P1_T29?L10</definedName>
    <definedName name="T29?L10" localSheetId="7">P1_T29?L10</definedName>
    <definedName name="T29?L10">P1_T29?L10</definedName>
    <definedName name="T4_Protect" localSheetId="8">'[21]4'!$AA$24:$AD$28,'[21]4'!$G$11:$J$17,[5]!P1_T4_Protect,[5]!P2_T4_Protect</definedName>
    <definedName name="T4_Protect" localSheetId="9">'[21]4'!$AA$24:$AD$28,'[21]4'!$G$11:$J$17,[0]!P1_T4_Protect,[0]!P2_T4_Protect</definedName>
    <definedName name="T4_Protect" localSheetId="10">'[21]4'!$AA$24:$AD$28,'[21]4'!$G$11:$J$17,[0]!P1_T4_Protect,[0]!P2_T4_Protect</definedName>
    <definedName name="T4_Protect" localSheetId="11">'[21]4'!$AA$24:$AD$28,'[21]4'!$G$11:$J$17,[0]!P1_T4_Protect,[0]!P2_T4_Protect</definedName>
    <definedName name="T4_Protect" localSheetId="12">'[21]4'!$AA$24:$AD$28,'[21]4'!$G$11:$J$17,[0]!P1_T4_Protect,[0]!P2_T4_Protect</definedName>
    <definedName name="T4_Protect" localSheetId="7">'[21]4'!$AA$24:$AD$28,'[21]4'!$G$11:$J$17,[0]!P1_T4_Protect,[0]!P2_T4_Protect</definedName>
    <definedName name="T4_Protect">'[21]4'!$AA$24:$AD$28,'[21]4'!$G$11:$J$17,P1_T4_Protect,P2_T4_Protect</definedName>
    <definedName name="T6_Protect" localSheetId="8">'[21]6'!$B$28:$B$37,'[21]6'!$D$28:$H$37,'[21]6'!$J$28:$N$37,'[21]6'!$D$39:$H$41,'[21]6'!$J$39:$N$41,'[21]6'!$B$46:$B$55,[5]!P1_T6_Protect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 localSheetId="11">'[21]6'!$B$28:$B$37,'[21]6'!$D$28:$H$37,'[21]6'!$J$28:$N$37,'[21]6'!$D$39:$H$41,'[21]6'!$J$39:$N$41,'[21]6'!$B$46:$B$55,[0]!P1_T6_Protect</definedName>
    <definedName name="T6_Protect" localSheetId="12">'[21]6'!$B$28:$B$37,'[21]6'!$D$28:$H$37,'[21]6'!$J$28:$N$37,'[21]6'!$D$39:$H$41,'[21]6'!$J$39:$N$41,'[21]6'!$B$46:$B$55,[0]!P1_T6_Protect</definedName>
    <definedName name="T6_Protect" localSheetId="7">'[21]6'!$B$28:$B$37,'[21]6'!$D$28:$H$37,'[21]6'!$J$28:$N$37,'[21]6'!$D$39:$H$41,'[21]6'!$J$39:$N$41,'[21]6'!$B$46:$B$55,[0]!P1_T6_Protect</definedName>
    <definedName name="T6_Protect">'[21]6'!$B$28:$B$37,'[21]6'!$D$28:$H$37,'[21]6'!$J$28:$N$37,'[21]6'!$D$39:$H$41,'[21]6'!$J$39:$N$41,'[21]6'!$B$46:$B$55,P1_T6_Protect</definedName>
    <definedName name="T7?Data">#N/A</definedName>
    <definedName name="Table" localSheetId="16">#REF!</definedName>
    <definedName name="Table" localSheetId="7">#REF!</definedName>
    <definedName name="Table">#REF!</definedName>
    <definedName name="temp">#N/A</definedName>
    <definedName name="term1" localSheetId="8">#REF!</definedName>
    <definedName name="term1" localSheetId="9">#REF!</definedName>
    <definedName name="term1" localSheetId="10">#REF!</definedName>
    <definedName name="term1" localSheetId="11">#REF!</definedName>
    <definedName name="term1" localSheetId="12">#REF!</definedName>
    <definedName name="term1" localSheetId="16">#REF!</definedName>
    <definedName name="term1" localSheetId="7">#REF!</definedName>
    <definedName name="term1">#REF!</definedName>
    <definedName name="TES" localSheetId="8">#REF!</definedName>
    <definedName name="TES" localSheetId="9">#REF!</definedName>
    <definedName name="TES" localSheetId="10">#REF!</definedName>
    <definedName name="TES" localSheetId="11">#REF!</definedName>
    <definedName name="TES" localSheetId="12">#REF!</definedName>
    <definedName name="TES" localSheetId="16">#REF!</definedName>
    <definedName name="TES" localSheetId="7">#REF!</definedName>
    <definedName name="TES">#REF!</definedName>
    <definedName name="TES_DATA" localSheetId="16">#REF!</definedName>
    <definedName name="TES_DATA" localSheetId="7">#REF!</definedName>
    <definedName name="TES_DATA">#REF!</definedName>
    <definedName name="TES_LIST" localSheetId="16">#REF!</definedName>
    <definedName name="TES_LIST" localSheetId="7">#REF!</definedName>
    <definedName name="TES_LIST">#REF!</definedName>
    <definedName name="test">#N/A</definedName>
    <definedName name="test2">#N/A</definedName>
    <definedName name="Total_Interest" localSheetId="16">#REF!</definedName>
    <definedName name="Total_Interest" localSheetId="7">#REF!</definedName>
    <definedName name="Total_Interest">#REF!</definedName>
    <definedName name="Total_Pay" localSheetId="16">#REF!</definedName>
    <definedName name="Total_Pay" localSheetId="7">#REF!</definedName>
    <definedName name="Total_Pay">#REF!</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6">Scheduled_Payment+Extra_Payment</definedName>
    <definedName name="Total_Payment" localSheetId="7">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8">#REF!</definedName>
    <definedName name="TTT" localSheetId="9">#REF!</definedName>
    <definedName name="TTT" localSheetId="10">#REF!</definedName>
    <definedName name="TTT" localSheetId="11">#REF!</definedName>
    <definedName name="TTT" localSheetId="12">#REF!</definedName>
    <definedName name="TTT" localSheetId="16">#REF!</definedName>
    <definedName name="TTT" localSheetId="7">#REF!</definedName>
    <definedName name="TTT">#REF!</definedName>
    <definedName name="us" localSheetId="16">#REF!</definedName>
    <definedName name="us" localSheetId="7">#REF!</definedName>
    <definedName name="us">#REF!</definedName>
    <definedName name="USD" localSheetId="8">[31]коэфф!$B$2</definedName>
    <definedName name="USD" localSheetId="9">[31]коэфф!$B$2</definedName>
    <definedName name="USD" localSheetId="10">[31]коэфф!$B$2</definedName>
    <definedName name="USD" localSheetId="11">[31]коэфф!$B$2</definedName>
    <definedName name="USD" localSheetId="12">[31]коэфф!$B$2</definedName>
    <definedName name="USD" localSheetId="7">[31]коэфф!$B$2</definedName>
    <definedName name="USD">[32]коэфф!$B$2</definedName>
    <definedName name="USDDM">[33]оборудование!$D$2</definedName>
    <definedName name="USDRUB">[33]оборудование!$D$1</definedName>
    <definedName name="USDRUS" localSheetId="16">#REF!</definedName>
    <definedName name="USDRUS" localSheetId="7">#REF!</definedName>
    <definedName name="USDRUS">#REF!</definedName>
    <definedName name="uu" localSheetId="16">#REF!</definedName>
    <definedName name="uu" localSheetId="7">#REF!</definedName>
    <definedName name="uu">#REF!</definedName>
    <definedName name="Values_Entered" localSheetId="8">IF([5]!Loan_Amount*[5]!Interest_Rate*[5]!Loan_Years*[5]!Loan_Start&gt;0,1,0)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11">IF([0]!Loan_Amount*[0]!Interest_Rate*[0]!Loan_Years*[0]!Loan_Start&gt;0,1,0)</definedName>
    <definedName name="Values_Entered" localSheetId="12">IF([0]!Loan_Amount*[0]!Interest_Rate*[0]!Loan_Years*[0]!Loan_Start&gt;0,1,0)</definedName>
    <definedName name="Values_Entered" localSheetId="16">IF('8.Ход реализации'!Loan_Amount*'8.Ход реализации'!Interest_Rate*'8.Ход реализации'!Loan_Years*'8.Ход реализации'!Loan_Start&gt;0,1,0)</definedName>
    <definedName name="Values_Entered" localSheetId="7">IF('анализ экон эффек'!Loan_Amount*'анализ экон эффек'!Interest_Rate*'анализ экон эффек'!Loan_Years*'анализ экон эффек'!Loan_Start&gt;0,1,0)</definedName>
    <definedName name="Values_Entered">IF(Loan_Amount*Interest_Rate*Loan_Years*Loan_Start&gt;0,1,0)</definedName>
    <definedName name="vasea" localSheetId="16">#REF!</definedName>
    <definedName name="vasea" localSheetId="7">#REF!</definedName>
    <definedName name="vasea">#REF!</definedName>
    <definedName name="VDOC" localSheetId="16">#REF!</definedName>
    <definedName name="VDOC" localSheetId="7">#REF!</definedName>
    <definedName name="VDOC">#REF!</definedName>
    <definedName name="vs" localSheetId="8">'[34]списки ФП'!$B$3:$B$7</definedName>
    <definedName name="vs" localSheetId="9">'[34]списки ФП'!$B$3:$B$7</definedName>
    <definedName name="vs" localSheetId="10">'[34]списки ФП'!$B$3:$B$7</definedName>
    <definedName name="vs" localSheetId="11">'[34]списки ФП'!$B$3:$B$7</definedName>
    <definedName name="vs" localSheetId="12">'[34]списки ФП'!$B$3:$B$7</definedName>
    <definedName name="vs" localSheetId="7">'[34]списки ФП'!$B$3:$B$7</definedName>
    <definedName name="vs">'[35]списки ФП'!$B$3:$B$7</definedName>
    <definedName name="w" localSheetId="8">#REF!</definedName>
    <definedName name="w" localSheetId="9">#REF!</definedName>
    <definedName name="w" localSheetId="10">#REF!</definedName>
    <definedName name="w" localSheetId="11">#REF!</definedName>
    <definedName name="w" localSheetId="12">#REF!</definedName>
    <definedName name="w" localSheetId="16">#REF!</definedName>
    <definedName name="w" localSheetId="7">#REF!</definedName>
    <definedName name="w">#REF!</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localSheetId="12"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11" hidden="1">{#N/A,#N/A,TRUE,"Лист1";#N/A,#N/A,TRUE,"Лист2";#N/A,#N/A,TRUE,"Лист3"}</definedName>
    <definedName name="wrn.Сравнение._.с._.отраслями." localSheetId="12"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8">'5 анализ экон эффект 25 план'!www</definedName>
    <definedName name="www" localSheetId="9">'5 анализ экон эффект 26'!www</definedName>
    <definedName name="www" localSheetId="10">'5 анализ экон эффект 27'!www</definedName>
    <definedName name="www" localSheetId="11">'5 анализ экон эффект 28'!www</definedName>
    <definedName name="www" localSheetId="12">'5 анализ экон эффект 29'!www</definedName>
    <definedName name="www" localSheetId="7">'анализ экон эффек'!www</definedName>
    <definedName name="www">[5]!www</definedName>
    <definedName name="x" localSheetId="16">#REF!</definedName>
    <definedName name="x" localSheetId="7">#REF!</definedName>
    <definedName name="x">#REF!</definedName>
    <definedName name="z" localSheetId="8">#REF!</definedName>
    <definedName name="z" localSheetId="9">#REF!</definedName>
    <definedName name="z" localSheetId="10">#REF!</definedName>
    <definedName name="z" localSheetId="11">#REF!</definedName>
    <definedName name="z" localSheetId="12">#REF!</definedName>
    <definedName name="z" localSheetId="16">#REF!</definedName>
    <definedName name="z" localSheetId="7">#REF!</definedName>
    <definedName name="z">#REF!</definedName>
    <definedName name="Z_30FEE15E_D26F_11D4_A6F7_00508B6A7686_.wvu.FilterData" localSheetId="16" hidden="1">#REF!</definedName>
    <definedName name="Z_30FEE15E_D26F_11D4_A6F7_00508B6A7686_.wvu.FilterData" localSheetId="7" hidden="1">#REF!</definedName>
    <definedName name="Z_30FEE15E_D26F_11D4_A6F7_00508B6A7686_.wvu.FilterData" hidden="1">#REF!</definedName>
    <definedName name="Z_30FEE15E_D26F_11D4_A6F7_00508B6A7686_.wvu.PrintArea" localSheetId="16" hidden="1">#REF!</definedName>
    <definedName name="Z_30FEE15E_D26F_11D4_A6F7_00508B6A7686_.wvu.PrintArea" localSheetId="7" hidden="1">#REF!</definedName>
    <definedName name="Z_30FEE15E_D26F_11D4_A6F7_00508B6A7686_.wvu.PrintArea"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localSheetId="12" hidden="1">#REF!</definedName>
    <definedName name="Z_30FEE15E_D26F_11D4_A6F7_00508B6A7686_.wvu.PrintTitles" localSheetId="16"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localSheetId="12" hidden="1">#REF!</definedName>
    <definedName name="Z_30FEE15E_D26F_11D4_A6F7_00508B6A7686_.wvu.Rows" localSheetId="16"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8" hidden="1">'5 анализ экон эффект 25 план'!$A$5:$P$57</definedName>
    <definedName name="Z_AC8EA1BC_643F_4AE6_AE21_F651307F6DCB_.wvu.PrintArea" localSheetId="9" hidden="1">'5 анализ экон эффект 26'!$A$5:$P$57</definedName>
    <definedName name="Z_AC8EA1BC_643F_4AE6_AE21_F651307F6DCB_.wvu.PrintArea" localSheetId="10" hidden="1">'5 анализ экон эффект 27'!$A$5:$P$57</definedName>
    <definedName name="Z_AC8EA1BC_643F_4AE6_AE21_F651307F6DCB_.wvu.PrintArea" localSheetId="11" hidden="1">'5 анализ экон эффект 28'!$A$5:$P$57</definedName>
    <definedName name="Z_AC8EA1BC_643F_4AE6_AE21_F651307F6DCB_.wvu.PrintArea" localSheetId="12" hidden="1">'5 анализ экон эффект 29'!$A$5:$P$57</definedName>
    <definedName name="Z_AC8EA1BC_643F_4AE6_AE21_F651307F6DCB_.wvu.PrintArea" localSheetId="7" hidden="1">'анализ экон эффек'!$A$5:$P$59</definedName>
    <definedName name="Z_AC8EA1BC_643F_4AE6_AE21_F651307F6DCB_.wvu.Rows" localSheetId="8" hidden="1">'5 анализ экон эффект 25 план'!#REF!</definedName>
    <definedName name="Z_AC8EA1BC_643F_4AE6_AE21_F651307F6DCB_.wvu.Rows" localSheetId="9" hidden="1">'5 анализ экон эффект 26'!#REF!</definedName>
    <definedName name="Z_AC8EA1BC_643F_4AE6_AE21_F651307F6DCB_.wvu.Rows" localSheetId="10" hidden="1">'5 анализ экон эффект 27'!#REF!</definedName>
    <definedName name="Z_AC8EA1BC_643F_4AE6_AE21_F651307F6DCB_.wvu.Rows" localSheetId="11" hidden="1">'5 анализ экон эффект 28'!#REF!</definedName>
    <definedName name="Z_AC8EA1BC_643F_4AE6_AE21_F651307F6DCB_.wvu.Rows" localSheetId="12" hidden="1">'5 анализ экон эффект 29'!#REF!</definedName>
    <definedName name="Z_AC8EA1BC_643F_4AE6_AE21_F651307F6DCB_.wvu.Rows" localSheetId="7" hidden="1">'анализ экон эффек'!#REF!</definedName>
    <definedName name="Z_D71A4BE8_6F70_47D4_8446_083D76F26E47_.wvu.PrintArea" localSheetId="8" hidden="1">'5 анализ экон эффект 25 план'!$A$1:$P$57</definedName>
    <definedName name="Z_D71A4BE8_6F70_47D4_8446_083D76F26E47_.wvu.PrintArea" localSheetId="9" hidden="1">'5 анализ экон эффект 26'!$A$1:$P$57</definedName>
    <definedName name="Z_D71A4BE8_6F70_47D4_8446_083D76F26E47_.wvu.PrintArea" localSheetId="10" hidden="1">'5 анализ экон эффект 27'!$A$1:$P$57</definedName>
    <definedName name="Z_D71A4BE8_6F70_47D4_8446_083D76F26E47_.wvu.PrintArea" localSheetId="11" hidden="1">'5 анализ экон эффект 28'!$A$1:$P$57</definedName>
    <definedName name="Z_D71A4BE8_6F70_47D4_8446_083D76F26E47_.wvu.PrintArea" localSheetId="12" hidden="1">'5 анализ экон эффект 29'!$A$1:$P$57</definedName>
    <definedName name="Z_D71A4BE8_6F70_47D4_8446_083D76F26E47_.wvu.PrintArea" localSheetId="7" hidden="1">'анализ экон эффек'!$A$1:$P$59</definedName>
    <definedName name="Z_F991F392_09E7_498E_81FF_BD247503D93B_.wvu.PrintArea" localSheetId="8" hidden="1">'5 анализ экон эффект 25 план'!$A$1:$P$57</definedName>
    <definedName name="Z_F991F392_09E7_498E_81FF_BD247503D93B_.wvu.PrintArea" localSheetId="9" hidden="1">'5 анализ экон эффект 26'!$A$1:$P$57</definedName>
    <definedName name="Z_F991F392_09E7_498E_81FF_BD247503D93B_.wvu.PrintArea" localSheetId="10" hidden="1">'5 анализ экон эффект 27'!$A$1:$P$57</definedName>
    <definedName name="Z_F991F392_09E7_498E_81FF_BD247503D93B_.wvu.PrintArea" localSheetId="11" hidden="1">'5 анализ экон эффект 28'!$A$1:$P$57</definedName>
    <definedName name="Z_F991F392_09E7_498E_81FF_BD247503D93B_.wvu.PrintArea" localSheetId="12" hidden="1">'5 анализ экон эффект 29'!$A$1:$P$57</definedName>
    <definedName name="Z_F991F392_09E7_498E_81FF_BD247503D93B_.wvu.PrintArea" localSheetId="7" hidden="1">'анализ экон эффек'!$A$1:$P$59</definedName>
    <definedName name="ZERO" localSheetId="16">#REF!</definedName>
    <definedName name="ZERO" localSheetId="7">#REF!</definedName>
    <definedName name="ZERO">#REF!</definedName>
    <definedName name="а" localSheetId="16">#REF!</definedName>
    <definedName name="а" localSheetId="7">#REF!</definedName>
    <definedName name="а">#REF!</definedName>
    <definedName name="а1" localSheetId="16">#REF!</definedName>
    <definedName name="а1" localSheetId="7">#REF!</definedName>
    <definedName name="а1">#REF!</definedName>
    <definedName name="а30" localSheetId="8">#REF!</definedName>
    <definedName name="а30" localSheetId="9">#REF!</definedName>
    <definedName name="а30" localSheetId="10">#REF!</definedName>
    <definedName name="а30" localSheetId="11">#REF!</definedName>
    <definedName name="а30" localSheetId="12">#REF!</definedName>
    <definedName name="а30" localSheetId="16">#REF!</definedName>
    <definedName name="а30" localSheetId="7">#REF!</definedName>
    <definedName name="а30">#REF!</definedName>
    <definedName name="аа" localSheetId="8">'5 анализ экон эффект 25 план'!аа</definedName>
    <definedName name="аа" localSheetId="9">'5 анализ экон эффект 26'!аа</definedName>
    <definedName name="аа" localSheetId="10">'5 анализ экон эффект 27'!аа</definedName>
    <definedName name="аа" localSheetId="11">'5 анализ экон эффект 28'!аа</definedName>
    <definedName name="аа" localSheetId="12">'5 анализ экон эффект 29'!аа</definedName>
    <definedName name="аа" localSheetId="7">'анализ экон эффек'!аа</definedName>
    <definedName name="аа">[5]!аа</definedName>
    <definedName name="АААААААА" localSheetId="8">'5 анализ экон эффект 25 план'!АААААААА</definedName>
    <definedName name="АААААААА" localSheetId="9">'5 анализ экон эффект 26'!АААААААА</definedName>
    <definedName name="АААААААА" localSheetId="10">'5 анализ экон эффект 27'!АААААААА</definedName>
    <definedName name="АААААААА" localSheetId="11">'5 анализ экон эффект 28'!АААААААА</definedName>
    <definedName name="АААААААА" localSheetId="12">'5 анализ экон эффект 29'!АААААААА</definedName>
    <definedName name="АААААААА" localSheetId="7">'анализ экон эффек'!АААААААА</definedName>
    <definedName name="АААААААА">[5]!АААААААА</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 localSheetId="11">[36]Калькуляции!#REF!</definedName>
    <definedName name="АВГ_РУБ" localSheetId="12">[36]Калькуляции!#REF!</definedName>
    <definedName name="АВГ_РУБ" localSheetId="16">[36]Калькуляции!#REF!</definedName>
    <definedName name="АВГ_РУБ" localSheetId="7">[36]Калькуляции!#REF!</definedName>
    <definedName name="АВГ_РУБ">[36]Калькуляции!#REF!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 localSheetId="11">[36]Калькуляции!#REF!</definedName>
    <definedName name="АВГ_ТОН" localSheetId="12">[36]Калькуляции!#REF!</definedName>
    <definedName name="АВГ_ТОН" localSheetId="16">[36]Калькуляции!#REF!</definedName>
    <definedName name="АВГ_ТОН" localSheetId="7">[36]Калькуляции!#REF!</definedName>
    <definedName name="АВГ_ТОН">[36]Калькуляции!#REF!</definedName>
    <definedName name="август" localSheetId="16">#REF!</definedName>
    <definedName name="август" localSheetId="7">#REF!</definedName>
    <definedName name="август">#REF!</definedName>
    <definedName name="АВЧ_ВН" localSheetId="8">#REF!</definedName>
    <definedName name="АВЧ_ВН" localSheetId="9">#REF!</definedName>
    <definedName name="АВЧ_ВН" localSheetId="10">#REF!</definedName>
    <definedName name="АВЧ_ВН" localSheetId="11">#REF!</definedName>
    <definedName name="АВЧ_ВН" localSheetId="12">#REF!</definedName>
    <definedName name="АВЧ_ВН" localSheetId="16">#REF!</definedName>
    <definedName name="АВЧ_ВН" localSheetId="7">#REF!</definedName>
    <definedName name="АВЧ_ВН">#REF!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 localSheetId="11">[36]Калькуляции!#REF!</definedName>
    <definedName name="АВЧ_ДП" localSheetId="12">[36]Калькуляции!#REF!</definedName>
    <definedName name="АВЧ_ДП" localSheetId="16">[36]Калькуляции!#REF!</definedName>
    <definedName name="АВЧ_ДП" localSheetId="7">[36]Калькуляции!#REF!</definedName>
    <definedName name="АВЧ_ДП">[36]Калькуляции!#REF!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 localSheetId="11">[36]Калькуляции!#REF!</definedName>
    <definedName name="АВЧ_ЛОК" localSheetId="12">[36]Калькуляции!#REF!</definedName>
    <definedName name="АВЧ_ЛОК" localSheetId="16">[36]Калькуляции!#REF!</definedName>
    <definedName name="АВЧ_ЛОК" localSheetId="7">[36]Калькуляции!#REF!</definedName>
    <definedName name="АВЧ_ЛОК">[36]Калькуляции!#REF!</definedName>
    <definedName name="АВЧ_С" localSheetId="8">#REF!</definedName>
    <definedName name="АВЧ_С" localSheetId="9">#REF!</definedName>
    <definedName name="АВЧ_С" localSheetId="10">#REF!</definedName>
    <definedName name="АВЧ_С" localSheetId="11">#REF!</definedName>
    <definedName name="АВЧ_С" localSheetId="12">#REF!</definedName>
    <definedName name="АВЧ_С" localSheetId="16">#REF!</definedName>
    <definedName name="АВЧ_С" localSheetId="7">#REF!</definedName>
    <definedName name="АВЧ_С">#REF!</definedName>
    <definedName name="АВЧ_ТОЛ" localSheetId="8">#REF!</definedName>
    <definedName name="АВЧ_ТОЛ" localSheetId="9">#REF!</definedName>
    <definedName name="АВЧ_ТОЛ" localSheetId="10">#REF!</definedName>
    <definedName name="АВЧ_ТОЛ" localSheetId="11">#REF!</definedName>
    <definedName name="АВЧ_ТОЛ" localSheetId="12">#REF!</definedName>
    <definedName name="АВЧ_ТОЛ" localSheetId="16">#REF!</definedName>
    <definedName name="АВЧ_ТОЛ" localSheetId="7">#REF!</definedName>
    <definedName name="АВЧ_ТОЛ">#REF!</definedName>
    <definedName name="АВЧНЗ_АЛФ" localSheetId="8">#REF!</definedName>
    <definedName name="АВЧНЗ_АЛФ" localSheetId="9">#REF!</definedName>
    <definedName name="АВЧНЗ_АЛФ" localSheetId="10">#REF!</definedName>
    <definedName name="АВЧНЗ_АЛФ" localSheetId="11">#REF!</definedName>
    <definedName name="АВЧНЗ_АЛФ" localSheetId="12">#REF!</definedName>
    <definedName name="АВЧНЗ_АЛФ" localSheetId="16">#REF!</definedName>
    <definedName name="АВЧНЗ_АЛФ" localSheetId="7">#REF!</definedName>
    <definedName name="АВЧНЗ_АЛФ">#REF!</definedName>
    <definedName name="АВЧНЗ_МЕД" localSheetId="8">#REF!</definedName>
    <definedName name="АВЧНЗ_МЕД" localSheetId="9">#REF!</definedName>
    <definedName name="АВЧНЗ_МЕД" localSheetId="10">#REF!</definedName>
    <definedName name="АВЧНЗ_МЕД" localSheetId="11">#REF!</definedName>
    <definedName name="АВЧНЗ_МЕД" localSheetId="12">#REF!</definedName>
    <definedName name="АВЧНЗ_МЕД" localSheetId="16">#REF!</definedName>
    <definedName name="АВЧНЗ_МЕД" localSheetId="7">#REF!</definedName>
    <definedName name="АВЧНЗ_МЕД">#REF!</definedName>
    <definedName name="АВЧНЗ_ХЛБ" localSheetId="8">#REF!</definedName>
    <definedName name="АВЧНЗ_ХЛБ" localSheetId="9">#REF!</definedName>
    <definedName name="АВЧНЗ_ХЛБ" localSheetId="10">#REF!</definedName>
    <definedName name="АВЧНЗ_ХЛБ" localSheetId="11">#REF!</definedName>
    <definedName name="АВЧНЗ_ХЛБ" localSheetId="12">#REF!</definedName>
    <definedName name="АВЧНЗ_ХЛБ" localSheetId="16">#REF!</definedName>
    <definedName name="АВЧНЗ_ХЛБ" localSheetId="7">#REF!</definedName>
    <definedName name="АВЧНЗ_ХЛБ">#REF!</definedName>
    <definedName name="АВЧНЗ_ЭЛ" localSheetId="8">#REF!</definedName>
    <definedName name="АВЧНЗ_ЭЛ" localSheetId="9">#REF!</definedName>
    <definedName name="АВЧНЗ_ЭЛ" localSheetId="10">#REF!</definedName>
    <definedName name="АВЧНЗ_ЭЛ" localSheetId="11">#REF!</definedName>
    <definedName name="АВЧНЗ_ЭЛ" localSheetId="12">#REF!</definedName>
    <definedName name="АВЧНЗ_ЭЛ" localSheetId="16">#REF!</definedName>
    <definedName name="АВЧНЗ_ЭЛ" localSheetId="7">#REF!</definedName>
    <definedName name="АВЧНЗ_ЭЛ">#REF!</definedName>
    <definedName name="АК12" localSheetId="8">[36]Калькуляции!#REF!</definedName>
    <definedName name="АК12" localSheetId="9">[36]Калькуляции!#REF!</definedName>
    <definedName name="АК12" localSheetId="10">[36]Калькуляции!#REF!</definedName>
    <definedName name="АК12" localSheetId="11">[36]Калькуляции!#REF!</definedName>
    <definedName name="АК12" localSheetId="12">[36]Калькуляции!#REF!</definedName>
    <definedName name="АК12" localSheetId="16">[36]Калькуляции!#REF!</definedName>
    <definedName name="АК12" localSheetId="7">[36]Калькуляции!#REF!</definedName>
    <definedName name="АК12">[36]Калькуляции!#REF!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 localSheetId="11">[36]Калькуляции!#REF!</definedName>
    <definedName name="АК12ОЧ" localSheetId="12">[36]Калькуляции!#REF!</definedName>
    <definedName name="АК12ОЧ" localSheetId="16">[36]Калькуляции!#REF!</definedName>
    <definedName name="АК12ОЧ" localSheetId="7">[36]Калькуляции!#REF!</definedName>
    <definedName name="АК12ОЧ">[36]Калькуляции!#REF!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 localSheetId="11">[36]Калькуляции!#REF!</definedName>
    <definedName name="АК5М2" localSheetId="12">[36]Калькуляции!#REF!</definedName>
    <definedName name="АК5М2" localSheetId="16">[36]Калькуляции!#REF!</definedName>
    <definedName name="АК5М2" localSheetId="7">[36]Калькуляции!#REF!</definedName>
    <definedName name="АК5М2">[36]Калькуляции!#REF!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 localSheetId="11">[36]Калькуляции!#REF!</definedName>
    <definedName name="АК9ПЧ" localSheetId="12">[36]Калькуляции!#REF!</definedName>
    <definedName name="АК9ПЧ" localSheetId="16">[36]Калькуляции!#REF!</definedName>
    <definedName name="АК9ПЧ" localSheetId="7">[36]Калькуляции!#REF!</definedName>
    <definedName name="АК9ПЧ">[36]Калькуляции!#REF!</definedName>
    <definedName name="АЛ_АВЧ" localSheetId="8">#REF!</definedName>
    <definedName name="АЛ_АВЧ" localSheetId="9">#REF!</definedName>
    <definedName name="АЛ_АВЧ" localSheetId="10">#REF!</definedName>
    <definedName name="АЛ_АВЧ" localSheetId="11">#REF!</definedName>
    <definedName name="АЛ_АВЧ" localSheetId="12">#REF!</definedName>
    <definedName name="АЛ_АВЧ" localSheetId="16">#REF!</definedName>
    <definedName name="АЛ_АВЧ" localSheetId="7">#REF!</definedName>
    <definedName name="АЛ_АВЧ">#REF!</definedName>
    <definedName name="АЛ_АТЧ" localSheetId="8">#REF!</definedName>
    <definedName name="АЛ_АТЧ" localSheetId="9">#REF!</definedName>
    <definedName name="АЛ_АТЧ" localSheetId="10">#REF!</definedName>
    <definedName name="АЛ_АТЧ" localSheetId="11">#REF!</definedName>
    <definedName name="АЛ_АТЧ" localSheetId="12">#REF!</definedName>
    <definedName name="АЛ_АТЧ" localSheetId="16">#REF!</definedName>
    <definedName name="АЛ_АТЧ" localSheetId="7">#REF!</definedName>
    <definedName name="АЛ_АТЧ">#REF!</definedName>
    <definedName name="АЛ_Ф" localSheetId="8">#REF!</definedName>
    <definedName name="АЛ_Ф" localSheetId="9">#REF!</definedName>
    <definedName name="АЛ_Ф" localSheetId="10">#REF!</definedName>
    <definedName name="АЛ_Ф" localSheetId="11">#REF!</definedName>
    <definedName name="АЛ_Ф" localSheetId="12">#REF!</definedName>
    <definedName name="АЛ_Ф" localSheetId="16">#REF!</definedName>
    <definedName name="АЛ_Ф" localSheetId="7">#REF!</definedName>
    <definedName name="АЛ_Ф">#REF!</definedName>
    <definedName name="АЛ_Ф_" localSheetId="8">#REF!</definedName>
    <definedName name="АЛ_Ф_" localSheetId="9">#REF!</definedName>
    <definedName name="АЛ_Ф_" localSheetId="10">#REF!</definedName>
    <definedName name="АЛ_Ф_" localSheetId="11">#REF!</definedName>
    <definedName name="АЛ_Ф_" localSheetId="12">#REF!</definedName>
    <definedName name="АЛ_Ф_" localSheetId="16">#REF!</definedName>
    <definedName name="АЛ_Ф_" localSheetId="7">#REF!</definedName>
    <definedName name="АЛ_Ф_">#REF!</definedName>
    <definedName name="АЛ_Ф_ЗФА" localSheetId="8">#REF!</definedName>
    <definedName name="АЛ_Ф_ЗФА" localSheetId="9">#REF!</definedName>
    <definedName name="АЛ_Ф_ЗФА" localSheetId="10">#REF!</definedName>
    <definedName name="АЛ_Ф_ЗФА" localSheetId="11">#REF!</definedName>
    <definedName name="АЛ_Ф_ЗФА" localSheetId="12">#REF!</definedName>
    <definedName name="АЛ_Ф_ЗФА" localSheetId="16">#REF!</definedName>
    <definedName name="АЛ_Ф_ЗФА" localSheetId="7">#REF!</definedName>
    <definedName name="АЛ_Ф_ЗФА">#REF!</definedName>
    <definedName name="АЛ_Ф_Т" localSheetId="8">#REF!</definedName>
    <definedName name="АЛ_Ф_Т" localSheetId="9">#REF!</definedName>
    <definedName name="АЛ_Ф_Т" localSheetId="10">#REF!</definedName>
    <definedName name="АЛ_Ф_Т" localSheetId="11">#REF!</definedName>
    <definedName name="АЛ_Ф_Т" localSheetId="12">#REF!</definedName>
    <definedName name="АЛ_Ф_Т" localSheetId="16">#REF!</definedName>
    <definedName name="АЛ_Ф_Т" localSheetId="7">#REF!</definedName>
    <definedName name="АЛ_Ф_Т">#REF!</definedName>
    <definedName name="Алмаз2">[37]Дебиторка!$J$7</definedName>
    <definedName name="АЛЮМ_АВЧ" localSheetId="8">#REF!</definedName>
    <definedName name="АЛЮМ_АВЧ" localSheetId="9">#REF!</definedName>
    <definedName name="АЛЮМ_АВЧ" localSheetId="10">#REF!</definedName>
    <definedName name="АЛЮМ_АВЧ" localSheetId="11">#REF!</definedName>
    <definedName name="АЛЮМ_АВЧ" localSheetId="12">#REF!</definedName>
    <definedName name="АЛЮМ_АВЧ" localSheetId="16">#REF!</definedName>
    <definedName name="АЛЮМ_АВЧ" localSheetId="7">#REF!</definedName>
    <definedName name="АЛЮМ_АВЧ">#REF!</definedName>
    <definedName name="АЛЮМ_АТЧ" localSheetId="8">#REF!</definedName>
    <definedName name="АЛЮМ_АТЧ" localSheetId="9">#REF!</definedName>
    <definedName name="АЛЮМ_АТЧ" localSheetId="10">#REF!</definedName>
    <definedName name="АЛЮМ_АТЧ" localSheetId="11">#REF!</definedName>
    <definedName name="АЛЮМ_АТЧ" localSheetId="12">#REF!</definedName>
    <definedName name="АЛЮМ_АТЧ" localSheetId="16">#REF!</definedName>
    <definedName name="АЛЮМ_АТЧ" localSheetId="7">#REF!</definedName>
    <definedName name="АЛЮМ_АТЧ">#REF!</definedName>
    <definedName name="АН_Б" localSheetId="8">#REF!</definedName>
    <definedName name="АН_Б" localSheetId="9">#REF!</definedName>
    <definedName name="АН_Б" localSheetId="10">#REF!</definedName>
    <definedName name="АН_Б" localSheetId="11">#REF!</definedName>
    <definedName name="АН_Б" localSheetId="12">#REF!</definedName>
    <definedName name="АН_Б" localSheetId="16">#REF!</definedName>
    <definedName name="АН_Б" localSheetId="7">#REF!</definedName>
    <definedName name="АН_Б">#REF!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 localSheetId="11">[36]Калькуляции!#REF!</definedName>
    <definedName name="АН_Б_ТОЛ" localSheetId="12">[36]Калькуляции!#REF!</definedName>
    <definedName name="АН_Б_ТОЛ" localSheetId="16">[36]Калькуляции!#REF!</definedName>
    <definedName name="АН_Б_ТОЛ" localSheetId="7">[36]Калькуляции!#REF!</definedName>
    <definedName name="АН_Б_ТОЛ">[36]Калькуляции!#REF!</definedName>
    <definedName name="АН_М" localSheetId="8">#REF!</definedName>
    <definedName name="АН_М" localSheetId="9">#REF!</definedName>
    <definedName name="АН_М" localSheetId="10">#REF!</definedName>
    <definedName name="АН_М" localSheetId="11">#REF!</definedName>
    <definedName name="АН_М" localSheetId="12">#REF!</definedName>
    <definedName name="АН_М" localSheetId="16">#REF!</definedName>
    <definedName name="АН_М" localSheetId="7">#REF!</definedName>
    <definedName name="АН_М">#REF!</definedName>
    <definedName name="АН_М_" localSheetId="8">#REF!</definedName>
    <definedName name="АН_М_" localSheetId="9">#REF!</definedName>
    <definedName name="АН_М_" localSheetId="10">#REF!</definedName>
    <definedName name="АН_М_" localSheetId="11">#REF!</definedName>
    <definedName name="АН_М_" localSheetId="12">#REF!</definedName>
    <definedName name="АН_М_" localSheetId="16">#REF!</definedName>
    <definedName name="АН_М_" localSheetId="7">#REF!</definedName>
    <definedName name="АН_М_">#REF!</definedName>
    <definedName name="АН_М_К" localSheetId="8">[36]Калькуляции!#REF!</definedName>
    <definedName name="АН_М_К" localSheetId="9">[36]Калькуляции!#REF!</definedName>
    <definedName name="АН_М_К" localSheetId="10">[36]Калькуляции!#REF!</definedName>
    <definedName name="АН_М_К" localSheetId="11">[36]Калькуляции!#REF!</definedName>
    <definedName name="АН_М_К" localSheetId="12">[36]Калькуляции!#REF!</definedName>
    <definedName name="АН_М_К" localSheetId="16">[36]Калькуляции!#REF!</definedName>
    <definedName name="АН_М_К" localSheetId="7">[36]Калькуляции!#REF!</definedName>
    <definedName name="АН_М_К">[36]Калькуляции!#REF!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 localSheetId="11">[36]Калькуляции!#REF!</definedName>
    <definedName name="АН_М_П" localSheetId="12">[36]Калькуляции!#REF!</definedName>
    <definedName name="АН_М_П" localSheetId="16">[36]Калькуляции!#REF!</definedName>
    <definedName name="АН_М_П" localSheetId="7">[36]Калькуляции!#REF!</definedName>
    <definedName name="АН_М_П">[36]Калькуляции!#REF!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 localSheetId="11">[36]Калькуляции!#REF!</definedName>
    <definedName name="АН_М_ПК" localSheetId="12">[36]Калькуляции!#REF!</definedName>
    <definedName name="АН_М_ПК" localSheetId="16">[36]Калькуляции!#REF!</definedName>
    <definedName name="АН_М_ПК" localSheetId="7">[36]Калькуляции!#REF!</definedName>
    <definedName name="АН_М_ПК">[36]Калькуляции!#REF!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 localSheetId="11">[36]Калькуляции!#REF!</definedName>
    <definedName name="АН_М_ПРОСТ" localSheetId="12">[36]Калькуляции!#REF!</definedName>
    <definedName name="АН_М_ПРОСТ" localSheetId="16">[36]Калькуляции!#REF!</definedName>
    <definedName name="АН_М_ПРОСТ" localSheetId="7">[36]Калькуляции!#REF!</definedName>
    <definedName name="АН_М_ПРОСТ">[36]Калькуляции!#REF!</definedName>
    <definedName name="АН_С" localSheetId="8">#REF!</definedName>
    <definedName name="АН_С" localSheetId="9">#REF!</definedName>
    <definedName name="АН_С" localSheetId="10">#REF!</definedName>
    <definedName name="АН_С" localSheetId="11">#REF!</definedName>
    <definedName name="АН_С" localSheetId="12">#REF!</definedName>
    <definedName name="АН_С" localSheetId="16">#REF!</definedName>
    <definedName name="АН_С" localSheetId="7">#REF!</definedName>
    <definedName name="АН_С">#REF!</definedName>
    <definedName name="АПР_РУБ" localSheetId="8">#REF!</definedName>
    <definedName name="АПР_РУБ" localSheetId="9">#REF!</definedName>
    <definedName name="АПР_РУБ" localSheetId="10">#REF!</definedName>
    <definedName name="АПР_РУБ" localSheetId="11">#REF!</definedName>
    <definedName name="АПР_РУБ" localSheetId="12">#REF!</definedName>
    <definedName name="АПР_РУБ" localSheetId="16">#REF!</definedName>
    <definedName name="АПР_РУБ" localSheetId="7">#REF!</definedName>
    <definedName name="АПР_РУБ">#REF!</definedName>
    <definedName name="АПР_ТОН" localSheetId="8">#REF!</definedName>
    <definedName name="АПР_ТОН" localSheetId="9">#REF!</definedName>
    <definedName name="АПР_ТОН" localSheetId="10">#REF!</definedName>
    <definedName name="АПР_ТОН" localSheetId="11">#REF!</definedName>
    <definedName name="АПР_ТОН" localSheetId="12">#REF!</definedName>
    <definedName name="АПР_ТОН" localSheetId="16">#REF!</definedName>
    <definedName name="АПР_ТОН" localSheetId="7">#REF!</definedName>
    <definedName name="АПР_ТОН">#REF!</definedName>
    <definedName name="апрель" localSheetId="16">#REF!</definedName>
    <definedName name="апрель" localSheetId="7">#REF!</definedName>
    <definedName name="апрель">#REF!</definedName>
    <definedName name="аренда_ваг">'[38]цены цехов'!$D$30</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 localSheetId="11">[36]Калькуляции!#REF!</definedName>
    <definedName name="АТЧ_ЦЕХА" localSheetId="12">[36]Калькуляции!#REF!</definedName>
    <definedName name="АТЧ_ЦЕХА" localSheetId="16">[36]Калькуляции!#REF!</definedName>
    <definedName name="АТЧ_ЦЕХА" localSheetId="7">[36]Калькуляции!#REF!</definedName>
    <definedName name="АТЧ_ЦЕХА">[36]Калькуляции!#REF!</definedName>
    <definedName name="АТЧНЗ_АМ" localSheetId="8">#REF!</definedName>
    <definedName name="АТЧНЗ_АМ" localSheetId="9">#REF!</definedName>
    <definedName name="АТЧНЗ_АМ" localSheetId="10">#REF!</definedName>
    <definedName name="АТЧНЗ_АМ" localSheetId="11">#REF!</definedName>
    <definedName name="АТЧНЗ_АМ" localSheetId="12">#REF!</definedName>
    <definedName name="АТЧНЗ_АМ" localSheetId="16">#REF!</definedName>
    <definedName name="АТЧНЗ_АМ" localSheetId="7">#REF!</definedName>
    <definedName name="АТЧНЗ_АМ">#REF!</definedName>
    <definedName name="АТЧНЗ_ГЛ" localSheetId="8">#REF!</definedName>
    <definedName name="АТЧНЗ_ГЛ" localSheetId="9">#REF!</definedName>
    <definedName name="АТЧНЗ_ГЛ" localSheetId="10">#REF!</definedName>
    <definedName name="АТЧНЗ_ГЛ" localSheetId="11">#REF!</definedName>
    <definedName name="АТЧНЗ_ГЛ" localSheetId="12">#REF!</definedName>
    <definedName name="АТЧНЗ_ГЛ" localSheetId="16">#REF!</definedName>
    <definedName name="АТЧНЗ_ГЛ" localSheetId="7">#REF!</definedName>
    <definedName name="АТЧНЗ_ГЛ">#REF!</definedName>
    <definedName name="АТЧНЗ_КР" localSheetId="8">#REF!</definedName>
    <definedName name="АТЧНЗ_КР" localSheetId="9">#REF!</definedName>
    <definedName name="АТЧНЗ_КР" localSheetId="10">#REF!</definedName>
    <definedName name="АТЧНЗ_КР" localSheetId="11">#REF!</definedName>
    <definedName name="АТЧНЗ_КР" localSheetId="12">#REF!</definedName>
    <definedName name="АТЧНЗ_КР" localSheetId="16">#REF!</definedName>
    <definedName name="АТЧНЗ_КР" localSheetId="7">#REF!</definedName>
    <definedName name="АТЧНЗ_КР">#REF!</definedName>
    <definedName name="АТЧНЗ_ЭЛ" localSheetId="8">#REF!</definedName>
    <definedName name="АТЧНЗ_ЭЛ" localSheetId="9">#REF!</definedName>
    <definedName name="АТЧНЗ_ЭЛ" localSheetId="10">#REF!</definedName>
    <definedName name="АТЧНЗ_ЭЛ" localSheetId="11">#REF!</definedName>
    <definedName name="АТЧНЗ_ЭЛ" localSheetId="12">#REF!</definedName>
    <definedName name="АТЧНЗ_ЭЛ" localSheetId="16">#REF!</definedName>
    <definedName name="АТЧНЗ_ЭЛ" localSheetId="7">#REF!</definedName>
    <definedName name="АТЧНЗ_ЭЛ">#REF!</definedName>
    <definedName name="б" localSheetId="8">'5 анализ экон эффект 25 план'!б</definedName>
    <definedName name="б" localSheetId="9">'5 анализ экон эффект 26'!б</definedName>
    <definedName name="б" localSheetId="10">'5 анализ экон эффект 27'!б</definedName>
    <definedName name="б" localSheetId="11">'5 анализ экон эффект 28'!б</definedName>
    <definedName name="б" localSheetId="12">'5 анализ экон эффект 29'!б</definedName>
    <definedName name="б" localSheetId="7">'анализ экон эффек'!б</definedName>
    <definedName name="б">[5]!б</definedName>
    <definedName name="б1" localSheetId="16">#REF!</definedName>
    <definedName name="б1" localSheetId="7">#REF!</definedName>
    <definedName name="б1">#REF!</definedName>
    <definedName name="_xlnm.Database" localSheetId="16">#REF!</definedName>
    <definedName name="_xlnm.Database" localSheetId="7">#REF!</definedName>
    <definedName name="_xlnm.Database">#REF!</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 localSheetId="11">[39]Заголовок!$B$4</definedName>
    <definedName name="БазовыйПериод" localSheetId="12">[39]Заголовок!$B$4</definedName>
    <definedName name="БазовыйПериод" localSheetId="7">[39]Заголовок!$B$4</definedName>
    <definedName name="БазовыйПериод">[40]Заголовок!$B$4</definedName>
    <definedName name="БАР" localSheetId="8">#REF!</definedName>
    <definedName name="БАР" localSheetId="9">#REF!</definedName>
    <definedName name="БАР" localSheetId="10">#REF!</definedName>
    <definedName name="БАР" localSheetId="11">#REF!</definedName>
    <definedName name="БАР" localSheetId="12">#REF!</definedName>
    <definedName name="БАР" localSheetId="16">#REF!</definedName>
    <definedName name="БАР" localSheetId="7">#REF!</definedName>
    <definedName name="БАР">#REF!</definedName>
    <definedName name="БАР_" localSheetId="8">#REF!</definedName>
    <definedName name="БАР_" localSheetId="9">#REF!</definedName>
    <definedName name="БАР_" localSheetId="10">#REF!</definedName>
    <definedName name="БАР_" localSheetId="11">#REF!</definedName>
    <definedName name="БАР_" localSheetId="12">#REF!</definedName>
    <definedName name="БАР_" localSheetId="16">#REF!</definedName>
    <definedName name="БАР_" localSheetId="7">#REF!</definedName>
    <definedName name="БАР_">#REF!</definedName>
    <definedName name="бб" localSheetId="8">'5 анализ экон эффект 25 план'!бб</definedName>
    <definedName name="бб" localSheetId="9">'5 анализ экон эффект 26'!бб</definedName>
    <definedName name="бб" localSheetId="10">'5 анализ экон эффект 27'!бб</definedName>
    <definedName name="бб" localSheetId="11">'5 анализ экон эффект 28'!бб</definedName>
    <definedName name="бб" localSheetId="12">'5 анализ экон эффект 29'!бб</definedName>
    <definedName name="бб" localSheetId="7">'анализ экон эффек'!бб</definedName>
    <definedName name="бб">[5]!бб</definedName>
    <definedName name="ббббб" localSheetId="8">'5 анализ экон эффект 25 план'!ббббб</definedName>
    <definedName name="ббббб" localSheetId="9">'5 анализ экон эффект 26'!ббббб</definedName>
    <definedName name="ббббб" localSheetId="10">'5 анализ экон эффект 27'!ббббб</definedName>
    <definedName name="ббббб" localSheetId="11">'5 анализ экон эффект 28'!ббббб</definedName>
    <definedName name="ббббб" localSheetId="12">'5 анализ экон эффект 29'!ббббб</definedName>
    <definedName name="ббббб" localSheetId="7">'анализ экон эффек'!ббббб</definedName>
    <definedName name="ббббб">[5]!ббббб</definedName>
    <definedName name="бл" localSheetId="16">#REF!</definedName>
    <definedName name="бл" localSheetId="7">#REF!</definedName>
    <definedName name="бл">#REF!</definedName>
    <definedName name="Блок" localSheetId="16">#REF!</definedName>
    <definedName name="Блок" localSheetId="7">#REF!</definedName>
    <definedName name="Блок">#REF!</definedName>
    <definedName name="Бородино2">[37]Дебиторка!$J$9</definedName>
    <definedName name="Браво2">[37]Дебиторка!$J$10</definedName>
    <definedName name="БС">[41]Справочники!$A$4:$A$6</definedName>
    <definedName name="в" localSheetId="8">'5 анализ экон эффект 25 план'!в</definedName>
    <definedName name="в" localSheetId="9">'5 анализ экон эффект 26'!в</definedName>
    <definedName name="в" localSheetId="10">'5 анализ экон эффект 27'!в</definedName>
    <definedName name="в" localSheetId="11">'5 анализ экон эффект 28'!в</definedName>
    <definedName name="в" localSheetId="12">'5 анализ экон эффект 29'!в</definedName>
    <definedName name="в" localSheetId="7">'анализ экон эффек'!в</definedName>
    <definedName name="в">[5]!в</definedName>
    <definedName name="В_В" localSheetId="8">#REF!</definedName>
    <definedName name="В_В" localSheetId="9">#REF!</definedName>
    <definedName name="В_В" localSheetId="10">#REF!</definedName>
    <definedName name="В_В" localSheetId="11">#REF!</definedName>
    <definedName name="В_В" localSheetId="12">#REF!</definedName>
    <definedName name="В_В" localSheetId="16">#REF!</definedName>
    <definedName name="В_В" localSheetId="7">#REF!</definedName>
    <definedName name="В_В">#REF!</definedName>
    <definedName name="В_ДП" localSheetId="8">[36]Калькуляции!#REF!</definedName>
    <definedName name="В_ДП" localSheetId="9">[36]Калькуляции!#REF!</definedName>
    <definedName name="В_ДП" localSheetId="10">[36]Калькуляции!#REF!</definedName>
    <definedName name="В_ДП" localSheetId="11">[36]Калькуляции!#REF!</definedName>
    <definedName name="В_ДП" localSheetId="12">[36]Калькуляции!#REF!</definedName>
    <definedName name="В_ДП" localSheetId="16">[36]Калькуляции!#REF!</definedName>
    <definedName name="В_ДП" localSheetId="7">[36]Калькуляции!#REF!</definedName>
    <definedName name="В_ДП">[36]Калькуляции!#REF!</definedName>
    <definedName name="В_Т" localSheetId="8">#REF!</definedName>
    <definedName name="В_Т" localSheetId="9">#REF!</definedName>
    <definedName name="В_Т" localSheetId="10">#REF!</definedName>
    <definedName name="В_Т" localSheetId="11">#REF!</definedName>
    <definedName name="В_Т" localSheetId="12">#REF!</definedName>
    <definedName name="В_Т" localSheetId="16">#REF!</definedName>
    <definedName name="В_Т" localSheetId="7">#REF!</definedName>
    <definedName name="В_Т">#REF!</definedName>
    <definedName name="В_Т_А" localSheetId="8">[36]Калькуляции!#REF!</definedName>
    <definedName name="В_Т_А" localSheetId="9">[36]Калькуляции!#REF!</definedName>
    <definedName name="В_Т_А" localSheetId="10">[36]Калькуляции!#REF!</definedName>
    <definedName name="В_Т_А" localSheetId="11">[36]Калькуляции!#REF!</definedName>
    <definedName name="В_Т_А" localSheetId="12">[36]Калькуляции!#REF!</definedName>
    <definedName name="В_Т_А" localSheetId="16">[36]Калькуляции!#REF!</definedName>
    <definedName name="В_Т_А" localSheetId="7">[36]Калькуляции!#REF!</definedName>
    <definedName name="В_Т_А">[36]Калькуляции!#REF!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 localSheetId="11">[36]Калькуляции!#REF!</definedName>
    <definedName name="В_Т_ВС" localSheetId="12">[36]Калькуляции!#REF!</definedName>
    <definedName name="В_Т_ВС" localSheetId="16">[36]Калькуляции!#REF!</definedName>
    <definedName name="В_Т_ВС" localSheetId="7">[36]Калькуляции!#REF!</definedName>
    <definedName name="В_Т_ВС">[36]Калькуляции!#REF!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 localSheetId="11">[36]Калькуляции!#REF!</definedName>
    <definedName name="В_Т_К" localSheetId="12">[36]Калькуляции!#REF!</definedName>
    <definedName name="В_Т_К" localSheetId="16">[36]Калькуляции!#REF!</definedName>
    <definedName name="В_Т_К" localSheetId="7">[36]Калькуляции!#REF!</definedName>
    <definedName name="В_Т_К">[36]Калькуляции!#REF!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 localSheetId="11">[36]Калькуляции!#REF!</definedName>
    <definedName name="В_Т_П" localSheetId="12">[36]Калькуляции!#REF!</definedName>
    <definedName name="В_Т_П" localSheetId="16">[36]Калькуляции!#REF!</definedName>
    <definedName name="В_Т_П" localSheetId="7">[36]Калькуляции!#REF!</definedName>
    <definedName name="В_Т_П">[36]Калькуляции!#REF!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 localSheetId="11">[36]Калькуляции!#REF!</definedName>
    <definedName name="В_Т_ПК" localSheetId="12">[36]Калькуляции!#REF!</definedName>
    <definedName name="В_Т_ПК" localSheetId="16">[36]Калькуляции!#REF!</definedName>
    <definedName name="В_Т_ПК" localSheetId="7">[36]Калькуляции!#REF!</definedName>
    <definedName name="В_Т_ПК">[36]Калькуляции!#REF!</definedName>
    <definedName name="В_Э" localSheetId="8">#REF!</definedName>
    <definedName name="В_Э" localSheetId="9">#REF!</definedName>
    <definedName name="В_Э" localSheetId="10">#REF!</definedName>
    <definedName name="В_Э" localSheetId="11">#REF!</definedName>
    <definedName name="В_Э" localSheetId="12">#REF!</definedName>
    <definedName name="В_Э" localSheetId="16">#REF!</definedName>
    <definedName name="В_Э" localSheetId="7">#REF!</definedName>
    <definedName name="В_Э">#REF!</definedName>
    <definedName name="в23ё" localSheetId="8">'5 анализ экон эффект 25 план'!в23ё</definedName>
    <definedName name="в23ё" localSheetId="9">'5 анализ экон эффект 26'!в23ё</definedName>
    <definedName name="в23ё" localSheetId="10">'5 анализ экон эффект 27'!в23ё</definedName>
    <definedName name="в23ё" localSheetId="11">'5 анализ экон эффект 28'!в23ё</definedName>
    <definedName name="в23ё" localSheetId="12">'5 анализ экон эффект 29'!в23ё</definedName>
    <definedName name="в23ё" localSheetId="7">'анализ экон эффек'!в23ё</definedName>
    <definedName name="в23ё">[5]!в23ё</definedName>
    <definedName name="В5" localSheetId="8">[42]БДДС_нов!$C$1:$H$501</definedName>
    <definedName name="В5" localSheetId="9">[42]БДДС_нов!$C$1:$H$501</definedName>
    <definedName name="В5" localSheetId="10">[42]БДДС_нов!$C$1:$H$501</definedName>
    <definedName name="В5" localSheetId="11">[42]БДДС_нов!$C$1:$H$501</definedName>
    <definedName name="В5" localSheetId="12">[42]БДДС_нов!$C$1:$H$501</definedName>
    <definedName name="В5" localSheetId="7">[42]БДДС_нов!$C$1:$H$501</definedName>
    <definedName name="В5">[43]БДДС_нов!$C$1:$H$501</definedName>
    <definedName name="ВАЛОВЫЙ" localSheetId="8">#REF!</definedName>
    <definedName name="ВАЛОВЫЙ" localSheetId="9">#REF!</definedName>
    <definedName name="ВАЛОВЫЙ" localSheetId="10">#REF!</definedName>
    <definedName name="ВАЛОВЫЙ" localSheetId="11">#REF!</definedName>
    <definedName name="ВАЛОВЫЙ" localSheetId="12">#REF!</definedName>
    <definedName name="ВАЛОВЫЙ" localSheetId="16">#REF!</definedName>
    <definedName name="ВАЛОВЫЙ" localSheetId="7">#REF!</definedName>
    <definedName name="ВАЛОВЫЙ">#REF!</definedName>
    <definedName name="вариант">'[44]ПФВ-0.6'!$D$71:$E$71</definedName>
    <definedName name="вв" localSheetId="8">'5 анализ экон эффект 25 план'!вв</definedName>
    <definedName name="вв" localSheetId="9">'5 анализ экон эффект 26'!вв</definedName>
    <definedName name="вв" localSheetId="10">'5 анализ экон эффект 27'!вв</definedName>
    <definedName name="вв" localSheetId="11">'5 анализ экон эффект 28'!вв</definedName>
    <definedName name="вв" localSheetId="12">'5 анализ экон эффект 29'!вв</definedName>
    <definedName name="вв" localSheetId="7">'анализ экон эффек'!вв</definedName>
    <definedName name="вв">[5]!вв</definedName>
    <definedName name="ВВВВ" localSheetId="8">#REF!</definedName>
    <definedName name="ВВВВ" localSheetId="9">#REF!</definedName>
    <definedName name="ВВВВ" localSheetId="10">#REF!</definedName>
    <definedName name="ВВВВ" localSheetId="11">#REF!</definedName>
    <definedName name="ВВВВ" localSheetId="12">#REF!</definedName>
    <definedName name="ВВВВ" localSheetId="16">#REF!</definedName>
    <definedName name="ВВВВ" localSheetId="7">#REF!</definedName>
    <definedName name="ВВВВ">#REF!</definedName>
    <definedName name="Вена2">[37]Дебиторка!$J$11</definedName>
    <definedName name="вид" localSheetId="8">[45]Лист1!#REF!</definedName>
    <definedName name="вид" localSheetId="9">[45]Лист1!#REF!</definedName>
    <definedName name="вид" localSheetId="10">[45]Лист1!#REF!</definedName>
    <definedName name="вид" localSheetId="11">[45]Лист1!#REF!</definedName>
    <definedName name="вид" localSheetId="12">[45]Лист1!#REF!</definedName>
    <definedName name="вид" localSheetId="16">[46]Лист1!#REF!</definedName>
    <definedName name="вид" localSheetId="7">[45]Лист1!#REF!</definedName>
    <definedName name="вид">[46]Лист1!#REF!</definedName>
    <definedName name="ВН" localSheetId="8">#REF!</definedName>
    <definedName name="ВН" localSheetId="9">#REF!</definedName>
    <definedName name="ВН" localSheetId="10">#REF!</definedName>
    <definedName name="ВН" localSheetId="11">#REF!</definedName>
    <definedName name="ВН" localSheetId="12">#REF!</definedName>
    <definedName name="ВН" localSheetId="16">#REF!</definedName>
    <definedName name="ВН" localSheetId="7">#REF!</definedName>
    <definedName name="ВН">#REF!</definedName>
    <definedName name="ВН_3003_ДП" localSheetId="8">#REF!</definedName>
    <definedName name="ВН_3003_ДП" localSheetId="9">#REF!</definedName>
    <definedName name="ВН_3003_ДП" localSheetId="10">#REF!</definedName>
    <definedName name="ВН_3003_ДП" localSheetId="11">#REF!</definedName>
    <definedName name="ВН_3003_ДП" localSheetId="12">#REF!</definedName>
    <definedName name="ВН_3003_ДП" localSheetId="16">#REF!</definedName>
    <definedName name="ВН_3003_ДП" localSheetId="7">#REF!</definedName>
    <definedName name="ВН_3003_ДП">#REF!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 localSheetId="11">[36]Калькуляции!#REF!</definedName>
    <definedName name="ВН_3103_ЭКС" localSheetId="12">[36]Калькуляции!#REF!</definedName>
    <definedName name="ВН_3103_ЭКС" localSheetId="16">[36]Калькуляции!#REF!</definedName>
    <definedName name="ВН_3103_ЭКС" localSheetId="7">[36]Калькуляции!#REF!</definedName>
    <definedName name="ВН_3103_ЭКС">[36]Калькуляции!#REF!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 localSheetId="11">[36]Калькуляции!#REF!</definedName>
    <definedName name="ВН_6063_ЭКС" localSheetId="12">[36]Калькуляции!#REF!</definedName>
    <definedName name="ВН_6063_ЭКС" localSheetId="16">[36]Калькуляции!#REF!</definedName>
    <definedName name="ВН_6063_ЭКС" localSheetId="7">[36]Калькуляции!#REF!</definedName>
    <definedName name="ВН_6063_ЭКС">[36]Калькуляции!#REF!</definedName>
    <definedName name="ВН_АВЧ_ВН" localSheetId="8">#REF!</definedName>
    <definedName name="ВН_АВЧ_ВН" localSheetId="9">#REF!</definedName>
    <definedName name="ВН_АВЧ_ВН" localSheetId="10">#REF!</definedName>
    <definedName name="ВН_АВЧ_ВН" localSheetId="11">#REF!</definedName>
    <definedName name="ВН_АВЧ_ВН" localSheetId="12">#REF!</definedName>
    <definedName name="ВН_АВЧ_ВН" localSheetId="16">#REF!</definedName>
    <definedName name="ВН_АВЧ_ВН" localSheetId="7">#REF!</definedName>
    <definedName name="ВН_АВЧ_ВН">#REF!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 localSheetId="11">[36]Калькуляции!#REF!</definedName>
    <definedName name="ВН_АВЧ_ДП" localSheetId="12">[36]Калькуляции!#REF!</definedName>
    <definedName name="ВН_АВЧ_ДП" localSheetId="16">[36]Калькуляции!#REF!</definedName>
    <definedName name="ВН_АВЧ_ДП" localSheetId="7">[36]Калькуляции!#REF!</definedName>
    <definedName name="ВН_АВЧ_ДП">[36]Калькуляции!#REF!</definedName>
    <definedName name="ВН_АВЧ_ТОЛ" localSheetId="8">#REF!</definedName>
    <definedName name="ВН_АВЧ_ТОЛ" localSheetId="9">#REF!</definedName>
    <definedName name="ВН_АВЧ_ТОЛ" localSheetId="10">#REF!</definedName>
    <definedName name="ВН_АВЧ_ТОЛ" localSheetId="11">#REF!</definedName>
    <definedName name="ВН_АВЧ_ТОЛ" localSheetId="12">#REF!</definedName>
    <definedName name="ВН_АВЧ_ТОЛ" localSheetId="16">#REF!</definedName>
    <definedName name="ВН_АВЧ_ТОЛ" localSheetId="7">#REF!</definedName>
    <definedName name="ВН_АВЧ_ТОЛ">#REF!</definedName>
    <definedName name="ВН_АВЧ_ЭКС" localSheetId="8">#REF!</definedName>
    <definedName name="ВН_АВЧ_ЭКС" localSheetId="9">#REF!</definedName>
    <definedName name="ВН_АВЧ_ЭКС" localSheetId="10">#REF!</definedName>
    <definedName name="ВН_АВЧ_ЭКС" localSheetId="11">#REF!</definedName>
    <definedName name="ВН_АВЧ_ЭКС" localSheetId="12">#REF!</definedName>
    <definedName name="ВН_АВЧ_ЭКС" localSheetId="16">#REF!</definedName>
    <definedName name="ВН_АВЧ_ЭКС" localSheetId="7">#REF!</definedName>
    <definedName name="ВН_АВЧ_ЭКС">#REF!</definedName>
    <definedName name="ВН_АТЧ_ВН" localSheetId="8">#REF!</definedName>
    <definedName name="ВН_АТЧ_ВН" localSheetId="9">#REF!</definedName>
    <definedName name="ВН_АТЧ_ВН" localSheetId="10">#REF!</definedName>
    <definedName name="ВН_АТЧ_ВН" localSheetId="11">#REF!</definedName>
    <definedName name="ВН_АТЧ_ВН" localSheetId="12">#REF!</definedName>
    <definedName name="ВН_АТЧ_ВН" localSheetId="16">#REF!</definedName>
    <definedName name="ВН_АТЧ_ВН" localSheetId="7">#REF!</definedName>
    <definedName name="ВН_АТЧ_ВН">#REF!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 localSheetId="11">[36]Калькуляции!#REF!</definedName>
    <definedName name="ВН_АТЧ_ДП" localSheetId="12">[36]Калькуляции!#REF!</definedName>
    <definedName name="ВН_АТЧ_ДП" localSheetId="16">[36]Калькуляции!#REF!</definedName>
    <definedName name="ВН_АТЧ_ДП" localSheetId="7">[36]Калькуляции!#REF!</definedName>
    <definedName name="ВН_АТЧ_ДП">[36]Калькуляции!#REF!</definedName>
    <definedName name="ВН_АТЧ_ТОЛ" localSheetId="8">#REF!</definedName>
    <definedName name="ВН_АТЧ_ТОЛ" localSheetId="9">#REF!</definedName>
    <definedName name="ВН_АТЧ_ТОЛ" localSheetId="10">#REF!</definedName>
    <definedName name="ВН_АТЧ_ТОЛ" localSheetId="11">#REF!</definedName>
    <definedName name="ВН_АТЧ_ТОЛ" localSheetId="12">#REF!</definedName>
    <definedName name="ВН_АТЧ_ТОЛ" localSheetId="16">#REF!</definedName>
    <definedName name="ВН_АТЧ_ТОЛ" localSheetId="7">#REF!</definedName>
    <definedName name="ВН_АТЧ_ТОЛ">#REF!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 localSheetId="11">[36]Калькуляции!#REF!</definedName>
    <definedName name="ВН_АТЧ_ТОЛ_А" localSheetId="12">[36]Калькуляции!#REF!</definedName>
    <definedName name="ВН_АТЧ_ТОЛ_А" localSheetId="16">[36]Калькуляции!#REF!</definedName>
    <definedName name="ВН_АТЧ_ТОЛ_А" localSheetId="7">[36]Калькуляции!#REF!</definedName>
    <definedName name="ВН_АТЧ_ТОЛ_А">[36]Калькуляции!#REF!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 localSheetId="11">[36]Калькуляции!#REF!</definedName>
    <definedName name="ВН_АТЧ_ТОЛ_П" localSheetId="12">[36]Калькуляции!#REF!</definedName>
    <definedName name="ВН_АТЧ_ТОЛ_П" localSheetId="16">[36]Калькуляции!#REF!</definedName>
    <definedName name="ВН_АТЧ_ТОЛ_П" localSheetId="7">[36]Калькуляции!#REF!</definedName>
    <definedName name="ВН_АТЧ_ТОЛ_П">[36]Калькуляции!#REF!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 localSheetId="11">[36]Калькуляции!#REF!</definedName>
    <definedName name="ВН_АТЧ_ТОЛ_ПК" localSheetId="12">[36]Калькуляции!#REF!</definedName>
    <definedName name="ВН_АТЧ_ТОЛ_ПК" localSheetId="16">[36]Калькуляции!#REF!</definedName>
    <definedName name="ВН_АТЧ_ТОЛ_ПК" localSheetId="7">[36]Калькуляции!#REF!</definedName>
    <definedName name="ВН_АТЧ_ТОЛ_ПК">[36]Калькуляции!#REF!</definedName>
    <definedName name="ВН_АТЧ_ЭКС" localSheetId="8">#REF!</definedName>
    <definedName name="ВН_АТЧ_ЭКС" localSheetId="9">#REF!</definedName>
    <definedName name="ВН_АТЧ_ЭКС" localSheetId="10">#REF!</definedName>
    <definedName name="ВН_АТЧ_ЭКС" localSheetId="11">#REF!</definedName>
    <definedName name="ВН_АТЧ_ЭКС" localSheetId="12">#REF!</definedName>
    <definedName name="ВН_АТЧ_ЭКС" localSheetId="16">#REF!</definedName>
    <definedName name="ВН_АТЧ_ЭКС" localSheetId="7">#REF!</definedName>
    <definedName name="ВН_АТЧ_ЭКС">#REF!</definedName>
    <definedName name="ВН_Р" localSheetId="8">#REF!</definedName>
    <definedName name="ВН_Р" localSheetId="9">#REF!</definedName>
    <definedName name="ВН_Р" localSheetId="10">#REF!</definedName>
    <definedName name="ВН_Р" localSheetId="11">#REF!</definedName>
    <definedName name="ВН_Р" localSheetId="12">#REF!</definedName>
    <definedName name="ВН_Р" localSheetId="16">#REF!</definedName>
    <definedName name="ВН_Р" localSheetId="7">#REF!</definedName>
    <definedName name="ВН_Р">#REF!</definedName>
    <definedName name="ВН_С_ВН" localSheetId="8">#REF!</definedName>
    <definedName name="ВН_С_ВН" localSheetId="9">#REF!</definedName>
    <definedName name="ВН_С_ВН" localSheetId="10">#REF!</definedName>
    <definedName name="ВН_С_ВН" localSheetId="11">#REF!</definedName>
    <definedName name="ВН_С_ВН" localSheetId="12">#REF!</definedName>
    <definedName name="ВН_С_ВН" localSheetId="16">#REF!</definedName>
    <definedName name="ВН_С_ВН" localSheetId="7">#REF!</definedName>
    <definedName name="ВН_С_ВН">#REF!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 localSheetId="11">[36]Калькуляции!#REF!</definedName>
    <definedName name="ВН_С_ДП" localSheetId="12">[36]Калькуляции!#REF!</definedName>
    <definedName name="ВН_С_ДП" localSheetId="16">[36]Калькуляции!#REF!</definedName>
    <definedName name="ВН_С_ДП" localSheetId="7">[36]Калькуляции!#REF!</definedName>
    <definedName name="ВН_С_ДП">[36]Калькуляции!#REF!</definedName>
    <definedName name="ВН_С_ТОЛ" localSheetId="8">#REF!</definedName>
    <definedName name="ВН_С_ТОЛ" localSheetId="9">#REF!</definedName>
    <definedName name="ВН_С_ТОЛ" localSheetId="10">#REF!</definedName>
    <definedName name="ВН_С_ТОЛ" localSheetId="11">#REF!</definedName>
    <definedName name="ВН_С_ТОЛ" localSheetId="12">#REF!</definedName>
    <definedName name="ВН_С_ТОЛ" localSheetId="16">#REF!</definedName>
    <definedName name="ВН_С_ТОЛ" localSheetId="7">#REF!</definedName>
    <definedName name="ВН_С_ТОЛ">#REF!</definedName>
    <definedName name="ВН_С_ЭКС" localSheetId="8">#REF!</definedName>
    <definedName name="ВН_С_ЭКС" localSheetId="9">#REF!</definedName>
    <definedName name="ВН_С_ЭКС" localSheetId="10">#REF!</definedName>
    <definedName name="ВН_С_ЭКС" localSheetId="11">#REF!</definedName>
    <definedName name="ВН_С_ЭКС" localSheetId="12">#REF!</definedName>
    <definedName name="ВН_С_ЭКС" localSheetId="16">#REF!</definedName>
    <definedName name="ВН_С_ЭКС" localSheetId="7">#REF!</definedName>
    <definedName name="ВН_С_ЭКС">#REF!</definedName>
    <definedName name="ВН_Т" localSheetId="8">#REF!</definedName>
    <definedName name="ВН_Т" localSheetId="9">#REF!</definedName>
    <definedName name="ВН_Т" localSheetId="10">#REF!</definedName>
    <definedName name="ВН_Т" localSheetId="11">#REF!</definedName>
    <definedName name="ВН_Т" localSheetId="12">#REF!</definedName>
    <definedName name="ВН_Т" localSheetId="16">#REF!</definedName>
    <definedName name="ВН_Т" localSheetId="7">#REF!</definedName>
    <definedName name="ВН_Т">#REF!</definedName>
    <definedName name="ВНИТ" localSheetId="8">#REF!</definedName>
    <definedName name="ВНИТ" localSheetId="9">#REF!</definedName>
    <definedName name="ВНИТ" localSheetId="10">#REF!</definedName>
    <definedName name="ВНИТ" localSheetId="11">#REF!</definedName>
    <definedName name="ВНИТ" localSheetId="12">#REF!</definedName>
    <definedName name="ВНИТ" localSheetId="16">#REF!</definedName>
    <definedName name="ВНИТ" localSheetId="7">#REF!</definedName>
    <definedName name="ВНИТ">#REF!</definedName>
    <definedName name="ВОД_ОБ" localSheetId="8">#REF!</definedName>
    <definedName name="ВОД_ОБ" localSheetId="9">#REF!</definedName>
    <definedName name="ВОД_ОБ" localSheetId="10">#REF!</definedName>
    <definedName name="ВОД_ОБ" localSheetId="11">#REF!</definedName>
    <definedName name="ВОД_ОБ" localSheetId="12">#REF!</definedName>
    <definedName name="ВОД_ОБ" localSheetId="16">#REF!</definedName>
    <definedName name="ВОД_ОБ" localSheetId="7">#REF!</definedName>
    <definedName name="ВОД_ОБ">#REF!</definedName>
    <definedName name="ВОД_Т" localSheetId="8">#REF!</definedName>
    <definedName name="ВОД_Т" localSheetId="9">#REF!</definedName>
    <definedName name="ВОД_Т" localSheetId="10">#REF!</definedName>
    <definedName name="ВОД_Т" localSheetId="11">#REF!</definedName>
    <definedName name="ВОД_Т" localSheetId="12">#REF!</definedName>
    <definedName name="ВОД_Т" localSheetId="16">#REF!</definedName>
    <definedName name="ВОД_Т" localSheetId="7">#REF!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8">#REF!</definedName>
    <definedName name="ВОЗ" localSheetId="9">#REF!</definedName>
    <definedName name="ВОЗ" localSheetId="10">#REF!</definedName>
    <definedName name="ВОЗ" localSheetId="11">#REF!</definedName>
    <definedName name="ВОЗ" localSheetId="12">#REF!</definedName>
    <definedName name="ВОЗ" localSheetId="16">#REF!</definedName>
    <definedName name="ВОЗ" localSheetId="7">#REF!</definedName>
    <definedName name="ВОЗ">#REF!</definedName>
    <definedName name="Волгоградэнерго" localSheetId="16">#REF!</definedName>
    <definedName name="Волгоградэнерго" localSheetId="7">#REF!</definedName>
    <definedName name="Волгоградэнерго">#REF!</definedName>
    <definedName name="ВСП" localSheetId="8">#REF!</definedName>
    <definedName name="ВСП" localSheetId="9">#REF!</definedName>
    <definedName name="ВСП" localSheetId="10">#REF!</definedName>
    <definedName name="ВСП" localSheetId="11">#REF!</definedName>
    <definedName name="ВСП" localSheetId="12">#REF!</definedName>
    <definedName name="ВСП" localSheetId="16">#REF!</definedName>
    <definedName name="ВСП" localSheetId="7">#REF!</definedName>
    <definedName name="ВСП">#REF!</definedName>
    <definedName name="ВСП1" localSheetId="8">#REF!</definedName>
    <definedName name="ВСП1" localSheetId="9">#REF!</definedName>
    <definedName name="ВСП1" localSheetId="10">#REF!</definedName>
    <definedName name="ВСП1" localSheetId="11">#REF!</definedName>
    <definedName name="ВСП1" localSheetId="12">#REF!</definedName>
    <definedName name="ВСП1" localSheetId="16">#REF!</definedName>
    <definedName name="ВСП1" localSheetId="7">#REF!</definedName>
    <definedName name="ВСП1">#REF!</definedName>
    <definedName name="ВСП2" localSheetId="8">#REF!</definedName>
    <definedName name="ВСП2" localSheetId="9">#REF!</definedName>
    <definedName name="ВСП2" localSheetId="10">#REF!</definedName>
    <definedName name="ВСП2" localSheetId="11">#REF!</definedName>
    <definedName name="ВСП2" localSheetId="12">#REF!</definedName>
    <definedName name="ВСП2" localSheetId="16">#REF!</definedName>
    <definedName name="ВСП2" localSheetId="7">#REF!</definedName>
    <definedName name="ВСП2">#REF!</definedName>
    <definedName name="ВСПОМОГ" localSheetId="8">#REF!</definedName>
    <definedName name="ВСПОМОГ" localSheetId="9">#REF!</definedName>
    <definedName name="ВСПОМОГ" localSheetId="10">#REF!</definedName>
    <definedName name="ВСПОМОГ" localSheetId="11">#REF!</definedName>
    <definedName name="ВСПОМОГ" localSheetId="12">#REF!</definedName>
    <definedName name="ВСПОМОГ" localSheetId="16">#REF!</definedName>
    <definedName name="ВСПОМОГ" localSheetId="7">#REF!</definedName>
    <definedName name="ВСПОМОГ">#REF!</definedName>
    <definedName name="ВТОМ" localSheetId="8">#REF!</definedName>
    <definedName name="ВТОМ" localSheetId="9">#REF!</definedName>
    <definedName name="ВТОМ" localSheetId="10">#REF!</definedName>
    <definedName name="ВТОМ" localSheetId="11">#REF!</definedName>
    <definedName name="ВТОМ" localSheetId="12">#REF!</definedName>
    <definedName name="ВТОМ" localSheetId="16">#REF!</definedName>
    <definedName name="ВТОМ" localSheetId="7">#REF!</definedName>
    <definedName name="ВТОМ">#REF!</definedName>
    <definedName name="ВТОП" localSheetId="16">#REF!</definedName>
    <definedName name="ВТОП" localSheetId="7">#REF!</definedName>
    <definedName name="ВТОП">#REF!</definedName>
    <definedName name="второй" localSheetId="8">#REF!</definedName>
    <definedName name="второй" localSheetId="9">#REF!</definedName>
    <definedName name="второй" localSheetId="10">#REF!</definedName>
    <definedName name="второй" localSheetId="11">#REF!</definedName>
    <definedName name="второй" localSheetId="12">#REF!</definedName>
    <definedName name="второй" localSheetId="16">#REF!</definedName>
    <definedName name="второй" localSheetId="7">#REF!</definedName>
    <definedName name="второй">#REF!</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11" hidden="1">{#N/A,#N/A,TRUE,"Лист1";#N/A,#N/A,TRUE,"Лист2";#N/A,#N/A,TRUE,"Лист3"}</definedName>
    <definedName name="вуув" localSheetId="12"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 localSheetId="16">#REF!</definedName>
    <definedName name="выв" localSheetId="7">#REF!</definedName>
    <definedName name="выв">#REF!</definedName>
    <definedName name="г" localSheetId="8">'5 анализ экон эффект 25 план'!г</definedName>
    <definedName name="г" localSheetId="9">'5 анализ экон эффект 26'!г</definedName>
    <definedName name="г" localSheetId="10">'5 анализ экон эффект 27'!г</definedName>
    <definedName name="г" localSheetId="11">'5 анализ экон эффект 28'!г</definedName>
    <definedName name="г" localSheetId="12">'5 анализ экон эффект 29'!г</definedName>
    <definedName name="г" localSheetId="7">'анализ экон эффек'!г</definedName>
    <definedName name="г">[5]!г</definedName>
    <definedName name="ГАС_Ш" localSheetId="8">#REF!</definedName>
    <definedName name="ГАС_Ш" localSheetId="9">#REF!</definedName>
    <definedName name="ГАС_Ш" localSheetId="10">#REF!</definedName>
    <definedName name="ГАС_Ш" localSheetId="11">#REF!</definedName>
    <definedName name="ГАС_Ш" localSheetId="12">#REF!</definedName>
    <definedName name="ГАС_Ш" localSheetId="16">#REF!</definedName>
    <definedName name="ГАС_Ш" localSheetId="7">#REF!</definedName>
    <definedName name="ГАС_Ш">#REF!</definedName>
    <definedName name="гг" localSheetId="16">#REF!</definedName>
    <definedName name="гг" localSheetId="7">#REF!</definedName>
    <definedName name="гг">#REF!</definedName>
    <definedName name="ГИД" localSheetId="8">#REF!</definedName>
    <definedName name="ГИД" localSheetId="9">#REF!</definedName>
    <definedName name="ГИД" localSheetId="10">#REF!</definedName>
    <definedName name="ГИД" localSheetId="11">#REF!</definedName>
    <definedName name="ГИД" localSheetId="12">#REF!</definedName>
    <definedName name="ГИД" localSheetId="16">#REF!</definedName>
    <definedName name="ГИД" localSheetId="7">#REF!</definedName>
    <definedName name="ГИД">#REF!</definedName>
    <definedName name="ГИД_ЗФА" localSheetId="8">#REF!</definedName>
    <definedName name="ГИД_ЗФА" localSheetId="9">#REF!</definedName>
    <definedName name="ГИД_ЗФА" localSheetId="10">#REF!</definedName>
    <definedName name="ГИД_ЗФА" localSheetId="11">#REF!</definedName>
    <definedName name="ГИД_ЗФА" localSheetId="12">#REF!</definedName>
    <definedName name="ГИД_ЗФА" localSheetId="16">#REF!</definedName>
    <definedName name="ГИД_ЗФА" localSheetId="7">#REF!</definedName>
    <definedName name="ГИД_ЗФА">#REF!</definedName>
    <definedName name="ГЛ" localSheetId="8">#REF!</definedName>
    <definedName name="ГЛ" localSheetId="9">#REF!</definedName>
    <definedName name="ГЛ" localSheetId="10">#REF!</definedName>
    <definedName name="ГЛ" localSheetId="11">#REF!</definedName>
    <definedName name="ГЛ" localSheetId="12">#REF!</definedName>
    <definedName name="ГЛ" localSheetId="16">#REF!</definedName>
    <definedName name="ГЛ" localSheetId="7">#REF!</definedName>
    <definedName name="ГЛ">#REF!</definedName>
    <definedName name="ГЛ_" localSheetId="8">#REF!</definedName>
    <definedName name="ГЛ_" localSheetId="9">#REF!</definedName>
    <definedName name="ГЛ_" localSheetId="10">#REF!</definedName>
    <definedName name="ГЛ_" localSheetId="11">#REF!</definedName>
    <definedName name="ГЛ_" localSheetId="12">#REF!</definedName>
    <definedName name="ГЛ_" localSheetId="16">#REF!</definedName>
    <definedName name="ГЛ_" localSheetId="7">#REF!</definedName>
    <definedName name="ГЛ_">#REF!</definedName>
    <definedName name="ГЛ_ДП" localSheetId="8">[36]Калькуляции!#REF!</definedName>
    <definedName name="ГЛ_ДП" localSheetId="9">[36]Калькуляции!#REF!</definedName>
    <definedName name="ГЛ_ДП" localSheetId="10">[36]Калькуляции!#REF!</definedName>
    <definedName name="ГЛ_ДП" localSheetId="11">[36]Калькуляции!#REF!</definedName>
    <definedName name="ГЛ_ДП" localSheetId="12">[36]Калькуляции!#REF!</definedName>
    <definedName name="ГЛ_ДП" localSheetId="16">[36]Калькуляции!#REF!</definedName>
    <definedName name="ГЛ_ДП" localSheetId="7">[36]Калькуляции!#REF!</definedName>
    <definedName name="ГЛ_ДП">[36]Калькуляции!#REF!</definedName>
    <definedName name="ГЛ_Т" localSheetId="8">#REF!</definedName>
    <definedName name="ГЛ_Т" localSheetId="9">#REF!</definedName>
    <definedName name="ГЛ_Т" localSheetId="10">#REF!</definedName>
    <definedName name="ГЛ_Т" localSheetId="11">#REF!</definedName>
    <definedName name="ГЛ_Т" localSheetId="12">#REF!</definedName>
    <definedName name="ГЛ_Т" localSheetId="16">#REF!</definedName>
    <definedName name="ГЛ_Т" localSheetId="7">#REF!</definedName>
    <definedName name="ГЛ_Т">#REF!</definedName>
    <definedName name="ГЛ_Ш" localSheetId="8">#REF!</definedName>
    <definedName name="ГЛ_Ш" localSheetId="9">#REF!</definedName>
    <definedName name="ГЛ_Ш" localSheetId="10">#REF!</definedName>
    <definedName name="ГЛ_Ш" localSheetId="11">#REF!</definedName>
    <definedName name="ГЛ_Ш" localSheetId="12">#REF!</definedName>
    <definedName name="ГЛ_Ш" localSheetId="16">#REF!</definedName>
    <definedName name="ГЛ_Ш" localSheetId="7">#REF!</definedName>
    <definedName name="ГЛ_Ш">#REF!</definedName>
    <definedName name="глинозем" localSheetId="8">'5 анализ экон эффект 25 план'!USD/1.701</definedName>
    <definedName name="глинозем" localSheetId="9">'5 анализ экон эффект 26'!USD/1.701</definedName>
    <definedName name="глинозем" localSheetId="10">'5 анализ экон эффект 27'!USD/1.701</definedName>
    <definedName name="глинозем" localSheetId="11">'5 анализ экон эффект 28'!USD/1.701</definedName>
    <definedName name="глинозем" localSheetId="12">'5 анализ экон эффект 29'!USD/1.701</definedName>
    <definedName name="глинозем" localSheetId="7">'анализ экон эффек'!USD/1.701</definedName>
    <definedName name="глинозем">[5]!USD/1.701</definedName>
    <definedName name="Глубина">'[47]ПФВ-0.5'!$AK$13:$AK$15</definedName>
    <definedName name="год">[48]Параметры!$C$5</definedName>
    <definedName name="год1">[49]параметры!$C$3</definedName>
    <definedName name="ГР" localSheetId="8">#REF!</definedName>
    <definedName name="ГР" localSheetId="9">#REF!</definedName>
    <definedName name="ГР" localSheetId="10">#REF!</definedName>
    <definedName name="ГР" localSheetId="11">#REF!</definedName>
    <definedName name="ГР" localSheetId="12">#REF!</definedName>
    <definedName name="ГР" localSheetId="16">#REF!</definedName>
    <definedName name="ГР" localSheetId="7">#REF!</definedName>
    <definedName name="ГР">#REF!</definedName>
    <definedName name="график" localSheetId="8">'5 анализ экон эффект 25 план'!график</definedName>
    <definedName name="график" localSheetId="9">'5 анализ экон эффект 26'!график</definedName>
    <definedName name="график" localSheetId="10">'5 анализ экон эффект 27'!график</definedName>
    <definedName name="график" localSheetId="11">'5 анализ экон эффект 28'!график</definedName>
    <definedName name="график" localSheetId="12">'5 анализ экон эффект 29'!график</definedName>
    <definedName name="график" localSheetId="7">'анализ экон эффек'!график</definedName>
    <definedName name="график">[5]!график</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11" hidden="1">{#N/A,#N/A,TRUE,"Лист1";#N/A,#N/A,TRUE,"Лист2";#N/A,#N/A,TRUE,"Лист3"}</definedName>
    <definedName name="грприрцфв00ав98" localSheetId="12"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11" hidden="1">{#N/A,#N/A,TRUE,"Лист1";#N/A,#N/A,TRUE,"Лист2";#N/A,#N/A,TRUE,"Лист3"}</definedName>
    <definedName name="грфинцкавг98Х" localSheetId="12"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'[38]цены цехов'!$D$52</definedName>
    <definedName name="д" localSheetId="8">'5 анализ экон эффект 25 план'!д</definedName>
    <definedName name="д" localSheetId="9">'5 анализ экон эффект 26'!д</definedName>
    <definedName name="д" localSheetId="10">'5 анализ экон эффект 27'!д</definedName>
    <definedName name="д" localSheetId="11">'5 анализ экон эффект 28'!д</definedName>
    <definedName name="д" localSheetId="12">'5 анализ экон эффект 29'!д</definedName>
    <definedName name="д" localSheetId="7">'анализ экон эффек'!д</definedName>
    <definedName name="д">[5]!д</definedName>
    <definedName name="ДАВ_ЖИД" localSheetId="8">#REF!</definedName>
    <definedName name="ДАВ_ЖИД" localSheetId="9">#REF!</definedName>
    <definedName name="ДАВ_ЖИД" localSheetId="10">#REF!</definedName>
    <definedName name="ДАВ_ЖИД" localSheetId="11">#REF!</definedName>
    <definedName name="ДАВ_ЖИД" localSheetId="12">#REF!</definedName>
    <definedName name="ДАВ_ЖИД" localSheetId="16">#REF!</definedName>
    <definedName name="ДАВ_ЖИД" localSheetId="7">#REF!</definedName>
    <definedName name="ДАВ_ЖИД">#REF!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 localSheetId="11">[36]Калькуляции!#REF!</definedName>
    <definedName name="ДАВ_КАТАНКА" localSheetId="12">[36]Калькуляции!#REF!</definedName>
    <definedName name="ДАВ_КАТАНКА" localSheetId="16">[36]Калькуляции!#REF!</definedName>
    <definedName name="ДАВ_КАТАНКА" localSheetId="7">[36]Калькуляции!#REF!</definedName>
    <definedName name="ДАВ_КАТАНКА">[36]Калькуляции!#REF!</definedName>
    <definedName name="ДАВ_МЕЛК" localSheetId="8">#REF!</definedName>
    <definedName name="ДАВ_МЕЛК" localSheetId="9">#REF!</definedName>
    <definedName name="ДАВ_МЕЛК" localSheetId="10">#REF!</definedName>
    <definedName name="ДАВ_МЕЛК" localSheetId="11">#REF!</definedName>
    <definedName name="ДАВ_МЕЛК" localSheetId="12">#REF!</definedName>
    <definedName name="ДАВ_МЕЛК" localSheetId="16">#REF!</definedName>
    <definedName name="ДАВ_МЕЛК" localSheetId="7">#REF!</definedName>
    <definedName name="ДАВ_МЕЛК">#REF!</definedName>
    <definedName name="ДАВ_СЛИТКИ" localSheetId="8">#REF!</definedName>
    <definedName name="ДАВ_СЛИТКИ" localSheetId="9">#REF!</definedName>
    <definedName name="ДАВ_СЛИТКИ" localSheetId="10">#REF!</definedName>
    <definedName name="ДАВ_СЛИТКИ" localSheetId="11">#REF!</definedName>
    <definedName name="ДАВ_СЛИТКИ" localSheetId="12">#REF!</definedName>
    <definedName name="ДАВ_СЛИТКИ" localSheetId="16">#REF!</definedName>
    <definedName name="ДАВ_СЛИТКИ" localSheetId="7">#REF!</definedName>
    <definedName name="ДАВ_СЛИТКИ">#REF!</definedName>
    <definedName name="Дав_тв" localSheetId="8">#REF!</definedName>
    <definedName name="Дав_тв" localSheetId="9">#REF!</definedName>
    <definedName name="Дав_тв" localSheetId="10">#REF!</definedName>
    <definedName name="Дав_тв" localSheetId="11">#REF!</definedName>
    <definedName name="Дав_тв" localSheetId="12">#REF!</definedName>
    <definedName name="Дав_тв" localSheetId="16">#REF!</definedName>
    <definedName name="Дав_тв" localSheetId="7">#REF!</definedName>
    <definedName name="Дав_тв">#REF!</definedName>
    <definedName name="ДАВ_ШТАН" localSheetId="8">#REF!</definedName>
    <definedName name="ДАВ_ШТАН" localSheetId="9">#REF!</definedName>
    <definedName name="ДАВ_ШТАН" localSheetId="10">#REF!</definedName>
    <definedName name="ДАВ_ШТАН" localSheetId="11">#REF!</definedName>
    <definedName name="ДАВ_ШТАН" localSheetId="12">#REF!</definedName>
    <definedName name="ДАВ_ШТАН" localSheetId="16">#REF!</definedName>
    <definedName name="ДАВ_ШТАН" localSheetId="7">#REF!</definedName>
    <definedName name="ДАВ_ШТАН">#REF!</definedName>
    <definedName name="ДАВАЛЬЧЕСИЙ" localSheetId="8">#REF!</definedName>
    <definedName name="ДАВАЛЬЧЕСИЙ" localSheetId="9">#REF!</definedName>
    <definedName name="ДАВАЛЬЧЕСИЙ" localSheetId="10">#REF!</definedName>
    <definedName name="ДАВАЛЬЧЕСИЙ" localSheetId="11">#REF!</definedName>
    <definedName name="ДАВАЛЬЧЕСИЙ" localSheetId="12">#REF!</definedName>
    <definedName name="ДАВАЛЬЧЕСИЙ" localSheetId="16">#REF!</definedName>
    <definedName name="ДАВАЛЬЧЕСИЙ" localSheetId="7">#REF!</definedName>
    <definedName name="ДАВАЛЬЧЕСИЙ">#REF!</definedName>
    <definedName name="ДАВАЛЬЧЕСКИЙ" localSheetId="8">#REF!</definedName>
    <definedName name="ДАВАЛЬЧЕСКИЙ" localSheetId="9">#REF!</definedName>
    <definedName name="ДАВАЛЬЧЕСКИЙ" localSheetId="10">#REF!</definedName>
    <definedName name="ДАВАЛЬЧЕСКИЙ" localSheetId="11">#REF!</definedName>
    <definedName name="ДАВАЛЬЧЕСКИЙ" localSheetId="12">#REF!</definedName>
    <definedName name="ДАВАЛЬЧЕСКИЙ" localSheetId="16">#REF!</definedName>
    <definedName name="ДАВАЛЬЧЕСКИЙ" localSheetId="7">#REF!</definedName>
    <definedName name="ДАВАЛЬЧЕСКИЙ">#REF!</definedName>
    <definedName name="Данкор2">[37]Дебиторка!$J$27</definedName>
    <definedName name="ДАТА" localSheetId="8">[45]Лист1!$A$38:$A$50</definedName>
    <definedName name="ДАТА" localSheetId="9">[45]Лист1!$A$38:$A$50</definedName>
    <definedName name="ДАТА" localSheetId="10">[45]Лист1!$A$38:$A$50</definedName>
    <definedName name="ДАТА" localSheetId="11">[45]Лист1!$A$38:$A$50</definedName>
    <definedName name="ДАТА" localSheetId="12">[45]Лист1!$A$38:$A$50</definedName>
    <definedName name="ДАТА" localSheetId="7">[45]Лист1!$A$38:$A$50</definedName>
    <definedName name="ДАТА">[46]Лист1!$A$38:$A$50</definedName>
    <definedName name="Дв" localSheetId="8">'5 анализ экон эффект 25 план'!Дв</definedName>
    <definedName name="Дв" localSheetId="9">'5 анализ экон эффект 26'!Дв</definedName>
    <definedName name="Дв" localSheetId="10">'5 анализ экон эффект 27'!Дв</definedName>
    <definedName name="Дв" localSheetId="11">'5 анализ экон эффект 28'!Дв</definedName>
    <definedName name="Дв" localSheetId="12">'5 анализ экон эффект 29'!Дв</definedName>
    <definedName name="Дв" localSheetId="7">'анализ экон эффек'!Дв</definedName>
    <definedName name="Дв">[5]!Дв</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 localSheetId="11">[36]Калькуляции!#REF!</definedName>
    <definedName name="ДЕК_РУБ" localSheetId="12">[36]Калькуляции!#REF!</definedName>
    <definedName name="ДЕК_РУБ" localSheetId="16">[36]Калькуляции!#REF!</definedName>
    <definedName name="ДЕК_РУБ" localSheetId="7">[36]Калькуляции!#REF!</definedName>
    <definedName name="ДЕК_РУБ">[36]Калькуляции!#REF!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 localSheetId="11">[36]Калькуляции!#REF!</definedName>
    <definedName name="ДЕК_Т" localSheetId="12">[36]Калькуляции!#REF!</definedName>
    <definedName name="ДЕК_Т" localSheetId="16">[36]Калькуляции!#REF!</definedName>
    <definedName name="ДЕК_Т" localSheetId="7">[36]Калькуляции!#REF!</definedName>
    <definedName name="ДЕК_Т">[36]Калькуляции!#REF!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 localSheetId="11">[36]Калькуляции!#REF!</definedName>
    <definedName name="ДЕК_ТОН" localSheetId="12">[36]Калькуляции!#REF!</definedName>
    <definedName name="ДЕК_ТОН" localSheetId="16">[36]Калькуляции!#REF!</definedName>
    <definedName name="ДЕК_ТОН" localSheetId="7">[36]Калькуляции!#REF!</definedName>
    <definedName name="ДЕК_ТОН">[36]Калькуляции!#REF!</definedName>
    <definedName name="декабрь" localSheetId="16">#REF!</definedName>
    <definedName name="декабрь" localSheetId="7">#REF!</definedName>
    <definedName name="декабрь">#REF!</definedName>
    <definedName name="День">'[47]ПФВ-0.5'!$AM$4:$AM$34</definedName>
    <definedName name="деф">[50]Параметры!$C$6</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 localSheetId="11">[51]параметры!$C$8</definedName>
    <definedName name="дефлятор" localSheetId="12">[51]параметры!$C$8</definedName>
    <definedName name="дефлятор" localSheetId="7">[51]параметры!$C$8</definedName>
    <definedName name="дефлятор">[52]параметры!$C$8</definedName>
    <definedName name="ДЗО">'[53]титул БДР'!$A$18</definedName>
    <definedName name="Диаметры">'[47]ПФВ-0.5'!$AK$22:$AK$39</definedName>
    <definedName name="ДиапазонЗащиты" localSheetId="8">#REF!,#REF!,#REF!,#REF!,[5]!P1_ДиапазонЗащиты,[5]!P2_ДиапазонЗащиты,[5]!P3_ДиапазонЗащиты,[5]!P4_ДиапазонЗащиты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 localSheetId="12">#REF!,#REF!,#REF!,#REF!,[0]!P1_ДиапазонЗащиты,[0]!P2_ДиапазонЗащиты,[0]!P3_ДиапазонЗащиты,[0]!P4_ДиапазонЗащиты</definedName>
    <definedName name="ДиапазонЗащиты" localSheetId="1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8">#REF!</definedName>
    <definedName name="ДИЗТОПЛИВО" localSheetId="9">#REF!</definedName>
    <definedName name="ДИЗТОПЛИВО" localSheetId="10">#REF!</definedName>
    <definedName name="ДИЗТОПЛИВО" localSheetId="11">#REF!</definedName>
    <definedName name="ДИЗТОПЛИВО" localSheetId="12">#REF!</definedName>
    <definedName name="ДИЗТОПЛИВО" localSheetId="16">#REF!</definedName>
    <definedName name="ДИЗТОПЛИВО" localSheetId="7">#REF!</definedName>
    <definedName name="ДИЗТОПЛИВО">#REF!</definedName>
    <definedName name="ДИМА" localSheetId="8">#REF!</definedName>
    <definedName name="ДИМА" localSheetId="9">#REF!</definedName>
    <definedName name="ДИМА" localSheetId="10">#REF!</definedName>
    <definedName name="ДИМА" localSheetId="11">#REF!</definedName>
    <definedName name="ДИМА" localSheetId="12">#REF!</definedName>
    <definedName name="ДИМА" localSheetId="16">#REF!</definedName>
    <definedName name="ДИМА" localSheetId="7">#REF!</definedName>
    <definedName name="ДИМА">#REF!</definedName>
    <definedName name="Дионис2">[37]Дебиторка!$J$15</definedName>
    <definedName name="ДИЭТ" localSheetId="8">[36]Калькуляции!#REF!</definedName>
    <definedName name="ДИЭТ" localSheetId="9">[36]Калькуляции!#REF!</definedName>
    <definedName name="ДИЭТ" localSheetId="10">[36]Калькуляции!#REF!</definedName>
    <definedName name="ДИЭТ" localSheetId="11">[36]Калькуляции!#REF!</definedName>
    <definedName name="ДИЭТ" localSheetId="12">[36]Калькуляции!#REF!</definedName>
    <definedName name="ДИЭТ" localSheetId="16">[36]Калькуляции!#REF!</definedName>
    <definedName name="ДИЭТ" localSheetId="7">[36]Калькуляции!#REF!</definedName>
    <definedName name="ДИЭТ">[36]Калькуляции!#REF!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 localSheetId="11">[36]Калькуляции!#REF!</definedName>
    <definedName name="ДОГПЕР_АВЧСЫРЕЦ" localSheetId="12">[36]Калькуляции!#REF!</definedName>
    <definedName name="ДОГПЕР_АВЧСЫРЕЦ" localSheetId="16">[36]Калькуляции!#REF!</definedName>
    <definedName name="ДОГПЕР_АВЧСЫРЕЦ" localSheetId="7">[36]Калькуляции!#REF!</definedName>
    <definedName name="ДОГПЕР_АВЧСЫРЕЦ">[36]Калькуляции!#REF!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 localSheetId="11">[36]Калькуляции!#REF!</definedName>
    <definedName name="ДОГПЕР_СЫРЕЦ" localSheetId="12">[36]Калькуляции!#REF!</definedName>
    <definedName name="ДОГПЕР_СЫРЕЦ" localSheetId="16">[36]Калькуляции!#REF!</definedName>
    <definedName name="ДОГПЕР_СЫРЕЦ" localSheetId="7">[36]Калькуляции!#REF!</definedName>
    <definedName name="ДОГПЕР_СЫРЕЦ">[36]Калькуляции!#REF!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 localSheetId="11">[54]Оборудование_стоим!#REF!</definedName>
    <definedName name="Доллар" localSheetId="12">[54]Оборудование_стоим!#REF!</definedName>
    <definedName name="Доллар" localSheetId="16">[54]Оборудование_стоим!#REF!</definedName>
    <definedName name="Доллар" localSheetId="7">[54]Оборудование_стоим!#REF!</definedName>
    <definedName name="Доллар">[54]Оборудование_стоим!#REF!</definedName>
    <definedName name="доля_проч_ф" localSheetId="8">#REF!</definedName>
    <definedName name="доля_проч_ф" localSheetId="9">#REF!</definedName>
    <definedName name="доля_проч_ф" localSheetId="10">#REF!</definedName>
    <definedName name="доля_проч_ф" localSheetId="11">#REF!</definedName>
    <definedName name="доля_проч_ф" localSheetId="12">#REF!</definedName>
    <definedName name="доля_проч_ф" localSheetId="16">#REF!</definedName>
    <definedName name="доля_проч_ф" localSheetId="7">#REF!</definedName>
    <definedName name="доля_проч_ф">#REF!</definedName>
    <definedName name="доля_прочая" localSheetId="8">#REF!</definedName>
    <definedName name="доля_прочая" localSheetId="9">#REF!</definedName>
    <definedName name="доля_прочая" localSheetId="10">#REF!</definedName>
    <definedName name="доля_прочая" localSheetId="11">#REF!</definedName>
    <definedName name="доля_прочая" localSheetId="12">#REF!</definedName>
    <definedName name="доля_прочая" localSheetId="16">#REF!</definedName>
    <definedName name="доля_прочая" localSheetId="7">#REF!</definedName>
    <definedName name="доля_прочая">#REF!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11">#REF!</definedName>
    <definedName name="доля_прочая_98_ав" localSheetId="12">#REF!</definedName>
    <definedName name="доля_прочая_98_ав" localSheetId="16">#REF!</definedName>
    <definedName name="доля_прочая_98_ав" localSheetId="7">#REF!</definedName>
    <definedName name="доля_прочая_98_ав">#REF!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11">#REF!</definedName>
    <definedName name="доля_прочая_ав" localSheetId="12">#REF!</definedName>
    <definedName name="доля_прочая_ав" localSheetId="16">#REF!</definedName>
    <definedName name="доля_прочая_ав" localSheetId="7">#REF!</definedName>
    <definedName name="доля_прочая_ав">#REF!</definedName>
    <definedName name="доля_прочая_ф" localSheetId="8">#REF!</definedName>
    <definedName name="доля_прочая_ф" localSheetId="9">#REF!</definedName>
    <definedName name="доля_прочая_ф" localSheetId="10">#REF!</definedName>
    <definedName name="доля_прочая_ф" localSheetId="11">#REF!</definedName>
    <definedName name="доля_прочая_ф" localSheetId="12">#REF!</definedName>
    <definedName name="доля_прочая_ф" localSheetId="16">#REF!</definedName>
    <definedName name="доля_прочая_ф" localSheetId="7">#REF!</definedName>
    <definedName name="доля_прочая_ф">#REF!</definedName>
    <definedName name="доля_т_ф" localSheetId="8">#REF!</definedName>
    <definedName name="доля_т_ф" localSheetId="9">#REF!</definedName>
    <definedName name="доля_т_ф" localSheetId="10">#REF!</definedName>
    <definedName name="доля_т_ф" localSheetId="11">#REF!</definedName>
    <definedName name="доля_т_ф" localSheetId="12">#REF!</definedName>
    <definedName name="доля_т_ф" localSheetId="16">#REF!</definedName>
    <definedName name="доля_т_ф" localSheetId="7">#REF!</definedName>
    <definedName name="доля_т_ф">#REF!</definedName>
    <definedName name="доля_теп_1" localSheetId="16">#REF!</definedName>
    <definedName name="доля_теп_1" localSheetId="7">#REF!</definedName>
    <definedName name="доля_теп_1">#REF!</definedName>
    <definedName name="доля_теп_2" localSheetId="8">#REF!</definedName>
    <definedName name="доля_теп_2" localSheetId="9">#REF!</definedName>
    <definedName name="доля_теп_2" localSheetId="10">#REF!</definedName>
    <definedName name="доля_теп_2" localSheetId="11">#REF!</definedName>
    <definedName name="доля_теп_2" localSheetId="12">#REF!</definedName>
    <definedName name="доля_теп_2" localSheetId="16">#REF!</definedName>
    <definedName name="доля_теп_2" localSheetId="7">#REF!</definedName>
    <definedName name="доля_теп_2">#REF!</definedName>
    <definedName name="доля_теп_3" localSheetId="16">#REF!</definedName>
    <definedName name="доля_теп_3" localSheetId="7">#REF!</definedName>
    <definedName name="доля_теп_3">#REF!</definedName>
    <definedName name="доля_тепло" localSheetId="16">#REF!</definedName>
    <definedName name="доля_тепло" localSheetId="7">#REF!</definedName>
    <definedName name="доля_тепло">#REF!</definedName>
    <definedName name="доля_эл_1" localSheetId="8">#REF!</definedName>
    <definedName name="доля_эл_1" localSheetId="9">#REF!</definedName>
    <definedName name="доля_эл_1" localSheetId="10">#REF!</definedName>
    <definedName name="доля_эл_1" localSheetId="11">#REF!</definedName>
    <definedName name="доля_эл_1" localSheetId="12">#REF!</definedName>
    <definedName name="доля_эл_1" localSheetId="16">#REF!</definedName>
    <definedName name="доля_эл_1" localSheetId="7">#REF!</definedName>
    <definedName name="доля_эл_1">#REF!</definedName>
    <definedName name="доля_эл_2" localSheetId="16">#REF!</definedName>
    <definedName name="доля_эл_2" localSheetId="7">#REF!</definedName>
    <definedName name="доля_эл_2">#REF!</definedName>
    <definedName name="доля_эл_3" localSheetId="8">#REF!</definedName>
    <definedName name="доля_эл_3" localSheetId="9">#REF!</definedName>
    <definedName name="доля_эл_3" localSheetId="10">#REF!</definedName>
    <definedName name="доля_эл_3" localSheetId="11">#REF!</definedName>
    <definedName name="доля_эл_3" localSheetId="12">#REF!</definedName>
    <definedName name="доля_эл_3" localSheetId="16">#REF!</definedName>
    <definedName name="доля_эл_3" localSheetId="7">#REF!</definedName>
    <definedName name="доля_эл_3">#REF!</definedName>
    <definedName name="доля_эл_ф" localSheetId="8">#REF!</definedName>
    <definedName name="доля_эл_ф" localSheetId="9">#REF!</definedName>
    <definedName name="доля_эл_ф" localSheetId="10">#REF!</definedName>
    <definedName name="доля_эл_ф" localSheetId="11">#REF!</definedName>
    <definedName name="доля_эл_ф" localSheetId="12">#REF!</definedName>
    <definedName name="доля_эл_ф" localSheetId="16">#REF!</definedName>
    <definedName name="доля_эл_ф" localSheetId="7">#REF!</definedName>
    <definedName name="доля_эл_ф">#REF!</definedName>
    <definedName name="доля_электра" localSheetId="8">#REF!</definedName>
    <definedName name="доля_электра" localSheetId="9">#REF!</definedName>
    <definedName name="доля_электра" localSheetId="10">#REF!</definedName>
    <definedName name="доля_электра" localSheetId="11">#REF!</definedName>
    <definedName name="доля_электра" localSheetId="12">#REF!</definedName>
    <definedName name="доля_электра" localSheetId="16">#REF!</definedName>
    <definedName name="доля_электра" localSheetId="7">#REF!</definedName>
    <definedName name="доля_электра">#REF!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11">#REF!</definedName>
    <definedName name="доля_электра_99" localSheetId="12">#REF!</definedName>
    <definedName name="доля_электра_99" localSheetId="16">#REF!</definedName>
    <definedName name="доля_электра_99" localSheetId="7">#REF!</definedName>
    <definedName name="доля_электра_99">#REF!</definedName>
    <definedName name="ДРУГОЕ">[55]Справочники!$A$26:$A$28</definedName>
    <definedName name="е" localSheetId="8">'5 анализ экон эффект 25 план'!е</definedName>
    <definedName name="е" localSheetId="9">'5 анализ экон эффект 26'!е</definedName>
    <definedName name="е" localSheetId="10">'5 анализ экон эффект 27'!е</definedName>
    <definedName name="е" localSheetId="11">'5 анализ экон эффект 28'!е</definedName>
    <definedName name="е" localSheetId="12">'5 анализ экон эффект 29'!е</definedName>
    <definedName name="е" localSheetId="7">'анализ экон эффек'!е</definedName>
    <definedName name="е">[5]!е</definedName>
    <definedName name="ЕСН" localSheetId="8">[56]Макро!$B$4</definedName>
    <definedName name="ЕСН" localSheetId="9">[56]Макро!$B$4</definedName>
    <definedName name="ЕСН" localSheetId="10">[56]Макро!$B$4</definedName>
    <definedName name="ЕСН" localSheetId="11">[56]Макро!$B$4</definedName>
    <definedName name="ЕСН" localSheetId="12">[56]Макро!$B$4</definedName>
    <definedName name="ЕСН" localSheetId="7">[56]Макро!$B$4</definedName>
    <definedName name="ЕСН">[57]Макро!$B$4</definedName>
    <definedName name="ж" localSheetId="8">'5 анализ экон эффект 25 план'!ж</definedName>
    <definedName name="ж" localSheetId="9">'5 анализ экон эффект 26'!ж</definedName>
    <definedName name="ж" localSheetId="10">'5 анализ экон эффект 27'!ж</definedName>
    <definedName name="ж" localSheetId="11">'5 анализ экон эффект 28'!ж</definedName>
    <definedName name="ж" localSheetId="12">'5 анализ экон эффект 29'!ж</definedName>
    <definedName name="ж" localSheetId="7">'анализ экон эффек'!ж</definedName>
    <definedName name="ж">[5]!ж</definedName>
    <definedName name="жжжжжжж" localSheetId="8">'5 анализ экон эффект 25 план'!жжжжжжж</definedName>
    <definedName name="жжжжжжж" localSheetId="9">'5 анализ экон эффект 26'!жжжжжжж</definedName>
    <definedName name="жжжжжжж" localSheetId="10">'5 анализ экон эффект 27'!жжжжжжж</definedName>
    <definedName name="жжжжжжж" localSheetId="11">'5 анализ экон эффект 28'!жжжжжжж</definedName>
    <definedName name="жжжжжжж" localSheetId="12">'5 анализ экон эффект 29'!жжжжжжж</definedName>
    <definedName name="жжжжжжж" localSheetId="7">'анализ экон эффек'!жжжжжжж</definedName>
    <definedName name="жжжжжжж">[5]!жжжжжжж</definedName>
    <definedName name="ЖИДКИЙ" localSheetId="8">#REF!</definedName>
    <definedName name="ЖИДКИЙ" localSheetId="9">#REF!</definedName>
    <definedName name="ЖИДКИЙ" localSheetId="10">#REF!</definedName>
    <definedName name="ЖИДКИЙ" localSheetId="11">#REF!</definedName>
    <definedName name="ЖИДКИЙ" localSheetId="12">#REF!</definedName>
    <definedName name="ЖИДКИЙ" localSheetId="16">#REF!</definedName>
    <definedName name="ЖИДКИЙ" localSheetId="7">#REF!</definedName>
    <definedName name="ЖИДКИЙ">#REF!</definedName>
    <definedName name="з" localSheetId="8">'5 анализ экон эффект 25 план'!з</definedName>
    <definedName name="з" localSheetId="9">'5 анализ экон эффект 26'!з</definedName>
    <definedName name="з" localSheetId="10">'5 анализ экон эффект 27'!з</definedName>
    <definedName name="з" localSheetId="11">'5 анализ экон эффект 28'!з</definedName>
    <definedName name="з" localSheetId="12">'5 анализ экон эффект 29'!з</definedName>
    <definedName name="з" localSheetId="7">'анализ экон эффек'!з</definedName>
    <definedName name="з">[5]!з</definedName>
    <definedName name="З0" localSheetId="8">#REF!</definedName>
    <definedName name="З0" localSheetId="9">#REF!</definedName>
    <definedName name="З0" localSheetId="10">#REF!</definedName>
    <definedName name="З0" localSheetId="11">#REF!</definedName>
    <definedName name="З0" localSheetId="12">#REF!</definedName>
    <definedName name="З0" localSheetId="16">#REF!</definedName>
    <definedName name="З0" localSheetId="7">#REF!</definedName>
    <definedName name="З0">#REF!</definedName>
    <definedName name="З1" localSheetId="8">#REF!</definedName>
    <definedName name="З1" localSheetId="9">#REF!</definedName>
    <definedName name="З1" localSheetId="10">#REF!</definedName>
    <definedName name="З1" localSheetId="11">#REF!</definedName>
    <definedName name="З1" localSheetId="12">#REF!</definedName>
    <definedName name="З1" localSheetId="16">#REF!</definedName>
    <definedName name="З1" localSheetId="7">#REF!</definedName>
    <definedName name="З1">#REF!</definedName>
    <definedName name="З10" localSheetId="8">#REF!</definedName>
    <definedName name="З10" localSheetId="9">#REF!</definedName>
    <definedName name="З10" localSheetId="10">#REF!</definedName>
    <definedName name="З10" localSheetId="11">#REF!</definedName>
    <definedName name="З10" localSheetId="12">#REF!</definedName>
    <definedName name="З10" localSheetId="16">#REF!</definedName>
    <definedName name="З10" localSheetId="7">#REF!</definedName>
    <definedName name="З10">#REF!</definedName>
    <definedName name="З11" localSheetId="8">#REF!</definedName>
    <definedName name="З11" localSheetId="9">#REF!</definedName>
    <definedName name="З11" localSheetId="10">#REF!</definedName>
    <definedName name="З11" localSheetId="11">#REF!</definedName>
    <definedName name="З11" localSheetId="12">#REF!</definedName>
    <definedName name="З11" localSheetId="16">#REF!</definedName>
    <definedName name="З11" localSheetId="7">#REF!</definedName>
    <definedName name="З11">#REF!</definedName>
    <definedName name="З12" localSheetId="8">#REF!</definedName>
    <definedName name="З12" localSheetId="9">#REF!</definedName>
    <definedName name="З12" localSheetId="10">#REF!</definedName>
    <definedName name="З12" localSheetId="11">#REF!</definedName>
    <definedName name="З12" localSheetId="12">#REF!</definedName>
    <definedName name="З12" localSheetId="16">#REF!</definedName>
    <definedName name="З12" localSheetId="7">#REF!</definedName>
    <definedName name="З12">#REF!</definedName>
    <definedName name="З13" localSheetId="8">#REF!</definedName>
    <definedName name="З13" localSheetId="9">#REF!</definedName>
    <definedName name="З13" localSheetId="10">#REF!</definedName>
    <definedName name="З13" localSheetId="11">#REF!</definedName>
    <definedName name="З13" localSheetId="12">#REF!</definedName>
    <definedName name="З13" localSheetId="16">#REF!</definedName>
    <definedName name="З13" localSheetId="7">#REF!</definedName>
    <definedName name="З13">#REF!</definedName>
    <definedName name="З14" localSheetId="8">#REF!</definedName>
    <definedName name="З14" localSheetId="9">#REF!</definedName>
    <definedName name="З14" localSheetId="10">#REF!</definedName>
    <definedName name="З14" localSheetId="11">#REF!</definedName>
    <definedName name="З14" localSheetId="12">#REF!</definedName>
    <definedName name="З14" localSheetId="16">#REF!</definedName>
    <definedName name="З14" localSheetId="7">#REF!</definedName>
    <definedName name="З14">#REF!</definedName>
    <definedName name="З2" localSheetId="8">#REF!</definedName>
    <definedName name="З2" localSheetId="9">#REF!</definedName>
    <definedName name="З2" localSheetId="10">#REF!</definedName>
    <definedName name="З2" localSheetId="11">#REF!</definedName>
    <definedName name="З2" localSheetId="12">#REF!</definedName>
    <definedName name="З2" localSheetId="16">#REF!</definedName>
    <definedName name="З2" localSheetId="7">#REF!</definedName>
    <definedName name="З2">#REF!</definedName>
    <definedName name="З3" localSheetId="8">#REF!</definedName>
    <definedName name="З3" localSheetId="9">#REF!</definedName>
    <definedName name="З3" localSheetId="10">#REF!</definedName>
    <definedName name="З3" localSheetId="11">#REF!</definedName>
    <definedName name="З3" localSheetId="12">#REF!</definedName>
    <definedName name="З3" localSheetId="16">#REF!</definedName>
    <definedName name="З3" localSheetId="7">#REF!</definedName>
    <definedName name="З3">#REF!</definedName>
    <definedName name="З4" localSheetId="8">#REF!</definedName>
    <definedName name="З4" localSheetId="9">#REF!</definedName>
    <definedName name="З4" localSheetId="10">#REF!</definedName>
    <definedName name="З4" localSheetId="11">#REF!</definedName>
    <definedName name="З4" localSheetId="12">#REF!</definedName>
    <definedName name="З4" localSheetId="16">#REF!</definedName>
    <definedName name="З4" localSheetId="7">#REF!</definedName>
    <definedName name="З4">#REF!</definedName>
    <definedName name="З5" localSheetId="8">#REF!</definedName>
    <definedName name="З5" localSheetId="9">#REF!</definedName>
    <definedName name="З5" localSheetId="10">#REF!</definedName>
    <definedName name="З5" localSheetId="11">#REF!</definedName>
    <definedName name="З5" localSheetId="12">#REF!</definedName>
    <definedName name="З5" localSheetId="16">#REF!</definedName>
    <definedName name="З5" localSheetId="7">#REF!</definedName>
    <definedName name="З5">#REF!</definedName>
    <definedName name="З6" localSheetId="8">#REF!</definedName>
    <definedName name="З6" localSheetId="9">#REF!</definedName>
    <definedName name="З6" localSheetId="10">#REF!</definedName>
    <definedName name="З6" localSheetId="11">#REF!</definedName>
    <definedName name="З6" localSheetId="12">#REF!</definedName>
    <definedName name="З6" localSheetId="16">#REF!</definedName>
    <definedName name="З6" localSheetId="7">#REF!</definedName>
    <definedName name="З6">#REF!</definedName>
    <definedName name="З7" localSheetId="8">#REF!</definedName>
    <definedName name="З7" localSheetId="9">#REF!</definedName>
    <definedName name="З7" localSheetId="10">#REF!</definedName>
    <definedName name="З7" localSheetId="11">#REF!</definedName>
    <definedName name="З7" localSheetId="12">#REF!</definedName>
    <definedName name="З7" localSheetId="16">#REF!</definedName>
    <definedName name="З7" localSheetId="7">#REF!</definedName>
    <definedName name="З7">#REF!</definedName>
    <definedName name="З8" localSheetId="8">#REF!</definedName>
    <definedName name="З8" localSheetId="9">#REF!</definedName>
    <definedName name="З8" localSheetId="10">#REF!</definedName>
    <definedName name="З8" localSheetId="11">#REF!</definedName>
    <definedName name="З8" localSheetId="12">#REF!</definedName>
    <definedName name="З8" localSheetId="16">#REF!</definedName>
    <definedName name="З8" localSheetId="7">#REF!</definedName>
    <definedName name="З8">#REF!</definedName>
    <definedName name="З81" localSheetId="8">[36]Калькуляции!#REF!</definedName>
    <definedName name="З81" localSheetId="9">[36]Калькуляции!#REF!</definedName>
    <definedName name="З81" localSheetId="10">[36]Калькуляции!#REF!</definedName>
    <definedName name="З81" localSheetId="11">[36]Калькуляции!#REF!</definedName>
    <definedName name="З81" localSheetId="12">[36]Калькуляции!#REF!</definedName>
    <definedName name="З81" localSheetId="16">[36]Калькуляции!#REF!</definedName>
    <definedName name="З81" localSheetId="7">[36]Калькуляции!#REF!</definedName>
    <definedName name="З81">[36]Калькуляции!#REF!</definedName>
    <definedName name="З9" localSheetId="8">#REF!</definedName>
    <definedName name="З9" localSheetId="9">#REF!</definedName>
    <definedName name="З9" localSheetId="10">#REF!</definedName>
    <definedName name="З9" localSheetId="11">#REF!</definedName>
    <definedName name="З9" localSheetId="12">#REF!</definedName>
    <definedName name="З9" localSheetId="16">#REF!</definedName>
    <definedName name="З9" localSheetId="7">#REF!</definedName>
    <definedName name="З9">#REF!</definedName>
    <definedName name="_xlnm.Print_Titles" localSheetId="1">'2. тех прис'!$16:$16</definedName>
    <definedName name="_xlnm.Print_Titles" localSheetId="4">'3.3. цели,задачи'!$15:$15</definedName>
    <definedName name="_xlnm.Print_Titles" localSheetId="6">'4. бюджет'!$15:$15</definedName>
    <definedName name="_xlnm.Print_Titles" localSheetId="16">'8.Ход реализации'!$15:$15</definedName>
    <definedName name="_xlnm.Print_Titles">#N/A</definedName>
    <definedName name="ЗАРПЛАТА" localSheetId="8">#REF!</definedName>
    <definedName name="ЗАРПЛАТА" localSheetId="9">#REF!</definedName>
    <definedName name="ЗАРПЛАТА" localSheetId="10">#REF!</definedName>
    <definedName name="ЗАРПЛАТА" localSheetId="11">#REF!</definedName>
    <definedName name="ЗАРПЛАТА" localSheetId="12">#REF!</definedName>
    <definedName name="ЗАРПЛАТА" localSheetId="16">#REF!</definedName>
    <definedName name="ЗАРПЛАТА" localSheetId="7">#REF!</definedName>
    <definedName name="ЗАРПЛАТА">#REF!</definedName>
    <definedName name="ззззз" localSheetId="8">#REF!</definedName>
    <definedName name="ззззз" localSheetId="9">#REF!</definedName>
    <definedName name="ззззз" localSheetId="10">#REF!</definedName>
    <definedName name="ззззз" localSheetId="11">#REF!</definedName>
    <definedName name="ззззз" localSheetId="12">#REF!</definedName>
    <definedName name="ззззз" localSheetId="16">#REF!</definedName>
    <definedName name="ззззз" localSheetId="7">#REF!</definedName>
    <definedName name="ззззз">#REF!</definedName>
    <definedName name="ззззззззззззззззззззз" localSheetId="8">'5 анализ экон эффект 25 план'!ззззззззззззззззззззз</definedName>
    <definedName name="ззззззззззззззззззззз" localSheetId="9">'5 анализ экон эффект 26'!ззззззззззззззззззззз</definedName>
    <definedName name="ззззззззззззззззззззз" localSheetId="10">'5 анализ экон эффект 27'!ззззззззззззззззззззз</definedName>
    <definedName name="ззззззззззззззззззззз" localSheetId="11">'5 анализ экон эффект 28'!ззззззззззззззззззззз</definedName>
    <definedName name="ззззззззззззззззззззз" localSheetId="12">'5 анализ экон эффект 29'!ззззззззззззззззззззз</definedName>
    <definedName name="ззззззззззззззззззззз" localSheetId="7">'анализ экон эффек'!ззззззззззззззззззззз</definedName>
    <definedName name="ззззззззззззззззззззз">[5]!ззззззззззззззззззззз</definedName>
    <definedName name="ЗКР" localSheetId="8">[36]Калькуляции!#REF!</definedName>
    <definedName name="ЗКР" localSheetId="9">[36]Калькуляции!#REF!</definedName>
    <definedName name="ЗКР" localSheetId="10">[36]Калькуляции!#REF!</definedName>
    <definedName name="ЗКР" localSheetId="11">[36]Калькуляции!#REF!</definedName>
    <definedName name="ЗКР" localSheetId="12">[36]Калькуляции!#REF!</definedName>
    <definedName name="ЗКР" localSheetId="16">[36]Калькуляции!#REF!</definedName>
    <definedName name="ЗКР" localSheetId="7">[36]Калькуляции!#REF!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8">'5 анализ экон эффект 25 план'!и</definedName>
    <definedName name="и" localSheetId="9">'5 анализ экон эффект 26'!и</definedName>
    <definedName name="и" localSheetId="10">'5 анализ экон эффект 27'!и</definedName>
    <definedName name="и" localSheetId="11">'5 анализ экон эффект 28'!и</definedName>
    <definedName name="и" localSheetId="12">'5 анализ экон эффект 29'!и</definedName>
    <definedName name="и" localSheetId="7">'анализ экон эффек'!и</definedName>
    <definedName name="и">[5]!и</definedName>
    <definedName name="ИЗВ_М" localSheetId="8">#REF!</definedName>
    <definedName name="ИЗВ_М" localSheetId="9">#REF!</definedName>
    <definedName name="ИЗВ_М" localSheetId="10">#REF!</definedName>
    <definedName name="ИЗВ_М" localSheetId="11">#REF!</definedName>
    <definedName name="ИЗВ_М" localSheetId="12">#REF!</definedName>
    <definedName name="ИЗВ_М" localSheetId="16">#REF!</definedName>
    <definedName name="ИЗВ_М" localSheetId="7">#REF!</definedName>
    <definedName name="ИЗВ_М">#REF!</definedName>
    <definedName name="ИЗМНЗП_АВЧ" localSheetId="8">#REF!</definedName>
    <definedName name="ИЗМНЗП_АВЧ" localSheetId="9">#REF!</definedName>
    <definedName name="ИЗМНЗП_АВЧ" localSheetId="10">#REF!</definedName>
    <definedName name="ИЗМНЗП_АВЧ" localSheetId="11">#REF!</definedName>
    <definedName name="ИЗМНЗП_АВЧ" localSheetId="12">#REF!</definedName>
    <definedName name="ИЗМНЗП_АВЧ" localSheetId="16">#REF!</definedName>
    <definedName name="ИЗМНЗП_АВЧ" localSheetId="7">#REF!</definedName>
    <definedName name="ИЗМНЗП_АВЧ">#REF!</definedName>
    <definedName name="ИЗМНЗП_АТЧ" localSheetId="8">#REF!</definedName>
    <definedName name="ИЗМНЗП_АТЧ" localSheetId="9">#REF!</definedName>
    <definedName name="ИЗМНЗП_АТЧ" localSheetId="10">#REF!</definedName>
    <definedName name="ИЗМНЗП_АТЧ" localSheetId="11">#REF!</definedName>
    <definedName name="ИЗМНЗП_АТЧ" localSheetId="12">#REF!</definedName>
    <definedName name="ИЗМНЗП_АТЧ" localSheetId="16">#REF!</definedName>
    <definedName name="ИЗМНЗП_АТЧ" localSheetId="7">#REF!</definedName>
    <definedName name="ИЗМНЗП_АТЧ">#REF!</definedName>
    <definedName name="ии" localSheetId="16">#REF!</definedName>
    <definedName name="ии" localSheetId="7">#REF!</definedName>
    <definedName name="ии">#REF!</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11" hidden="1">{#N/A,#N/A,TRUE,"Лист1";#N/A,#N/A,TRUE,"Лист2";#N/A,#N/A,TRUE,"Лист3"}</definedName>
    <definedName name="индцкавг98" localSheetId="12"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8">#REF!</definedName>
    <definedName name="ИТВСП" localSheetId="9">#REF!</definedName>
    <definedName name="ИТВСП" localSheetId="10">#REF!</definedName>
    <definedName name="ИТВСП" localSheetId="11">#REF!</definedName>
    <definedName name="ИТВСП" localSheetId="12">#REF!</definedName>
    <definedName name="ИТВСП" localSheetId="16">#REF!</definedName>
    <definedName name="ИТВСП" localSheetId="7">#REF!</definedName>
    <definedName name="ИТВСП">#REF!</definedName>
    <definedName name="ИТСЫР" localSheetId="8">#REF!</definedName>
    <definedName name="ИТСЫР" localSheetId="9">#REF!</definedName>
    <definedName name="ИТСЫР" localSheetId="10">#REF!</definedName>
    <definedName name="ИТСЫР" localSheetId="11">#REF!</definedName>
    <definedName name="ИТСЫР" localSheetId="12">#REF!</definedName>
    <definedName name="ИТСЫР" localSheetId="16">#REF!</definedName>
    <definedName name="ИТСЫР" localSheetId="7">#REF!</definedName>
    <definedName name="ИТСЫР">#REF!</definedName>
    <definedName name="ИТТР" localSheetId="8">#REF!</definedName>
    <definedName name="ИТТР" localSheetId="9">#REF!</definedName>
    <definedName name="ИТТР" localSheetId="10">#REF!</definedName>
    <definedName name="ИТТР" localSheetId="11">#REF!</definedName>
    <definedName name="ИТТР" localSheetId="12">#REF!</definedName>
    <definedName name="ИТТР" localSheetId="16">#REF!</definedName>
    <definedName name="ИТТР" localSheetId="7">#REF!</definedName>
    <definedName name="ИТТР">#REF!</definedName>
    <definedName name="ИТЭН" localSheetId="8">#REF!</definedName>
    <definedName name="ИТЭН" localSheetId="9">#REF!</definedName>
    <definedName name="ИТЭН" localSheetId="10">#REF!</definedName>
    <definedName name="ИТЭН" localSheetId="11">#REF!</definedName>
    <definedName name="ИТЭН" localSheetId="12">#REF!</definedName>
    <definedName name="ИТЭН" localSheetId="16">#REF!</definedName>
    <definedName name="ИТЭН" localSheetId="7">#REF!</definedName>
    <definedName name="ИТЭН">#REF!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 localSheetId="11">[36]Калькуляции!#REF!</definedName>
    <definedName name="ИЮЛ_РУБ" localSheetId="12">[36]Калькуляции!#REF!</definedName>
    <definedName name="ИЮЛ_РУБ" localSheetId="16">[36]Калькуляции!#REF!</definedName>
    <definedName name="ИЮЛ_РУБ" localSheetId="7">[36]Калькуляции!#REF!</definedName>
    <definedName name="ИЮЛ_РУБ">[36]Калькуляции!#REF!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 localSheetId="11">[36]Калькуляции!#REF!</definedName>
    <definedName name="ИЮЛ_ТОН" localSheetId="12">[36]Калькуляции!#REF!</definedName>
    <definedName name="ИЮЛ_ТОН" localSheetId="16">[36]Калькуляции!#REF!</definedName>
    <definedName name="ИЮЛ_ТОН" localSheetId="7">[36]Калькуляции!#REF!</definedName>
    <definedName name="ИЮЛ_ТОН">[36]Калькуляции!#REF!</definedName>
    <definedName name="июль" localSheetId="16">#REF!</definedName>
    <definedName name="июль" localSheetId="7">#REF!</definedName>
    <definedName name="июль">#REF!</definedName>
    <definedName name="ИЮН_РУБ" localSheetId="8">#REF!</definedName>
    <definedName name="ИЮН_РУБ" localSheetId="9">#REF!</definedName>
    <definedName name="ИЮН_РУБ" localSheetId="10">#REF!</definedName>
    <definedName name="ИЮН_РУБ" localSheetId="11">#REF!</definedName>
    <definedName name="ИЮН_РУБ" localSheetId="12">#REF!</definedName>
    <definedName name="ИЮН_РУБ" localSheetId="16">#REF!</definedName>
    <definedName name="ИЮН_РУБ" localSheetId="7">#REF!</definedName>
    <definedName name="ИЮН_РУБ">#REF!</definedName>
    <definedName name="ИЮН_ТОН" localSheetId="8">#REF!</definedName>
    <definedName name="ИЮН_ТОН" localSheetId="9">#REF!</definedName>
    <definedName name="ИЮН_ТОН" localSheetId="10">#REF!</definedName>
    <definedName name="ИЮН_ТОН" localSheetId="11">#REF!</definedName>
    <definedName name="ИЮН_ТОН" localSheetId="12">#REF!</definedName>
    <definedName name="ИЮН_ТОН" localSheetId="16">#REF!</definedName>
    <definedName name="ИЮН_ТОН" localSheetId="7">#REF!</definedName>
    <definedName name="ИЮН_ТОН">#REF!</definedName>
    <definedName name="июнь" localSheetId="16">#REF!</definedName>
    <definedName name="июнь" localSheetId="7">#REF!</definedName>
    <definedName name="июнь">#REF!</definedName>
    <definedName name="й" localSheetId="8">'5 анализ экон эффект 25 план'!й</definedName>
    <definedName name="й" localSheetId="9">'5 анализ экон эффект 26'!й</definedName>
    <definedName name="й" localSheetId="10">'5 анализ экон эффект 27'!й</definedName>
    <definedName name="й" localSheetId="11">'5 анализ экон эффект 28'!й</definedName>
    <definedName name="й" localSheetId="12">'5 анализ экон эффект 29'!й</definedName>
    <definedName name="й" localSheetId="7">'анализ экон эффек'!й</definedName>
    <definedName name="й">[5]!й</definedName>
    <definedName name="йй" localSheetId="8">'5 анализ экон эффект 25 план'!йй</definedName>
    <definedName name="йй" localSheetId="9">'5 анализ экон эффект 26'!йй</definedName>
    <definedName name="йй" localSheetId="10">'5 анализ экон эффект 27'!йй</definedName>
    <definedName name="йй" localSheetId="11">'5 анализ экон эффект 28'!йй</definedName>
    <definedName name="йй" localSheetId="12">'5 анализ экон эффект 29'!йй</definedName>
    <definedName name="йй" localSheetId="7">'анализ экон эффек'!йй</definedName>
    <definedName name="йй">[5]!йй</definedName>
    <definedName name="ййййййййййййй" localSheetId="8">'5 анализ экон эффект 25 план'!ййййййййййййй</definedName>
    <definedName name="ййййййййййййй" localSheetId="9">'5 анализ экон эффект 26'!ййййййййййййй</definedName>
    <definedName name="ййййййййййййй" localSheetId="10">'5 анализ экон эффект 27'!ййййййййййййй</definedName>
    <definedName name="ййййййййййййй" localSheetId="11">'5 анализ экон эффект 28'!ййййййййййййй</definedName>
    <definedName name="ййййййййййййй" localSheetId="12">'5 анализ экон эффект 29'!ййййййййййййй</definedName>
    <definedName name="ййййййййййййй" localSheetId="7">'анализ экон эффек'!ййййййййййййй</definedName>
    <definedName name="ййййййййййййй">[5]!ййййййййййййй</definedName>
    <definedName name="ЙЦУ" localSheetId="8">#REF!</definedName>
    <definedName name="ЙЦУ" localSheetId="9">#REF!</definedName>
    <definedName name="ЙЦУ" localSheetId="10">#REF!</definedName>
    <definedName name="ЙЦУ" localSheetId="11">#REF!</definedName>
    <definedName name="ЙЦУ" localSheetId="12">#REF!</definedName>
    <definedName name="ЙЦУ" localSheetId="16">#REF!</definedName>
    <definedName name="ЙЦУ" localSheetId="7">#REF!</definedName>
    <definedName name="ЙЦУ">#REF!</definedName>
    <definedName name="к" localSheetId="8">'5 анализ экон эффект 25 план'!к</definedName>
    <definedName name="к" localSheetId="9">'5 анализ экон эффект 26'!к</definedName>
    <definedName name="к" localSheetId="10">'5 анализ экон эффект 27'!к</definedName>
    <definedName name="к" localSheetId="11">'5 анализ экон эффект 28'!к</definedName>
    <definedName name="к" localSheetId="12">'5 анализ экон эффект 29'!к</definedName>
    <definedName name="к" localSheetId="7">'анализ экон эффек'!к</definedName>
    <definedName name="к">[5]!к</definedName>
    <definedName name="К_СЫР" localSheetId="8">#REF!</definedName>
    <definedName name="К_СЫР" localSheetId="9">#REF!</definedName>
    <definedName name="К_СЫР" localSheetId="10">#REF!</definedName>
    <definedName name="К_СЫР" localSheetId="11">#REF!</definedName>
    <definedName name="К_СЫР" localSheetId="12">#REF!</definedName>
    <definedName name="К_СЫР" localSheetId="16">#REF!</definedName>
    <definedName name="К_СЫР" localSheetId="7">#REF!</definedName>
    <definedName name="К_СЫР">#REF!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 localSheetId="11">[36]Калькуляции!#REF!</definedName>
    <definedName name="К_СЫР_ТОЛ" localSheetId="12">[36]Калькуляции!#REF!</definedName>
    <definedName name="К_СЫР_ТОЛ" localSheetId="16">[36]Калькуляции!#REF!</definedName>
    <definedName name="К_СЫР_ТОЛ" localSheetId="7">[36]Калькуляции!#REF!</definedName>
    <definedName name="К_СЫР_ТОЛ">[36]Калькуляции!#REF!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 localSheetId="11">[36]Калькуляции!#REF!</definedName>
    <definedName name="К2_РУБ" localSheetId="12">[36]Калькуляции!#REF!</definedName>
    <definedName name="К2_РУБ" localSheetId="16">[36]Калькуляции!#REF!</definedName>
    <definedName name="К2_РУБ" localSheetId="7">[36]Калькуляции!#REF!</definedName>
    <definedName name="К2_РУБ">[36]Калькуляции!#REF!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 localSheetId="11">[36]Калькуляции!#REF!</definedName>
    <definedName name="К2_ТОН" localSheetId="12">[36]Калькуляции!#REF!</definedName>
    <definedName name="К2_ТОН" localSheetId="16">[36]Калькуляции!#REF!</definedName>
    <definedName name="К2_ТОН" localSheetId="7">[36]Калькуляции!#REF!</definedName>
    <definedName name="К2_ТОН">[36]Калькуляции!#REF!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 localSheetId="11">[36]Калькуляции!#REF!</definedName>
    <definedName name="КАТАНКА" localSheetId="12">[36]Калькуляции!#REF!</definedName>
    <definedName name="КАТАНКА" localSheetId="16">[36]Калькуляции!#REF!</definedName>
    <definedName name="КАТАНКА" localSheetId="7">[36]Калькуляции!#REF!</definedName>
    <definedName name="КАТАНКА">[36]Калькуляции!#REF!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 localSheetId="11">[36]Калькуляции!#REF!</definedName>
    <definedName name="КАТАНКА_КРАМЗ" localSheetId="12">[36]Калькуляции!#REF!</definedName>
    <definedName name="КАТАНКА_КРАМЗ" localSheetId="16">[36]Калькуляции!#REF!</definedName>
    <definedName name="КАТАНКА_КРАМЗ" localSheetId="7">[36]Калькуляции!#REF!</definedName>
    <definedName name="КАТАНКА_КРАМЗ">[36]Калькуляции!#REF!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 localSheetId="11">[36]Калькуляции!#REF!</definedName>
    <definedName name="КБОР" localSheetId="12">[36]Калькуляции!#REF!</definedName>
    <definedName name="КБОР" localSheetId="16">[36]Калькуляции!#REF!</definedName>
    <definedName name="КБОР" localSheetId="7">[36]Калькуляции!#REF!</definedName>
    <definedName name="КБОР">[36]Калькуляции!#REF!</definedName>
    <definedName name="КВ1_РУБ" localSheetId="8">#REF!</definedName>
    <definedName name="КВ1_РУБ" localSheetId="9">#REF!</definedName>
    <definedName name="КВ1_РУБ" localSheetId="10">#REF!</definedName>
    <definedName name="КВ1_РУБ" localSheetId="11">#REF!</definedName>
    <definedName name="КВ1_РУБ" localSheetId="12">#REF!</definedName>
    <definedName name="КВ1_РУБ" localSheetId="16">#REF!</definedName>
    <definedName name="КВ1_РУБ" localSheetId="7">#REF!</definedName>
    <definedName name="КВ1_РУБ">#REF!</definedName>
    <definedName name="КВ1_ТОН" localSheetId="8">#REF!</definedName>
    <definedName name="КВ1_ТОН" localSheetId="9">#REF!</definedName>
    <definedName name="КВ1_ТОН" localSheetId="10">#REF!</definedName>
    <definedName name="КВ1_ТОН" localSheetId="11">#REF!</definedName>
    <definedName name="КВ1_ТОН" localSheetId="12">#REF!</definedName>
    <definedName name="КВ1_ТОН" localSheetId="16">#REF!</definedName>
    <definedName name="КВ1_ТОН" localSheetId="7">#REF!</definedName>
    <definedName name="КВ1_ТОН">#REF!</definedName>
    <definedName name="КВ2_РУБ" localSheetId="8">#REF!</definedName>
    <definedName name="КВ2_РУБ" localSheetId="9">#REF!</definedName>
    <definedName name="КВ2_РУБ" localSheetId="10">#REF!</definedName>
    <definedName name="КВ2_РУБ" localSheetId="11">#REF!</definedName>
    <definedName name="КВ2_РУБ" localSheetId="12">#REF!</definedName>
    <definedName name="КВ2_РУБ" localSheetId="16">#REF!</definedName>
    <definedName name="КВ2_РУБ" localSheetId="7">#REF!</definedName>
    <definedName name="КВ2_РУБ">#REF!</definedName>
    <definedName name="КВ2_ТОН" localSheetId="8">#REF!</definedName>
    <definedName name="КВ2_ТОН" localSheetId="9">#REF!</definedName>
    <definedName name="КВ2_ТОН" localSheetId="10">#REF!</definedName>
    <definedName name="КВ2_ТОН" localSheetId="11">#REF!</definedName>
    <definedName name="КВ2_ТОН" localSheetId="12">#REF!</definedName>
    <definedName name="КВ2_ТОН" localSheetId="16">#REF!</definedName>
    <definedName name="КВ2_ТОН" localSheetId="7">#REF!</definedName>
    <definedName name="КВ2_ТОН">#REF!</definedName>
    <definedName name="КВ3_РУБ" localSheetId="8">#REF!</definedName>
    <definedName name="КВ3_РУБ" localSheetId="9">#REF!</definedName>
    <definedName name="КВ3_РУБ" localSheetId="10">#REF!</definedName>
    <definedName name="КВ3_РУБ" localSheetId="11">#REF!</definedName>
    <definedName name="КВ3_РУБ" localSheetId="12">#REF!</definedName>
    <definedName name="КВ3_РУБ" localSheetId="16">#REF!</definedName>
    <definedName name="КВ3_РУБ" localSheetId="7">#REF!</definedName>
    <definedName name="КВ3_РУБ">#REF!</definedName>
    <definedName name="КВ3_ТОН" localSheetId="8">#REF!</definedName>
    <definedName name="КВ3_ТОН" localSheetId="9">#REF!</definedName>
    <definedName name="КВ3_ТОН" localSheetId="10">#REF!</definedName>
    <definedName name="КВ3_ТОН" localSheetId="11">#REF!</definedName>
    <definedName name="КВ3_ТОН" localSheetId="12">#REF!</definedName>
    <definedName name="КВ3_ТОН" localSheetId="16">#REF!</definedName>
    <definedName name="КВ3_ТОН" localSheetId="7">#REF!</definedName>
    <definedName name="КВ3_ТОН">#REF!</definedName>
    <definedName name="КВ4_РУБ" localSheetId="8">#REF!</definedName>
    <definedName name="КВ4_РУБ" localSheetId="9">#REF!</definedName>
    <definedName name="КВ4_РУБ" localSheetId="10">#REF!</definedName>
    <definedName name="КВ4_РУБ" localSheetId="11">#REF!</definedName>
    <definedName name="КВ4_РУБ" localSheetId="12">#REF!</definedName>
    <definedName name="КВ4_РУБ" localSheetId="16">#REF!</definedName>
    <definedName name="КВ4_РУБ" localSheetId="7">#REF!</definedName>
    <definedName name="КВ4_РУБ">#REF!</definedName>
    <definedName name="КВ4_ТОН" localSheetId="8">#REF!</definedName>
    <definedName name="КВ4_ТОН" localSheetId="9">#REF!</definedName>
    <definedName name="КВ4_ТОН" localSheetId="10">#REF!</definedName>
    <definedName name="КВ4_ТОН" localSheetId="11">#REF!</definedName>
    <definedName name="КВ4_ТОН" localSheetId="12">#REF!</definedName>
    <definedName name="КВ4_ТОН" localSheetId="16">#REF!</definedName>
    <definedName name="КВ4_ТОН" localSheetId="7">#REF!</definedName>
    <definedName name="КВ4_ТОН">#REF!</definedName>
    <definedName name="ке" localSheetId="8">'5 анализ экон эффект 25 план'!ке</definedName>
    <definedName name="ке" localSheetId="9">'5 анализ экон эффект 26'!ке</definedName>
    <definedName name="ке" localSheetId="10">'5 анализ экон эффект 27'!ке</definedName>
    <definedName name="ке" localSheetId="11">'5 анализ экон эффект 28'!ке</definedName>
    <definedName name="ке" localSheetId="12">'5 анализ экон эффект 29'!ке</definedName>
    <definedName name="ке" localSheetId="7">'анализ экон эффек'!ке</definedName>
    <definedName name="ке">[5]!ке</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11" hidden="1">{#N/A,#N/A,TRUE,"Лист1";#N/A,#N/A,TRUE,"Лист2";#N/A,#N/A,TRUE,"Лист3"}</definedName>
    <definedName name="кеппппппппппп" localSheetId="12"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'[38]цены цехов'!$D$14</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 localSheetId="11">'[59]Объекты (показатели)'!#REF!</definedName>
    <definedName name="КЛ" localSheetId="12">'[59]Объекты (показатели)'!#REF!</definedName>
    <definedName name="КЛ" localSheetId="16">'[59]Объекты (показатели)'!#REF!</definedName>
    <definedName name="КЛ" localSheetId="7">'[59]Объекты (показатели)'!#REF!</definedName>
    <definedName name="КЛ">'[59]Объекты (показатели)'!#REF!</definedName>
    <definedName name="КнязьРюрик2">[37]Дебиторка!$J$18</definedName>
    <definedName name="код" localSheetId="16">#REF!</definedName>
    <definedName name="код" localSheetId="7">#REF!</definedName>
    <definedName name="код">#REF!</definedName>
    <definedName name="код1" localSheetId="16">#REF!</definedName>
    <definedName name="код1" localSheetId="7">#REF!</definedName>
    <definedName name="код1">#REF!</definedName>
    <definedName name="КОК_ПРОК" localSheetId="8">#REF!</definedName>
    <definedName name="КОК_ПРОК" localSheetId="9">#REF!</definedName>
    <definedName name="КОК_ПРОК" localSheetId="10">#REF!</definedName>
    <definedName name="КОК_ПРОК" localSheetId="11">#REF!</definedName>
    <definedName name="КОК_ПРОК" localSheetId="12">#REF!</definedName>
    <definedName name="КОК_ПРОК" localSheetId="16">#REF!</definedName>
    <definedName name="КОК_ПРОК" localSheetId="7">#REF!</definedName>
    <definedName name="КОК_ПРОК">#REF!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 localSheetId="11">[36]Калькуляции!#REF!</definedName>
    <definedName name="КОМПЛЕКСНЫЙ" localSheetId="12">[36]Калькуляции!#REF!</definedName>
    <definedName name="КОМПЛЕКСНЫЙ" localSheetId="16">[36]Калькуляции!#REF!</definedName>
    <definedName name="КОМПЛЕКСНЫЙ" localSheetId="7">[36]Калькуляции!#REF!</definedName>
    <definedName name="КОМПЛЕКСНЫЙ">[36]Калькуляции!#REF!</definedName>
    <definedName name="Комплексы">'[47]ПФВ-0.5'!$AJ$4:$AJ$10</definedName>
    <definedName name="КОРК_7" localSheetId="8">#REF!</definedName>
    <definedName name="КОРК_7" localSheetId="9">#REF!</definedName>
    <definedName name="КОРК_7" localSheetId="10">#REF!</definedName>
    <definedName name="КОРК_7" localSheetId="11">#REF!</definedName>
    <definedName name="КОРК_7" localSheetId="12">#REF!</definedName>
    <definedName name="КОРК_7" localSheetId="16">#REF!</definedName>
    <definedName name="КОРК_7" localSheetId="7">#REF!</definedName>
    <definedName name="КОРК_7">#REF!</definedName>
    <definedName name="КОРК_АВЧ" localSheetId="8">#REF!</definedName>
    <definedName name="КОРК_АВЧ" localSheetId="9">#REF!</definedName>
    <definedName name="КОРК_АВЧ" localSheetId="10">#REF!</definedName>
    <definedName name="КОРК_АВЧ" localSheetId="11">#REF!</definedName>
    <definedName name="КОРК_АВЧ" localSheetId="12">#REF!</definedName>
    <definedName name="КОРК_АВЧ" localSheetId="16">#REF!</definedName>
    <definedName name="КОРК_АВЧ" localSheetId="7">#REF!</definedName>
    <definedName name="КОРК_АВЧ">#REF!</definedName>
    <definedName name="коэф_блоки" localSheetId="16">#REF!</definedName>
    <definedName name="коэф_блоки" localSheetId="7">#REF!</definedName>
    <definedName name="коэф_блоки">#REF!</definedName>
    <definedName name="коэф_глин" localSheetId="16">#REF!</definedName>
    <definedName name="коэф_глин" localSheetId="7">#REF!</definedName>
    <definedName name="коэф_глин">#REF!</definedName>
    <definedName name="коэф_кокс" localSheetId="16">#REF!</definedName>
    <definedName name="коэф_кокс" localSheetId="7">#REF!</definedName>
    <definedName name="коэф_кокс">#REF!</definedName>
    <definedName name="коэф_пек" localSheetId="16">#REF!</definedName>
    <definedName name="коэф_пек" localSheetId="7">#REF!</definedName>
    <definedName name="коэф_пек">#REF!</definedName>
    <definedName name="коэф1" localSheetId="16">#REF!</definedName>
    <definedName name="коэф1" localSheetId="7">#REF!</definedName>
    <definedName name="коэф1">#REF!</definedName>
    <definedName name="коэф2" localSheetId="16">#REF!</definedName>
    <definedName name="коэф2" localSheetId="7">#REF!</definedName>
    <definedName name="коэф2">#REF!</definedName>
    <definedName name="коэф3" localSheetId="16">#REF!</definedName>
    <definedName name="коэф3" localSheetId="7">#REF!</definedName>
    <definedName name="коэф3">#REF!</definedName>
    <definedName name="коэф4" localSheetId="16">#REF!</definedName>
    <definedName name="коэф4" localSheetId="7">#REF!</definedName>
    <definedName name="коэф4">#REF!</definedName>
    <definedName name="коэфф" localSheetId="8">#REF!</definedName>
    <definedName name="коэфф" localSheetId="9">#REF!</definedName>
    <definedName name="коэфф" localSheetId="10">#REF!</definedName>
    <definedName name="коэфф" localSheetId="11">#REF!</definedName>
    <definedName name="коэфф" localSheetId="12">#REF!</definedName>
    <definedName name="коэфф" localSheetId="16">#REF!</definedName>
    <definedName name="коэфф" localSheetId="7">#REF!</definedName>
    <definedName name="коэфф">#REF!</definedName>
    <definedName name="КПП" localSheetId="8">#REF!</definedName>
    <definedName name="КПП" localSheetId="9">#REF!</definedName>
    <definedName name="КПП" localSheetId="10">#REF!</definedName>
    <definedName name="КПП" localSheetId="11">#REF!</definedName>
    <definedName name="КПП" localSheetId="12">#REF!</definedName>
    <definedName name="КПП" localSheetId="16">#REF!</definedName>
    <definedName name="КПП" localSheetId="7">#REF!</definedName>
    <definedName name="КПП">#REF!</definedName>
    <definedName name="кр" localSheetId="16">#REF!</definedName>
    <definedName name="кр" localSheetId="7">#REF!</definedName>
    <definedName name="кр">#REF!</definedName>
    <definedName name="КР_" localSheetId="8">#REF!</definedName>
    <definedName name="КР_" localSheetId="9">#REF!</definedName>
    <definedName name="КР_" localSheetId="10">#REF!</definedName>
    <definedName name="КР_" localSheetId="11">#REF!</definedName>
    <definedName name="КР_" localSheetId="12">#REF!</definedName>
    <definedName name="КР_" localSheetId="16">#REF!</definedName>
    <definedName name="КР_" localSheetId="7">#REF!</definedName>
    <definedName name="КР_">#REF!</definedName>
    <definedName name="КР_10" localSheetId="8">#REF!</definedName>
    <definedName name="КР_10" localSheetId="9">#REF!</definedName>
    <definedName name="КР_10" localSheetId="10">#REF!</definedName>
    <definedName name="КР_10" localSheetId="11">#REF!</definedName>
    <definedName name="КР_10" localSheetId="12">#REF!</definedName>
    <definedName name="КР_10" localSheetId="16">#REF!</definedName>
    <definedName name="КР_10" localSheetId="7">#REF!</definedName>
    <definedName name="КР_10">#REF!</definedName>
    <definedName name="КР_2ЦЕХ" localSheetId="8">#REF!</definedName>
    <definedName name="КР_2ЦЕХ" localSheetId="9">#REF!</definedName>
    <definedName name="КР_2ЦЕХ" localSheetId="10">#REF!</definedName>
    <definedName name="КР_2ЦЕХ" localSheetId="11">#REF!</definedName>
    <definedName name="КР_2ЦЕХ" localSheetId="12">#REF!</definedName>
    <definedName name="КР_2ЦЕХ" localSheetId="16">#REF!</definedName>
    <definedName name="КР_2ЦЕХ" localSheetId="7">#REF!</definedName>
    <definedName name="КР_2ЦЕХ">#REF!</definedName>
    <definedName name="КР_7" localSheetId="8">#REF!</definedName>
    <definedName name="КР_7" localSheetId="9">#REF!</definedName>
    <definedName name="КР_7" localSheetId="10">#REF!</definedName>
    <definedName name="КР_7" localSheetId="11">#REF!</definedName>
    <definedName name="КР_7" localSheetId="12">#REF!</definedName>
    <definedName name="КР_7" localSheetId="16">#REF!</definedName>
    <definedName name="КР_7" localSheetId="7">#REF!</definedName>
    <definedName name="КР_7">#REF!</definedName>
    <definedName name="КР_8" localSheetId="8">#REF!</definedName>
    <definedName name="КР_8" localSheetId="9">#REF!</definedName>
    <definedName name="КР_8" localSheetId="10">#REF!</definedName>
    <definedName name="КР_8" localSheetId="11">#REF!</definedName>
    <definedName name="КР_8" localSheetId="12">#REF!</definedName>
    <definedName name="КР_8" localSheetId="16">#REF!</definedName>
    <definedName name="КР_8" localSheetId="7">#REF!</definedName>
    <definedName name="КР_8">#REF!</definedName>
    <definedName name="кр_до165" localSheetId="8">#REF!</definedName>
    <definedName name="кр_до165" localSheetId="9">#REF!</definedName>
    <definedName name="кр_до165" localSheetId="10">#REF!</definedName>
    <definedName name="кр_до165" localSheetId="11">#REF!</definedName>
    <definedName name="кр_до165" localSheetId="12">#REF!</definedName>
    <definedName name="кр_до165" localSheetId="16">#REF!</definedName>
    <definedName name="кр_до165" localSheetId="7">#REF!</definedName>
    <definedName name="кр_до165">#REF!</definedName>
    <definedName name="КР_КРАМЗ" localSheetId="8">#REF!</definedName>
    <definedName name="КР_КРАМЗ" localSheetId="9">#REF!</definedName>
    <definedName name="КР_КРАМЗ" localSheetId="10">#REF!</definedName>
    <definedName name="КР_КРАМЗ" localSheetId="11">#REF!</definedName>
    <definedName name="КР_КРАМЗ" localSheetId="12">#REF!</definedName>
    <definedName name="КР_КРАМЗ" localSheetId="16">#REF!</definedName>
    <definedName name="КР_КРАМЗ" localSheetId="7">#REF!</definedName>
    <definedName name="КР_КРАМЗ">#REF!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 localSheetId="11">[36]Калькуляции!#REF!</definedName>
    <definedName name="КР_ЛОК" localSheetId="12">[36]Калькуляции!#REF!</definedName>
    <definedName name="КР_ЛОК" localSheetId="16">[36]Калькуляции!#REF!</definedName>
    <definedName name="КР_ЛОК" localSheetId="7">[36]Калькуляции!#REF!</definedName>
    <definedName name="КР_ЛОК">[36]Калькуляции!#REF!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 localSheetId="11">[36]Калькуляции!#REF!</definedName>
    <definedName name="КР_ЛОК_8" localSheetId="12">[36]Калькуляции!#REF!</definedName>
    <definedName name="КР_ЛОК_8" localSheetId="16">[36]Калькуляции!#REF!</definedName>
    <definedName name="КР_ЛОК_8" localSheetId="7">[36]Калькуляции!#REF!</definedName>
    <definedName name="КР_ЛОК_8">[36]Калькуляции!#REF!</definedName>
    <definedName name="КР_ОБАН" localSheetId="8">#REF!</definedName>
    <definedName name="КР_ОБАН" localSheetId="9">#REF!</definedName>
    <definedName name="КР_ОБАН" localSheetId="10">#REF!</definedName>
    <definedName name="КР_ОБАН" localSheetId="11">#REF!</definedName>
    <definedName name="КР_ОБАН" localSheetId="12">#REF!</definedName>
    <definedName name="КР_ОБАН" localSheetId="16">#REF!</definedName>
    <definedName name="КР_ОБАН" localSheetId="7">#REF!</definedName>
    <definedName name="КР_ОБАН">#REF!</definedName>
    <definedName name="кр_с8б" localSheetId="8">#REF!</definedName>
    <definedName name="кр_с8б" localSheetId="9">#REF!</definedName>
    <definedName name="кр_с8б" localSheetId="10">#REF!</definedName>
    <definedName name="кр_с8б" localSheetId="11">#REF!</definedName>
    <definedName name="кр_с8б" localSheetId="12">#REF!</definedName>
    <definedName name="кр_с8б" localSheetId="16">#REF!</definedName>
    <definedName name="кр_с8б" localSheetId="7">#REF!</definedName>
    <definedName name="кр_с8б">#REF!</definedName>
    <definedName name="КР_С8БМ" localSheetId="8">#REF!</definedName>
    <definedName name="КР_С8БМ" localSheetId="9">#REF!</definedName>
    <definedName name="КР_С8БМ" localSheetId="10">#REF!</definedName>
    <definedName name="КР_С8БМ" localSheetId="11">#REF!</definedName>
    <definedName name="КР_С8БМ" localSheetId="12">#REF!</definedName>
    <definedName name="КР_С8БМ" localSheetId="16">#REF!</definedName>
    <definedName name="КР_С8БМ" localSheetId="7">#REF!</definedName>
    <definedName name="КР_С8БМ">#REF!</definedName>
    <definedName name="КР_СУМ" localSheetId="8">#REF!</definedName>
    <definedName name="КР_СУМ" localSheetId="9">#REF!</definedName>
    <definedName name="КР_СУМ" localSheetId="10">#REF!</definedName>
    <definedName name="КР_СУМ" localSheetId="11">#REF!</definedName>
    <definedName name="КР_СУМ" localSheetId="12">#REF!</definedName>
    <definedName name="КР_СУМ" localSheetId="16">#REF!</definedName>
    <definedName name="КР_СУМ" localSheetId="7">#REF!</definedName>
    <definedName name="КР_СУМ">#REF!</definedName>
    <definedName name="КР_Ф" localSheetId="8">#REF!</definedName>
    <definedName name="КР_Ф" localSheetId="9">#REF!</definedName>
    <definedName name="КР_Ф" localSheetId="10">#REF!</definedName>
    <definedName name="КР_Ф" localSheetId="11">#REF!</definedName>
    <definedName name="КР_Ф" localSheetId="12">#REF!</definedName>
    <definedName name="КР_Ф" localSheetId="16">#REF!</definedName>
    <definedName name="КР_Ф" localSheetId="7">#REF!</definedName>
    <definedName name="КР_Ф">#REF!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 localSheetId="11">[36]Калькуляции!#REF!</definedName>
    <definedName name="КР_ЦЕХА" localSheetId="12">[36]Калькуляции!#REF!</definedName>
    <definedName name="КР_ЦЕХА" localSheetId="16">[36]Калькуляции!#REF!</definedName>
    <definedName name="КР_ЦЕХА" localSheetId="7">[36]Калькуляции!#REF!</definedName>
    <definedName name="КР_ЦЕХА">[36]Калькуляции!#REF!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 localSheetId="11">[36]Калькуляции!#REF!</definedName>
    <definedName name="КР_ЭЮ" localSheetId="12">[36]Калькуляции!#REF!</definedName>
    <definedName name="КР_ЭЮ" localSheetId="16">[36]Калькуляции!#REF!</definedName>
    <definedName name="КР_ЭЮ" localSheetId="7">[36]Калькуляции!#REF!</definedName>
    <definedName name="КР_ЭЮ">[36]Калькуляции!#REF!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 localSheetId="11">[36]Калькуляции!#REF!</definedName>
    <definedName name="КРЕМНИЙ" localSheetId="12">[36]Калькуляции!#REF!</definedName>
    <definedName name="КРЕМНИЙ" localSheetId="16">[36]Калькуляции!#REF!</definedName>
    <definedName name="КРЕМНИЙ" localSheetId="7">[36]Калькуляции!#REF!</definedName>
    <definedName name="КРЕМНИЙ">[36]Калькуляции!#REF!</definedName>
    <definedName name="_xlnm.Criteria" localSheetId="8">[60]Données!#REF!</definedName>
    <definedName name="_xlnm.Criteria" localSheetId="9">[60]Données!#REF!</definedName>
    <definedName name="_xlnm.Criteria" localSheetId="10">[60]Données!#REF!</definedName>
    <definedName name="_xlnm.Criteria" localSheetId="11">[60]Données!#REF!</definedName>
    <definedName name="_xlnm.Criteria" localSheetId="12">[60]Données!#REF!</definedName>
    <definedName name="_xlnm.Criteria" localSheetId="16">[61]Données!#REF!</definedName>
    <definedName name="_xlnm.Criteria" localSheetId="7">[60]Données!#REF!</definedName>
    <definedName name="_xlnm.Criteria">[61]Données!#REF!</definedName>
    <definedName name="КрПроцент" localSheetId="16">#REF!</definedName>
    <definedName name="КрПроцент" localSheetId="7">#REF!</definedName>
    <definedName name="КрПроцент">#REF!</definedName>
    <definedName name="КРУПН_КРАМЗ" localSheetId="8">#REF!</definedName>
    <definedName name="КРУПН_КРАМЗ" localSheetId="9">#REF!</definedName>
    <definedName name="КРУПН_КРАМЗ" localSheetId="10">#REF!</definedName>
    <definedName name="КРУПН_КРАМЗ" localSheetId="11">#REF!</definedName>
    <definedName name="КРУПН_КРАМЗ" localSheetId="12">#REF!</definedName>
    <definedName name="КРУПН_КРАМЗ" localSheetId="16">#REF!</definedName>
    <definedName name="КРУПН_КРАМЗ" localSheetId="7">#REF!</definedName>
    <definedName name="КРУПН_КРАМЗ">#REF!</definedName>
    <definedName name="кур" localSheetId="16">#REF!</definedName>
    <definedName name="кур" localSheetId="7">#REF!</definedName>
    <definedName name="кур">#REF!</definedName>
    <definedName name="Курс" localSheetId="8">#REF!</definedName>
    <definedName name="Курс" localSheetId="9">#REF!</definedName>
    <definedName name="Курс" localSheetId="10">#REF!</definedName>
    <definedName name="Курс" localSheetId="11">#REF!</definedName>
    <definedName name="Курс" localSheetId="12">#REF!</definedName>
    <definedName name="Курс" localSheetId="16">#REF!</definedName>
    <definedName name="Курс" localSheetId="7">#REF!</definedName>
    <definedName name="Курс">#REF!</definedName>
    <definedName name="КурсУЕ" localSheetId="8">#REF!</definedName>
    <definedName name="КурсУЕ" localSheetId="9">#REF!</definedName>
    <definedName name="КурсУЕ" localSheetId="10">#REF!</definedName>
    <definedName name="КурсУЕ" localSheetId="11">#REF!</definedName>
    <definedName name="КурсУЕ" localSheetId="12">#REF!</definedName>
    <definedName name="КурсУЕ" localSheetId="16">#REF!</definedName>
    <definedName name="КурсУЕ" localSheetId="7">#REF!</definedName>
    <definedName name="КурсУЕ">#REF!</definedName>
    <definedName name="л" localSheetId="8">'5 анализ экон эффект 25 план'!л</definedName>
    <definedName name="л" localSheetId="9">'5 анализ экон эффект 26'!л</definedName>
    <definedName name="л" localSheetId="10">'5 анализ экон эффект 27'!л</definedName>
    <definedName name="л" localSheetId="11">'5 анализ экон эффект 28'!л</definedName>
    <definedName name="л" localSheetId="12">'5 анализ экон эффект 29'!л</definedName>
    <definedName name="л" localSheetId="7">'анализ экон эффек'!л</definedName>
    <definedName name="л">[5]!л</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 localSheetId="11">[36]Калькуляции!#REF!</definedName>
    <definedName name="ЛИГ_АЛ_М" localSheetId="12">[36]Калькуляции!#REF!</definedName>
    <definedName name="ЛИГ_АЛ_М" localSheetId="16">[36]Калькуляции!#REF!</definedName>
    <definedName name="ЛИГ_АЛ_М" localSheetId="7">[36]Калькуляции!#REF!</definedName>
    <definedName name="ЛИГ_АЛ_М">[36]Калькуляции!#REF!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 localSheetId="11">[36]Калькуляции!#REF!</definedName>
    <definedName name="ЛИГ_БР_ТИ" localSheetId="12">[36]Калькуляции!#REF!</definedName>
    <definedName name="ЛИГ_БР_ТИ" localSheetId="16">[36]Калькуляции!#REF!</definedName>
    <definedName name="ЛИГ_БР_ТИ" localSheetId="7">[36]Калькуляции!#REF!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8">'5 анализ экон эффект 25 план'!м</definedName>
    <definedName name="м" localSheetId="9">'5 анализ экон эффект 26'!м</definedName>
    <definedName name="м" localSheetId="10">'5 анализ экон эффект 27'!м</definedName>
    <definedName name="м" localSheetId="11">'5 анализ экон эффект 28'!м</definedName>
    <definedName name="м" localSheetId="12">'5 анализ экон эффект 29'!м</definedName>
    <definedName name="м" localSheetId="7">'анализ экон эффек'!м</definedName>
    <definedName name="м">[5]!м</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 localSheetId="11">[36]Калькуляции!#REF!</definedName>
    <definedName name="МАГНИЙ" localSheetId="12">[36]Калькуляции!#REF!</definedName>
    <definedName name="МАГНИЙ" localSheetId="16">[36]Калькуляции!#REF!</definedName>
    <definedName name="МАГНИЙ" localSheetId="7">[36]Калькуляции!#REF!</definedName>
    <definedName name="МАГНИЙ">[36]Калькуляции!#REF!</definedName>
    <definedName name="май" localSheetId="16">#REF!</definedName>
    <definedName name="май" localSheetId="7">#REF!</definedName>
    <definedName name="май">#REF!</definedName>
    <definedName name="МАЙ_РУБ" localSheetId="8">#REF!</definedName>
    <definedName name="МАЙ_РУБ" localSheetId="9">#REF!</definedName>
    <definedName name="МАЙ_РУБ" localSheetId="10">#REF!</definedName>
    <definedName name="МАЙ_РУБ" localSheetId="11">#REF!</definedName>
    <definedName name="МАЙ_РУБ" localSheetId="12">#REF!</definedName>
    <definedName name="МАЙ_РУБ" localSheetId="16">#REF!</definedName>
    <definedName name="МАЙ_РУБ" localSheetId="7">#REF!</definedName>
    <definedName name="МАЙ_РУБ">#REF!</definedName>
    <definedName name="МАЙ_ТОН" localSheetId="8">#REF!</definedName>
    <definedName name="МАЙ_ТОН" localSheetId="9">#REF!</definedName>
    <definedName name="МАЙ_ТОН" localSheetId="10">#REF!</definedName>
    <definedName name="МАЙ_ТОН" localSheetId="11">#REF!</definedName>
    <definedName name="МАЙ_ТОН" localSheetId="12">#REF!</definedName>
    <definedName name="МАЙ_ТОН" localSheetId="16">#REF!</definedName>
    <definedName name="МАЙ_ТОН" localSheetId="7">#REF!</definedName>
    <definedName name="МАЙ_ТОН">#REF!</definedName>
    <definedName name="МАР_РУБ" localSheetId="8">#REF!</definedName>
    <definedName name="МАР_РУБ" localSheetId="9">#REF!</definedName>
    <definedName name="МАР_РУБ" localSheetId="10">#REF!</definedName>
    <definedName name="МАР_РУБ" localSheetId="11">#REF!</definedName>
    <definedName name="МАР_РУБ" localSheetId="12">#REF!</definedName>
    <definedName name="МАР_РУБ" localSheetId="16">#REF!</definedName>
    <definedName name="МАР_РУБ" localSheetId="7">#REF!</definedName>
    <definedName name="МАР_РУБ">#REF!</definedName>
    <definedName name="МАР_ТОН" localSheetId="8">#REF!</definedName>
    <definedName name="МАР_ТОН" localSheetId="9">#REF!</definedName>
    <definedName name="МАР_ТОН" localSheetId="10">#REF!</definedName>
    <definedName name="МАР_ТОН" localSheetId="11">#REF!</definedName>
    <definedName name="МАР_ТОН" localSheetId="12">#REF!</definedName>
    <definedName name="МАР_ТОН" localSheetId="16">#REF!</definedName>
    <definedName name="МАР_ТОН" localSheetId="7">#REF!</definedName>
    <definedName name="МАР_ТОН">#REF!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 localSheetId="11">[36]Калькуляции!#REF!</definedName>
    <definedName name="МАРГ_ЛИГ" localSheetId="12">[36]Калькуляции!#REF!</definedName>
    <definedName name="МАРГ_ЛИГ" localSheetId="16">[36]Калькуляции!#REF!</definedName>
    <definedName name="МАРГ_ЛИГ" localSheetId="7">[36]Калькуляции!#REF!</definedName>
    <definedName name="МАРГ_ЛИГ">[36]Калькуляции!#REF!</definedName>
    <definedName name="МАРГ_ЛИГ_ДП" localSheetId="8">#REF!</definedName>
    <definedName name="МАРГ_ЛИГ_ДП" localSheetId="9">#REF!</definedName>
    <definedName name="МАРГ_ЛИГ_ДП" localSheetId="10">#REF!</definedName>
    <definedName name="МАРГ_ЛИГ_ДП" localSheetId="11">#REF!</definedName>
    <definedName name="МАРГ_ЛИГ_ДП" localSheetId="12">#REF!</definedName>
    <definedName name="МАРГ_ЛИГ_ДП" localSheetId="16">#REF!</definedName>
    <definedName name="МАРГ_ЛИГ_ДП" localSheetId="7">#REF!</definedName>
    <definedName name="МАРГ_ЛИГ_ДП">#REF!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 localSheetId="11">[36]Калькуляции!#REF!</definedName>
    <definedName name="МАРГ_ЛИГ_СТ" localSheetId="12">[36]Калькуляции!#REF!</definedName>
    <definedName name="МАРГ_ЛИГ_СТ" localSheetId="16">[36]Калькуляции!#REF!</definedName>
    <definedName name="МАРГ_ЛИГ_СТ" localSheetId="7">[36]Калькуляции!#REF!</definedName>
    <definedName name="МАРГ_ЛИГ_СТ">[36]Калькуляции!#REF!</definedName>
    <definedName name="март" localSheetId="16">#REF!</definedName>
    <definedName name="март" localSheetId="7">#REF!</definedName>
    <definedName name="март">#REF!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 localSheetId="11">'[50]масла литры, деньги'!#REF!</definedName>
    <definedName name="масло" localSheetId="12">'[50]масла литры, деньги'!#REF!</definedName>
    <definedName name="масло" localSheetId="16">'[50]масла литры, деньги'!#REF!</definedName>
    <definedName name="масло" localSheetId="7">'[50]масла литры, деньги'!#REF!</definedName>
    <definedName name="масло">'[50]масла литры, деньги'!#REF!</definedName>
    <definedName name="Материалы">'[47]ПФВ-0.5'!$AG$26:$AG$33</definedName>
    <definedName name="МЕД" localSheetId="8">#REF!</definedName>
    <definedName name="МЕД" localSheetId="9">#REF!</definedName>
    <definedName name="МЕД" localSheetId="10">#REF!</definedName>
    <definedName name="МЕД" localSheetId="11">#REF!</definedName>
    <definedName name="МЕД" localSheetId="12">#REF!</definedName>
    <definedName name="МЕД" localSheetId="16">#REF!</definedName>
    <definedName name="МЕД" localSheetId="7">#REF!</definedName>
    <definedName name="МЕД">#REF!</definedName>
    <definedName name="МЕД_" localSheetId="8">#REF!</definedName>
    <definedName name="МЕД_" localSheetId="9">#REF!</definedName>
    <definedName name="МЕД_" localSheetId="10">#REF!</definedName>
    <definedName name="МЕД_" localSheetId="11">#REF!</definedName>
    <definedName name="МЕД_" localSheetId="12">#REF!</definedName>
    <definedName name="МЕД_" localSheetId="16">#REF!</definedName>
    <definedName name="МЕД_" localSheetId="7">#REF!</definedName>
    <definedName name="МЕД_">#REF!</definedName>
    <definedName name="МЕЛ_СУМ" localSheetId="8">#REF!</definedName>
    <definedName name="МЕЛ_СУМ" localSheetId="9">#REF!</definedName>
    <definedName name="МЕЛ_СУМ" localSheetId="10">#REF!</definedName>
    <definedName name="МЕЛ_СУМ" localSheetId="11">#REF!</definedName>
    <definedName name="МЕЛ_СУМ" localSheetId="12">#REF!</definedName>
    <definedName name="МЕЛ_СУМ" localSheetId="16">#REF!</definedName>
    <definedName name="МЕЛ_СУМ" localSheetId="7">#REF!</definedName>
    <definedName name="МЕЛ_СУМ">#REF!</definedName>
    <definedName name="Место">'[47]ПФВ-0.5'!$AK$18:$AK$19</definedName>
    <definedName name="МЕСЯЦЫ" localSheetId="8">[62]Январь!#REF!</definedName>
    <definedName name="МЕСЯЦЫ" localSheetId="9">[62]Январь!#REF!</definedName>
    <definedName name="МЕСЯЦЫ" localSheetId="10">[62]Январь!#REF!</definedName>
    <definedName name="МЕСЯЦЫ" localSheetId="11">[62]Январь!#REF!</definedName>
    <definedName name="МЕСЯЦЫ" localSheetId="12">[62]Январь!#REF!</definedName>
    <definedName name="МЕСЯЦЫ" localSheetId="16">[63]Январь!#REF!</definedName>
    <definedName name="МЕСЯЦЫ" localSheetId="7">[62]Январь!#REF!</definedName>
    <definedName name="МЕСЯЦЫ">[63]Январь!#REF!</definedName>
    <definedName name="Мет_собс" localSheetId="8">#REF!</definedName>
    <definedName name="Мет_собс" localSheetId="9">#REF!</definedName>
    <definedName name="Мет_собс" localSheetId="10">#REF!</definedName>
    <definedName name="Мет_собс" localSheetId="11">#REF!</definedName>
    <definedName name="Мет_собс" localSheetId="12">#REF!</definedName>
    <definedName name="Мет_собс" localSheetId="16">#REF!</definedName>
    <definedName name="Мет_собс" localSheetId="7">#REF!</definedName>
    <definedName name="Мет_собс">#REF!</definedName>
    <definedName name="Мет_ЭЛЦ3" localSheetId="8">#REF!</definedName>
    <definedName name="Мет_ЭЛЦ3" localSheetId="9">#REF!</definedName>
    <definedName name="Мет_ЭЛЦ3" localSheetId="10">#REF!</definedName>
    <definedName name="Мет_ЭЛЦ3" localSheetId="11">#REF!</definedName>
    <definedName name="Мет_ЭЛЦ3" localSheetId="12">#REF!</definedName>
    <definedName name="Мет_ЭЛЦ3" localSheetId="16">#REF!</definedName>
    <definedName name="Мет_ЭЛЦ3" localSheetId="7">#REF!</definedName>
    <definedName name="Мет_ЭЛЦ3">#REF!</definedName>
    <definedName name="Метроном2">[37]Дебиторка!$J$14</definedName>
    <definedName name="мехцех_РМП">'[38]цены цехов'!$D$26</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 localSheetId="11">[36]Калькуляции!#REF!</definedName>
    <definedName name="МЛИГ_АМ" localSheetId="12">[36]Калькуляции!#REF!</definedName>
    <definedName name="МЛИГ_АМ" localSheetId="16">[36]Калькуляции!#REF!</definedName>
    <definedName name="МЛИГ_АМ" localSheetId="7">[36]Калькуляции!#REF!</definedName>
    <definedName name="МЛИГ_АМ">[36]Калькуляции!#REF!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 localSheetId="11">[36]Калькуляции!#REF!</definedName>
    <definedName name="МЛИГ_ЭЛ" localSheetId="12">[36]Калькуляции!#REF!</definedName>
    <definedName name="МЛИГ_ЭЛ" localSheetId="16">[36]Калькуляции!#REF!</definedName>
    <definedName name="МЛИГ_ЭЛ" localSheetId="7">[36]Калькуляции!#REF!</definedName>
    <definedName name="МЛИГ_ЭЛ">[36]Калькуляции!#REF!</definedName>
    <definedName name="МнНДС" localSheetId="8">#REF!</definedName>
    <definedName name="МнНДС" localSheetId="9">#REF!</definedName>
    <definedName name="МнНДС" localSheetId="10">#REF!</definedName>
    <definedName name="МнНДС" localSheetId="11">#REF!</definedName>
    <definedName name="МнНДС" localSheetId="12">#REF!</definedName>
    <definedName name="МнНДС" localSheetId="16">#REF!</definedName>
    <definedName name="МнНДС" localSheetId="7">#REF!</definedName>
    <definedName name="МнНДС">#REF!</definedName>
    <definedName name="МР" localSheetId="16">#REF!</definedName>
    <definedName name="МР" localSheetId="7">#REF!</definedName>
    <definedName name="МР">#REF!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 localSheetId="11">[36]Калькуляции!#REF!</definedName>
    <definedName name="МС6_РУБ" localSheetId="12">[36]Калькуляции!#REF!</definedName>
    <definedName name="МС6_РУБ" localSheetId="16">[36]Калькуляции!#REF!</definedName>
    <definedName name="МС6_РУБ" localSheetId="7">[36]Калькуляции!#REF!</definedName>
    <definedName name="МС6_РУБ">[36]Калькуляции!#REF!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 localSheetId="11">[36]Калькуляции!#REF!</definedName>
    <definedName name="МС6_ТОН" localSheetId="12">[36]Калькуляции!#REF!</definedName>
    <definedName name="МС6_ТОН" localSheetId="16">[36]Калькуляции!#REF!</definedName>
    <definedName name="МС6_ТОН" localSheetId="7">[36]Калькуляции!#REF!</definedName>
    <definedName name="МС6_ТОН">[36]Калькуляции!#REF!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 localSheetId="11">[36]Калькуляции!#REF!</definedName>
    <definedName name="МС9_РУБ" localSheetId="12">[36]Калькуляции!#REF!</definedName>
    <definedName name="МС9_РУБ" localSheetId="16">[36]Калькуляции!#REF!</definedName>
    <definedName name="МС9_РУБ" localSheetId="7">[36]Калькуляции!#REF!</definedName>
    <definedName name="МС9_РУБ">[36]Калькуляции!#REF!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 localSheetId="11">[36]Калькуляции!#REF!</definedName>
    <definedName name="МС9_ТОН" localSheetId="12">[36]Калькуляции!#REF!</definedName>
    <definedName name="МС9_ТОН" localSheetId="16">[36]Калькуляции!#REF!</definedName>
    <definedName name="МС9_ТОН" localSheetId="7">[36]Калькуляции!#REF!</definedName>
    <definedName name="МС9_ТОН">[36]Калькуляции!#REF!</definedName>
    <definedName name="мым" localSheetId="8">'5 анализ экон эффект 25 план'!мым</definedName>
    <definedName name="мым" localSheetId="9">'5 анализ экон эффект 26'!мым</definedName>
    <definedName name="мым" localSheetId="10">'5 анализ экон эффект 27'!мым</definedName>
    <definedName name="мым" localSheetId="11">'5 анализ экон эффект 28'!мым</definedName>
    <definedName name="мым" localSheetId="12">'5 анализ экон эффект 29'!мым</definedName>
    <definedName name="мым" localSheetId="7">'анализ экон эффек'!мым</definedName>
    <definedName name="мым">[5]!мым</definedName>
    <definedName name="н" localSheetId="8">'5 анализ экон эффект 25 план'!н</definedName>
    <definedName name="н" localSheetId="9">'5 анализ экон эффект 26'!н</definedName>
    <definedName name="н" localSheetId="10">'5 анализ экон эффект 27'!н</definedName>
    <definedName name="н" localSheetId="11">'5 анализ экон эффект 28'!н</definedName>
    <definedName name="н" localSheetId="12">'5 анализ экон эффект 29'!н</definedName>
    <definedName name="н" localSheetId="7">'анализ экон эффек'!н</definedName>
    <definedName name="н">[5]!н</definedName>
    <definedName name="Н_2ЦЕХ_СКАЛ" localSheetId="8">#REF!</definedName>
    <definedName name="Н_2ЦЕХ_СКАЛ" localSheetId="9">#REF!</definedName>
    <definedName name="Н_2ЦЕХ_СКАЛ" localSheetId="10">#REF!</definedName>
    <definedName name="Н_2ЦЕХ_СКАЛ" localSheetId="11">#REF!</definedName>
    <definedName name="Н_2ЦЕХ_СКАЛ" localSheetId="12">#REF!</definedName>
    <definedName name="Н_2ЦЕХ_СКАЛ" localSheetId="16">#REF!</definedName>
    <definedName name="Н_2ЦЕХ_СКАЛ" localSheetId="7">#REF!</definedName>
    <definedName name="Н_2ЦЕХ_СКАЛ">#REF!</definedName>
    <definedName name="Н_АЛФ" localSheetId="8">#REF!</definedName>
    <definedName name="Н_АЛФ" localSheetId="9">#REF!</definedName>
    <definedName name="Н_АЛФ" localSheetId="10">#REF!</definedName>
    <definedName name="Н_АЛФ" localSheetId="11">#REF!</definedName>
    <definedName name="Н_АЛФ" localSheetId="12">#REF!</definedName>
    <definedName name="Н_АЛФ" localSheetId="16">#REF!</definedName>
    <definedName name="Н_АЛФ" localSheetId="7">#REF!</definedName>
    <definedName name="Н_АЛФ">#REF!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 localSheetId="11">[36]Калькуляции!#REF!</definedName>
    <definedName name="Н_АМ_МЛ" localSheetId="12">[36]Калькуляции!#REF!</definedName>
    <definedName name="Н_АМ_МЛ" localSheetId="16">[36]Калькуляции!#REF!</definedName>
    <definedName name="Н_АМ_МЛ" localSheetId="7">[36]Калькуляции!#REF!</definedName>
    <definedName name="Н_АМ_МЛ">[36]Калькуляции!#REF!</definedName>
    <definedName name="Н_АНБЛ" localSheetId="8">#REF!</definedName>
    <definedName name="Н_АНБЛ" localSheetId="9">#REF!</definedName>
    <definedName name="Н_АНБЛ" localSheetId="10">#REF!</definedName>
    <definedName name="Н_АНБЛ" localSheetId="11">#REF!</definedName>
    <definedName name="Н_АНБЛ" localSheetId="12">#REF!</definedName>
    <definedName name="Н_АНБЛ" localSheetId="16">#REF!</definedName>
    <definedName name="Н_АНБЛ" localSheetId="7">#REF!</definedName>
    <definedName name="Н_АНБЛ">#REF!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 localSheetId="11">[36]Калькуляции!#REF!</definedName>
    <definedName name="Н_АНБЛ_В" localSheetId="12">[36]Калькуляции!#REF!</definedName>
    <definedName name="Н_АНБЛ_В" localSheetId="16">[36]Калькуляции!#REF!</definedName>
    <definedName name="Н_АНБЛ_В" localSheetId="7">[36]Калькуляции!#REF!</definedName>
    <definedName name="Н_АНБЛ_В">[36]Калькуляции!#REF!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 localSheetId="11">[36]Калькуляции!#REF!</definedName>
    <definedName name="Н_АНБЛ_Т" localSheetId="12">[36]Калькуляции!#REF!</definedName>
    <definedName name="Н_АНБЛ_Т" localSheetId="16">[36]Калькуляции!#REF!</definedName>
    <definedName name="Н_АНБЛ_Т" localSheetId="7">[36]Калькуляции!#REF!</definedName>
    <definedName name="Н_АНБЛ_Т">[36]Калькуляции!#REF!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 localSheetId="11">[36]Калькуляции!#REF!</definedName>
    <definedName name="Н_АФ_МЛ" localSheetId="12">[36]Калькуляции!#REF!</definedName>
    <definedName name="Н_АФ_МЛ" localSheetId="16">[36]Калькуляции!#REF!</definedName>
    <definedName name="Н_АФ_МЛ" localSheetId="7">[36]Калькуляции!#REF!</definedName>
    <definedName name="Н_АФ_МЛ">[36]Калькуляции!#REF!</definedName>
    <definedName name="Н_ВАЛФ" localSheetId="8">#REF!</definedName>
    <definedName name="Н_ВАЛФ" localSheetId="9">#REF!</definedName>
    <definedName name="Н_ВАЛФ" localSheetId="10">#REF!</definedName>
    <definedName name="Н_ВАЛФ" localSheetId="11">#REF!</definedName>
    <definedName name="Н_ВАЛФ" localSheetId="12">#REF!</definedName>
    <definedName name="Н_ВАЛФ" localSheetId="16">#REF!</definedName>
    <definedName name="Н_ВАЛФ" localSheetId="7">#REF!</definedName>
    <definedName name="Н_ВАЛФ">#REF!</definedName>
    <definedName name="Н_ВГР" localSheetId="8">#REF!</definedName>
    <definedName name="Н_ВГР" localSheetId="9">#REF!</definedName>
    <definedName name="Н_ВГР" localSheetId="10">#REF!</definedName>
    <definedName name="Н_ВГР" localSheetId="11">#REF!</definedName>
    <definedName name="Н_ВГР" localSheetId="12">#REF!</definedName>
    <definedName name="Н_ВГР" localSheetId="16">#REF!</definedName>
    <definedName name="Н_ВГР" localSheetId="7">#REF!</definedName>
    <definedName name="Н_ВГР">#REF!</definedName>
    <definedName name="Н_ВКРСВ" localSheetId="8">#REF!</definedName>
    <definedName name="Н_ВКРСВ" localSheetId="9">#REF!</definedName>
    <definedName name="Н_ВКРСВ" localSheetId="10">#REF!</definedName>
    <definedName name="Н_ВКРСВ" localSheetId="11">#REF!</definedName>
    <definedName name="Н_ВКРСВ" localSheetId="12">#REF!</definedName>
    <definedName name="Н_ВКРСВ" localSheetId="16">#REF!</definedName>
    <definedName name="Н_ВКРСВ" localSheetId="7">#REF!</definedName>
    <definedName name="Н_ВКРСВ">#REF!</definedName>
    <definedName name="Н_ВМЕДЬ" localSheetId="8">#REF!</definedName>
    <definedName name="Н_ВМЕДЬ" localSheetId="9">#REF!</definedName>
    <definedName name="Н_ВМЕДЬ" localSheetId="10">#REF!</definedName>
    <definedName name="Н_ВМЕДЬ" localSheetId="11">#REF!</definedName>
    <definedName name="Н_ВМЕДЬ" localSheetId="12">#REF!</definedName>
    <definedName name="Н_ВМЕДЬ" localSheetId="16">#REF!</definedName>
    <definedName name="Н_ВМЕДЬ" localSheetId="7">#REF!</definedName>
    <definedName name="Н_ВМЕДЬ">#REF!</definedName>
    <definedName name="Н_ВОДОБКРУПН" localSheetId="8">#REF!</definedName>
    <definedName name="Н_ВОДОБКРУПН" localSheetId="9">#REF!</definedName>
    <definedName name="Н_ВОДОБКРУПН" localSheetId="10">#REF!</definedName>
    <definedName name="Н_ВОДОБКРУПН" localSheetId="11">#REF!</definedName>
    <definedName name="Н_ВОДОБКРУПН" localSheetId="12">#REF!</definedName>
    <definedName name="Н_ВОДОБКРУПН" localSheetId="16">#REF!</definedName>
    <definedName name="Н_ВОДОБКРУПН" localSheetId="7">#REF!</definedName>
    <definedName name="Н_ВОДОБКРУПН">#REF!</definedName>
    <definedName name="Н_ВХЛБ" localSheetId="8">#REF!</definedName>
    <definedName name="Н_ВХЛБ" localSheetId="9">#REF!</definedName>
    <definedName name="Н_ВХЛБ" localSheetId="10">#REF!</definedName>
    <definedName name="Н_ВХЛБ" localSheetId="11">#REF!</definedName>
    <definedName name="Н_ВХЛБ" localSheetId="12">#REF!</definedName>
    <definedName name="Н_ВХЛБ" localSheetId="16">#REF!</definedName>
    <definedName name="Н_ВХЛБ" localSheetId="7">#REF!</definedName>
    <definedName name="Н_ВХЛБ">#REF!</definedName>
    <definedName name="Н_ВХЛН" localSheetId="8">#REF!</definedName>
    <definedName name="Н_ВХЛН" localSheetId="9">#REF!</definedName>
    <definedName name="Н_ВХЛН" localSheetId="10">#REF!</definedName>
    <definedName name="Н_ВХЛН" localSheetId="11">#REF!</definedName>
    <definedName name="Н_ВХЛН" localSheetId="12">#REF!</definedName>
    <definedName name="Н_ВХЛН" localSheetId="16">#REF!</definedName>
    <definedName name="Н_ВХЛН" localSheetId="7">#REF!</definedName>
    <definedName name="Н_ВХЛН">#REF!</definedName>
    <definedName name="Н_ГИДЗ" localSheetId="8">#REF!</definedName>
    <definedName name="Н_ГИДЗ" localSheetId="9">#REF!</definedName>
    <definedName name="Н_ГИДЗ" localSheetId="10">#REF!</definedName>
    <definedName name="Н_ГИДЗ" localSheetId="11">#REF!</definedName>
    <definedName name="Н_ГИДЗ" localSheetId="12">#REF!</definedName>
    <definedName name="Н_ГИДЗ" localSheetId="16">#REF!</definedName>
    <definedName name="Н_ГИДЗ" localSheetId="7">#REF!</definedName>
    <definedName name="Н_ГИДЗ">#REF!</definedName>
    <definedName name="Н_ГЛ_ВН" localSheetId="8">#REF!</definedName>
    <definedName name="Н_ГЛ_ВН" localSheetId="9">#REF!</definedName>
    <definedName name="Н_ГЛ_ВН" localSheetId="10">#REF!</definedName>
    <definedName name="Н_ГЛ_ВН" localSheetId="11">#REF!</definedName>
    <definedName name="Н_ГЛ_ВН" localSheetId="12">#REF!</definedName>
    <definedName name="Н_ГЛ_ВН" localSheetId="16">#REF!</definedName>
    <definedName name="Н_ГЛ_ВН" localSheetId="7">#REF!</definedName>
    <definedName name="Н_ГЛ_ВН">#REF!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 localSheetId="11">[36]Калькуляции!#REF!</definedName>
    <definedName name="Н_ГЛ_ДП" localSheetId="12">[36]Калькуляции!#REF!</definedName>
    <definedName name="Н_ГЛ_ДП" localSheetId="16">[36]Калькуляции!#REF!</definedName>
    <definedName name="Н_ГЛ_ДП" localSheetId="7">[36]Калькуляции!#REF!</definedName>
    <definedName name="Н_ГЛ_ДП">[36]Калькуляции!#REF!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 localSheetId="11">[36]Калькуляции!#REF!</definedName>
    <definedName name="Н_ГЛ_ИТ" localSheetId="12">[36]Калькуляции!#REF!</definedName>
    <definedName name="Н_ГЛ_ИТ" localSheetId="16">[36]Калькуляции!#REF!</definedName>
    <definedName name="Н_ГЛ_ИТ" localSheetId="7">[36]Калькуляции!#REF!</definedName>
    <definedName name="Н_ГЛ_ИТ">[36]Калькуляции!#REF!</definedName>
    <definedName name="Н_ГЛ_ТОЛ" localSheetId="8">#REF!</definedName>
    <definedName name="Н_ГЛ_ТОЛ" localSheetId="9">#REF!</definedName>
    <definedName name="Н_ГЛ_ТОЛ" localSheetId="10">#REF!</definedName>
    <definedName name="Н_ГЛ_ТОЛ" localSheetId="11">#REF!</definedName>
    <definedName name="Н_ГЛ_ТОЛ" localSheetId="12">#REF!</definedName>
    <definedName name="Н_ГЛ_ТОЛ" localSheetId="16">#REF!</definedName>
    <definedName name="Н_ГЛ_ТОЛ" localSheetId="7">#REF!</definedName>
    <definedName name="Н_ГЛ_ТОЛ">#REF!</definedName>
    <definedName name="Н_ГЛШ" localSheetId="8">#REF!</definedName>
    <definedName name="Н_ГЛШ" localSheetId="9">#REF!</definedName>
    <definedName name="Н_ГЛШ" localSheetId="10">#REF!</definedName>
    <definedName name="Н_ГЛШ" localSheetId="11">#REF!</definedName>
    <definedName name="Н_ГЛШ" localSheetId="12">#REF!</definedName>
    <definedName name="Н_ГЛШ" localSheetId="16">#REF!</definedName>
    <definedName name="Н_ГЛШ" localSheetId="7">#REF!</definedName>
    <definedName name="Н_ГЛШ">#REF!</definedName>
    <definedName name="Н_ИЗВ" localSheetId="8">#REF!</definedName>
    <definedName name="Н_ИЗВ" localSheetId="9">#REF!</definedName>
    <definedName name="Н_ИЗВ" localSheetId="10">#REF!</definedName>
    <definedName name="Н_ИЗВ" localSheetId="11">#REF!</definedName>
    <definedName name="Н_ИЗВ" localSheetId="12">#REF!</definedName>
    <definedName name="Н_ИЗВ" localSheetId="16">#REF!</definedName>
    <definedName name="Н_ИЗВ" localSheetId="7">#REF!</definedName>
    <definedName name="Н_ИЗВ">#REF!</definedName>
    <definedName name="Н_К_ПРОК" localSheetId="8">#REF!</definedName>
    <definedName name="Н_К_ПРОК" localSheetId="9">#REF!</definedName>
    <definedName name="Н_К_ПРОК" localSheetId="10">#REF!</definedName>
    <definedName name="Н_К_ПРОК" localSheetId="11">#REF!</definedName>
    <definedName name="Н_К_ПРОК" localSheetId="12">#REF!</definedName>
    <definedName name="Н_К_ПРОК" localSheetId="16">#REF!</definedName>
    <definedName name="Н_К_ПРОК" localSheetId="7">#REF!</definedName>
    <definedName name="Н_К_ПРОК">#REF!</definedName>
    <definedName name="Н_К_СЫР" localSheetId="8">#REF!</definedName>
    <definedName name="Н_К_СЫР" localSheetId="9">#REF!</definedName>
    <definedName name="Н_К_СЫР" localSheetId="10">#REF!</definedName>
    <definedName name="Н_К_СЫР" localSheetId="11">#REF!</definedName>
    <definedName name="Н_К_СЫР" localSheetId="12">#REF!</definedName>
    <definedName name="Н_К_СЫР" localSheetId="16">#REF!</definedName>
    <definedName name="Н_К_СЫР" localSheetId="7">#REF!</definedName>
    <definedName name="Н_К_СЫР">#REF!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 localSheetId="11">[36]Калькуляции!#REF!</definedName>
    <definedName name="Н_К_СЫР_П" localSheetId="12">[36]Калькуляции!#REF!</definedName>
    <definedName name="Н_К_СЫР_П" localSheetId="16">[36]Калькуляции!#REF!</definedName>
    <definedName name="Н_К_СЫР_П" localSheetId="7">[36]Калькуляции!#REF!</definedName>
    <definedName name="Н_К_СЫР_П">[36]Калькуляции!#REF!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 localSheetId="11">[36]Калькуляции!#REF!</definedName>
    <definedName name="Н_К_СЫР_Т" localSheetId="12">[36]Калькуляции!#REF!</definedName>
    <definedName name="Н_К_СЫР_Т" localSheetId="16">[36]Калькуляции!#REF!</definedName>
    <definedName name="Н_К_СЫР_Т" localSheetId="7">[36]Калькуляции!#REF!</definedName>
    <definedName name="Н_К_СЫР_Т">[36]Калькуляции!#REF!</definedName>
    <definedName name="Н_КАВЧ_АЛФ" localSheetId="8">#REF!</definedName>
    <definedName name="Н_КАВЧ_АЛФ" localSheetId="9">#REF!</definedName>
    <definedName name="Н_КАВЧ_АЛФ" localSheetId="10">#REF!</definedName>
    <definedName name="Н_КАВЧ_АЛФ" localSheetId="11">#REF!</definedName>
    <definedName name="Н_КАВЧ_АЛФ" localSheetId="12">#REF!</definedName>
    <definedName name="Н_КАВЧ_АЛФ" localSheetId="16">#REF!</definedName>
    <definedName name="Н_КАВЧ_АЛФ" localSheetId="7">#REF!</definedName>
    <definedName name="Н_КАВЧ_АЛФ">#REF!</definedName>
    <definedName name="Н_КАВЧ_ГРАФ" localSheetId="8">#REF!</definedName>
    <definedName name="Н_КАВЧ_ГРАФ" localSheetId="9">#REF!</definedName>
    <definedName name="Н_КАВЧ_ГРАФ" localSheetId="10">#REF!</definedName>
    <definedName name="Н_КАВЧ_ГРАФ" localSheetId="11">#REF!</definedName>
    <definedName name="Н_КАВЧ_ГРАФ" localSheetId="12">#REF!</definedName>
    <definedName name="Н_КАВЧ_ГРАФ" localSheetId="16">#REF!</definedName>
    <definedName name="Н_КАВЧ_ГРАФ" localSheetId="7">#REF!</definedName>
    <definedName name="Н_КАВЧ_ГРАФ">#REF!</definedName>
    <definedName name="Н_КАВЧ_КРС" localSheetId="8">#REF!</definedName>
    <definedName name="Н_КАВЧ_КРС" localSheetId="9">#REF!</definedName>
    <definedName name="Н_КАВЧ_КРС" localSheetId="10">#REF!</definedName>
    <definedName name="Н_КАВЧ_КРС" localSheetId="11">#REF!</definedName>
    <definedName name="Н_КАВЧ_КРС" localSheetId="12">#REF!</definedName>
    <definedName name="Н_КАВЧ_КРС" localSheetId="16">#REF!</definedName>
    <definedName name="Н_КАВЧ_КРС" localSheetId="7">#REF!</definedName>
    <definedName name="Н_КАВЧ_КРС">#REF!</definedName>
    <definedName name="Н_КАВЧ_МЕД" localSheetId="8">#REF!</definedName>
    <definedName name="Н_КАВЧ_МЕД" localSheetId="9">#REF!</definedName>
    <definedName name="Н_КАВЧ_МЕД" localSheetId="10">#REF!</definedName>
    <definedName name="Н_КАВЧ_МЕД" localSheetId="11">#REF!</definedName>
    <definedName name="Н_КАВЧ_МЕД" localSheetId="12">#REF!</definedName>
    <definedName name="Н_КАВЧ_МЕД" localSheetId="16">#REF!</definedName>
    <definedName name="Н_КАВЧ_МЕД" localSheetId="7">#REF!</definedName>
    <definedName name="Н_КАВЧ_МЕД">#REF!</definedName>
    <definedName name="Н_КАВЧ_ХЛБ" localSheetId="8">#REF!</definedName>
    <definedName name="Н_КАВЧ_ХЛБ" localSheetId="9">#REF!</definedName>
    <definedName name="Н_КАВЧ_ХЛБ" localSheetId="10">#REF!</definedName>
    <definedName name="Н_КАВЧ_ХЛБ" localSheetId="11">#REF!</definedName>
    <definedName name="Н_КАВЧ_ХЛБ" localSheetId="12">#REF!</definedName>
    <definedName name="Н_КАВЧ_ХЛБ" localSheetId="16">#REF!</definedName>
    <definedName name="Н_КАВЧ_ХЛБ" localSheetId="7">#REF!</definedName>
    <definedName name="Н_КАВЧ_ХЛБ">#REF!</definedName>
    <definedName name="Н_КАО_СКАЛ" localSheetId="8">#REF!</definedName>
    <definedName name="Н_КАО_СКАЛ" localSheetId="9">#REF!</definedName>
    <definedName name="Н_КАО_СКАЛ" localSheetId="10">#REF!</definedName>
    <definedName name="Н_КАО_СКАЛ" localSheetId="11">#REF!</definedName>
    <definedName name="Н_КАО_СКАЛ" localSheetId="12">#REF!</definedName>
    <definedName name="Н_КАО_СКАЛ" localSheetId="16">#REF!</definedName>
    <definedName name="Н_КАО_СКАЛ" localSheetId="7">#REF!</definedName>
    <definedName name="Н_КАО_СКАЛ">#REF!</definedName>
    <definedName name="Н_КЕРОСИН" localSheetId="8">#REF!</definedName>
    <definedName name="Н_КЕРОСИН" localSheetId="9">#REF!</definedName>
    <definedName name="Н_КЕРОСИН" localSheetId="10">#REF!</definedName>
    <definedName name="Н_КЕРОСИН" localSheetId="11">#REF!</definedName>
    <definedName name="Н_КЕРОСИН" localSheetId="12">#REF!</definedName>
    <definedName name="Н_КЕРОСИН" localSheetId="16">#REF!</definedName>
    <definedName name="Н_КЕРОСИН" localSheetId="7">#REF!</definedName>
    <definedName name="Н_КЕРОСИН">#REF!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 localSheetId="11">[36]Калькуляции!#REF!</definedName>
    <definedName name="Н_КЛОК_КРСМ" localSheetId="12">[36]Калькуляции!#REF!</definedName>
    <definedName name="Н_КЛОК_КРСМ" localSheetId="16">[36]Калькуляции!#REF!</definedName>
    <definedName name="Н_КЛОК_КРСМ" localSheetId="7">[36]Калькуляции!#REF!</definedName>
    <definedName name="Н_КЛОК_КРСМ">[36]Калькуляции!#REF!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 localSheetId="11">[36]Калькуляции!#REF!</definedName>
    <definedName name="Н_КЛОК_СКАЛ" localSheetId="12">[36]Калькуляции!#REF!</definedName>
    <definedName name="Н_КЛОК_СКАЛ" localSheetId="16">[36]Калькуляции!#REF!</definedName>
    <definedName name="Н_КЛОК_СКАЛ" localSheetId="7">[36]Калькуляции!#REF!</definedName>
    <definedName name="Н_КЛОК_СКАЛ">[36]Калькуляции!#REF!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 localSheetId="11">[36]Калькуляции!#REF!</definedName>
    <definedName name="Н_КЛОК_ФТК" localSheetId="12">[36]Калькуляции!#REF!</definedName>
    <definedName name="Н_КЛОК_ФТК" localSheetId="16">[36]Калькуляции!#REF!</definedName>
    <definedName name="Н_КЛОК_ФТК" localSheetId="7">[36]Калькуляции!#REF!</definedName>
    <definedName name="Н_КЛОК_ФТК">[36]Калькуляции!#REF!</definedName>
    <definedName name="Н_КОА_АБ" localSheetId="8">#REF!</definedName>
    <definedName name="Н_КОА_АБ" localSheetId="9">#REF!</definedName>
    <definedName name="Н_КОА_АБ" localSheetId="10">#REF!</definedName>
    <definedName name="Н_КОА_АБ" localSheetId="11">#REF!</definedName>
    <definedName name="Н_КОА_АБ" localSheetId="12">#REF!</definedName>
    <definedName name="Н_КОА_АБ" localSheetId="16">#REF!</definedName>
    <definedName name="Н_КОА_АБ" localSheetId="7">#REF!</definedName>
    <definedName name="Н_КОА_АБ">#REF!</definedName>
    <definedName name="Н_КОА_ГЛ" localSheetId="8">#REF!</definedName>
    <definedName name="Н_КОА_ГЛ" localSheetId="9">#REF!</definedName>
    <definedName name="Н_КОА_ГЛ" localSheetId="10">#REF!</definedName>
    <definedName name="Н_КОА_ГЛ" localSheetId="11">#REF!</definedName>
    <definedName name="Н_КОА_ГЛ" localSheetId="12">#REF!</definedName>
    <definedName name="Н_КОА_ГЛ" localSheetId="16">#REF!</definedName>
    <definedName name="Н_КОА_ГЛ" localSheetId="7">#REF!</definedName>
    <definedName name="Н_КОА_ГЛ">#REF!</definedName>
    <definedName name="Н_КОА_КРС" localSheetId="8">#REF!</definedName>
    <definedName name="Н_КОА_КРС" localSheetId="9">#REF!</definedName>
    <definedName name="Н_КОА_КРС" localSheetId="10">#REF!</definedName>
    <definedName name="Н_КОА_КРС" localSheetId="11">#REF!</definedName>
    <definedName name="Н_КОА_КРС" localSheetId="12">#REF!</definedName>
    <definedName name="Н_КОА_КРС" localSheetId="16">#REF!</definedName>
    <definedName name="Н_КОА_КРС" localSheetId="7">#REF!</definedName>
    <definedName name="Н_КОА_КРС">#REF!</definedName>
    <definedName name="Н_КОА_КРСМ" localSheetId="8">#REF!</definedName>
    <definedName name="Н_КОА_КРСМ" localSheetId="9">#REF!</definedName>
    <definedName name="Н_КОА_КРСМ" localSheetId="10">#REF!</definedName>
    <definedName name="Н_КОА_КРСМ" localSheetId="11">#REF!</definedName>
    <definedName name="Н_КОА_КРСМ" localSheetId="12">#REF!</definedName>
    <definedName name="Н_КОА_КРСМ" localSheetId="16">#REF!</definedName>
    <definedName name="Н_КОА_КРСМ" localSheetId="7">#REF!</definedName>
    <definedName name="Н_КОА_КРСМ">#REF!</definedName>
    <definedName name="Н_КОА_СКАЛ" localSheetId="8">#REF!</definedName>
    <definedName name="Н_КОА_СКАЛ" localSheetId="9">#REF!</definedName>
    <definedName name="Н_КОА_СКАЛ" localSheetId="10">#REF!</definedName>
    <definedName name="Н_КОА_СКАЛ" localSheetId="11">#REF!</definedName>
    <definedName name="Н_КОА_СКАЛ" localSheetId="12">#REF!</definedName>
    <definedName name="Н_КОА_СКАЛ" localSheetId="16">#REF!</definedName>
    <definedName name="Н_КОА_СКАЛ" localSheetId="7">#REF!</definedName>
    <definedName name="Н_КОА_СКАЛ">#REF!</definedName>
    <definedName name="Н_КОА_ФК" localSheetId="8">#REF!</definedName>
    <definedName name="Н_КОА_ФК" localSheetId="9">#REF!</definedName>
    <definedName name="Н_КОА_ФК" localSheetId="10">#REF!</definedName>
    <definedName name="Н_КОА_ФК" localSheetId="11">#REF!</definedName>
    <definedName name="Н_КОА_ФК" localSheetId="12">#REF!</definedName>
    <definedName name="Н_КОА_ФК" localSheetId="16">#REF!</definedName>
    <definedName name="Н_КОА_ФК" localSheetId="7">#REF!</definedName>
    <definedName name="Н_КОА_ФК">#REF!</definedName>
    <definedName name="Н_КОРК_7" localSheetId="8">#REF!</definedName>
    <definedName name="Н_КОРК_7" localSheetId="9">#REF!</definedName>
    <definedName name="Н_КОРК_7" localSheetId="10">#REF!</definedName>
    <definedName name="Н_КОРК_7" localSheetId="11">#REF!</definedName>
    <definedName name="Н_КОРК_7" localSheetId="12">#REF!</definedName>
    <definedName name="Н_КОРК_7" localSheetId="16">#REF!</definedName>
    <definedName name="Н_КОРК_7" localSheetId="7">#REF!</definedName>
    <definedName name="Н_КОРК_7">#REF!</definedName>
    <definedName name="Н_КОРК_АВЧ" localSheetId="8">#REF!</definedName>
    <definedName name="Н_КОРК_АВЧ" localSheetId="9">#REF!</definedName>
    <definedName name="Н_КОРК_АВЧ" localSheetId="10">#REF!</definedName>
    <definedName name="Н_КОРК_АВЧ" localSheetId="11">#REF!</definedName>
    <definedName name="Н_КОРК_АВЧ" localSheetId="12">#REF!</definedName>
    <definedName name="Н_КОРК_АВЧ" localSheetId="16">#REF!</definedName>
    <definedName name="Н_КОРК_АВЧ" localSheetId="7">#REF!</definedName>
    <definedName name="Н_КОРК_АВЧ">#REF!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 localSheetId="11">[36]Калькуляции!#REF!</definedName>
    <definedName name="Н_КР_АК5М2" localSheetId="12">[36]Калькуляции!#REF!</definedName>
    <definedName name="Н_КР_АК5М2" localSheetId="16">[36]Калькуляции!#REF!</definedName>
    <definedName name="Н_КР_АК5М2" localSheetId="7">[36]Калькуляции!#REF!</definedName>
    <definedName name="Н_КР_АК5М2">[36]Калькуляции!#REF!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 localSheetId="11">[36]Калькуляции!#REF!</definedName>
    <definedName name="Н_КР_ПАР" localSheetId="12">[36]Калькуляции!#REF!</definedName>
    <definedName name="Н_КР_ПАР" localSheetId="16">[36]Калькуляции!#REF!</definedName>
    <definedName name="Н_КР_ПАР" localSheetId="7">[36]Калькуляции!#REF!</definedName>
    <definedName name="Н_КР_ПАР">[36]Калькуляции!#REF!</definedName>
    <definedName name="Н_КР19_СКАЛ" localSheetId="8">#REF!</definedName>
    <definedName name="Н_КР19_СКАЛ" localSheetId="9">#REF!</definedName>
    <definedName name="Н_КР19_СКАЛ" localSheetId="10">#REF!</definedName>
    <definedName name="Н_КР19_СКАЛ" localSheetId="11">#REF!</definedName>
    <definedName name="Н_КР19_СКАЛ" localSheetId="12">#REF!</definedName>
    <definedName name="Н_КР19_СКАЛ" localSheetId="16">#REF!</definedName>
    <definedName name="Н_КР19_СКАЛ" localSheetId="7">#REF!</definedName>
    <definedName name="Н_КР19_СКАЛ">#REF!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 localSheetId="11">[36]Калькуляции!#REF!</definedName>
    <definedName name="Н_КРАК12" localSheetId="12">[36]Калькуляции!#REF!</definedName>
    <definedName name="Н_КРАК12" localSheetId="16">[36]Калькуляции!#REF!</definedName>
    <definedName name="Н_КРАК12" localSheetId="7">[36]Калькуляции!#REF!</definedName>
    <definedName name="Н_КРАК12">[36]Калькуляции!#REF!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 localSheetId="11">[36]Калькуляции!#REF!</definedName>
    <definedName name="Н_КРАК9ПЧ" localSheetId="12">[36]Калькуляции!#REF!</definedName>
    <definedName name="Н_КРАК9ПЧ" localSheetId="16">[36]Калькуляции!#REF!</definedName>
    <definedName name="Н_КРАК9ПЧ" localSheetId="7">[36]Калькуляции!#REF!</definedName>
    <definedName name="Н_КРАК9ПЧ">[36]Калькуляции!#REF!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 localSheetId="11">[36]Калькуляции!#REF!</definedName>
    <definedName name="Н_КРЕМ_МЛ" localSheetId="12">[36]Калькуляции!#REF!</definedName>
    <definedName name="Н_КРЕМ_МЛ" localSheetId="16">[36]Калькуляции!#REF!</definedName>
    <definedName name="Н_КРЕМ_МЛ" localSheetId="7">[36]Калькуляции!#REF!</definedName>
    <definedName name="Н_КРЕМ_МЛ">[36]Калькуляции!#REF!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 localSheetId="11">[36]Калькуляции!#REF!</definedName>
    <definedName name="Н_КРЕМАК12" localSheetId="12">[36]Калькуляции!#REF!</definedName>
    <definedName name="Н_КРЕМАК12" localSheetId="16">[36]Калькуляции!#REF!</definedName>
    <definedName name="Н_КРЕМАК12" localSheetId="7">[36]Калькуляции!#REF!</definedName>
    <definedName name="Н_КРЕМАК12">[36]Калькуляции!#REF!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 localSheetId="11">[36]Калькуляции!#REF!</definedName>
    <definedName name="Н_КРЕМАК5М2" localSheetId="12">[36]Калькуляции!#REF!</definedName>
    <definedName name="Н_КРЕМАК5М2" localSheetId="16">[36]Калькуляции!#REF!</definedName>
    <definedName name="Н_КРЕМАК5М2" localSheetId="7">[36]Калькуляции!#REF!</definedName>
    <definedName name="Н_КРЕМАК5М2">[36]Калькуляции!#REF!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 localSheetId="11">[36]Калькуляции!#REF!</definedName>
    <definedName name="Н_КРЕМАК9ПЧ" localSheetId="12">[36]Калькуляции!#REF!</definedName>
    <definedName name="Н_КРЕМАК9ПЧ" localSheetId="16">[36]Калькуляции!#REF!</definedName>
    <definedName name="Н_КРЕМАК9ПЧ" localSheetId="7">[36]Калькуляции!#REF!</definedName>
    <definedName name="Н_КРЕМАК9ПЧ">[36]Калькуляции!#REF!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 localSheetId="11">[36]Калькуляции!#REF!</definedName>
    <definedName name="Н_КРИОЛ_МЛ" localSheetId="12">[36]Калькуляции!#REF!</definedName>
    <definedName name="Н_КРИОЛ_МЛ" localSheetId="16">[36]Калькуляции!#REF!</definedName>
    <definedName name="Н_КРИОЛ_МЛ" localSheetId="7">[36]Калькуляции!#REF!</definedName>
    <definedName name="Н_КРИОЛ_МЛ">[36]Калькуляции!#REF!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 localSheetId="11">[36]Калькуляции!#REF!</definedName>
    <definedName name="Н_КРКРУПН" localSheetId="12">[36]Калькуляции!#REF!</definedName>
    <definedName name="Н_КРКРУПН" localSheetId="16">[36]Калькуляции!#REF!</definedName>
    <definedName name="Н_КРКРУПН" localSheetId="7">[36]Калькуляции!#REF!</definedName>
    <definedName name="Н_КРКРУПН">[36]Калькуляции!#REF!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 localSheetId="11">[36]Калькуляции!#REF!</definedName>
    <definedName name="Н_КРМЕЛКИЕ" localSheetId="12">[36]Калькуляции!#REF!</definedName>
    <definedName name="Н_КРМЕЛКИЕ" localSheetId="16">[36]Калькуляции!#REF!</definedName>
    <definedName name="Н_КРМЕЛКИЕ" localSheetId="7">[36]Калькуляции!#REF!</definedName>
    <definedName name="Н_КРМЕЛКИЕ">[36]Калькуляции!#REF!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 localSheetId="11">[36]Калькуляции!#REF!</definedName>
    <definedName name="Н_КРРЕКВИЗИТЫ" localSheetId="12">[36]Калькуляции!#REF!</definedName>
    <definedName name="Н_КРРЕКВИЗИТЫ" localSheetId="16">[36]Калькуляции!#REF!</definedName>
    <definedName name="Н_КРРЕКВИЗИТЫ" localSheetId="7">[36]Калькуляции!#REF!</definedName>
    <definedName name="Н_КРРЕКВИЗИТЫ">[36]Калькуляции!#REF!</definedName>
    <definedName name="Н_КРСВ" localSheetId="8">#REF!</definedName>
    <definedName name="Н_КРСВ" localSheetId="9">#REF!</definedName>
    <definedName name="Н_КРСВ" localSheetId="10">#REF!</definedName>
    <definedName name="Н_КРСВ" localSheetId="11">#REF!</definedName>
    <definedName name="Н_КРСВ" localSheetId="12">#REF!</definedName>
    <definedName name="Н_КРСВ" localSheetId="16">#REF!</definedName>
    <definedName name="Н_КРСВ" localSheetId="7">#REF!</definedName>
    <definedName name="Н_КРСВ">#REF!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 localSheetId="11">[36]Калькуляции!#REF!</definedName>
    <definedName name="Н_КРСЛИТКИ" localSheetId="12">[36]Калькуляции!#REF!</definedName>
    <definedName name="Н_КРСЛИТКИ" localSheetId="16">[36]Калькуляции!#REF!</definedName>
    <definedName name="Н_КРСЛИТКИ" localSheetId="7">[36]Калькуляции!#REF!</definedName>
    <definedName name="Н_КРСЛИТКИ">[36]Калькуляции!#REF!</definedName>
    <definedName name="Н_КРСМ" localSheetId="8">#REF!</definedName>
    <definedName name="Н_КРСМ" localSheetId="9">#REF!</definedName>
    <definedName name="Н_КРСМ" localSheetId="10">#REF!</definedName>
    <definedName name="Н_КРСМ" localSheetId="11">#REF!</definedName>
    <definedName name="Н_КРСМ" localSheetId="12">#REF!</definedName>
    <definedName name="Н_КРСМ" localSheetId="16">#REF!</definedName>
    <definedName name="Н_КРСМ" localSheetId="7">#REF!</definedName>
    <definedName name="Н_КРСМ">#REF!</definedName>
    <definedName name="Н_КРФ" localSheetId="8">[36]Калькуляции!#REF!</definedName>
    <definedName name="Н_КРФ" localSheetId="9">[36]Калькуляции!#REF!</definedName>
    <definedName name="Н_КРФ" localSheetId="10">[36]Калькуляции!#REF!</definedName>
    <definedName name="Н_КРФ" localSheetId="11">[36]Калькуляции!#REF!</definedName>
    <definedName name="Н_КРФ" localSheetId="12">[36]Калькуляции!#REF!</definedName>
    <definedName name="Н_КРФ" localSheetId="16">[36]Калькуляции!#REF!</definedName>
    <definedName name="Н_КРФ" localSheetId="7">[36]Калькуляции!#REF!</definedName>
    <definedName name="Н_КРФ">[36]Калькуляции!#REF!</definedName>
    <definedName name="Н_КСГИД" localSheetId="8">#REF!</definedName>
    <definedName name="Н_КСГИД" localSheetId="9">#REF!</definedName>
    <definedName name="Н_КСГИД" localSheetId="10">#REF!</definedName>
    <definedName name="Н_КСГИД" localSheetId="11">#REF!</definedName>
    <definedName name="Н_КСГИД" localSheetId="12">#REF!</definedName>
    <definedName name="Н_КСГИД" localSheetId="16">#REF!</definedName>
    <definedName name="Н_КСГИД" localSheetId="7">#REF!</definedName>
    <definedName name="Н_КСГИД">#REF!</definedName>
    <definedName name="Н_КСКАУСТ" localSheetId="8">#REF!</definedName>
    <definedName name="Н_КСКАУСТ" localSheetId="9">#REF!</definedName>
    <definedName name="Н_КСКАУСТ" localSheetId="10">#REF!</definedName>
    <definedName name="Н_КСКАУСТ" localSheetId="11">#REF!</definedName>
    <definedName name="Н_КСКАУСТ" localSheetId="12">#REF!</definedName>
    <definedName name="Н_КСКАУСТ" localSheetId="16">#REF!</definedName>
    <definedName name="Н_КСКАУСТ" localSheetId="7">#REF!</definedName>
    <definedName name="Н_КСКАУСТ">#REF!</definedName>
    <definedName name="Н_КСПЕНА" localSheetId="8">#REF!</definedName>
    <definedName name="Н_КСПЕНА" localSheetId="9">#REF!</definedName>
    <definedName name="Н_КСПЕНА" localSheetId="10">#REF!</definedName>
    <definedName name="Н_КСПЕНА" localSheetId="11">#REF!</definedName>
    <definedName name="Н_КСПЕНА" localSheetId="12">#REF!</definedName>
    <definedName name="Н_КСПЕНА" localSheetId="16">#REF!</definedName>
    <definedName name="Н_КСПЕНА" localSheetId="7">#REF!</definedName>
    <definedName name="Н_КСПЕНА">#REF!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 localSheetId="11">[36]Калькуляции!#REF!</definedName>
    <definedName name="Н_КСПЕНА_С" localSheetId="12">[36]Калькуляции!#REF!</definedName>
    <definedName name="Н_КСПЕНА_С" localSheetId="16">[36]Калькуляции!#REF!</definedName>
    <definedName name="Н_КСПЕНА_С" localSheetId="7">[36]Калькуляции!#REF!</definedName>
    <definedName name="Н_КСПЕНА_С">[36]Калькуляции!#REF!</definedName>
    <definedName name="Н_КССОДГО" localSheetId="8">#REF!</definedName>
    <definedName name="Н_КССОДГО" localSheetId="9">#REF!</definedName>
    <definedName name="Н_КССОДГО" localSheetId="10">#REF!</definedName>
    <definedName name="Н_КССОДГО" localSheetId="11">#REF!</definedName>
    <definedName name="Н_КССОДГО" localSheetId="12">#REF!</definedName>
    <definedName name="Н_КССОДГО" localSheetId="16">#REF!</definedName>
    <definedName name="Н_КССОДГО" localSheetId="7">#REF!</definedName>
    <definedName name="Н_КССОДГО">#REF!</definedName>
    <definedName name="Н_КССОДКАЛ" localSheetId="8">#REF!</definedName>
    <definedName name="Н_КССОДКАЛ" localSheetId="9">#REF!</definedName>
    <definedName name="Н_КССОДКАЛ" localSheetId="10">#REF!</definedName>
    <definedName name="Н_КССОДКАЛ" localSheetId="11">#REF!</definedName>
    <definedName name="Н_КССОДКАЛ" localSheetId="12">#REF!</definedName>
    <definedName name="Н_КССОДКАЛ" localSheetId="16">#REF!</definedName>
    <definedName name="Н_КССОДКАЛ" localSheetId="7">#REF!</definedName>
    <definedName name="Н_КССОДКАЛ">#REF!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 localSheetId="11">[36]Калькуляции!#REF!</definedName>
    <definedName name="Н_ЛИГ_АЛ_М" localSheetId="12">[36]Калькуляции!#REF!</definedName>
    <definedName name="Н_ЛИГ_АЛ_М" localSheetId="16">[36]Калькуляции!#REF!</definedName>
    <definedName name="Н_ЛИГ_АЛ_М" localSheetId="7">[36]Калькуляции!#REF!</definedName>
    <definedName name="Н_ЛИГ_АЛ_М">[36]Калькуляции!#REF!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 localSheetId="11">[36]Калькуляции!#REF!</definedName>
    <definedName name="Н_ЛИГ_АЛ_МАК5М2" localSheetId="12">[36]Калькуляции!#REF!</definedName>
    <definedName name="Н_ЛИГ_АЛ_МАК5М2" localSheetId="16">[36]Калькуляции!#REF!</definedName>
    <definedName name="Н_ЛИГ_АЛ_МАК5М2" localSheetId="7">[36]Калькуляции!#REF!</definedName>
    <definedName name="Н_ЛИГ_АЛ_МАК5М2">[36]Калькуляции!#REF!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 localSheetId="11">[36]Калькуляции!#REF!</definedName>
    <definedName name="Н_ЛИГ_БР_ТИ" localSheetId="12">[36]Калькуляции!#REF!</definedName>
    <definedName name="Н_ЛИГ_БР_ТИ" localSheetId="16">[36]Калькуляции!#REF!</definedName>
    <definedName name="Н_ЛИГ_БР_ТИ" localSheetId="7">[36]Калькуляции!#REF!</definedName>
    <definedName name="Н_ЛИГ_БР_ТИ">[36]Калькуляции!#REF!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 localSheetId="11">[36]Калькуляции!#REF!</definedName>
    <definedName name="Н_МАГНАК5М2" localSheetId="12">[36]Калькуляции!#REF!</definedName>
    <definedName name="Н_МАГНАК5М2" localSheetId="16">[36]Калькуляции!#REF!</definedName>
    <definedName name="Н_МАГНАК5М2" localSheetId="7">[36]Калькуляции!#REF!</definedName>
    <definedName name="Н_МАГНАК5М2">[36]Калькуляции!#REF!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 localSheetId="11">[36]Калькуляции!#REF!</definedName>
    <definedName name="Н_МАГНАК9ПЧ" localSheetId="12">[36]Калькуляции!#REF!</definedName>
    <definedName name="Н_МАГНАК9ПЧ" localSheetId="16">[36]Калькуляции!#REF!</definedName>
    <definedName name="Н_МАГНАК9ПЧ" localSheetId="7">[36]Калькуляции!#REF!</definedName>
    <definedName name="Н_МАГНАК9ПЧ">[36]Калькуляции!#REF!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 localSheetId="11">[36]Калькуляции!#REF!</definedName>
    <definedName name="Н_МАЗ" localSheetId="12">[36]Калькуляции!#REF!</definedName>
    <definedName name="Н_МАЗ" localSheetId="16">[36]Калькуляции!#REF!</definedName>
    <definedName name="Н_МАЗ" localSheetId="7">[36]Калькуляции!#REF!</definedName>
    <definedName name="Н_МАЗ">[36]Калькуляции!#REF!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 localSheetId="11">[36]Калькуляции!#REF!</definedName>
    <definedName name="Н_МАРГ_МЛ" localSheetId="12">[36]Калькуляции!#REF!</definedName>
    <definedName name="Н_МАРГ_МЛ" localSheetId="16">[36]Калькуляции!#REF!</definedName>
    <definedName name="Н_МАРГ_МЛ" localSheetId="7">[36]Калькуляции!#REF!</definedName>
    <definedName name="Н_МАРГ_МЛ">[36]Калькуляции!#REF!</definedName>
    <definedName name="Н_МАССА" localSheetId="8">#REF!</definedName>
    <definedName name="Н_МАССА" localSheetId="9">#REF!</definedName>
    <definedName name="Н_МАССА" localSheetId="10">#REF!</definedName>
    <definedName name="Н_МАССА" localSheetId="11">#REF!</definedName>
    <definedName name="Н_МАССА" localSheetId="12">#REF!</definedName>
    <definedName name="Н_МАССА" localSheetId="16">#REF!</definedName>
    <definedName name="Н_МАССА" localSheetId="7">#REF!</definedName>
    <definedName name="Н_МАССА">#REF!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 localSheetId="11">[36]Калькуляции!#REF!</definedName>
    <definedName name="Н_МАССА_В" localSheetId="12">[36]Калькуляции!#REF!</definedName>
    <definedName name="Н_МАССА_В" localSheetId="16">[36]Калькуляции!#REF!</definedName>
    <definedName name="Н_МАССА_В" localSheetId="7">[36]Калькуляции!#REF!</definedName>
    <definedName name="Н_МАССА_В">[36]Калькуляции!#REF!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 localSheetId="11">[36]Калькуляции!#REF!</definedName>
    <definedName name="Н_МАССА_П" localSheetId="12">[36]Калькуляции!#REF!</definedName>
    <definedName name="Н_МАССА_П" localSheetId="16">[36]Калькуляции!#REF!</definedName>
    <definedName name="Н_МАССА_П" localSheetId="7">[36]Калькуляции!#REF!</definedName>
    <definedName name="Н_МАССА_П">[36]Калькуляции!#REF!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 localSheetId="11">[36]Калькуляции!#REF!</definedName>
    <definedName name="Н_МАССА_ПК" localSheetId="12">[36]Калькуляции!#REF!</definedName>
    <definedName name="Н_МАССА_ПК" localSheetId="16">[36]Калькуляции!#REF!</definedName>
    <definedName name="Н_МАССА_ПК" localSheetId="7">[36]Калькуляции!#REF!</definedName>
    <definedName name="Н_МАССА_ПК">[36]Калькуляции!#REF!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 localSheetId="11">[36]Калькуляции!#REF!</definedName>
    <definedName name="Н_МЕД_АК5М2" localSheetId="12">[36]Калькуляции!#REF!</definedName>
    <definedName name="Н_МЕД_АК5М2" localSheetId="16">[36]Калькуляции!#REF!</definedName>
    <definedName name="Н_МЕД_АК5М2" localSheetId="7">[36]Калькуляции!#REF!</definedName>
    <definedName name="Н_МЕД_АК5М2">[36]Калькуляции!#REF!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 localSheetId="11">[36]Калькуляции!#REF!</definedName>
    <definedName name="Н_МЛ_3003" localSheetId="12">[36]Калькуляции!#REF!</definedName>
    <definedName name="Н_МЛ_3003" localSheetId="16">[36]Калькуляции!#REF!</definedName>
    <definedName name="Н_МЛ_3003" localSheetId="7">[36]Калькуляции!#REF!</definedName>
    <definedName name="Н_МЛ_3003">[36]Калькуляции!#REF!</definedName>
    <definedName name="Н_ОЛЕ" localSheetId="8">#REF!</definedName>
    <definedName name="Н_ОЛЕ" localSheetId="9">#REF!</definedName>
    <definedName name="Н_ОЛЕ" localSheetId="10">#REF!</definedName>
    <definedName name="Н_ОЛЕ" localSheetId="11">#REF!</definedName>
    <definedName name="Н_ОЛЕ" localSheetId="12">#REF!</definedName>
    <definedName name="Н_ОЛЕ" localSheetId="16">#REF!</definedName>
    <definedName name="Н_ОЛЕ" localSheetId="7">#REF!</definedName>
    <definedName name="Н_ОЛЕ">#REF!</definedName>
    <definedName name="Н_ПЕК" localSheetId="8">#REF!</definedName>
    <definedName name="Н_ПЕК" localSheetId="9">#REF!</definedName>
    <definedName name="Н_ПЕК" localSheetId="10">#REF!</definedName>
    <definedName name="Н_ПЕК" localSheetId="11">#REF!</definedName>
    <definedName name="Н_ПЕК" localSheetId="12">#REF!</definedName>
    <definedName name="Н_ПЕК" localSheetId="16">#REF!</definedName>
    <definedName name="Н_ПЕК" localSheetId="7">#REF!</definedName>
    <definedName name="Н_ПЕК">#REF!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 localSheetId="11">[36]Калькуляции!#REF!</definedName>
    <definedName name="Н_ПЕК_П" localSheetId="12">[36]Калькуляции!#REF!</definedName>
    <definedName name="Н_ПЕК_П" localSheetId="16">[36]Калькуляции!#REF!</definedName>
    <definedName name="Н_ПЕК_П" localSheetId="7">[36]Калькуляции!#REF!</definedName>
    <definedName name="Н_ПЕК_П">[36]Калькуляции!#REF!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 localSheetId="11">[36]Калькуляции!#REF!</definedName>
    <definedName name="Н_ПЕК_Т" localSheetId="12">[36]Калькуляции!#REF!</definedName>
    <definedName name="Н_ПЕК_Т" localSheetId="16">[36]Калькуляции!#REF!</definedName>
    <definedName name="Н_ПЕК_Т" localSheetId="7">[36]Калькуляции!#REF!</definedName>
    <definedName name="Н_ПЕК_Т">[36]Калькуляции!#REF!</definedName>
    <definedName name="Н_ПУШ" localSheetId="8">#REF!</definedName>
    <definedName name="Н_ПУШ" localSheetId="9">#REF!</definedName>
    <definedName name="Н_ПУШ" localSheetId="10">#REF!</definedName>
    <definedName name="Н_ПУШ" localSheetId="11">#REF!</definedName>
    <definedName name="Н_ПУШ" localSheetId="12">#REF!</definedName>
    <definedName name="Н_ПУШ" localSheetId="16">#REF!</definedName>
    <definedName name="Н_ПУШ" localSheetId="7">#REF!</definedName>
    <definedName name="Н_ПУШ">#REF!</definedName>
    <definedName name="Н_ПЫЛЬ" localSheetId="8">#REF!</definedName>
    <definedName name="Н_ПЫЛЬ" localSheetId="9">#REF!</definedName>
    <definedName name="Н_ПЫЛЬ" localSheetId="10">#REF!</definedName>
    <definedName name="Н_ПЫЛЬ" localSheetId="11">#REF!</definedName>
    <definedName name="Н_ПЫЛЬ" localSheetId="12">#REF!</definedName>
    <definedName name="Н_ПЫЛЬ" localSheetId="16">#REF!</definedName>
    <definedName name="Н_ПЫЛЬ" localSheetId="7">#REF!</definedName>
    <definedName name="Н_ПЫЛЬ">#REF!</definedName>
    <definedName name="Н_С8БМ_ГЛ" localSheetId="8">#REF!</definedName>
    <definedName name="Н_С8БМ_ГЛ" localSheetId="9">#REF!</definedName>
    <definedName name="Н_С8БМ_ГЛ" localSheetId="10">#REF!</definedName>
    <definedName name="Н_С8БМ_ГЛ" localSheetId="11">#REF!</definedName>
    <definedName name="Н_С8БМ_ГЛ" localSheetId="12">#REF!</definedName>
    <definedName name="Н_С8БМ_ГЛ" localSheetId="16">#REF!</definedName>
    <definedName name="Н_С8БМ_ГЛ" localSheetId="7">#REF!</definedName>
    <definedName name="Н_С8БМ_ГЛ">#REF!</definedName>
    <definedName name="Н_С8БМ_КСВ" localSheetId="8">#REF!</definedName>
    <definedName name="Н_С8БМ_КСВ" localSheetId="9">#REF!</definedName>
    <definedName name="Н_С8БМ_КСВ" localSheetId="10">#REF!</definedName>
    <definedName name="Н_С8БМ_КСВ" localSheetId="11">#REF!</definedName>
    <definedName name="Н_С8БМ_КСВ" localSheetId="12">#REF!</definedName>
    <definedName name="Н_С8БМ_КСВ" localSheetId="16">#REF!</definedName>
    <definedName name="Н_С8БМ_КСВ" localSheetId="7">#REF!</definedName>
    <definedName name="Н_С8БМ_КСВ">#REF!</definedName>
    <definedName name="Н_С8БМ_КСМ" localSheetId="8">#REF!</definedName>
    <definedName name="Н_С8БМ_КСМ" localSheetId="9">#REF!</definedName>
    <definedName name="Н_С8БМ_КСМ" localSheetId="10">#REF!</definedName>
    <definedName name="Н_С8БМ_КСМ" localSheetId="11">#REF!</definedName>
    <definedName name="Н_С8БМ_КСМ" localSheetId="12">#REF!</definedName>
    <definedName name="Н_С8БМ_КСМ" localSheetId="16">#REF!</definedName>
    <definedName name="Н_С8БМ_КСМ" localSheetId="7">#REF!</definedName>
    <definedName name="Н_С8БМ_КСМ">#REF!</definedName>
    <definedName name="Н_С8БМ_СКАЛ" localSheetId="8">#REF!</definedName>
    <definedName name="Н_С8БМ_СКАЛ" localSheetId="9">#REF!</definedName>
    <definedName name="Н_С8БМ_СКАЛ" localSheetId="10">#REF!</definedName>
    <definedName name="Н_С8БМ_СКАЛ" localSheetId="11">#REF!</definedName>
    <definedName name="Н_С8БМ_СКАЛ" localSheetId="12">#REF!</definedName>
    <definedName name="Н_С8БМ_СКАЛ" localSheetId="16">#REF!</definedName>
    <definedName name="Н_С8БМ_СКАЛ" localSheetId="7">#REF!</definedName>
    <definedName name="Н_С8БМ_СКАЛ">#REF!</definedName>
    <definedName name="Н_С8БМ_ФК" localSheetId="8">#REF!</definedName>
    <definedName name="Н_С8БМ_ФК" localSheetId="9">#REF!</definedName>
    <definedName name="Н_С8БМ_ФК" localSheetId="10">#REF!</definedName>
    <definedName name="Н_С8БМ_ФК" localSheetId="11">#REF!</definedName>
    <definedName name="Н_С8БМ_ФК" localSheetId="12">#REF!</definedName>
    <definedName name="Н_С8БМ_ФК" localSheetId="16">#REF!</definedName>
    <definedName name="Н_С8БМ_ФК" localSheetId="7">#REF!</definedName>
    <definedName name="Н_С8БМ_ФК">#REF!</definedName>
    <definedName name="Н_СЕРК" localSheetId="8">#REF!</definedName>
    <definedName name="Н_СЕРК" localSheetId="9">#REF!</definedName>
    <definedName name="Н_СЕРК" localSheetId="10">#REF!</definedName>
    <definedName name="Н_СЕРК" localSheetId="11">#REF!</definedName>
    <definedName name="Н_СЕРК" localSheetId="12">#REF!</definedName>
    <definedName name="Н_СЕРК" localSheetId="16">#REF!</definedName>
    <definedName name="Н_СЕРК" localSheetId="7">#REF!</definedName>
    <definedName name="Н_СЕРК">#REF!</definedName>
    <definedName name="Н_СКА" localSheetId="8">#REF!</definedName>
    <definedName name="Н_СКА" localSheetId="9">#REF!</definedName>
    <definedName name="Н_СКА" localSheetId="10">#REF!</definedName>
    <definedName name="Н_СКА" localSheetId="11">#REF!</definedName>
    <definedName name="Н_СКА" localSheetId="12">#REF!</definedName>
    <definedName name="Н_СКА" localSheetId="16">#REF!</definedName>
    <definedName name="Н_СКА" localSheetId="7">#REF!</definedName>
    <definedName name="Н_СКА">#REF!</definedName>
    <definedName name="Н_СЛ_КРСВ" localSheetId="8">#REF!</definedName>
    <definedName name="Н_СЛ_КРСВ" localSheetId="9">#REF!</definedName>
    <definedName name="Н_СЛ_КРСВ" localSheetId="10">#REF!</definedName>
    <definedName name="Н_СЛ_КРСВ" localSheetId="11">#REF!</definedName>
    <definedName name="Н_СЛ_КРСВ" localSheetId="12">#REF!</definedName>
    <definedName name="Н_СЛ_КРСВ" localSheetId="16">#REF!</definedName>
    <definedName name="Н_СЛ_КРСВ" localSheetId="7">#REF!</definedName>
    <definedName name="Н_СЛ_КРСВ">#REF!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 localSheetId="11">[36]Калькуляции!#REF!</definedName>
    <definedName name="Н_СОЛ_АК5М2" localSheetId="12">[36]Калькуляции!#REF!</definedName>
    <definedName name="Н_СОЛ_АК5М2" localSheetId="16">[36]Калькуляции!#REF!</definedName>
    <definedName name="Н_СОЛ_АК5М2" localSheetId="7">[36]Калькуляции!#REF!</definedName>
    <definedName name="Н_СОЛ_АК5М2">[36]Калькуляции!#REF!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 localSheetId="11">[36]Калькуляции!#REF!</definedName>
    <definedName name="Н_СОЛАК12" localSheetId="12">[36]Калькуляции!#REF!</definedName>
    <definedName name="Н_СОЛАК12" localSheetId="16">[36]Калькуляции!#REF!</definedName>
    <definedName name="Н_СОЛАК12" localSheetId="7">[36]Калькуляции!#REF!</definedName>
    <definedName name="Н_СОЛАК12">[36]Калькуляции!#REF!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 localSheetId="11">[36]Калькуляции!#REF!</definedName>
    <definedName name="Н_СОЛАК9ПЧ" localSheetId="12">[36]Калькуляции!#REF!</definedName>
    <definedName name="Н_СОЛАК9ПЧ" localSheetId="16">[36]Калькуляции!#REF!</definedName>
    <definedName name="Н_СОЛАК9ПЧ" localSheetId="7">[36]Калькуляции!#REF!</definedName>
    <definedName name="Н_СОЛАК9ПЧ">[36]Калькуляции!#REF!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 localSheetId="11">[36]Калькуляции!#REF!</definedName>
    <definedName name="Н_СОЛКРУПН" localSheetId="12">[36]Калькуляции!#REF!</definedName>
    <definedName name="Н_СОЛКРУПН" localSheetId="16">[36]Калькуляции!#REF!</definedName>
    <definedName name="Н_СОЛКРУПН" localSheetId="7">[36]Калькуляции!#REF!</definedName>
    <definedName name="Н_СОЛКРУПН">[36]Калькуляции!#REF!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 localSheetId="11">[36]Калькуляции!#REF!</definedName>
    <definedName name="Н_СОЛМЕЛКИЕ" localSheetId="12">[36]Калькуляции!#REF!</definedName>
    <definedName name="Н_СОЛМЕЛКИЕ" localSheetId="16">[36]Калькуляции!#REF!</definedName>
    <definedName name="Н_СОЛМЕЛКИЕ" localSheetId="7">[36]Калькуляции!#REF!</definedName>
    <definedName name="Н_СОЛМЕЛКИЕ">[36]Калькуляции!#REF!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 localSheetId="11">[36]Калькуляции!#REF!</definedName>
    <definedName name="Н_СОЛРЕКВИЗИТЫ" localSheetId="12">[36]Калькуляции!#REF!</definedName>
    <definedName name="Н_СОЛРЕКВИЗИТЫ" localSheetId="16">[36]Калькуляции!#REF!</definedName>
    <definedName name="Н_СОЛРЕКВИЗИТЫ" localSheetId="7">[36]Калькуляции!#REF!</definedName>
    <definedName name="Н_СОЛРЕКВИЗИТЫ">[36]Калькуляции!#REF!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 localSheetId="11">[36]Калькуляции!#REF!</definedName>
    <definedName name="Н_СОЛСЛ" localSheetId="12">[36]Калькуляции!#REF!</definedName>
    <definedName name="Н_СОЛСЛ" localSheetId="16">[36]Калькуляции!#REF!</definedName>
    <definedName name="Н_СОЛСЛ" localSheetId="7">[36]Калькуляции!#REF!</definedName>
    <definedName name="Н_СОЛСЛ">[36]Калькуляции!#REF!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 localSheetId="11">[36]Калькуляции!#REF!</definedName>
    <definedName name="Н_СОЛСЛИТКИ" localSheetId="12">[36]Калькуляции!#REF!</definedName>
    <definedName name="Н_СОЛСЛИТКИ" localSheetId="16">[36]Калькуляции!#REF!</definedName>
    <definedName name="Н_СОЛСЛИТКИ" localSheetId="7">[36]Калькуляции!#REF!</definedName>
    <definedName name="Н_СОЛСЛИТКИ">[36]Калькуляции!#REF!</definedName>
    <definedName name="Н_СОСМАС" localSheetId="8">#REF!</definedName>
    <definedName name="Н_СОСМАС" localSheetId="9">#REF!</definedName>
    <definedName name="Н_СОСМАС" localSheetId="10">#REF!</definedName>
    <definedName name="Н_СОСМАС" localSheetId="11">#REF!</definedName>
    <definedName name="Н_СОСМАС" localSheetId="12">#REF!</definedName>
    <definedName name="Н_СОСМАС" localSheetId="16">#REF!</definedName>
    <definedName name="Н_СОСМАС" localSheetId="7">#REF!</definedName>
    <definedName name="Н_СОСМАС">#REF!</definedName>
    <definedName name="Н_Т_КРСВ" localSheetId="8">#REF!</definedName>
    <definedName name="Н_Т_КРСВ" localSheetId="9">#REF!</definedName>
    <definedName name="Н_Т_КРСВ" localSheetId="10">#REF!</definedName>
    <definedName name="Н_Т_КРСВ" localSheetId="11">#REF!</definedName>
    <definedName name="Н_Т_КРСВ" localSheetId="12">#REF!</definedName>
    <definedName name="Н_Т_КРСВ" localSheetId="16">#REF!</definedName>
    <definedName name="Н_Т_КРСВ" localSheetId="7">#REF!</definedName>
    <definedName name="Н_Т_КРСВ">#REF!</definedName>
    <definedName name="Н_Т_КРСВ3" localSheetId="8">#REF!</definedName>
    <definedName name="Н_Т_КРСВ3" localSheetId="9">#REF!</definedName>
    <definedName name="Н_Т_КРСВ3" localSheetId="10">#REF!</definedName>
    <definedName name="Н_Т_КРСВ3" localSheetId="11">#REF!</definedName>
    <definedName name="Н_Т_КРСВ3" localSheetId="12">#REF!</definedName>
    <definedName name="Н_Т_КРСВ3" localSheetId="16">#REF!</definedName>
    <definedName name="Н_Т_КРСВ3" localSheetId="7">#REF!</definedName>
    <definedName name="Н_Т_КРСВ3">#REF!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 localSheetId="11">[36]Калькуляции!#REF!</definedName>
    <definedName name="Н_ТИТ_АК5М2" localSheetId="12">[36]Калькуляции!#REF!</definedName>
    <definedName name="Н_ТИТ_АК5М2" localSheetId="16">[36]Калькуляции!#REF!</definedName>
    <definedName name="Н_ТИТ_АК5М2" localSheetId="7">[36]Калькуляции!#REF!</definedName>
    <definedName name="Н_ТИТ_АК5М2">[36]Калькуляции!#REF!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 localSheetId="11">[36]Калькуляции!#REF!</definedName>
    <definedName name="Н_ТИТ_АК9ПЧ" localSheetId="12">[36]Калькуляции!#REF!</definedName>
    <definedName name="Н_ТИТ_АК9ПЧ" localSheetId="16">[36]Калькуляции!#REF!</definedName>
    <definedName name="Н_ТИТ_АК9ПЧ" localSheetId="7">[36]Калькуляции!#REF!</definedName>
    <definedName name="Н_ТИТ_АК9ПЧ">[36]Калькуляции!#REF!</definedName>
    <definedName name="Н_ТИТАН" localSheetId="8">#REF!</definedName>
    <definedName name="Н_ТИТАН" localSheetId="9">#REF!</definedName>
    <definedName name="Н_ТИТАН" localSheetId="10">#REF!</definedName>
    <definedName name="Н_ТИТАН" localSheetId="11">#REF!</definedName>
    <definedName name="Н_ТИТАН" localSheetId="12">#REF!</definedName>
    <definedName name="Н_ТИТАН" localSheetId="16">#REF!</definedName>
    <definedName name="Н_ТИТАН" localSheetId="7">#REF!</definedName>
    <definedName name="Н_ТИТАН">#REF!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 localSheetId="11">[36]Калькуляции!#REF!</definedName>
    <definedName name="Н_ТОЛЬКОБЛОКИ" localSheetId="12">[36]Калькуляции!#REF!</definedName>
    <definedName name="Н_ТОЛЬКОБЛОКИ" localSheetId="16">[36]Калькуляции!#REF!</definedName>
    <definedName name="Н_ТОЛЬКОБЛОКИ" localSheetId="7">[36]Калькуляции!#REF!</definedName>
    <definedName name="Н_ТОЛЬКОБЛОКИ">[36]Калькуляции!#REF!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 localSheetId="11">[36]Калькуляции!#REF!</definedName>
    <definedName name="Н_ТОЛЬКОМАССА" localSheetId="12">[36]Калькуляции!#REF!</definedName>
    <definedName name="Н_ТОЛЬКОМАССА" localSheetId="16">[36]Калькуляции!#REF!</definedName>
    <definedName name="Н_ТОЛЬКОМАССА" localSheetId="7">[36]Калькуляции!#REF!</definedName>
    <definedName name="Н_ТОЛЬКОМАССА">[36]Калькуляции!#REF!</definedName>
    <definedName name="Н_ФК" localSheetId="8">#REF!</definedName>
    <definedName name="Н_ФК" localSheetId="9">#REF!</definedName>
    <definedName name="Н_ФК" localSheetId="10">#REF!</definedName>
    <definedName name="Н_ФК" localSheetId="11">#REF!</definedName>
    <definedName name="Н_ФК" localSheetId="12">#REF!</definedName>
    <definedName name="Н_ФК" localSheetId="16">#REF!</definedName>
    <definedName name="Н_ФК" localSheetId="7">#REF!</definedName>
    <definedName name="Н_ФК">#REF!</definedName>
    <definedName name="Н_ФТК" localSheetId="8">#REF!</definedName>
    <definedName name="Н_ФТК" localSheetId="9">#REF!</definedName>
    <definedName name="Н_ФТК" localSheetId="10">#REF!</definedName>
    <definedName name="Н_ФТК" localSheetId="11">#REF!</definedName>
    <definedName name="Н_ФТК" localSheetId="12">#REF!</definedName>
    <definedName name="Н_ФТК" localSheetId="16">#REF!</definedName>
    <definedName name="Н_ФТК" localSheetId="7">#REF!</definedName>
    <definedName name="Н_ФТК">#REF!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 localSheetId="11">[36]Калькуляции!#REF!</definedName>
    <definedName name="Н_Х_ДИЭТ" localSheetId="12">[36]Калькуляции!#REF!</definedName>
    <definedName name="Н_Х_ДИЭТ" localSheetId="16">[36]Калькуляции!#REF!</definedName>
    <definedName name="Н_Х_ДИЭТ" localSheetId="7">[36]Калькуляции!#REF!</definedName>
    <definedName name="Н_Х_ДИЭТ">[36]Калькуляции!#REF!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 localSheetId="11">[36]Калькуляции!#REF!</definedName>
    <definedName name="Н_Х_КБОР" localSheetId="12">[36]Калькуляции!#REF!</definedName>
    <definedName name="Н_Х_КБОР" localSheetId="16">[36]Калькуляции!#REF!</definedName>
    <definedName name="Н_Х_КБОР" localSheetId="7">[36]Калькуляции!#REF!</definedName>
    <definedName name="Н_Х_КБОР">[36]Калькуляции!#REF!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 localSheetId="11">[36]Калькуляции!#REF!</definedName>
    <definedName name="Н_Х_ПЕК" localSheetId="12">[36]Калькуляции!#REF!</definedName>
    <definedName name="Н_Х_ПЕК" localSheetId="16">[36]Калькуляции!#REF!</definedName>
    <definedName name="Н_Х_ПЕК" localSheetId="7">[36]Калькуляции!#REF!</definedName>
    <definedName name="Н_Х_ПЕК">[36]Калькуляции!#REF!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 localSheetId="11">[36]Калькуляции!#REF!</definedName>
    <definedName name="Н_Х_ПОГЛ" localSheetId="12">[36]Калькуляции!#REF!</definedName>
    <definedName name="Н_Х_ПОГЛ" localSheetId="16">[36]Калькуляции!#REF!</definedName>
    <definedName name="Н_Х_ПОГЛ" localSheetId="7">[36]Калькуляции!#REF!</definedName>
    <definedName name="Н_Х_ПОГЛ">[36]Калькуляции!#REF!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 localSheetId="11">[36]Калькуляции!#REF!</definedName>
    <definedName name="Н_Х_ТЕРМ" localSheetId="12">[36]Калькуляции!#REF!</definedName>
    <definedName name="Н_Х_ТЕРМ" localSheetId="16">[36]Калькуляции!#REF!</definedName>
    <definedName name="Н_Х_ТЕРМ" localSheetId="7">[36]Калькуляции!#REF!</definedName>
    <definedName name="Н_Х_ТЕРМ">[36]Калькуляции!#REF!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 localSheetId="11">[36]Калькуляции!#REF!</definedName>
    <definedName name="Н_Х_ТЕРМ_Д" localSheetId="12">[36]Калькуляции!#REF!</definedName>
    <definedName name="Н_Х_ТЕРМ_Д" localSheetId="16">[36]Калькуляции!#REF!</definedName>
    <definedName name="Н_Х_ТЕРМ_Д" localSheetId="7">[36]Калькуляции!#REF!</definedName>
    <definedName name="Н_Х_ТЕРМ_Д">[36]Калькуляции!#REF!</definedName>
    <definedName name="Н_ХЛНАТ" localSheetId="8">#REF!</definedName>
    <definedName name="Н_ХЛНАТ" localSheetId="9">#REF!</definedName>
    <definedName name="Н_ХЛНАТ" localSheetId="10">#REF!</definedName>
    <definedName name="Н_ХЛНАТ" localSheetId="11">#REF!</definedName>
    <definedName name="Н_ХЛНАТ" localSheetId="12">#REF!</definedName>
    <definedName name="Н_ХЛНАТ" localSheetId="16">#REF!</definedName>
    <definedName name="Н_ХЛНАТ" localSheetId="7">#REF!</definedName>
    <definedName name="Н_ХЛНАТ">#REF!</definedName>
    <definedName name="Н_ШАРЫ" localSheetId="8">#REF!</definedName>
    <definedName name="Н_ШАРЫ" localSheetId="9">#REF!</definedName>
    <definedName name="Н_ШАРЫ" localSheetId="10">#REF!</definedName>
    <definedName name="Н_ШАРЫ" localSheetId="11">#REF!</definedName>
    <definedName name="Н_ШАРЫ" localSheetId="12">#REF!</definedName>
    <definedName name="Н_ШАРЫ" localSheetId="16">#REF!</definedName>
    <definedName name="Н_ШАРЫ" localSheetId="7">#REF!</definedName>
    <definedName name="Н_ШАРЫ">#REF!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 localSheetId="11">[36]Калькуляции!#REF!</definedName>
    <definedName name="Н_ЭНАК12" localSheetId="12">[36]Калькуляции!#REF!</definedName>
    <definedName name="Н_ЭНАК12" localSheetId="16">[36]Калькуляции!#REF!</definedName>
    <definedName name="Н_ЭНАК12" localSheetId="7">[36]Калькуляции!#REF!</definedName>
    <definedName name="Н_ЭНАК12">[36]Калькуляции!#REF!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 localSheetId="11">[36]Калькуляции!#REF!</definedName>
    <definedName name="Н_ЭНАК5М2" localSheetId="12">[36]Калькуляции!#REF!</definedName>
    <definedName name="Н_ЭНАК5М2" localSheetId="16">[36]Калькуляции!#REF!</definedName>
    <definedName name="Н_ЭНАК5М2" localSheetId="7">[36]Калькуляции!#REF!</definedName>
    <definedName name="Н_ЭНАК5М2">[36]Калькуляции!#REF!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 localSheetId="11">[36]Калькуляции!#REF!</definedName>
    <definedName name="Н_ЭНАК9ПЧ" localSheetId="12">[36]Калькуляции!#REF!</definedName>
    <definedName name="Н_ЭНАК9ПЧ" localSheetId="16">[36]Калькуляции!#REF!</definedName>
    <definedName name="Н_ЭНАК9ПЧ" localSheetId="7">[36]Калькуляции!#REF!</definedName>
    <definedName name="Н_ЭНАК9ПЧ">[36]Калькуляции!#REF!</definedName>
    <definedName name="Н_ЭНКРУПН" localSheetId="8">#REF!</definedName>
    <definedName name="Н_ЭНКРУПН" localSheetId="9">#REF!</definedName>
    <definedName name="Н_ЭНКРУПН" localSheetId="10">#REF!</definedName>
    <definedName name="Н_ЭНКРУПН" localSheetId="11">#REF!</definedName>
    <definedName name="Н_ЭНКРУПН" localSheetId="12">#REF!</definedName>
    <definedName name="Н_ЭНКРУПН" localSheetId="16">#REF!</definedName>
    <definedName name="Н_ЭНКРУПН" localSheetId="7">#REF!</definedName>
    <definedName name="Н_ЭНКРУПН">#REF!</definedName>
    <definedName name="Н_ЭНМЕЛКИЕ" localSheetId="8">#REF!</definedName>
    <definedName name="Н_ЭНМЕЛКИЕ" localSheetId="9">#REF!</definedName>
    <definedName name="Н_ЭНМЕЛКИЕ" localSheetId="10">#REF!</definedName>
    <definedName name="Н_ЭНМЕЛКИЕ" localSheetId="11">#REF!</definedName>
    <definedName name="Н_ЭНМЕЛКИЕ" localSheetId="12">#REF!</definedName>
    <definedName name="Н_ЭНМЕЛКИЕ" localSheetId="16">#REF!</definedName>
    <definedName name="Н_ЭНМЕЛКИЕ" localSheetId="7">#REF!</definedName>
    <definedName name="Н_ЭНМЕЛКИЕ">#REF!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 localSheetId="11">[36]Калькуляции!#REF!</definedName>
    <definedName name="Н_ЭНРЕКВИЗИТЫ" localSheetId="12">[36]Калькуляции!#REF!</definedName>
    <definedName name="Н_ЭНРЕКВИЗИТЫ" localSheetId="16">[36]Калькуляции!#REF!</definedName>
    <definedName name="Н_ЭНРЕКВИЗИТЫ" localSheetId="7">[36]Калькуляции!#REF!</definedName>
    <definedName name="Н_ЭНРЕКВИЗИТЫ">[36]Калькуляции!#REF!</definedName>
    <definedName name="Н_ЭНСЛИТКИ" localSheetId="8">#REF!</definedName>
    <definedName name="Н_ЭНСЛИТКИ" localSheetId="9">#REF!</definedName>
    <definedName name="Н_ЭНСЛИТКИ" localSheetId="10">#REF!</definedName>
    <definedName name="Н_ЭНСЛИТКИ" localSheetId="11">#REF!</definedName>
    <definedName name="Н_ЭНСЛИТКИ" localSheetId="12">#REF!</definedName>
    <definedName name="Н_ЭНСЛИТКИ" localSheetId="16">#REF!</definedName>
    <definedName name="Н_ЭНСЛИТКИ" localSheetId="7">#REF!</definedName>
    <definedName name="Н_ЭНСЛИТКИ">#REF!</definedName>
    <definedName name="НАЧП" localSheetId="8">#REF!</definedName>
    <definedName name="НАЧП" localSheetId="9">#REF!</definedName>
    <definedName name="НАЧП" localSheetId="10">#REF!</definedName>
    <definedName name="НАЧП" localSheetId="11">#REF!</definedName>
    <definedName name="НАЧП" localSheetId="12">#REF!</definedName>
    <definedName name="НАЧП" localSheetId="16">#REF!</definedName>
    <definedName name="НАЧП" localSheetId="7">#REF!</definedName>
    <definedName name="НАЧП">#REF!</definedName>
    <definedName name="НАЧПЭО" localSheetId="8">#REF!</definedName>
    <definedName name="НАЧПЭО" localSheetId="9">#REF!</definedName>
    <definedName name="НАЧПЭО" localSheetId="10">#REF!</definedName>
    <definedName name="НАЧПЭО" localSheetId="11">#REF!</definedName>
    <definedName name="НАЧПЭО" localSheetId="12">#REF!</definedName>
    <definedName name="НАЧПЭО" localSheetId="16">#REF!</definedName>
    <definedName name="НАЧПЭО" localSheetId="7">#REF!</definedName>
    <definedName name="НАЧПЭО">#REF!</definedName>
    <definedName name="НВ_АВЧСЫР" localSheetId="8">#REF!</definedName>
    <definedName name="НВ_АВЧСЫР" localSheetId="9">#REF!</definedName>
    <definedName name="НВ_АВЧСЫР" localSheetId="10">#REF!</definedName>
    <definedName name="НВ_АВЧСЫР" localSheetId="11">#REF!</definedName>
    <definedName name="НВ_АВЧСЫР" localSheetId="12">#REF!</definedName>
    <definedName name="НВ_АВЧСЫР" localSheetId="16">#REF!</definedName>
    <definedName name="НВ_АВЧСЫР" localSheetId="7">#REF!</definedName>
    <definedName name="НВ_АВЧСЫР">#REF!</definedName>
    <definedName name="НВ_ДАВАЛ" localSheetId="8">#REF!</definedName>
    <definedName name="НВ_ДАВАЛ" localSheetId="9">#REF!</definedName>
    <definedName name="НВ_ДАВАЛ" localSheetId="10">#REF!</definedName>
    <definedName name="НВ_ДАВАЛ" localSheetId="11">#REF!</definedName>
    <definedName name="НВ_ДАВАЛ" localSheetId="12">#REF!</definedName>
    <definedName name="НВ_ДАВАЛ" localSheetId="16">#REF!</definedName>
    <definedName name="НВ_ДАВАЛ" localSheetId="7">#REF!</definedName>
    <definedName name="НВ_ДАВАЛ">#REF!</definedName>
    <definedName name="НВ_КРУПНЫЕ" localSheetId="8">#REF!</definedName>
    <definedName name="НВ_КРУПНЫЕ" localSheetId="9">#REF!</definedName>
    <definedName name="НВ_КРУПНЫЕ" localSheetId="10">#REF!</definedName>
    <definedName name="НВ_КРУПНЫЕ" localSheetId="11">#REF!</definedName>
    <definedName name="НВ_КРУПНЫЕ" localSheetId="12">#REF!</definedName>
    <definedName name="НВ_КРУПНЫЕ" localSheetId="16">#REF!</definedName>
    <definedName name="НВ_КРУПНЫЕ" localSheetId="7">#REF!</definedName>
    <definedName name="НВ_КРУПНЫЕ">#REF!</definedName>
    <definedName name="НВ_ПУСКАВЧ" localSheetId="8">#REF!</definedName>
    <definedName name="НВ_ПУСКАВЧ" localSheetId="9">#REF!</definedName>
    <definedName name="НВ_ПУСКАВЧ" localSheetId="10">#REF!</definedName>
    <definedName name="НВ_ПУСКАВЧ" localSheetId="11">#REF!</definedName>
    <definedName name="НВ_ПУСКАВЧ" localSheetId="12">#REF!</definedName>
    <definedName name="НВ_ПУСКАВЧ" localSheetId="16">#REF!</definedName>
    <definedName name="НВ_ПУСКАВЧ" localSheetId="7">#REF!</definedName>
    <definedName name="НВ_ПУСКАВЧ">#REF!</definedName>
    <definedName name="НВ_РЕКВИЗИТЫ" localSheetId="8">#REF!</definedName>
    <definedName name="НВ_РЕКВИЗИТЫ" localSheetId="9">#REF!</definedName>
    <definedName name="НВ_РЕКВИЗИТЫ" localSheetId="10">#REF!</definedName>
    <definedName name="НВ_РЕКВИЗИТЫ" localSheetId="11">#REF!</definedName>
    <definedName name="НВ_РЕКВИЗИТЫ" localSheetId="12">#REF!</definedName>
    <definedName name="НВ_РЕКВИЗИТЫ" localSheetId="16">#REF!</definedName>
    <definedName name="НВ_РЕКВИЗИТЫ" localSheetId="7">#REF!</definedName>
    <definedName name="НВ_РЕКВИЗИТЫ">#REF!</definedName>
    <definedName name="НВ_СЛИТКИ" localSheetId="8">#REF!</definedName>
    <definedName name="НВ_СЛИТКИ" localSheetId="9">#REF!</definedName>
    <definedName name="НВ_СЛИТКИ" localSheetId="10">#REF!</definedName>
    <definedName name="НВ_СЛИТКИ" localSheetId="11">#REF!</definedName>
    <definedName name="НВ_СЛИТКИ" localSheetId="12">#REF!</definedName>
    <definedName name="НВ_СЛИТКИ" localSheetId="16">#REF!</definedName>
    <definedName name="НВ_СЛИТКИ" localSheetId="7">#REF!</definedName>
    <definedName name="НВ_СЛИТКИ">#REF!</definedName>
    <definedName name="НВ_СПЛАВ6063" localSheetId="8">#REF!</definedName>
    <definedName name="НВ_СПЛАВ6063" localSheetId="9">#REF!</definedName>
    <definedName name="НВ_СПЛАВ6063" localSheetId="10">#REF!</definedName>
    <definedName name="НВ_СПЛАВ6063" localSheetId="11">#REF!</definedName>
    <definedName name="НВ_СПЛАВ6063" localSheetId="12">#REF!</definedName>
    <definedName name="НВ_СПЛАВ6063" localSheetId="16">#REF!</definedName>
    <definedName name="НВ_СПЛАВ6063" localSheetId="7">#REF!</definedName>
    <definedName name="НВ_СПЛАВ6063">#REF!</definedName>
    <definedName name="НВ_ЧМЖ" localSheetId="8">#REF!</definedName>
    <definedName name="НВ_ЧМЖ" localSheetId="9">#REF!</definedName>
    <definedName name="НВ_ЧМЖ" localSheetId="10">#REF!</definedName>
    <definedName name="НВ_ЧМЖ" localSheetId="11">#REF!</definedName>
    <definedName name="НВ_ЧМЖ" localSheetId="12">#REF!</definedName>
    <definedName name="НВ_ЧМЖ" localSheetId="16">#REF!</definedName>
    <definedName name="НВ_ЧМЖ" localSheetId="7">#REF!</definedName>
    <definedName name="НВ_ЧМЖ">#REF!</definedName>
    <definedName name="НДС" localSheetId="8">#REF!</definedName>
    <definedName name="НДС" localSheetId="9">#REF!</definedName>
    <definedName name="НДС" localSheetId="10">#REF!</definedName>
    <definedName name="НДС" localSheetId="11">#REF!</definedName>
    <definedName name="НДС" localSheetId="12">#REF!</definedName>
    <definedName name="НДС" localSheetId="16">#REF!</definedName>
    <definedName name="НДС" localSheetId="7">#REF!</definedName>
    <definedName name="НДС">#REF!</definedName>
    <definedName name="ндс1" localSheetId="16">#REF!</definedName>
    <definedName name="ндс1" localSheetId="7">#REF!</definedName>
    <definedName name="ндс1">#REF!</definedName>
    <definedName name="НЗП_АВЧ" localSheetId="8">#REF!</definedName>
    <definedName name="НЗП_АВЧ" localSheetId="9">#REF!</definedName>
    <definedName name="НЗП_АВЧ" localSheetId="10">#REF!</definedName>
    <definedName name="НЗП_АВЧ" localSheetId="11">#REF!</definedName>
    <definedName name="НЗП_АВЧ" localSheetId="12">#REF!</definedName>
    <definedName name="НЗП_АВЧ" localSheetId="16">#REF!</definedName>
    <definedName name="НЗП_АВЧ" localSheetId="7">#REF!</definedName>
    <definedName name="НЗП_АВЧ">#REF!</definedName>
    <definedName name="НЗП_АТЧ" localSheetId="8">#REF!</definedName>
    <definedName name="НЗП_АТЧ" localSheetId="9">#REF!</definedName>
    <definedName name="НЗП_АТЧ" localSheetId="10">#REF!</definedName>
    <definedName name="НЗП_АТЧ" localSheetId="11">#REF!</definedName>
    <definedName name="НЗП_АТЧ" localSheetId="12">#REF!</definedName>
    <definedName name="НЗП_АТЧ" localSheetId="16">#REF!</definedName>
    <definedName name="НЗП_АТЧ" localSheetId="7">#REF!</definedName>
    <definedName name="НЗП_АТЧ">#REF!</definedName>
    <definedName name="НЗП_АТЧВАВЧ" localSheetId="8">#REF!</definedName>
    <definedName name="НЗП_АТЧВАВЧ" localSheetId="9">#REF!</definedName>
    <definedName name="НЗП_АТЧВАВЧ" localSheetId="10">#REF!</definedName>
    <definedName name="НЗП_АТЧВАВЧ" localSheetId="11">#REF!</definedName>
    <definedName name="НЗП_АТЧВАВЧ" localSheetId="12">#REF!</definedName>
    <definedName name="НЗП_АТЧВАВЧ" localSheetId="16">#REF!</definedName>
    <definedName name="НЗП_АТЧВАВЧ" localSheetId="7">#REF!</definedName>
    <definedName name="НЗП_АТЧВАВЧ">#REF!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 localSheetId="11">[36]Калькуляции!#REF!</definedName>
    <definedName name="НН_АВЧСЫР" localSheetId="12">[36]Калькуляции!#REF!</definedName>
    <definedName name="НН_АВЧСЫР" localSheetId="16">[36]Калькуляции!#REF!</definedName>
    <definedName name="НН_АВЧСЫР" localSheetId="7">[36]Калькуляции!#REF!</definedName>
    <definedName name="НН_АВЧСЫР">[36]Калькуляции!#REF!</definedName>
    <definedName name="НН_АВЧТОВ" localSheetId="8">#REF!</definedName>
    <definedName name="НН_АВЧТОВ" localSheetId="9">#REF!</definedName>
    <definedName name="НН_АВЧТОВ" localSheetId="10">#REF!</definedName>
    <definedName name="НН_АВЧТОВ" localSheetId="11">#REF!</definedName>
    <definedName name="НН_АВЧТОВ" localSheetId="12">#REF!</definedName>
    <definedName name="НН_АВЧТОВ" localSheetId="16">#REF!</definedName>
    <definedName name="НН_АВЧТОВ" localSheetId="7">#REF!</definedName>
    <definedName name="НН_АВЧТОВ">#REF!</definedName>
    <definedName name="нов" localSheetId="8">'5 анализ экон эффект 25 план'!нов</definedName>
    <definedName name="нов" localSheetId="9">'5 анализ экон эффект 26'!нов</definedName>
    <definedName name="нов" localSheetId="10">'5 анализ экон эффект 27'!нов</definedName>
    <definedName name="нов" localSheetId="11">'5 анализ экон эффект 28'!нов</definedName>
    <definedName name="нов" localSheetId="12">'5 анализ экон эффект 29'!нов</definedName>
    <definedName name="нов" localSheetId="7">'анализ экон эффек'!нов</definedName>
    <definedName name="нов">[5]!нов</definedName>
    <definedName name="норм_1" localSheetId="8">[64]Отопление!$D$14:$D$28</definedName>
    <definedName name="норм_1" localSheetId="9">[64]Отопление!$D$14:$D$28</definedName>
    <definedName name="норм_1" localSheetId="10">[64]Отопление!$D$14:$D$28</definedName>
    <definedName name="норм_1" localSheetId="11">[64]Отопление!$D$14:$D$28</definedName>
    <definedName name="норм_1" localSheetId="12">[64]Отопление!$D$14:$D$28</definedName>
    <definedName name="норм_1" localSheetId="7">[64]Отопление!$D$14:$D$28</definedName>
    <definedName name="норм_1">[65]Отопление!$D$14:$D$28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 localSheetId="11">[64]Отопление!$I$14:$I$28</definedName>
    <definedName name="норм_1_част" localSheetId="12">[64]Отопление!$I$14:$I$28</definedName>
    <definedName name="норм_1_част" localSheetId="7">[64]Отопление!$I$14:$I$28</definedName>
    <definedName name="норм_1_част">[65]Отопление!$I$14:$I$28</definedName>
    <definedName name="норм_2" localSheetId="8">[64]Отопление!$E$14:$E$28</definedName>
    <definedName name="норм_2" localSheetId="9">[64]Отопление!$E$14:$E$28</definedName>
    <definedName name="норм_2" localSheetId="10">[64]Отопление!$E$14:$E$28</definedName>
    <definedName name="норм_2" localSheetId="11">[64]Отопление!$E$14:$E$28</definedName>
    <definedName name="норм_2" localSheetId="12">[64]Отопление!$E$14:$E$28</definedName>
    <definedName name="норм_2" localSheetId="7">[64]Отопление!$E$14:$E$28</definedName>
    <definedName name="норм_2">[65]Отопление!$E$14:$E$28</definedName>
    <definedName name="норм_3" localSheetId="8">[64]Отопление!$F$14:$F$28</definedName>
    <definedName name="норм_3" localSheetId="9">[64]Отопление!$F$14:$F$28</definedName>
    <definedName name="норм_3" localSheetId="10">[64]Отопление!$F$14:$F$28</definedName>
    <definedName name="норм_3" localSheetId="11">[64]Отопление!$F$14:$F$28</definedName>
    <definedName name="норм_3" localSheetId="12">[64]Отопление!$F$14:$F$28</definedName>
    <definedName name="норм_3" localSheetId="7">[64]Отопление!$F$14:$F$28</definedName>
    <definedName name="норм_3">[65]Отопление!$F$14:$F$28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 localSheetId="11">[64]Отопление!$J$14:$J$28</definedName>
    <definedName name="норм_3_част" localSheetId="12">[64]Отопление!$J$14:$J$28</definedName>
    <definedName name="норм_3_част" localSheetId="7">[64]Отопление!$J$14:$J$28</definedName>
    <definedName name="норм_3_част">[65]Отопление!$J$14:$J$28</definedName>
    <definedName name="норм_4" localSheetId="8">[64]Отопление!$G$14:$G$28</definedName>
    <definedName name="норм_4" localSheetId="9">[64]Отопление!$G$14:$G$28</definedName>
    <definedName name="норм_4" localSheetId="10">[64]Отопление!$G$14:$G$28</definedName>
    <definedName name="норм_4" localSheetId="11">[64]Отопление!$G$14:$G$28</definedName>
    <definedName name="норм_4" localSheetId="12">[64]Отопление!$G$14:$G$28</definedName>
    <definedName name="норм_4" localSheetId="7">[64]Отопление!$G$14:$G$28</definedName>
    <definedName name="норм_4">[65]Отопление!$G$14:$G$28</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 localSheetId="11">[36]Калькуляции!#REF!</definedName>
    <definedName name="НОЯ_РУБ" localSheetId="12">[36]Калькуляции!#REF!</definedName>
    <definedName name="НОЯ_РУБ" localSheetId="16">[36]Калькуляции!#REF!</definedName>
    <definedName name="НОЯ_РУБ" localSheetId="7">[36]Калькуляции!#REF!</definedName>
    <definedName name="НОЯ_РУБ">[36]Калькуляции!#REF!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 localSheetId="11">[36]Калькуляции!#REF!</definedName>
    <definedName name="НОЯ_ТОН" localSheetId="12">[36]Калькуляции!#REF!</definedName>
    <definedName name="НОЯ_ТОН" localSheetId="16">[36]Калькуляции!#REF!</definedName>
    <definedName name="НОЯ_ТОН" localSheetId="7">[36]Калькуляции!#REF!</definedName>
    <definedName name="НОЯ_ТОН">[36]Калькуляции!#REF!</definedName>
    <definedName name="ноябрь" localSheetId="16">#REF!</definedName>
    <definedName name="ноябрь" localSheetId="7">#REF!</definedName>
    <definedName name="ноябрь">#REF!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 localSheetId="11">[36]Калькуляции!#REF!</definedName>
    <definedName name="НС_МАРГЛИГ" localSheetId="12">[36]Калькуляции!#REF!</definedName>
    <definedName name="НС_МАРГЛИГ" localSheetId="16">[36]Калькуляции!#REF!</definedName>
    <definedName name="НС_МАРГЛИГ" localSheetId="7">[36]Калькуляции!#REF!</definedName>
    <definedName name="НС_МАРГЛИГ">[36]Калькуляции!#REF!</definedName>
    <definedName name="НСРФ" localSheetId="16">#REF!</definedName>
    <definedName name="НСРФ" localSheetId="7">#REF!</definedName>
    <definedName name="НСРФ">#REF!</definedName>
    <definedName name="НСРФ2" localSheetId="16">#REF!</definedName>
    <definedName name="НСРФ2" localSheetId="7">#REF!</definedName>
    <definedName name="НСРФ2">#REF!</definedName>
    <definedName name="НТ_АВЧСЫР" localSheetId="8">#REF!</definedName>
    <definedName name="НТ_АВЧСЫР" localSheetId="9">#REF!</definedName>
    <definedName name="НТ_АВЧСЫР" localSheetId="10">#REF!</definedName>
    <definedName name="НТ_АВЧСЫР" localSheetId="11">#REF!</definedName>
    <definedName name="НТ_АВЧСЫР" localSheetId="12">#REF!</definedName>
    <definedName name="НТ_АВЧСЫР" localSheetId="16">#REF!</definedName>
    <definedName name="НТ_АВЧСЫР" localSheetId="7">#REF!</definedName>
    <definedName name="НТ_АВЧСЫР">#REF!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 localSheetId="11">[36]Калькуляции!#REF!</definedName>
    <definedName name="НТ_АК12" localSheetId="12">[36]Калькуляции!#REF!</definedName>
    <definedName name="НТ_АК12" localSheetId="16">[36]Калькуляции!#REF!</definedName>
    <definedName name="НТ_АК12" localSheetId="7">[36]Калькуляции!#REF!</definedName>
    <definedName name="НТ_АК12">[36]Калькуляции!#REF!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 localSheetId="11">[36]Калькуляции!#REF!</definedName>
    <definedName name="НТ_АК5М2" localSheetId="12">[36]Калькуляции!#REF!</definedName>
    <definedName name="НТ_АК5М2" localSheetId="16">[36]Калькуляции!#REF!</definedName>
    <definedName name="НТ_АК5М2" localSheetId="7">[36]Калькуляции!#REF!</definedName>
    <definedName name="НТ_АК5М2">[36]Калькуляции!#REF!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 localSheetId="11">[36]Калькуляции!#REF!</definedName>
    <definedName name="НТ_АК9ПЧ" localSheetId="12">[36]Калькуляции!#REF!</definedName>
    <definedName name="НТ_АК9ПЧ" localSheetId="16">[36]Калькуляции!#REF!</definedName>
    <definedName name="НТ_АК9ПЧ" localSheetId="7">[36]Калькуляции!#REF!</definedName>
    <definedName name="НТ_АК9ПЧ">[36]Калькуляции!#REF!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 localSheetId="11">[36]Калькуляции!#REF!</definedName>
    <definedName name="НТ_АЛЖ" localSheetId="12">[36]Калькуляции!#REF!</definedName>
    <definedName name="НТ_АЛЖ" localSheetId="16">[36]Калькуляции!#REF!</definedName>
    <definedName name="НТ_АЛЖ" localSheetId="7">[36]Калькуляции!#REF!</definedName>
    <definedName name="НТ_АЛЖ">[36]Калькуляции!#REF!</definedName>
    <definedName name="НТ_ДАВАЛ" localSheetId="8">#REF!</definedName>
    <definedName name="НТ_ДАВАЛ" localSheetId="9">#REF!</definedName>
    <definedName name="НТ_ДАВАЛ" localSheetId="10">#REF!</definedName>
    <definedName name="НТ_ДАВАЛ" localSheetId="11">#REF!</definedName>
    <definedName name="НТ_ДАВАЛ" localSheetId="12">#REF!</definedName>
    <definedName name="НТ_ДАВАЛ" localSheetId="16">#REF!</definedName>
    <definedName name="НТ_ДАВАЛ" localSheetId="7">#REF!</definedName>
    <definedName name="НТ_ДАВАЛ">#REF!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 localSheetId="11">[36]Калькуляции!#REF!</definedName>
    <definedName name="НТ_КАТАНКА" localSheetId="12">[36]Калькуляции!#REF!</definedName>
    <definedName name="НТ_КАТАНКА" localSheetId="16">[36]Калькуляции!#REF!</definedName>
    <definedName name="НТ_КАТАНКА" localSheetId="7">[36]Калькуляции!#REF!</definedName>
    <definedName name="НТ_КАТАНКА">[36]Калькуляции!#REF!</definedName>
    <definedName name="НТ_КРУПНЫЕ" localSheetId="8">#REF!</definedName>
    <definedName name="НТ_КРУПНЫЕ" localSheetId="9">#REF!</definedName>
    <definedName name="НТ_КРУПНЫЕ" localSheetId="10">#REF!</definedName>
    <definedName name="НТ_КРУПНЫЕ" localSheetId="11">#REF!</definedName>
    <definedName name="НТ_КРУПНЫЕ" localSheetId="12">#REF!</definedName>
    <definedName name="НТ_КРУПНЫЕ" localSheetId="16">#REF!</definedName>
    <definedName name="НТ_КРУПНЫЕ" localSheetId="7">#REF!</definedName>
    <definedName name="НТ_КРУПНЫЕ">#REF!</definedName>
    <definedName name="НТ_РЕКВИЗИТЫ" localSheetId="8">#REF!</definedName>
    <definedName name="НТ_РЕКВИЗИТЫ" localSheetId="9">#REF!</definedName>
    <definedName name="НТ_РЕКВИЗИТЫ" localSheetId="10">#REF!</definedName>
    <definedName name="НТ_РЕКВИЗИТЫ" localSheetId="11">#REF!</definedName>
    <definedName name="НТ_РЕКВИЗИТЫ" localSheetId="12">#REF!</definedName>
    <definedName name="НТ_РЕКВИЗИТЫ" localSheetId="16">#REF!</definedName>
    <definedName name="НТ_РЕКВИЗИТЫ" localSheetId="7">#REF!</definedName>
    <definedName name="НТ_РЕКВИЗИТЫ">#REF!</definedName>
    <definedName name="НТ_СЛИТКИ" localSheetId="8">#REF!</definedName>
    <definedName name="НТ_СЛИТКИ" localSheetId="9">#REF!</definedName>
    <definedName name="НТ_СЛИТКИ" localSheetId="10">#REF!</definedName>
    <definedName name="НТ_СЛИТКИ" localSheetId="11">#REF!</definedName>
    <definedName name="НТ_СЛИТКИ" localSheetId="12">#REF!</definedName>
    <definedName name="НТ_СЛИТКИ" localSheetId="16">#REF!</definedName>
    <definedName name="НТ_СЛИТКИ" localSheetId="7">#REF!</definedName>
    <definedName name="НТ_СЛИТКИ">#REF!</definedName>
    <definedName name="НТ_СПЛАВ6063" localSheetId="8">#REF!</definedName>
    <definedName name="НТ_СПЛАВ6063" localSheetId="9">#REF!</definedName>
    <definedName name="НТ_СПЛАВ6063" localSheetId="10">#REF!</definedName>
    <definedName name="НТ_СПЛАВ6063" localSheetId="11">#REF!</definedName>
    <definedName name="НТ_СПЛАВ6063" localSheetId="12">#REF!</definedName>
    <definedName name="НТ_СПЛАВ6063" localSheetId="16">#REF!</definedName>
    <definedName name="НТ_СПЛАВ6063" localSheetId="7">#REF!</definedName>
    <definedName name="НТ_СПЛАВ6063">#REF!</definedName>
    <definedName name="НТ_ЧМ" localSheetId="8">[36]Калькуляции!#REF!</definedName>
    <definedName name="НТ_ЧМ" localSheetId="9">[36]Калькуляции!#REF!</definedName>
    <definedName name="НТ_ЧМ" localSheetId="10">[36]Калькуляции!#REF!</definedName>
    <definedName name="НТ_ЧМ" localSheetId="11">[36]Калькуляции!#REF!</definedName>
    <definedName name="НТ_ЧМ" localSheetId="12">[36]Калькуляции!#REF!</definedName>
    <definedName name="НТ_ЧМ" localSheetId="16">[36]Калькуляции!#REF!</definedName>
    <definedName name="НТ_ЧМ" localSheetId="7">[36]Калькуляции!#REF!</definedName>
    <definedName name="НТ_ЧМ">[36]Калькуляции!#REF!</definedName>
    <definedName name="НТ_ЧМЖ" localSheetId="8">#REF!</definedName>
    <definedName name="НТ_ЧМЖ" localSheetId="9">#REF!</definedName>
    <definedName name="НТ_ЧМЖ" localSheetId="10">#REF!</definedName>
    <definedName name="НТ_ЧМЖ" localSheetId="11">#REF!</definedName>
    <definedName name="НТ_ЧМЖ" localSheetId="12">#REF!</definedName>
    <definedName name="НТ_ЧМЖ" localSheetId="16">#REF!</definedName>
    <definedName name="НТ_ЧМЖ" localSheetId="7">#REF!</definedName>
    <definedName name="НТ_ЧМЖ">#REF!</definedName>
    <definedName name="о" localSheetId="8">'5 анализ экон эффект 25 план'!о</definedName>
    <definedName name="о" localSheetId="9">'5 анализ экон эффект 26'!о</definedName>
    <definedName name="о" localSheetId="10">'5 анализ экон эффект 27'!о</definedName>
    <definedName name="о" localSheetId="11">'5 анализ экон эффект 28'!о</definedName>
    <definedName name="о" localSheetId="12">'5 анализ экон эффект 29'!о</definedName>
    <definedName name="о" localSheetId="7">'анализ экон эффек'!о</definedName>
    <definedName name="о">[5]!о</definedName>
    <definedName name="об_эксп" localSheetId="8">#REF!</definedName>
    <definedName name="об_эксп" localSheetId="9">#REF!</definedName>
    <definedName name="об_эксп" localSheetId="10">#REF!</definedName>
    <definedName name="об_эксп" localSheetId="11">#REF!</definedName>
    <definedName name="об_эксп" localSheetId="12">#REF!</definedName>
    <definedName name="об_эксп" localSheetId="16">#REF!</definedName>
    <definedName name="об_эксп" localSheetId="7">#REF!</definedName>
    <definedName name="об_эксп">#REF!</definedName>
    <definedName name="_xlnm.Print_Area" localSheetId="0">'1.общие данные'!$A$1:$C$39</definedName>
    <definedName name="_xlnm.Print_Area" localSheetId="1">'2. тех прис'!$A$1:$K$22</definedName>
    <definedName name="_xlnm.Print_Area" localSheetId="2">'3.1.конкретные результаты ТП-РП'!$A$2:$N$40</definedName>
    <definedName name="_xlnm.Print_Area" localSheetId="3">'3.2конкретные результаты ЛЭП'!$A$1:$Q$61</definedName>
    <definedName name="_xlnm.Print_Area" localSheetId="4">'3.3. цели,задачи'!$A$1:$D$33</definedName>
    <definedName name="_xlnm.Print_Area" localSheetId="5">'3.4. надежность'!$A$1:$X$19</definedName>
    <definedName name="_xlnm.Print_Area" localSheetId="6">'4. бюджет'!$A$1:$O$19</definedName>
    <definedName name="_xlnm.Print_Area" localSheetId="8">'5 анализ экон эффект 25 план'!$A$1:$U$69</definedName>
    <definedName name="_xlnm.Print_Area" localSheetId="9">'5 анализ экон эффект 26'!$A$1:$U$69</definedName>
    <definedName name="_xlnm.Print_Area" localSheetId="10">'5 анализ экон эффект 27'!$A$1:$U$69</definedName>
    <definedName name="_xlnm.Print_Area" localSheetId="11">'5 анализ экон эффект 28'!$A$1:$U$69</definedName>
    <definedName name="_xlnm.Print_Area" localSheetId="12">'5 анализ экон эффект 29'!$A$1:$U$69</definedName>
    <definedName name="_xlnm.Print_Area" localSheetId="13">'6.1. Паспорт сетевой график'!$A$1:$K$47</definedName>
    <definedName name="_xlnm.Print_Area" localSheetId="14">'6.2. фин осв ввод'!$A$1:$AA$58</definedName>
    <definedName name="_xlnm.Print_Area" localSheetId="15">'7. отчет о закупке 25'!$A$1:$AT$25</definedName>
    <definedName name="_xlnm.Print_Area" localSheetId="17">'7. Паспорт отчет о закупке'!$A$1:$L$23</definedName>
    <definedName name="_xlnm.Print_Area" localSheetId="18">'8. Паспорт оценка влияния'!$A$1:$L$23</definedName>
    <definedName name="_xlnm.Print_Area" localSheetId="16">'8.Ход реализации'!$A$1:$C$27</definedName>
    <definedName name="_xlnm.Print_Area" localSheetId="19">'9. Паспорт Карта-схема'!$A$1:$L$23</definedName>
    <definedName name="_xlnm.Print_Area" localSheetId="7">'анализ экон эффек'!$A$1:$U$71</definedName>
    <definedName name="_xlnm.Print_Area">#N/A</definedName>
    <definedName name="общ" localSheetId="8">#REF!</definedName>
    <definedName name="общ" localSheetId="9">#REF!</definedName>
    <definedName name="общ" localSheetId="10">#REF!</definedName>
    <definedName name="общ" localSheetId="11">#REF!</definedName>
    <definedName name="общ" localSheetId="12">#REF!</definedName>
    <definedName name="общ" localSheetId="16">#REF!</definedName>
    <definedName name="общ" localSheetId="7">#REF!</definedName>
    <definedName name="общ">#REF!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 localSheetId="11">[36]Калькуляции!#REF!</definedName>
    <definedName name="ОБЩ_ВН" localSheetId="12">[36]Калькуляции!#REF!</definedName>
    <definedName name="ОБЩ_ВН" localSheetId="16">[36]Калькуляции!#REF!</definedName>
    <definedName name="ОБЩ_ВН" localSheetId="7">[36]Калькуляции!#REF!</definedName>
    <definedName name="ОБЩ_ВН">[36]Калькуляции!#REF!</definedName>
    <definedName name="ОБЩ_Т" localSheetId="8">#REF!</definedName>
    <definedName name="ОБЩ_Т" localSheetId="9">#REF!</definedName>
    <definedName name="ОБЩ_Т" localSheetId="10">#REF!</definedName>
    <definedName name="ОБЩ_Т" localSheetId="11">#REF!</definedName>
    <definedName name="ОБЩ_Т" localSheetId="12">#REF!</definedName>
    <definedName name="ОБЩ_Т" localSheetId="16">#REF!</definedName>
    <definedName name="ОБЩ_Т" localSheetId="7">#REF!</definedName>
    <definedName name="ОБЩ_Т">#REF!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 localSheetId="11">[36]Калькуляции!#REF!</definedName>
    <definedName name="ОБЩ_ТОЛ" localSheetId="12">[36]Калькуляции!#REF!</definedName>
    <definedName name="ОБЩ_ТОЛ" localSheetId="16">[36]Калькуляции!#REF!</definedName>
    <definedName name="ОБЩ_ТОЛ" localSheetId="7">[36]Калькуляции!#REF!</definedName>
    <definedName name="ОБЩ_ТОЛ">[36]Калькуляции!#REF!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 localSheetId="11">[36]Калькуляции!#REF!</definedName>
    <definedName name="ОБЩ_ЭКС" localSheetId="12">[36]Калькуляции!#REF!</definedName>
    <definedName name="ОБЩ_ЭКС" localSheetId="16">[36]Калькуляции!#REF!</definedName>
    <definedName name="ОБЩ_ЭКС" localSheetId="7">[36]Калькуляции!#REF!</definedName>
    <definedName name="ОБЩ_ЭКС">[36]Калькуляции!#REF!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 localSheetId="11">[36]Калькуляции!#REF!</definedName>
    <definedName name="ОБЩЕ_В" localSheetId="12">[36]Калькуляции!#REF!</definedName>
    <definedName name="ОБЩЕ_В" localSheetId="16">[36]Калькуляции!#REF!</definedName>
    <definedName name="ОБЩЕ_В" localSheetId="7">[36]Калькуляции!#REF!</definedName>
    <definedName name="ОБЩЕ_В">[36]Калькуляции!#REF!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 localSheetId="11">[36]Калькуляции!#REF!</definedName>
    <definedName name="ОБЩЕ_ДП" localSheetId="12">[36]Калькуляции!#REF!</definedName>
    <definedName name="ОБЩЕ_ДП" localSheetId="16">[36]Калькуляции!#REF!</definedName>
    <definedName name="ОБЩЕ_ДП" localSheetId="7">[36]Калькуляции!#REF!</definedName>
    <definedName name="ОБЩЕ_ДП">[36]Калькуляции!#REF!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 localSheetId="11">[36]Калькуляции!#REF!</definedName>
    <definedName name="ОБЩЕ_Т" localSheetId="12">[36]Калькуляции!#REF!</definedName>
    <definedName name="ОБЩЕ_Т" localSheetId="16">[36]Калькуляции!#REF!</definedName>
    <definedName name="ОБЩЕ_Т" localSheetId="7">[36]Калькуляции!#REF!</definedName>
    <definedName name="ОБЩЕ_Т">[36]Калькуляции!#REF!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 localSheetId="11">[36]Калькуляции!#REF!</definedName>
    <definedName name="ОБЩЕ_Т_А" localSheetId="12">[36]Калькуляции!#REF!</definedName>
    <definedName name="ОБЩЕ_Т_А" localSheetId="16">[36]Калькуляции!#REF!</definedName>
    <definedName name="ОБЩЕ_Т_А" localSheetId="7">[36]Калькуляции!#REF!</definedName>
    <definedName name="ОБЩЕ_Т_А">[36]Калькуляции!#REF!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 localSheetId="11">[36]Калькуляции!#REF!</definedName>
    <definedName name="ОБЩЕ_Т_П" localSheetId="12">[36]Калькуляции!#REF!</definedName>
    <definedName name="ОБЩЕ_Т_П" localSheetId="16">[36]Калькуляции!#REF!</definedName>
    <definedName name="ОБЩЕ_Т_П" localSheetId="7">[36]Калькуляции!#REF!</definedName>
    <definedName name="ОБЩЕ_Т_П">[36]Калькуляции!#REF!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 localSheetId="11">[36]Калькуляции!#REF!</definedName>
    <definedName name="ОБЩЕ_Т_ПК" localSheetId="12">[36]Калькуляции!#REF!</definedName>
    <definedName name="ОБЩЕ_Т_ПК" localSheetId="16">[36]Калькуляции!#REF!</definedName>
    <definedName name="ОБЩЕ_Т_ПК" localSheetId="7">[36]Калькуляции!#REF!</definedName>
    <definedName name="ОБЩЕ_Т_ПК">[36]Калькуляции!#REF!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 localSheetId="11">[36]Калькуляции!#REF!</definedName>
    <definedName name="ОБЩЕ_Э" localSheetId="12">[36]Калькуляции!#REF!</definedName>
    <definedName name="ОБЩЕ_Э" localSheetId="16">[36]Калькуляции!#REF!</definedName>
    <definedName name="ОБЩЕ_Э" localSheetId="7">[36]Калькуляции!#REF!</definedName>
    <definedName name="ОБЩЕ_Э">[36]Калькуляции!#REF!</definedName>
    <definedName name="ОБЩИТ" localSheetId="8">#REF!</definedName>
    <definedName name="ОБЩИТ" localSheetId="9">#REF!</definedName>
    <definedName name="ОБЩИТ" localSheetId="10">#REF!</definedName>
    <definedName name="ОБЩИТ" localSheetId="11">#REF!</definedName>
    <definedName name="ОБЩИТ" localSheetId="12">#REF!</definedName>
    <definedName name="ОБЩИТ" localSheetId="16">#REF!</definedName>
    <definedName name="ОБЩИТ" localSheetId="7">#REF!</definedName>
    <definedName name="ОБЩИТ">#REF!</definedName>
    <definedName name="объёмы" localSheetId="8">#REF!</definedName>
    <definedName name="объёмы" localSheetId="9">#REF!</definedName>
    <definedName name="объёмы" localSheetId="10">#REF!</definedName>
    <definedName name="объёмы" localSheetId="11">#REF!</definedName>
    <definedName name="объёмы" localSheetId="12">#REF!</definedName>
    <definedName name="объёмы" localSheetId="16">#REF!</definedName>
    <definedName name="объёмы" localSheetId="7">#REF!</definedName>
    <definedName name="объёмы">#REF!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 localSheetId="11">[36]Калькуляции!#REF!</definedName>
    <definedName name="ОКТ_РУБ" localSheetId="12">[36]Калькуляции!#REF!</definedName>
    <definedName name="ОКТ_РУБ" localSheetId="16">[36]Калькуляции!#REF!</definedName>
    <definedName name="ОКТ_РУБ" localSheetId="7">[36]Калькуляции!#REF!</definedName>
    <definedName name="ОКТ_РУБ">[36]Калькуляции!#REF!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 localSheetId="11">[36]Калькуляции!#REF!</definedName>
    <definedName name="ОКТ_ТОН" localSheetId="12">[36]Калькуляции!#REF!</definedName>
    <definedName name="ОКТ_ТОН" localSheetId="16">[36]Калькуляции!#REF!</definedName>
    <definedName name="ОКТ_ТОН" localSheetId="7">[36]Калькуляции!#REF!</definedName>
    <definedName name="ОКТ_ТОН">[36]Калькуляции!#REF!</definedName>
    <definedName name="ОКТ24" localSheetId="8">[66]График!#REF!</definedName>
    <definedName name="ОКТ24" localSheetId="9">[66]График!#REF!</definedName>
    <definedName name="ОКТ24" localSheetId="10">[66]График!#REF!</definedName>
    <definedName name="ОКТ24" localSheetId="11">[66]График!#REF!</definedName>
    <definedName name="ОКТ24" localSheetId="12">[66]График!#REF!</definedName>
    <definedName name="ОКТ24" localSheetId="7">[66]График!#REF!</definedName>
    <definedName name="ОКТ25" localSheetId="8">[66]График!#REF!</definedName>
    <definedName name="ОКТ25" localSheetId="9">[66]График!#REF!</definedName>
    <definedName name="ОКТ25" localSheetId="10">[66]График!#REF!</definedName>
    <definedName name="ОКТ25" localSheetId="11">[66]График!#REF!</definedName>
    <definedName name="ОКТ25" localSheetId="12">[66]График!#REF!</definedName>
    <definedName name="ОКТ25" localSheetId="7">[66]График!#REF!</definedName>
    <definedName name="октябрь" localSheetId="16">#REF!</definedName>
    <definedName name="октябрь" localSheetId="7">#REF!</definedName>
    <definedName name="октябрь">#REF!</definedName>
    <definedName name="ОЛЕ" localSheetId="8">#REF!</definedName>
    <definedName name="ОЛЕ" localSheetId="9">#REF!</definedName>
    <definedName name="ОЛЕ" localSheetId="10">#REF!</definedName>
    <definedName name="ОЛЕ" localSheetId="11">#REF!</definedName>
    <definedName name="ОЛЕ" localSheetId="12">#REF!</definedName>
    <definedName name="ОЛЕ" localSheetId="16">#REF!</definedName>
    <definedName name="ОЛЕ" localSheetId="7">#REF!</definedName>
    <definedName name="ОЛЕ">#REF!</definedName>
    <definedName name="он" localSheetId="16">#REF!</definedName>
    <definedName name="он" localSheetId="7">#REF!</definedName>
    <definedName name="он">#REF!</definedName>
    <definedName name="оо" localSheetId="16">#REF!</definedName>
    <definedName name="оо" localSheetId="7">#REF!</definedName>
    <definedName name="оо">#REF!</definedName>
    <definedName name="ОРГ" localSheetId="8">#REF!</definedName>
    <definedName name="ОРГ" localSheetId="9">#REF!</definedName>
    <definedName name="ОРГ" localSheetId="10">#REF!</definedName>
    <definedName name="ОРГ" localSheetId="11">#REF!</definedName>
    <definedName name="ОРГ" localSheetId="12">#REF!</definedName>
    <definedName name="ОРГ" localSheetId="16">#REF!</definedName>
    <definedName name="ОРГ" localSheetId="7">#REF!</definedName>
    <definedName name="ОРГ">#REF!</definedName>
    <definedName name="ОРГАНИЗАЦИЯ" localSheetId="16">#REF!</definedName>
    <definedName name="ОРГАНИЗАЦИЯ" localSheetId="7">#REF!</definedName>
    <definedName name="ОРГАНИЗАЦИЯ">#REF!</definedName>
    <definedName name="ОС_АЛ_Ф" localSheetId="8">#REF!</definedName>
    <definedName name="ОС_АЛ_Ф" localSheetId="9">#REF!</definedName>
    <definedName name="ОС_АЛ_Ф" localSheetId="10">#REF!</definedName>
    <definedName name="ОС_АЛ_Ф" localSheetId="11">#REF!</definedName>
    <definedName name="ОС_АЛ_Ф" localSheetId="12">#REF!</definedName>
    <definedName name="ОС_АЛ_Ф" localSheetId="16">#REF!</definedName>
    <definedName name="ОС_АЛ_Ф" localSheetId="7">#REF!</definedName>
    <definedName name="ОС_АЛ_Ф">#REF!</definedName>
    <definedName name="ОС_АН_Б" localSheetId="8">#REF!</definedName>
    <definedName name="ОС_АН_Б" localSheetId="9">#REF!</definedName>
    <definedName name="ОС_АН_Б" localSheetId="10">#REF!</definedName>
    <definedName name="ОС_АН_Б" localSheetId="11">#REF!</definedName>
    <definedName name="ОС_АН_Б" localSheetId="12">#REF!</definedName>
    <definedName name="ОС_АН_Б" localSheetId="16">#REF!</definedName>
    <definedName name="ОС_АН_Б" localSheetId="7">#REF!</definedName>
    <definedName name="ОС_АН_Б">#REF!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 localSheetId="11">[36]Калькуляции!#REF!</definedName>
    <definedName name="ОС_АН_Б_ТОЛ" localSheetId="12">[36]Калькуляции!#REF!</definedName>
    <definedName name="ОС_АН_Б_ТОЛ" localSheetId="16">[36]Калькуляции!#REF!</definedName>
    <definedName name="ОС_АН_Б_ТОЛ" localSheetId="7">[36]Калькуляции!#REF!</definedName>
    <definedName name="ОС_АН_Б_ТОЛ">[36]Калькуляции!#REF!</definedName>
    <definedName name="ОС_БАР" localSheetId="8">#REF!</definedName>
    <definedName name="ОС_БАР" localSheetId="9">#REF!</definedName>
    <definedName name="ОС_БАР" localSheetId="10">#REF!</definedName>
    <definedName name="ОС_БАР" localSheetId="11">#REF!</definedName>
    <definedName name="ОС_БАР" localSheetId="12">#REF!</definedName>
    <definedName name="ОС_БАР" localSheetId="16">#REF!</definedName>
    <definedName name="ОС_БАР" localSheetId="7">#REF!</definedName>
    <definedName name="ОС_БАР">#REF!</definedName>
    <definedName name="ОС_ГИД" localSheetId="8">#REF!</definedName>
    <definedName name="ОС_ГИД" localSheetId="9">#REF!</definedName>
    <definedName name="ОС_ГИД" localSheetId="10">#REF!</definedName>
    <definedName name="ОС_ГИД" localSheetId="11">#REF!</definedName>
    <definedName name="ОС_ГИД" localSheetId="12">#REF!</definedName>
    <definedName name="ОС_ГИД" localSheetId="16">#REF!</definedName>
    <definedName name="ОС_ГИД" localSheetId="7">#REF!</definedName>
    <definedName name="ОС_ГИД">#REF!</definedName>
    <definedName name="ОС_ГИД_ЗФА" localSheetId="8">#REF!</definedName>
    <definedName name="ОС_ГИД_ЗФА" localSheetId="9">#REF!</definedName>
    <definedName name="ОС_ГИД_ЗФА" localSheetId="10">#REF!</definedName>
    <definedName name="ОС_ГИД_ЗФА" localSheetId="11">#REF!</definedName>
    <definedName name="ОС_ГИД_ЗФА" localSheetId="12">#REF!</definedName>
    <definedName name="ОС_ГИД_ЗФА" localSheetId="16">#REF!</definedName>
    <definedName name="ОС_ГИД_ЗФА" localSheetId="7">#REF!</definedName>
    <definedName name="ОС_ГИД_ЗФА">#REF!</definedName>
    <definedName name="ОС_ГЛ" localSheetId="8">#REF!</definedName>
    <definedName name="ОС_ГЛ" localSheetId="9">#REF!</definedName>
    <definedName name="ОС_ГЛ" localSheetId="10">#REF!</definedName>
    <definedName name="ОС_ГЛ" localSheetId="11">#REF!</definedName>
    <definedName name="ОС_ГЛ" localSheetId="12">#REF!</definedName>
    <definedName name="ОС_ГЛ" localSheetId="16">#REF!</definedName>
    <definedName name="ОС_ГЛ" localSheetId="7">#REF!</definedName>
    <definedName name="ОС_ГЛ">#REF!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 localSheetId="11">[36]Калькуляции!#REF!</definedName>
    <definedName name="ОС_ГЛ_ДП" localSheetId="12">[36]Калькуляции!#REF!</definedName>
    <definedName name="ОС_ГЛ_ДП" localSheetId="16">[36]Калькуляции!#REF!</definedName>
    <definedName name="ОС_ГЛ_ДП" localSheetId="7">[36]Калькуляции!#REF!</definedName>
    <definedName name="ОС_ГЛ_ДП">[36]Калькуляции!#REF!</definedName>
    <definedName name="ОС_ГЛ_Т" localSheetId="8">#REF!</definedName>
    <definedName name="ОС_ГЛ_Т" localSheetId="9">#REF!</definedName>
    <definedName name="ОС_ГЛ_Т" localSheetId="10">#REF!</definedName>
    <definedName name="ОС_ГЛ_Т" localSheetId="11">#REF!</definedName>
    <definedName name="ОС_ГЛ_Т" localSheetId="12">#REF!</definedName>
    <definedName name="ОС_ГЛ_Т" localSheetId="16">#REF!</definedName>
    <definedName name="ОС_ГЛ_Т" localSheetId="7">#REF!</definedName>
    <definedName name="ОС_ГЛ_Т">#REF!</definedName>
    <definedName name="ОС_ГЛ_Ш" localSheetId="8">#REF!</definedName>
    <definedName name="ОС_ГЛ_Ш" localSheetId="9">#REF!</definedName>
    <definedName name="ОС_ГЛ_Ш" localSheetId="10">#REF!</definedName>
    <definedName name="ОС_ГЛ_Ш" localSheetId="11">#REF!</definedName>
    <definedName name="ОС_ГЛ_Ш" localSheetId="12">#REF!</definedName>
    <definedName name="ОС_ГЛ_Ш" localSheetId="16">#REF!</definedName>
    <definedName name="ОС_ГЛ_Ш" localSheetId="7">#REF!</definedName>
    <definedName name="ОС_ГЛ_Ш">#REF!</definedName>
    <definedName name="ОС_ГР" localSheetId="8">#REF!</definedName>
    <definedName name="ОС_ГР" localSheetId="9">#REF!</definedName>
    <definedName name="ОС_ГР" localSheetId="10">#REF!</definedName>
    <definedName name="ОС_ГР" localSheetId="11">#REF!</definedName>
    <definedName name="ОС_ГР" localSheetId="12">#REF!</definedName>
    <definedName name="ОС_ГР" localSheetId="16">#REF!</definedName>
    <definedName name="ОС_ГР" localSheetId="7">#REF!</definedName>
    <definedName name="ОС_ГР">#REF!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 localSheetId="11">[36]Калькуляции!#REF!</definedName>
    <definedName name="ОС_ДИЭТ" localSheetId="12">[36]Калькуляции!#REF!</definedName>
    <definedName name="ОС_ДИЭТ" localSheetId="16">[36]Калькуляции!#REF!</definedName>
    <definedName name="ОС_ДИЭТ" localSheetId="7">[36]Калькуляции!#REF!</definedName>
    <definedName name="ОС_ДИЭТ">[36]Калькуляции!#REF!</definedName>
    <definedName name="ОС_ИЗВ_М" localSheetId="8">#REF!</definedName>
    <definedName name="ОС_ИЗВ_М" localSheetId="9">#REF!</definedName>
    <definedName name="ОС_ИЗВ_М" localSheetId="10">#REF!</definedName>
    <definedName name="ОС_ИЗВ_М" localSheetId="11">#REF!</definedName>
    <definedName name="ОС_ИЗВ_М" localSheetId="12">#REF!</definedName>
    <definedName name="ОС_ИЗВ_М" localSheetId="16">#REF!</definedName>
    <definedName name="ОС_ИЗВ_М" localSheetId="7">#REF!</definedName>
    <definedName name="ОС_ИЗВ_М">#REF!</definedName>
    <definedName name="ОС_К_СЫР" localSheetId="8">#REF!</definedName>
    <definedName name="ОС_К_СЫР" localSheetId="9">#REF!</definedName>
    <definedName name="ОС_К_СЫР" localSheetId="10">#REF!</definedName>
    <definedName name="ОС_К_СЫР" localSheetId="11">#REF!</definedName>
    <definedName name="ОС_К_СЫР" localSheetId="12">#REF!</definedName>
    <definedName name="ОС_К_СЫР" localSheetId="16">#REF!</definedName>
    <definedName name="ОС_К_СЫР" localSheetId="7">#REF!</definedName>
    <definedName name="ОС_К_СЫР">#REF!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 localSheetId="11">[36]Калькуляции!#REF!</definedName>
    <definedName name="ОС_К_СЫР_ТОЛ" localSheetId="12">[36]Калькуляции!#REF!</definedName>
    <definedName name="ОС_К_СЫР_ТОЛ" localSheetId="16">[36]Калькуляции!#REF!</definedName>
    <definedName name="ОС_К_СЫР_ТОЛ" localSheetId="7">[36]Калькуляции!#REF!</definedName>
    <definedName name="ОС_К_СЫР_ТОЛ">[36]Калькуляции!#REF!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 localSheetId="11">[36]Калькуляции!#REF!</definedName>
    <definedName name="ОС_КБОР" localSheetId="12">[36]Калькуляции!#REF!</definedName>
    <definedName name="ОС_КБОР" localSheetId="16">[36]Калькуляции!#REF!</definedName>
    <definedName name="ОС_КБОР" localSheetId="7">[36]Калькуляции!#REF!</definedName>
    <definedName name="ОС_КБОР">[36]Калькуляции!#REF!</definedName>
    <definedName name="ОС_КОК_ПРОК" localSheetId="8">#REF!</definedName>
    <definedName name="ОС_КОК_ПРОК" localSheetId="9">#REF!</definedName>
    <definedName name="ОС_КОК_ПРОК" localSheetId="10">#REF!</definedName>
    <definedName name="ОС_КОК_ПРОК" localSheetId="11">#REF!</definedName>
    <definedName name="ОС_КОК_ПРОК" localSheetId="12">#REF!</definedName>
    <definedName name="ОС_КОК_ПРОК" localSheetId="16">#REF!</definedName>
    <definedName name="ОС_КОК_ПРОК" localSheetId="7">#REF!</definedName>
    <definedName name="ОС_КОК_ПРОК">#REF!</definedName>
    <definedName name="ОС_КОРК_7" localSheetId="8">#REF!</definedName>
    <definedName name="ОС_КОРК_7" localSheetId="9">#REF!</definedName>
    <definedName name="ОС_КОРК_7" localSheetId="10">#REF!</definedName>
    <definedName name="ОС_КОРК_7" localSheetId="11">#REF!</definedName>
    <definedName name="ОС_КОРК_7" localSheetId="12">#REF!</definedName>
    <definedName name="ОС_КОРК_7" localSheetId="16">#REF!</definedName>
    <definedName name="ОС_КОРК_7" localSheetId="7">#REF!</definedName>
    <definedName name="ОС_КОРК_7">#REF!</definedName>
    <definedName name="ОС_КОРК_АВЧ" localSheetId="8">#REF!</definedName>
    <definedName name="ОС_КОРК_АВЧ" localSheetId="9">#REF!</definedName>
    <definedName name="ОС_КОРК_АВЧ" localSheetId="10">#REF!</definedName>
    <definedName name="ОС_КОРК_АВЧ" localSheetId="11">#REF!</definedName>
    <definedName name="ОС_КОРК_АВЧ" localSheetId="12">#REF!</definedName>
    <definedName name="ОС_КОРК_АВЧ" localSheetId="16">#REF!</definedName>
    <definedName name="ОС_КОРК_АВЧ" localSheetId="7">#REF!</definedName>
    <definedName name="ОС_КОРК_АВЧ">#REF!</definedName>
    <definedName name="ОС_КР" localSheetId="8">#REF!</definedName>
    <definedName name="ОС_КР" localSheetId="9">#REF!</definedName>
    <definedName name="ОС_КР" localSheetId="10">#REF!</definedName>
    <definedName name="ОС_КР" localSheetId="11">#REF!</definedName>
    <definedName name="ОС_КР" localSheetId="12">#REF!</definedName>
    <definedName name="ОС_КР" localSheetId="16">#REF!</definedName>
    <definedName name="ОС_КР" localSheetId="7">#REF!</definedName>
    <definedName name="ОС_КР">#REF!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 localSheetId="11">[36]Калькуляции!#REF!</definedName>
    <definedName name="ОС_КРЕМНИЙ" localSheetId="12">[36]Калькуляции!#REF!</definedName>
    <definedName name="ОС_КРЕМНИЙ" localSheetId="16">[36]Калькуляции!#REF!</definedName>
    <definedName name="ОС_КРЕМНИЙ" localSheetId="7">[36]Калькуляции!#REF!</definedName>
    <definedName name="ОС_КРЕМНИЙ">[36]Калькуляции!#REF!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 localSheetId="11">[36]Калькуляции!#REF!</definedName>
    <definedName name="ОС_ЛИГ_АЛ_М" localSheetId="12">[36]Калькуляции!#REF!</definedName>
    <definedName name="ОС_ЛИГ_АЛ_М" localSheetId="16">[36]Калькуляции!#REF!</definedName>
    <definedName name="ОС_ЛИГ_АЛ_М" localSheetId="7">[36]Калькуляции!#REF!</definedName>
    <definedName name="ОС_ЛИГ_АЛ_М">[36]Калькуляции!#REF!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 localSheetId="11">[36]Калькуляции!#REF!</definedName>
    <definedName name="ОС_ЛИГ_БР_ТИ" localSheetId="12">[36]Калькуляции!#REF!</definedName>
    <definedName name="ОС_ЛИГ_БР_ТИ" localSheetId="16">[36]Калькуляции!#REF!</definedName>
    <definedName name="ОС_ЛИГ_БР_ТИ" localSheetId="7">[36]Калькуляции!#REF!</definedName>
    <definedName name="ОС_ЛИГ_БР_ТИ">[36]Калькуляции!#REF!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 localSheetId="11">[36]Калькуляции!#REF!</definedName>
    <definedName name="ОС_МАГНИЙ" localSheetId="12">[36]Калькуляции!#REF!</definedName>
    <definedName name="ОС_МАГНИЙ" localSheetId="16">[36]Калькуляции!#REF!</definedName>
    <definedName name="ОС_МАГНИЙ" localSheetId="7">[36]Калькуляции!#REF!</definedName>
    <definedName name="ОС_МАГНИЙ">[36]Калькуляции!#REF!</definedName>
    <definedName name="ОС_МЕД" localSheetId="8">#REF!</definedName>
    <definedName name="ОС_МЕД" localSheetId="9">#REF!</definedName>
    <definedName name="ОС_МЕД" localSheetId="10">#REF!</definedName>
    <definedName name="ОС_МЕД" localSheetId="11">#REF!</definedName>
    <definedName name="ОС_МЕД" localSheetId="12">#REF!</definedName>
    <definedName name="ОС_МЕД" localSheetId="16">#REF!</definedName>
    <definedName name="ОС_МЕД" localSheetId="7">#REF!</definedName>
    <definedName name="ОС_МЕД">#REF!</definedName>
    <definedName name="ОС_ОЛЕ" localSheetId="8">#REF!</definedName>
    <definedName name="ОС_ОЛЕ" localSheetId="9">#REF!</definedName>
    <definedName name="ОС_ОЛЕ" localSheetId="10">#REF!</definedName>
    <definedName name="ОС_ОЛЕ" localSheetId="11">#REF!</definedName>
    <definedName name="ОС_ОЛЕ" localSheetId="12">#REF!</definedName>
    <definedName name="ОС_ОЛЕ" localSheetId="16">#REF!</definedName>
    <definedName name="ОС_ОЛЕ" localSheetId="7">#REF!</definedName>
    <definedName name="ОС_ОЛЕ">#REF!</definedName>
    <definedName name="ОС_П_УГ" localSheetId="8">#REF!</definedName>
    <definedName name="ОС_П_УГ" localSheetId="9">#REF!</definedName>
    <definedName name="ОС_П_УГ" localSheetId="10">#REF!</definedName>
    <definedName name="ОС_П_УГ" localSheetId="11">#REF!</definedName>
    <definedName name="ОС_П_УГ" localSheetId="12">#REF!</definedName>
    <definedName name="ОС_П_УГ" localSheetId="16">#REF!</definedName>
    <definedName name="ОС_П_УГ" localSheetId="7">#REF!</definedName>
    <definedName name="ОС_П_УГ">#REF!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 localSheetId="11">[36]Калькуляции!#REF!</definedName>
    <definedName name="ОС_П_УГ_С" localSheetId="12">[36]Калькуляции!#REF!</definedName>
    <definedName name="ОС_П_УГ_С" localSheetId="16">[36]Калькуляции!#REF!</definedName>
    <definedName name="ОС_П_УГ_С" localSheetId="7">[36]Калькуляции!#REF!</definedName>
    <definedName name="ОС_П_УГ_С">[36]Калькуляции!#REF!</definedName>
    <definedName name="ОС_П_ЦЕМ" localSheetId="8">#REF!</definedName>
    <definedName name="ОС_П_ЦЕМ" localSheetId="9">#REF!</definedName>
    <definedName name="ОС_П_ЦЕМ" localSheetId="10">#REF!</definedName>
    <definedName name="ОС_П_ЦЕМ" localSheetId="11">#REF!</definedName>
    <definedName name="ОС_П_ЦЕМ" localSheetId="12">#REF!</definedName>
    <definedName name="ОС_П_ЦЕМ" localSheetId="16">#REF!</definedName>
    <definedName name="ОС_П_ЦЕМ" localSheetId="7">#REF!</definedName>
    <definedName name="ОС_П_ЦЕМ">#REF!</definedName>
    <definedName name="ОС_ПЕК" localSheetId="8">#REF!</definedName>
    <definedName name="ОС_ПЕК" localSheetId="9">#REF!</definedName>
    <definedName name="ОС_ПЕК" localSheetId="10">#REF!</definedName>
    <definedName name="ОС_ПЕК" localSheetId="11">#REF!</definedName>
    <definedName name="ОС_ПЕК" localSheetId="12">#REF!</definedName>
    <definedName name="ОС_ПЕК" localSheetId="16">#REF!</definedName>
    <definedName name="ОС_ПЕК" localSheetId="7">#REF!</definedName>
    <definedName name="ОС_ПЕК">#REF!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 localSheetId="11">[36]Калькуляции!#REF!</definedName>
    <definedName name="ОС_ПЕК_ТОЛ" localSheetId="12">[36]Калькуляции!#REF!</definedName>
    <definedName name="ОС_ПЕК_ТОЛ" localSheetId="16">[36]Калькуляции!#REF!</definedName>
    <definedName name="ОС_ПЕК_ТОЛ" localSheetId="7">[36]Калькуляции!#REF!</definedName>
    <definedName name="ОС_ПЕК_ТОЛ">[36]Калькуляции!#REF!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 localSheetId="11">[36]Калькуляции!#REF!</definedName>
    <definedName name="ОС_ПОГЛ" localSheetId="12">[36]Калькуляции!#REF!</definedName>
    <definedName name="ОС_ПОГЛ" localSheetId="16">[36]Калькуляции!#REF!</definedName>
    <definedName name="ОС_ПОГЛ" localSheetId="7">[36]Калькуляции!#REF!</definedName>
    <definedName name="ОС_ПОГЛ">[36]Калькуляции!#REF!</definedName>
    <definedName name="ОС_ПОД_К" localSheetId="8">#REF!</definedName>
    <definedName name="ОС_ПОД_К" localSheetId="9">#REF!</definedName>
    <definedName name="ОС_ПОД_К" localSheetId="10">#REF!</definedName>
    <definedName name="ОС_ПОД_К" localSheetId="11">#REF!</definedName>
    <definedName name="ОС_ПОД_К" localSheetId="12">#REF!</definedName>
    <definedName name="ОС_ПОД_К" localSheetId="16">#REF!</definedName>
    <definedName name="ОС_ПОД_К" localSheetId="7">#REF!</definedName>
    <definedName name="ОС_ПОД_К">#REF!</definedName>
    <definedName name="ОС_ПУШ" localSheetId="8">#REF!</definedName>
    <definedName name="ОС_ПУШ" localSheetId="9">#REF!</definedName>
    <definedName name="ОС_ПУШ" localSheetId="10">#REF!</definedName>
    <definedName name="ОС_ПУШ" localSheetId="11">#REF!</definedName>
    <definedName name="ОС_ПУШ" localSheetId="12">#REF!</definedName>
    <definedName name="ОС_ПУШ" localSheetId="16">#REF!</definedName>
    <definedName name="ОС_ПУШ" localSheetId="7">#REF!</definedName>
    <definedName name="ОС_ПУШ">#REF!</definedName>
    <definedName name="ОС_С_КАЛ" localSheetId="8">#REF!</definedName>
    <definedName name="ОС_С_КАЛ" localSheetId="9">#REF!</definedName>
    <definedName name="ОС_С_КАЛ" localSheetId="10">#REF!</definedName>
    <definedName name="ОС_С_КАЛ" localSheetId="11">#REF!</definedName>
    <definedName name="ОС_С_КАЛ" localSheetId="12">#REF!</definedName>
    <definedName name="ОС_С_КАЛ" localSheetId="16">#REF!</definedName>
    <definedName name="ОС_С_КАЛ" localSheetId="7">#REF!</definedName>
    <definedName name="ОС_С_КАЛ">#REF!</definedName>
    <definedName name="ОС_С_КАУ" localSheetId="8">#REF!</definedName>
    <definedName name="ОС_С_КАУ" localSheetId="9">#REF!</definedName>
    <definedName name="ОС_С_КАУ" localSheetId="10">#REF!</definedName>
    <definedName name="ОС_С_КАУ" localSheetId="11">#REF!</definedName>
    <definedName name="ОС_С_КАУ" localSheetId="12">#REF!</definedName>
    <definedName name="ОС_С_КАУ" localSheetId="16">#REF!</definedName>
    <definedName name="ОС_С_КАУ" localSheetId="7">#REF!</definedName>
    <definedName name="ОС_С_КАУ">#REF!</definedName>
    <definedName name="ОС_С_ПУСК" localSheetId="8">#REF!</definedName>
    <definedName name="ОС_С_ПУСК" localSheetId="9">#REF!</definedName>
    <definedName name="ОС_С_ПУСК" localSheetId="10">#REF!</definedName>
    <definedName name="ОС_С_ПУСК" localSheetId="11">#REF!</definedName>
    <definedName name="ОС_С_ПУСК" localSheetId="12">#REF!</definedName>
    <definedName name="ОС_С_ПУСК" localSheetId="16">#REF!</definedName>
    <definedName name="ОС_С_ПУСК" localSheetId="7">#REF!</definedName>
    <definedName name="ОС_С_ПУСК">#REF!</definedName>
    <definedName name="ОС_СЕР_К" localSheetId="8">#REF!</definedName>
    <definedName name="ОС_СЕР_К" localSheetId="9">#REF!</definedName>
    <definedName name="ОС_СЕР_К" localSheetId="10">#REF!</definedName>
    <definedName name="ОС_СЕР_К" localSheetId="11">#REF!</definedName>
    <definedName name="ОС_СЕР_К" localSheetId="12">#REF!</definedName>
    <definedName name="ОС_СЕР_К" localSheetId="16">#REF!</definedName>
    <definedName name="ОС_СЕР_К" localSheetId="7">#REF!</definedName>
    <definedName name="ОС_СЕР_К">#REF!</definedName>
    <definedName name="ОС_СК_АН" localSheetId="8">#REF!</definedName>
    <definedName name="ОС_СК_АН" localSheetId="9">#REF!</definedName>
    <definedName name="ОС_СК_АН" localSheetId="10">#REF!</definedName>
    <definedName name="ОС_СК_АН" localSheetId="11">#REF!</definedName>
    <definedName name="ОС_СК_АН" localSheetId="12">#REF!</definedName>
    <definedName name="ОС_СК_АН" localSheetId="16">#REF!</definedName>
    <definedName name="ОС_СК_АН" localSheetId="7">#REF!</definedName>
    <definedName name="ОС_СК_АН">#REF!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 localSheetId="11">[36]Калькуляции!#REF!</definedName>
    <definedName name="ОС_ТЕРМ" localSheetId="12">[36]Калькуляции!#REF!</definedName>
    <definedName name="ОС_ТЕРМ" localSheetId="16">[36]Калькуляции!#REF!</definedName>
    <definedName name="ОС_ТЕРМ" localSheetId="7">[36]Калькуляции!#REF!</definedName>
    <definedName name="ОС_ТЕРМ">[36]Калькуляции!#REF!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 localSheetId="11">[36]Калькуляции!#REF!</definedName>
    <definedName name="ОС_ТЕРМ_ДАВ" localSheetId="12">[36]Калькуляции!#REF!</definedName>
    <definedName name="ОС_ТЕРМ_ДАВ" localSheetId="16">[36]Калькуляции!#REF!</definedName>
    <definedName name="ОС_ТЕРМ_ДАВ" localSheetId="7">[36]Калькуляции!#REF!</definedName>
    <definedName name="ОС_ТЕРМ_ДАВ">[36]Калькуляции!#REF!</definedName>
    <definedName name="ОС_ТИ" localSheetId="8">#REF!</definedName>
    <definedName name="ОС_ТИ" localSheetId="9">#REF!</definedName>
    <definedName name="ОС_ТИ" localSheetId="10">#REF!</definedName>
    <definedName name="ОС_ТИ" localSheetId="11">#REF!</definedName>
    <definedName name="ОС_ТИ" localSheetId="12">#REF!</definedName>
    <definedName name="ОС_ТИ" localSheetId="16">#REF!</definedName>
    <definedName name="ОС_ТИ" localSheetId="7">#REF!</definedName>
    <definedName name="ОС_ТИ">#REF!</definedName>
    <definedName name="ОС_ФЛ_К" localSheetId="8">#REF!</definedName>
    <definedName name="ОС_ФЛ_К" localSheetId="9">#REF!</definedName>
    <definedName name="ОС_ФЛ_К" localSheetId="10">#REF!</definedName>
    <definedName name="ОС_ФЛ_К" localSheetId="11">#REF!</definedName>
    <definedName name="ОС_ФЛ_К" localSheetId="12">#REF!</definedName>
    <definedName name="ОС_ФЛ_К" localSheetId="16">#REF!</definedName>
    <definedName name="ОС_ФЛ_К" localSheetId="7">#REF!</definedName>
    <definedName name="ОС_ФЛ_К">#REF!</definedName>
    <definedName name="ОС_ФТ_К" localSheetId="8">#REF!</definedName>
    <definedName name="ОС_ФТ_К" localSheetId="9">#REF!</definedName>
    <definedName name="ОС_ФТ_К" localSheetId="10">#REF!</definedName>
    <definedName name="ОС_ФТ_К" localSheetId="11">#REF!</definedName>
    <definedName name="ОС_ФТ_К" localSheetId="12">#REF!</definedName>
    <definedName name="ОС_ФТ_К" localSheetId="16">#REF!</definedName>
    <definedName name="ОС_ФТ_К" localSheetId="7">#REF!</definedName>
    <definedName name="ОС_ФТ_К">#REF!</definedName>
    <definedName name="ОС_ХЛ_Н" localSheetId="8">#REF!</definedName>
    <definedName name="ОС_ХЛ_Н" localSheetId="9">#REF!</definedName>
    <definedName name="ОС_ХЛ_Н" localSheetId="10">#REF!</definedName>
    <definedName name="ОС_ХЛ_Н" localSheetId="11">#REF!</definedName>
    <definedName name="ОС_ХЛ_Н" localSheetId="12">#REF!</definedName>
    <definedName name="ОС_ХЛ_Н" localSheetId="16">#REF!</definedName>
    <definedName name="ОС_ХЛ_Н" localSheetId="7">#REF!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8">'5 анализ экон эффект 25 план'!п</definedName>
    <definedName name="п" localSheetId="9">'5 анализ экон эффект 26'!п</definedName>
    <definedName name="п" localSheetId="10">'5 анализ экон эффект 27'!п</definedName>
    <definedName name="п" localSheetId="11">'5 анализ экон эффект 28'!п</definedName>
    <definedName name="п" localSheetId="12">'5 анализ экон эффект 29'!п</definedName>
    <definedName name="п" localSheetId="7">'анализ экон эффек'!п</definedName>
    <definedName name="п">[5]!п</definedName>
    <definedName name="П_КГ_С" localSheetId="8">[36]Калькуляции!#REF!</definedName>
    <definedName name="П_КГ_С" localSheetId="9">[36]Калькуляции!#REF!</definedName>
    <definedName name="П_КГ_С" localSheetId="10">[36]Калькуляции!#REF!</definedName>
    <definedName name="П_КГ_С" localSheetId="11">[36]Калькуляции!#REF!</definedName>
    <definedName name="П_КГ_С" localSheetId="12">[36]Калькуляции!#REF!</definedName>
    <definedName name="П_КГ_С" localSheetId="16">[36]Калькуляции!#REF!</definedName>
    <definedName name="П_КГ_С" localSheetId="7">[36]Калькуляции!#REF!</definedName>
    <definedName name="П_КГ_С">[36]Калькуляции!#REF!</definedName>
    <definedName name="П_УГ" localSheetId="8">#REF!</definedName>
    <definedName name="П_УГ" localSheetId="9">#REF!</definedName>
    <definedName name="П_УГ" localSheetId="10">#REF!</definedName>
    <definedName name="П_УГ" localSheetId="11">#REF!</definedName>
    <definedName name="П_УГ" localSheetId="12">#REF!</definedName>
    <definedName name="П_УГ" localSheetId="16">#REF!</definedName>
    <definedName name="П_УГ" localSheetId="7">#REF!</definedName>
    <definedName name="П_УГ">#REF!</definedName>
    <definedName name="П_УГ_С" localSheetId="8">[36]Калькуляции!#REF!</definedName>
    <definedName name="П_УГ_С" localSheetId="9">[36]Калькуляции!#REF!</definedName>
    <definedName name="П_УГ_С" localSheetId="10">[36]Калькуляции!#REF!</definedName>
    <definedName name="П_УГ_С" localSheetId="11">[36]Калькуляции!#REF!</definedName>
    <definedName name="П_УГ_С" localSheetId="12">[36]Калькуляции!#REF!</definedName>
    <definedName name="П_УГ_С" localSheetId="16">[36]Калькуляции!#REF!</definedName>
    <definedName name="П_УГ_С" localSheetId="7">[36]Калькуляции!#REF!</definedName>
    <definedName name="П_УГ_С">[36]Калькуляции!#REF!</definedName>
    <definedName name="П_ЦЕМ" localSheetId="8">#REF!</definedName>
    <definedName name="П_ЦЕМ" localSheetId="9">#REF!</definedName>
    <definedName name="П_ЦЕМ" localSheetId="10">#REF!</definedName>
    <definedName name="П_ЦЕМ" localSheetId="11">#REF!</definedName>
    <definedName name="П_ЦЕМ" localSheetId="12">#REF!</definedName>
    <definedName name="П_ЦЕМ" localSheetId="16">#REF!</definedName>
    <definedName name="П_ЦЕМ" localSheetId="7">#REF!</definedName>
    <definedName name="П_ЦЕМ">#REF!</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localSheetId="12"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8">#REF!</definedName>
    <definedName name="ПАР" localSheetId="9">#REF!</definedName>
    <definedName name="ПАР" localSheetId="10">#REF!</definedName>
    <definedName name="ПАР" localSheetId="11">#REF!</definedName>
    <definedName name="ПАР" localSheetId="12">#REF!</definedName>
    <definedName name="ПАР" localSheetId="16">#REF!</definedName>
    <definedName name="ПАР" localSheetId="7">#REF!</definedName>
    <definedName name="ПАР">#REF!</definedName>
    <definedName name="пар_НТМК">'[38]цены цехов'!$D$9</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 localSheetId="11">[36]Калькуляции!#REF!</definedName>
    <definedName name="ПГ1_РУБ" localSheetId="12">[36]Калькуляции!#REF!</definedName>
    <definedName name="ПГ1_РУБ" localSheetId="16">[36]Калькуляции!#REF!</definedName>
    <definedName name="ПГ1_РУБ" localSheetId="7">[36]Калькуляции!#REF!</definedName>
    <definedName name="ПГ1_РУБ">[36]Калькуляции!#REF!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 localSheetId="11">[36]Калькуляции!#REF!</definedName>
    <definedName name="ПГ1_ТОН" localSheetId="12">[36]Калькуляции!#REF!</definedName>
    <definedName name="ПГ1_ТОН" localSheetId="16">[36]Калькуляции!#REF!</definedName>
    <definedName name="ПГ1_ТОН" localSheetId="7">[36]Калькуляции!#REF!</definedName>
    <definedName name="ПГ1_ТОН">[36]Калькуляции!#REF!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 localSheetId="11">[36]Калькуляции!#REF!</definedName>
    <definedName name="ПГ2_РУБ" localSheetId="12">[36]Калькуляции!#REF!</definedName>
    <definedName name="ПГ2_РУБ" localSheetId="16">[36]Калькуляции!#REF!</definedName>
    <definedName name="ПГ2_РУБ" localSheetId="7">[36]Калькуляции!#REF!</definedName>
    <definedName name="ПГ2_РУБ">[36]Калькуляции!#REF!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 localSheetId="11">[36]Калькуляции!#REF!</definedName>
    <definedName name="ПГ2_ТОН" localSheetId="12">[36]Калькуляции!#REF!</definedName>
    <definedName name="ПГ2_ТОН" localSheetId="16">[36]Калькуляции!#REF!</definedName>
    <definedName name="ПГ2_ТОН" localSheetId="7">[36]Калькуляции!#REF!</definedName>
    <definedName name="ПГ2_ТОН">[36]Калькуляции!#REF!</definedName>
    <definedName name="ПЕК" localSheetId="8">#REF!</definedName>
    <definedName name="ПЕК" localSheetId="9">#REF!</definedName>
    <definedName name="ПЕК" localSheetId="10">#REF!</definedName>
    <definedName name="ПЕК" localSheetId="11">#REF!</definedName>
    <definedName name="ПЕК" localSheetId="12">#REF!</definedName>
    <definedName name="ПЕК" localSheetId="16">#REF!</definedName>
    <definedName name="ПЕК" localSheetId="7">#REF!</definedName>
    <definedName name="ПЕК">#REF!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 localSheetId="11">[36]Калькуляции!#REF!</definedName>
    <definedName name="ПЕК_ТОЛ" localSheetId="12">[36]Калькуляции!#REF!</definedName>
    <definedName name="ПЕК_ТОЛ" localSheetId="16">[36]Калькуляции!#REF!</definedName>
    <definedName name="ПЕК_ТОЛ" localSheetId="7">[36]Калькуляции!#REF!</definedName>
    <definedName name="ПЕК_ТОЛ">[36]Калькуляции!#REF!</definedName>
    <definedName name="Пепси2">[37]Дебиторка!$J$33</definedName>
    <definedName name="первый" localSheetId="8">#REF!</definedName>
    <definedName name="первый" localSheetId="9">#REF!</definedName>
    <definedName name="первый" localSheetId="10">#REF!</definedName>
    <definedName name="первый" localSheetId="11">#REF!</definedName>
    <definedName name="первый" localSheetId="12">#REF!</definedName>
    <definedName name="первый" localSheetId="16">#REF!</definedName>
    <definedName name="первый" localSheetId="7">#REF!</definedName>
    <definedName name="первый">#REF!</definedName>
    <definedName name="Период" localSheetId="8">#REF!</definedName>
    <definedName name="Период" localSheetId="9">#REF!</definedName>
    <definedName name="Период" localSheetId="10">#REF!</definedName>
    <definedName name="Период" localSheetId="11">#REF!</definedName>
    <definedName name="Период" localSheetId="12">#REF!</definedName>
    <definedName name="Период" localSheetId="16">#REF!</definedName>
    <definedName name="Период" localSheetId="7">#REF!</definedName>
    <definedName name="Период">#REF!</definedName>
    <definedName name="Периоды_18_2" localSheetId="8">'[21]18.2'!#REF!</definedName>
    <definedName name="Периоды_18_2" localSheetId="9">'[21]18.2'!#REF!</definedName>
    <definedName name="Периоды_18_2" localSheetId="10">'[21]18.2'!#REF!</definedName>
    <definedName name="Периоды_18_2" localSheetId="11">'[21]18.2'!#REF!</definedName>
    <definedName name="Периоды_18_2" localSheetId="12">'[21]18.2'!#REF!</definedName>
    <definedName name="Периоды_18_2" localSheetId="16">'[21]18.2'!#REF!</definedName>
    <definedName name="Периоды_18_2" localSheetId="7">'[21]18.2'!#REF!</definedName>
    <definedName name="Периоды_18_2">'[21]18.2'!#REF!</definedName>
    <definedName name="Пивовар2">[37]Дебиторка!$J$46</definedName>
    <definedName name="пл_1" localSheetId="8">[64]Отопление!$D$2</definedName>
    <definedName name="пл_1" localSheetId="9">[64]Отопление!$D$2</definedName>
    <definedName name="пл_1" localSheetId="10">[64]Отопление!$D$2</definedName>
    <definedName name="пл_1" localSheetId="11">[64]Отопление!$D$2</definedName>
    <definedName name="пл_1" localSheetId="12">[64]Отопление!$D$2</definedName>
    <definedName name="пл_1" localSheetId="7">[64]Отопление!$D$2</definedName>
    <definedName name="пл_1">[65]Отопление!$D$2</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 localSheetId="11">[64]Отопление!$D$8</definedName>
    <definedName name="пл_1_част" localSheetId="12">[64]Отопление!$D$8</definedName>
    <definedName name="пл_1_част" localSheetId="7">[64]Отопление!$D$8</definedName>
    <definedName name="пл_1_част">[65]Отопление!$D$8</definedName>
    <definedName name="пл_2" localSheetId="8">[64]Отопление!$D$3</definedName>
    <definedName name="пл_2" localSheetId="9">[64]Отопление!$D$3</definedName>
    <definedName name="пл_2" localSheetId="10">[64]Отопление!$D$3</definedName>
    <definedName name="пл_2" localSheetId="11">[64]Отопление!$D$3</definedName>
    <definedName name="пл_2" localSheetId="12">[64]Отопление!$D$3</definedName>
    <definedName name="пл_2" localSheetId="7">[64]Отопление!$D$3</definedName>
    <definedName name="пл_2">[65]Отопление!$D$3</definedName>
    <definedName name="пл_3" localSheetId="8">[64]Отопление!$D$4</definedName>
    <definedName name="пл_3" localSheetId="9">[64]Отопление!$D$4</definedName>
    <definedName name="пл_3" localSheetId="10">[64]Отопление!$D$4</definedName>
    <definedName name="пл_3" localSheetId="11">[64]Отопление!$D$4</definedName>
    <definedName name="пл_3" localSheetId="12">[64]Отопление!$D$4</definedName>
    <definedName name="пл_3" localSheetId="7">[64]Отопление!$D$4</definedName>
    <definedName name="пл_3">[65]Отопление!$D$4</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 localSheetId="11">[64]Отопление!$D$9</definedName>
    <definedName name="пл_3_част" localSheetId="12">[64]Отопление!$D$9</definedName>
    <definedName name="пл_3_част" localSheetId="7">[64]Отопление!$D$9</definedName>
    <definedName name="пл_3_част">[65]Отопление!$D$9</definedName>
    <definedName name="пл_4" localSheetId="8">[64]Отопление!$D$5</definedName>
    <definedName name="пл_4" localSheetId="9">[64]Отопление!$D$5</definedName>
    <definedName name="пл_4" localSheetId="10">[64]Отопление!$D$5</definedName>
    <definedName name="пл_4" localSheetId="11">[64]Отопление!$D$5</definedName>
    <definedName name="пл_4" localSheetId="12">[64]Отопление!$D$5</definedName>
    <definedName name="пл_4" localSheetId="7">[64]Отопление!$D$5</definedName>
    <definedName name="пл_4">[65]Отопление!$D$5</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 localSheetId="11">[36]Калькуляции!#REF!</definedName>
    <definedName name="ПЛ1_РУБ" localSheetId="12">[36]Калькуляции!#REF!</definedName>
    <definedName name="ПЛ1_РУБ" localSheetId="16">[36]Калькуляции!#REF!</definedName>
    <definedName name="ПЛ1_РУБ" localSheetId="7">[36]Калькуляции!#REF!</definedName>
    <definedName name="ПЛ1_РУБ">[36]Калькуляции!#REF!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 localSheetId="11">[36]Калькуляции!#REF!</definedName>
    <definedName name="ПЛ1_ТОН" localSheetId="12">[36]Калькуляции!#REF!</definedName>
    <definedName name="ПЛ1_ТОН" localSheetId="16">[36]Калькуляции!#REF!</definedName>
    <definedName name="ПЛ1_ТОН" localSheetId="7">[36]Калькуляции!#REF!</definedName>
    <definedName name="ПЛ1_ТОН">[36]Калькуляции!#REF!</definedName>
    <definedName name="план" localSheetId="8">#REF!</definedName>
    <definedName name="план" localSheetId="9">#REF!</definedName>
    <definedName name="план" localSheetId="10">#REF!</definedName>
    <definedName name="план" localSheetId="11">#REF!</definedName>
    <definedName name="план" localSheetId="12">#REF!</definedName>
    <definedName name="план" localSheetId="16">#REF!</definedName>
    <definedName name="план" localSheetId="7">#REF!</definedName>
    <definedName name="план">#REF!</definedName>
    <definedName name="план1" localSheetId="8">#REF!</definedName>
    <definedName name="план1" localSheetId="9">#REF!</definedName>
    <definedName name="план1" localSheetId="10">#REF!</definedName>
    <definedName name="план1" localSheetId="11">#REF!</definedName>
    <definedName name="план1" localSheetId="12">#REF!</definedName>
    <definedName name="план1" localSheetId="16">#REF!</definedName>
    <definedName name="план1" localSheetId="7">#REF!</definedName>
    <definedName name="план1">#REF!</definedName>
    <definedName name="ПЛМ2">[37]Дебиторка!$J$35</definedName>
    <definedName name="Повреждения">'[47]ПФВ-0.5'!$AH$5:$AH$23</definedName>
    <definedName name="ПОГЛ" localSheetId="8">[36]Калькуляции!#REF!</definedName>
    <definedName name="ПОГЛ" localSheetId="9">[36]Калькуляции!#REF!</definedName>
    <definedName name="ПОГЛ" localSheetId="10">[36]Калькуляции!#REF!</definedName>
    <definedName name="ПОГЛ" localSheetId="11">[36]Калькуляции!#REF!</definedName>
    <definedName name="ПОГЛ" localSheetId="12">[36]Калькуляции!#REF!</definedName>
    <definedName name="ПОГЛ" localSheetId="16">[36]Калькуляции!#REF!</definedName>
    <definedName name="ПОГЛ" localSheetId="7">[36]Калькуляции!#REF!</definedName>
    <definedName name="ПОГЛ">[36]Калькуляции!#REF!</definedName>
    <definedName name="погр_РОР">'[38]цены цехов'!$D$50</definedName>
    <definedName name="ПОД_К" localSheetId="8">#REF!</definedName>
    <definedName name="ПОД_К" localSheetId="9">#REF!</definedName>
    <definedName name="ПОД_К" localSheetId="10">#REF!</definedName>
    <definedName name="ПОД_К" localSheetId="11">#REF!</definedName>
    <definedName name="ПОД_К" localSheetId="12">#REF!</definedName>
    <definedName name="ПОД_К" localSheetId="16">#REF!</definedName>
    <definedName name="ПОД_К" localSheetId="7">#REF!</definedName>
    <definedName name="ПОД_К">#REF!</definedName>
    <definedName name="ПОД_КО" localSheetId="8">#REF!</definedName>
    <definedName name="ПОД_КО" localSheetId="9">#REF!</definedName>
    <definedName name="ПОД_КО" localSheetId="10">#REF!</definedName>
    <definedName name="ПОД_КО" localSheetId="11">#REF!</definedName>
    <definedName name="ПОД_КО" localSheetId="12">#REF!</definedName>
    <definedName name="ПОД_КО" localSheetId="16">#REF!</definedName>
    <definedName name="ПОД_КО" localSheetId="7">#REF!</definedName>
    <definedName name="ПОД_КО">#REF!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 localSheetId="11">[36]Калькуляции!#REF!</definedName>
    <definedName name="ПОДОВАЯ" localSheetId="12">[36]Калькуляции!#REF!</definedName>
    <definedName name="ПОДОВАЯ" localSheetId="16">[36]Калькуляции!#REF!</definedName>
    <definedName name="ПОДОВАЯ" localSheetId="7">[36]Калькуляции!#REF!</definedName>
    <definedName name="ПОДОВАЯ">[36]Калькуляции!#REF!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 localSheetId="11">[36]Калькуляции!#REF!</definedName>
    <definedName name="ПОДОВАЯ_Г" localSheetId="12">[36]Калькуляции!#REF!</definedName>
    <definedName name="ПОДОВАЯ_Г" localSheetId="16">[36]Калькуляции!#REF!</definedName>
    <definedName name="ПОДОВАЯ_Г" localSheetId="7">[36]Калькуляции!#REF!</definedName>
    <definedName name="ПОДОВАЯ_Г">[36]Калькуляции!#REF!</definedName>
    <definedName name="полезный_т_ф" localSheetId="16">#REF!</definedName>
    <definedName name="полезный_т_ф" localSheetId="7">#REF!</definedName>
    <definedName name="полезный_т_ф">#REF!</definedName>
    <definedName name="полезный_тепло" localSheetId="16">#REF!</definedName>
    <definedName name="полезный_тепло" localSheetId="7">#REF!</definedName>
    <definedName name="полезный_тепло">#REF!</definedName>
    <definedName name="полезный_эл_ф" localSheetId="16">#REF!</definedName>
    <definedName name="полезный_эл_ф" localSheetId="7">#REF!</definedName>
    <definedName name="полезный_эл_ф">#REF!</definedName>
    <definedName name="полезный_электро" localSheetId="16">#REF!</definedName>
    <definedName name="полезный_электро" localSheetId="7">#REF!</definedName>
    <definedName name="полезный_электро">#REF!</definedName>
    <definedName name="ПОЛН" localSheetId="8">#REF!</definedName>
    <definedName name="ПОЛН" localSheetId="9">#REF!</definedName>
    <definedName name="ПОЛН" localSheetId="10">#REF!</definedName>
    <definedName name="ПОЛН" localSheetId="11">#REF!</definedName>
    <definedName name="ПОЛН" localSheetId="12">#REF!</definedName>
    <definedName name="ПОЛН" localSheetId="16">#REF!</definedName>
    <definedName name="ПОЛН" localSheetId="7">#REF!</definedName>
    <definedName name="ПОЛН">#REF!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 localSheetId="11">[67]июнь9!#REF!</definedName>
    <definedName name="Полная_себестоимость_2" localSheetId="12">[67]июнь9!#REF!</definedName>
    <definedName name="Полная_себестоимость_2" localSheetId="16">[68]июнь9!#REF!</definedName>
    <definedName name="Полная_себестоимость_2" localSheetId="7">[67]июнь9!#REF!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16">#REF!</definedName>
    <definedName name="пр_э" localSheetId="7">#REF!</definedName>
    <definedName name="пр_э">#REF!</definedName>
    <definedName name="пр1" localSheetId="16">#REF!</definedName>
    <definedName name="пр1" localSheetId="7">#REF!</definedName>
    <definedName name="пр1">#REF!</definedName>
    <definedName name="пр2" localSheetId="16">#REF!</definedName>
    <definedName name="пр2" localSheetId="7">#REF!</definedName>
    <definedName name="пр2">#REF!</definedName>
    <definedName name="пр3" localSheetId="16">#REF!</definedName>
    <definedName name="пр3" localSheetId="7">#REF!</definedName>
    <definedName name="пр3">#REF!</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 localSheetId="11">[62]Январь!$G$121:$I$121</definedName>
    <definedName name="Превышение" localSheetId="12">[62]Январь!$G$121:$I$121</definedName>
    <definedName name="Превышение" localSheetId="7">[62]Январь!$G$121:$I$121</definedName>
    <definedName name="Превышение">[63]Январь!$G$121:$I$121</definedName>
    <definedName name="привет" localSheetId="8">'5 анализ экон эффект 25 план'!привет</definedName>
    <definedName name="привет" localSheetId="9">'5 анализ экон эффект 26'!привет</definedName>
    <definedName name="привет" localSheetId="10">'5 анализ экон эффект 27'!привет</definedName>
    <definedName name="привет" localSheetId="11">'5 анализ экон эффект 28'!привет</definedName>
    <definedName name="привет" localSheetId="12">'5 анализ экон эффект 29'!привет</definedName>
    <definedName name="привет" localSheetId="7">'анализ экон эффек'!привет</definedName>
    <definedName name="привет">[5]!привет</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 localSheetId="11">[62]Январь!$B$11:$B$264</definedName>
    <definedName name="ПРИЗНАКИ_Суммирования" localSheetId="12">[62]Январь!$B$11:$B$264</definedName>
    <definedName name="ПРИЗНАКИ_Суммирования" localSheetId="7">[62]Январь!$B$11:$B$264</definedName>
    <definedName name="ПРИЗНАКИ_Суммирования">[63]Январь!$B$11:$B$264</definedName>
    <definedName name="Принадлежность">'[47]ПФВ-0.5'!$AK$42:$AK$45</definedName>
    <definedName name="Проверка" localSheetId="8">[62]Январь!#REF!</definedName>
    <definedName name="Проверка" localSheetId="9">[62]Январь!#REF!</definedName>
    <definedName name="Проверка" localSheetId="10">[62]Январь!#REF!</definedName>
    <definedName name="Проверка" localSheetId="11">[62]Январь!#REF!</definedName>
    <definedName name="Проверка" localSheetId="12">[62]Январь!#REF!</definedName>
    <definedName name="Проверка" localSheetId="16">[63]Январь!#REF!</definedName>
    <definedName name="Проверка" localSheetId="7">[62]Январь!#REF!</definedName>
    <definedName name="Проверка">[63]Январь!#REF!</definedName>
    <definedName name="Продэкспо2">[37]Дебиторка!$J$34</definedName>
    <definedName name="пром.вент">'[38]цены цехов'!$D$22</definedName>
    <definedName name="Процент" localSheetId="8">[56]Макро!$B$2</definedName>
    <definedName name="Процент" localSheetId="9">[56]Макро!$B$2</definedName>
    <definedName name="Процент" localSheetId="10">[56]Макро!$B$2</definedName>
    <definedName name="Процент" localSheetId="11">[56]Макро!$B$2</definedName>
    <definedName name="Процент" localSheetId="12">[56]Макро!$B$2</definedName>
    <definedName name="Процент" localSheetId="7">[56]Макро!$B$2</definedName>
    <definedName name="Процент">[57]Макро!$B$2</definedName>
    <definedName name="процент_т_ф" localSheetId="8">#REF!</definedName>
    <definedName name="процент_т_ф" localSheetId="9">#REF!</definedName>
    <definedName name="процент_т_ф" localSheetId="10">#REF!</definedName>
    <definedName name="процент_т_ф" localSheetId="11">#REF!</definedName>
    <definedName name="процент_т_ф" localSheetId="12">#REF!</definedName>
    <definedName name="процент_т_ф" localSheetId="16">#REF!</definedName>
    <definedName name="процент_т_ф" localSheetId="7">#REF!</definedName>
    <definedName name="процент_т_ф">#REF!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11">#REF!</definedName>
    <definedName name="Процент_тепло" localSheetId="12">#REF!</definedName>
    <definedName name="Процент_тепло" localSheetId="16">#REF!</definedName>
    <definedName name="Процент_тепло" localSheetId="7">#REF!</definedName>
    <definedName name="Процент_тепло">#REF!</definedName>
    <definedName name="Процент_эл_ф" localSheetId="8">#REF!</definedName>
    <definedName name="Процент_эл_ф" localSheetId="9">#REF!</definedName>
    <definedName name="Процент_эл_ф" localSheetId="10">#REF!</definedName>
    <definedName name="Процент_эл_ф" localSheetId="11">#REF!</definedName>
    <definedName name="Процент_эл_ф" localSheetId="12">#REF!</definedName>
    <definedName name="Процент_эл_ф" localSheetId="16">#REF!</definedName>
    <definedName name="Процент_эл_ф" localSheetId="7">#REF!</definedName>
    <definedName name="Процент_эл_ф">#REF!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11">#REF!</definedName>
    <definedName name="Процент_электра" localSheetId="12">#REF!</definedName>
    <definedName name="Процент_электра" localSheetId="16">#REF!</definedName>
    <definedName name="Процент_электра" localSheetId="7">#REF!</definedName>
    <definedName name="Процент_электра">#REF!</definedName>
    <definedName name="процент1" localSheetId="8">'[71]1.2.1'!#REF!</definedName>
    <definedName name="процент1" localSheetId="9">'[71]1.2.1'!#REF!</definedName>
    <definedName name="процент1" localSheetId="10">'[71]1.2.1'!#REF!</definedName>
    <definedName name="процент1" localSheetId="11">'[71]1.2.1'!#REF!</definedName>
    <definedName name="процент1" localSheetId="12">'[71]1.2.1'!#REF!</definedName>
    <definedName name="процент1" localSheetId="16">'[72]1.2.1'!#REF!</definedName>
    <definedName name="процент1" localSheetId="7">'[71]1.2.1'!#REF!</definedName>
    <definedName name="процент1">'[72]1.2.1'!#REF!</definedName>
    <definedName name="процент2" localSheetId="8">'[71]1.2.1'!#REF!</definedName>
    <definedName name="процент2" localSheetId="9">'[71]1.2.1'!#REF!</definedName>
    <definedName name="процент2" localSheetId="10">'[71]1.2.1'!#REF!</definedName>
    <definedName name="процент2" localSheetId="11">'[71]1.2.1'!#REF!</definedName>
    <definedName name="процент2" localSheetId="12">'[71]1.2.1'!#REF!</definedName>
    <definedName name="процент2" localSheetId="16">'[72]1.2.1'!#REF!</definedName>
    <definedName name="процент2" localSheetId="7">'[71]1.2.1'!#REF!</definedName>
    <definedName name="процент2">'[72]1.2.1'!#REF!</definedName>
    <definedName name="процент3" localSheetId="8">'[71]1.2.1'!#REF!</definedName>
    <definedName name="процент3" localSheetId="9">'[71]1.2.1'!#REF!</definedName>
    <definedName name="процент3" localSheetId="10">'[71]1.2.1'!#REF!</definedName>
    <definedName name="процент3" localSheetId="11">'[71]1.2.1'!#REF!</definedName>
    <definedName name="процент3" localSheetId="12">'[71]1.2.1'!#REF!</definedName>
    <definedName name="процент3" localSheetId="16">'[72]1.2.1'!#REF!</definedName>
    <definedName name="процент3" localSheetId="7">'[71]1.2.1'!#REF!</definedName>
    <definedName name="процент3">'[72]1.2.1'!#REF!</definedName>
    <definedName name="процент4" localSheetId="8">'[71]1.2.1'!#REF!</definedName>
    <definedName name="процент4" localSheetId="9">'[71]1.2.1'!#REF!</definedName>
    <definedName name="процент4" localSheetId="10">'[71]1.2.1'!#REF!</definedName>
    <definedName name="процент4" localSheetId="11">'[71]1.2.1'!#REF!</definedName>
    <definedName name="процент4" localSheetId="12">'[71]1.2.1'!#REF!</definedName>
    <definedName name="процент4" localSheetId="16">'[72]1.2.1'!#REF!</definedName>
    <definedName name="процент4" localSheetId="7">'[71]1.2.1'!#REF!</definedName>
    <definedName name="процент4">'[72]1.2.1'!#REF!</definedName>
    <definedName name="прочая_доля_99" localSheetId="8">#REF!</definedName>
    <definedName name="прочая_доля_99" localSheetId="9">#REF!</definedName>
    <definedName name="прочая_доля_99" localSheetId="10">#REF!</definedName>
    <definedName name="прочая_доля_99" localSheetId="11">#REF!</definedName>
    <definedName name="прочая_доля_99" localSheetId="12">#REF!</definedName>
    <definedName name="прочая_доля_99" localSheetId="16">#REF!</definedName>
    <definedName name="прочая_доля_99" localSheetId="7">#REF!</definedName>
    <definedName name="прочая_доля_99">#REF!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11">#REF!</definedName>
    <definedName name="прочая_процент" localSheetId="12">#REF!</definedName>
    <definedName name="прочая_процент" localSheetId="16">#REF!</definedName>
    <definedName name="прочая_процент" localSheetId="7">#REF!</definedName>
    <definedName name="прочая_процент">#REF!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11">#REF!</definedName>
    <definedName name="прочая_процент_98_ав" localSheetId="12">#REF!</definedName>
    <definedName name="прочая_процент_98_ав" localSheetId="16">#REF!</definedName>
    <definedName name="прочая_процент_98_ав" localSheetId="7">#REF!</definedName>
    <definedName name="прочая_процент_98_ав">#REF!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11">#REF!</definedName>
    <definedName name="прочая_процент_99" localSheetId="12">#REF!</definedName>
    <definedName name="прочая_процент_99" localSheetId="16">#REF!</definedName>
    <definedName name="прочая_процент_99" localSheetId="7">#REF!</definedName>
    <definedName name="прочая_процент_99">#REF!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11">#REF!</definedName>
    <definedName name="прочая_процент_ав" localSheetId="12">#REF!</definedName>
    <definedName name="прочая_процент_ав" localSheetId="16">#REF!</definedName>
    <definedName name="прочая_процент_ав" localSheetId="7">#REF!</definedName>
    <definedName name="прочая_процент_ав">#REF!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11">#REF!</definedName>
    <definedName name="прочая_процент_ф" localSheetId="12">#REF!</definedName>
    <definedName name="прочая_процент_ф" localSheetId="16">#REF!</definedName>
    <definedName name="прочая_процент_ф" localSheetId="7">#REF!</definedName>
    <definedName name="прочая_процент_ф">#REF!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11">#REF!</definedName>
    <definedName name="прочая_процент_ф_ав" localSheetId="12">#REF!</definedName>
    <definedName name="прочая_процент_ф_ав" localSheetId="16">#REF!</definedName>
    <definedName name="прочая_процент_ф_ав" localSheetId="7">#REF!</definedName>
    <definedName name="прочая_процент_ф_ав">#REF!</definedName>
    <definedName name="проявление">'[47]ПФВ-0.5'!$AG$36:$AG$46</definedName>
    <definedName name="ПУСК_АВЧ" localSheetId="8">#REF!</definedName>
    <definedName name="ПУСК_АВЧ" localSheetId="9">#REF!</definedName>
    <definedName name="ПУСК_АВЧ" localSheetId="10">#REF!</definedName>
    <definedName name="ПУСК_АВЧ" localSheetId="11">#REF!</definedName>
    <definedName name="ПУСК_АВЧ" localSheetId="12">#REF!</definedName>
    <definedName name="ПУСК_АВЧ" localSheetId="16">#REF!</definedName>
    <definedName name="ПУСК_АВЧ" localSheetId="7">#REF!</definedName>
    <definedName name="ПУСК_АВЧ">#REF!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 localSheetId="11">[36]Калькуляции!#REF!</definedName>
    <definedName name="ПУСК_АВЧ_ЛОК" localSheetId="12">[36]Калькуляции!#REF!</definedName>
    <definedName name="ПУСК_АВЧ_ЛОК" localSheetId="16">[36]Калькуляции!#REF!</definedName>
    <definedName name="ПУСК_АВЧ_ЛОК" localSheetId="7">[36]Калькуляции!#REF!</definedName>
    <definedName name="ПУСК_АВЧ_ЛОК">[36]Калькуляции!#REF!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 localSheetId="11">[36]Калькуляции!#REF!</definedName>
    <definedName name="ПУСК_ЛОК" localSheetId="12">[36]Калькуляции!#REF!</definedName>
    <definedName name="ПУСК_ЛОК" localSheetId="16">[36]Калькуляции!#REF!</definedName>
    <definedName name="ПУСК_ЛОК" localSheetId="7">[36]Калькуляции!#REF!</definedName>
    <definedName name="ПУСК_ЛОК">[36]Калькуляции!#REF!</definedName>
    <definedName name="ПУСК_ОБАН" localSheetId="8">#REF!</definedName>
    <definedName name="ПУСК_ОБАН" localSheetId="9">#REF!</definedName>
    <definedName name="ПУСК_ОБАН" localSheetId="10">#REF!</definedName>
    <definedName name="ПУСК_ОБАН" localSheetId="11">#REF!</definedName>
    <definedName name="ПУСК_ОБАН" localSheetId="12">#REF!</definedName>
    <definedName name="ПУСК_ОБАН" localSheetId="16">#REF!</definedName>
    <definedName name="ПУСК_ОБАН" localSheetId="7">#REF!</definedName>
    <definedName name="ПУСК_ОБАН">#REF!</definedName>
    <definedName name="ПУСК_С8БМ" localSheetId="8">#REF!</definedName>
    <definedName name="ПУСК_С8БМ" localSheetId="9">#REF!</definedName>
    <definedName name="ПУСК_С8БМ" localSheetId="10">#REF!</definedName>
    <definedName name="ПУСК_С8БМ" localSheetId="11">#REF!</definedName>
    <definedName name="ПУСК_С8БМ" localSheetId="12">#REF!</definedName>
    <definedName name="ПУСК_С8БМ" localSheetId="16">#REF!</definedName>
    <definedName name="ПУСК_С8БМ" localSheetId="7">#REF!</definedName>
    <definedName name="ПУСК_С8БМ">#REF!</definedName>
    <definedName name="ПУСКОВЫЕ" localSheetId="8">#REF!</definedName>
    <definedName name="ПУСКОВЫЕ" localSheetId="9">#REF!</definedName>
    <definedName name="ПУСКОВЫЕ" localSheetId="10">#REF!</definedName>
    <definedName name="ПУСКОВЫЕ" localSheetId="11">#REF!</definedName>
    <definedName name="ПУСКОВЫЕ" localSheetId="12">#REF!</definedName>
    <definedName name="ПУСКОВЫЕ" localSheetId="16">#REF!</definedName>
    <definedName name="ПУСКОВЫЕ" localSheetId="7">#REF!</definedName>
    <definedName name="ПУСКОВЫЕ">#REF!</definedName>
    <definedName name="ПУШ" localSheetId="8">#REF!</definedName>
    <definedName name="ПУШ" localSheetId="9">#REF!</definedName>
    <definedName name="ПУШ" localSheetId="10">#REF!</definedName>
    <definedName name="ПУШ" localSheetId="11">#REF!</definedName>
    <definedName name="ПУШ" localSheetId="12">#REF!</definedName>
    <definedName name="ПУШ" localSheetId="16">#REF!</definedName>
    <definedName name="ПУШ" localSheetId="7">#REF!</definedName>
    <definedName name="ПУШ">#REF!</definedName>
    <definedName name="ПЭ">[55]Справочники!$A$10:$A$12</definedName>
    <definedName name="р" localSheetId="8">'5 анализ экон эффект 25 план'!р</definedName>
    <definedName name="р" localSheetId="9">'5 анализ экон эффект 26'!р</definedName>
    <definedName name="р" localSheetId="10">'5 анализ экон эффект 27'!р</definedName>
    <definedName name="р" localSheetId="11">'5 анализ экон эффект 28'!р</definedName>
    <definedName name="р" localSheetId="12">'5 анализ экон эффект 29'!р</definedName>
    <definedName name="р" localSheetId="7">'анализ экон эффек'!р</definedName>
    <definedName name="р">[5]!р</definedName>
    <definedName name="работа">[73]Лист1!$Q$4:$Q$323</definedName>
    <definedName name="работы" localSheetId="8">#REF!</definedName>
    <definedName name="работы" localSheetId="9">#REF!</definedName>
    <definedName name="работы" localSheetId="10">#REF!</definedName>
    <definedName name="работы" localSheetId="11">#REF!</definedName>
    <definedName name="работы" localSheetId="12">#REF!</definedName>
    <definedName name="работы" localSheetId="16">#REF!</definedName>
    <definedName name="работы" localSheetId="7">#REF!</definedName>
    <definedName name="работы">#REF!</definedName>
    <definedName name="Радуга2">[37]Дебиторка!$J$36</definedName>
    <definedName name="расшифровка" localSheetId="16">#REF!</definedName>
    <definedName name="расшифровка" localSheetId="7">#REF!</definedName>
    <definedName name="расшифровка">#REF!</definedName>
    <definedName name="РГК">[55]Справочники!$A$4:$A$4</definedName>
    <definedName name="Ремаркет2">[37]Дебиторка!$J$37</definedName>
    <definedName name="ремонты2" localSheetId="8">'5 анализ экон эффект 25 план'!ремонты2</definedName>
    <definedName name="ремонты2" localSheetId="9">'5 анализ экон эффект 26'!ремонты2</definedName>
    <definedName name="ремонты2" localSheetId="10">'5 анализ экон эффект 27'!ремонты2</definedName>
    <definedName name="ремонты2" localSheetId="11">'5 анализ экон эффект 28'!ремонты2</definedName>
    <definedName name="ремонты2" localSheetId="12">'5 анализ экон эффект 29'!ремонты2</definedName>
    <definedName name="ремонты2" localSheetId="7">'анализ экон эффек'!ремонты2</definedName>
    <definedName name="ремонты2">[5]!ремонты2</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11" hidden="1">{#N/A,#N/A,TRUE,"Лист1";#N/A,#N/A,TRUE,"Лист2";#N/A,#N/A,TRUE,"Лист3"}</definedName>
    <definedName name="рис1" localSheetId="12"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[37]Дебиторка!$J$39</definedName>
    <definedName name="с" localSheetId="8">'5 анализ экон эффект 25 план'!с</definedName>
    <definedName name="с" localSheetId="9">'5 анализ экон эффект 26'!с</definedName>
    <definedName name="с" localSheetId="10">'5 анализ экон эффект 27'!с</definedName>
    <definedName name="с" localSheetId="11">'5 анализ экон эффект 28'!с</definedName>
    <definedName name="с" localSheetId="12">'5 анализ экон эффект 29'!с</definedName>
    <definedName name="с" localSheetId="7">'анализ экон эффек'!с</definedName>
    <definedName name="с">[5]!с</definedName>
    <definedName name="С_КАЛ" localSheetId="8">#REF!</definedName>
    <definedName name="С_КАЛ" localSheetId="9">#REF!</definedName>
    <definedName name="С_КАЛ" localSheetId="10">#REF!</definedName>
    <definedName name="С_КАЛ" localSheetId="11">#REF!</definedName>
    <definedName name="С_КАЛ" localSheetId="12">#REF!</definedName>
    <definedName name="С_КАЛ" localSheetId="16">#REF!</definedName>
    <definedName name="С_КАЛ" localSheetId="7">#REF!</definedName>
    <definedName name="С_КАЛ">#REF!</definedName>
    <definedName name="С_КАУ" localSheetId="8">#REF!</definedName>
    <definedName name="С_КАУ" localSheetId="9">#REF!</definedName>
    <definedName name="С_КАУ" localSheetId="10">#REF!</definedName>
    <definedName name="С_КАУ" localSheetId="11">#REF!</definedName>
    <definedName name="С_КАУ" localSheetId="12">#REF!</definedName>
    <definedName name="С_КАУ" localSheetId="16">#REF!</definedName>
    <definedName name="С_КАУ" localSheetId="7">#REF!</definedName>
    <definedName name="С_КАУ">#REF!</definedName>
    <definedName name="С_КОДЫ" localSheetId="8">#REF!</definedName>
    <definedName name="С_КОДЫ" localSheetId="9">#REF!</definedName>
    <definedName name="С_КОДЫ" localSheetId="10">#REF!</definedName>
    <definedName name="С_КОДЫ" localSheetId="11">#REF!</definedName>
    <definedName name="С_КОДЫ" localSheetId="12">#REF!</definedName>
    <definedName name="С_КОДЫ" localSheetId="16">#REF!</definedName>
    <definedName name="С_КОДЫ" localSheetId="7">#REF!</definedName>
    <definedName name="С_КОДЫ">#REF!</definedName>
    <definedName name="С_ОБЪЁМЫ" localSheetId="8">#REF!</definedName>
    <definedName name="С_ОБЪЁМЫ" localSheetId="9">#REF!</definedName>
    <definedName name="С_ОБЪЁМЫ" localSheetId="10">#REF!</definedName>
    <definedName name="С_ОБЪЁМЫ" localSheetId="11">#REF!</definedName>
    <definedName name="С_ОБЪЁМЫ" localSheetId="12">#REF!</definedName>
    <definedName name="С_ОБЪЁМЫ" localSheetId="16">#REF!</definedName>
    <definedName name="С_ОБЪЁМЫ" localSheetId="7">#REF!</definedName>
    <definedName name="С_ОБЪЁМЫ">#REF!</definedName>
    <definedName name="С_ПУСК" localSheetId="8">#REF!</definedName>
    <definedName name="С_ПУСК" localSheetId="9">#REF!</definedName>
    <definedName name="С_ПУСК" localSheetId="10">#REF!</definedName>
    <definedName name="С_ПУСК" localSheetId="11">#REF!</definedName>
    <definedName name="С_ПУСК" localSheetId="12">#REF!</definedName>
    <definedName name="С_ПУСК" localSheetId="16">#REF!</definedName>
    <definedName name="С_ПУСК" localSheetId="7">#REF!</definedName>
    <definedName name="С_ПУСК">#REF!</definedName>
    <definedName name="с_с_т_ф" localSheetId="8">#REF!</definedName>
    <definedName name="с_с_т_ф" localSheetId="9">#REF!</definedName>
    <definedName name="с_с_т_ф" localSheetId="10">#REF!</definedName>
    <definedName name="с_с_т_ф" localSheetId="11">#REF!</definedName>
    <definedName name="с_с_т_ф" localSheetId="12">#REF!</definedName>
    <definedName name="с_с_т_ф" localSheetId="16">#REF!</definedName>
    <definedName name="с_с_т_ф" localSheetId="7">#REF!</definedName>
    <definedName name="с_с_т_ф">#REF!</definedName>
    <definedName name="с_с_тепло" localSheetId="8">#REF!</definedName>
    <definedName name="с_с_тепло" localSheetId="9">#REF!</definedName>
    <definedName name="с_с_тепло" localSheetId="10">#REF!</definedName>
    <definedName name="с_с_тепло" localSheetId="11">#REF!</definedName>
    <definedName name="с_с_тепло" localSheetId="12">#REF!</definedName>
    <definedName name="с_с_тепло" localSheetId="16">#REF!</definedName>
    <definedName name="с_с_тепло" localSheetId="7">#REF!</definedName>
    <definedName name="с_с_тепло">#REF!</definedName>
    <definedName name="с_с_эл_ф" localSheetId="8">#REF!</definedName>
    <definedName name="с_с_эл_ф" localSheetId="9">#REF!</definedName>
    <definedName name="с_с_эл_ф" localSheetId="10">#REF!</definedName>
    <definedName name="с_с_эл_ф" localSheetId="11">#REF!</definedName>
    <definedName name="с_с_эл_ф" localSheetId="12">#REF!</definedName>
    <definedName name="с_с_эл_ф" localSheetId="16">#REF!</definedName>
    <definedName name="с_с_эл_ф" localSheetId="7">#REF!</definedName>
    <definedName name="с_с_эл_ф">#REF!</definedName>
    <definedName name="с_с_электра" localSheetId="8">#REF!</definedName>
    <definedName name="с_с_электра" localSheetId="9">#REF!</definedName>
    <definedName name="с_с_электра" localSheetId="10">#REF!</definedName>
    <definedName name="с_с_электра" localSheetId="11">#REF!</definedName>
    <definedName name="с_с_электра" localSheetId="12">#REF!</definedName>
    <definedName name="с_с_электра" localSheetId="16">#REF!</definedName>
    <definedName name="с_с_электра" localSheetId="7">#REF!</definedName>
    <definedName name="с_с_электра">#REF!</definedName>
    <definedName name="С3103" localSheetId="8">[36]Калькуляции!#REF!</definedName>
    <definedName name="С3103" localSheetId="9">[36]Калькуляции!#REF!</definedName>
    <definedName name="С3103" localSheetId="10">[36]Калькуляции!#REF!</definedName>
    <definedName name="С3103" localSheetId="11">[36]Калькуляции!#REF!</definedName>
    <definedName name="С3103" localSheetId="12">[36]Калькуляции!#REF!</definedName>
    <definedName name="С3103" localSheetId="16">[36]Калькуляции!#REF!</definedName>
    <definedName name="С3103" localSheetId="7">[36]Калькуляции!#REF!</definedName>
    <definedName name="С3103">[36]Калькуляции!#REF!</definedName>
    <definedName name="сброс_в_канал.">'[38]цены цехов'!$D$6</definedName>
    <definedName name="Сейл2">[37]Дебиторка!$J$41</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 localSheetId="11">[36]Калькуляции!#REF!</definedName>
    <definedName name="СЕН_РУБ" localSheetId="12">[36]Калькуляции!#REF!</definedName>
    <definedName name="СЕН_РУБ" localSheetId="16">[36]Калькуляции!#REF!</definedName>
    <definedName name="СЕН_РУБ" localSheetId="7">[36]Калькуляции!#REF!</definedName>
    <definedName name="СЕН_РУБ">[36]Калькуляции!#REF!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 localSheetId="11">[36]Калькуляции!#REF!</definedName>
    <definedName name="СЕН_ТОН" localSheetId="12">[36]Калькуляции!#REF!</definedName>
    <definedName name="СЕН_ТОН" localSheetId="16">[36]Калькуляции!#REF!</definedName>
    <definedName name="СЕН_ТОН" localSheetId="7">[36]Калькуляции!#REF!</definedName>
    <definedName name="СЕН_ТОН">[36]Калькуляции!#REF!</definedName>
    <definedName name="сентябрь" localSheetId="16">#REF!</definedName>
    <definedName name="сентябрь" localSheetId="7">#REF!</definedName>
    <definedName name="сентябрь">#REF!</definedName>
    <definedName name="СЕР_К" localSheetId="8">#REF!</definedName>
    <definedName name="СЕР_К" localSheetId="9">#REF!</definedName>
    <definedName name="СЕР_К" localSheetId="10">#REF!</definedName>
    <definedName name="СЕР_К" localSheetId="11">#REF!</definedName>
    <definedName name="СЕР_К" localSheetId="12">#REF!</definedName>
    <definedName name="СЕР_К" localSheetId="16">#REF!</definedName>
    <definedName name="СЕР_К" localSheetId="7">#REF!</definedName>
    <definedName name="СЕР_К">#REF!</definedName>
    <definedName name="Сж.воздух_Экспл.">'[38]цены цехов'!$D$41</definedName>
    <definedName name="сжат.возд_Магн">'[38]цены цехов'!$D$34</definedName>
    <definedName name="СК_АН" localSheetId="8">#REF!</definedName>
    <definedName name="СК_АН" localSheetId="9">#REF!</definedName>
    <definedName name="СК_АН" localSheetId="10">#REF!</definedName>
    <definedName name="СК_АН" localSheetId="11">#REF!</definedName>
    <definedName name="СК_АН" localSheetId="12">#REF!</definedName>
    <definedName name="СК_АН" localSheetId="16">#REF!</definedName>
    <definedName name="СК_АН" localSheetId="7">#REF!</definedName>
    <definedName name="СК_АН">#REF!</definedName>
    <definedName name="СОЦСТРАХ" localSheetId="8">#REF!</definedName>
    <definedName name="СОЦСТРАХ" localSheetId="9">#REF!</definedName>
    <definedName name="СОЦСТРАХ" localSheetId="10">#REF!</definedName>
    <definedName name="СОЦСТРАХ" localSheetId="11">#REF!</definedName>
    <definedName name="СОЦСТРАХ" localSheetId="12">#REF!</definedName>
    <definedName name="СОЦСТРАХ" localSheetId="16">#REF!</definedName>
    <definedName name="СОЦСТРАХ" localSheetId="7">#REF!</definedName>
    <definedName name="СОЦСТРАХ">#REF!</definedName>
    <definedName name="Список" localSheetId="8">[45]Лист1!$B$38:$B$42</definedName>
    <definedName name="Список" localSheetId="9">[45]Лист1!$B$38:$B$42</definedName>
    <definedName name="Список" localSheetId="10">[45]Лист1!$B$38:$B$42</definedName>
    <definedName name="Список" localSheetId="11">[45]Лист1!$B$38:$B$42</definedName>
    <definedName name="Список" localSheetId="12">[45]Лист1!$B$38:$B$42</definedName>
    <definedName name="Список" localSheetId="7">[45]Лист1!$B$38:$B$42</definedName>
    <definedName name="Список">[46]Лист1!$B$38:$B$42</definedName>
    <definedName name="СПЛАВ6063" localSheetId="8">#REF!</definedName>
    <definedName name="СПЛАВ6063" localSheetId="9">#REF!</definedName>
    <definedName name="СПЛАВ6063" localSheetId="10">#REF!</definedName>
    <definedName name="СПЛАВ6063" localSheetId="11">#REF!</definedName>
    <definedName name="СПЛАВ6063" localSheetId="12">#REF!</definedName>
    <definedName name="СПЛАВ6063" localSheetId="16">#REF!</definedName>
    <definedName name="СПЛАВ6063" localSheetId="7">#REF!</definedName>
    <definedName name="СПЛАВ6063">#REF!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11">#REF!</definedName>
    <definedName name="СПЛАВ6063_КРАМЗ" localSheetId="12">#REF!</definedName>
    <definedName name="СПЛАВ6063_КРАМЗ" localSheetId="16">#REF!</definedName>
    <definedName name="СПЛАВ6063_КРАМЗ" localSheetId="7">#REF!</definedName>
    <definedName name="СПЛАВ6063_КРАМЗ">#REF!</definedName>
    <definedName name="Способ">'[47]ПФВ-0.5'!$AM$37:$AM$38</definedName>
    <definedName name="сс" localSheetId="8">'5 анализ экон эффект 25 план'!сс</definedName>
    <definedName name="сс" localSheetId="9">'5 анализ экон эффект 26'!сс</definedName>
    <definedName name="сс" localSheetId="10">'5 анализ экон эффект 27'!сс</definedName>
    <definedName name="сс" localSheetId="11">'5 анализ экон эффект 28'!сс</definedName>
    <definedName name="сс" localSheetId="12">'5 анализ экон эффект 29'!сс</definedName>
    <definedName name="сс" localSheetId="7">'анализ экон эффек'!сс</definedName>
    <definedName name="сс">[5]!сс</definedName>
    <definedName name="СС_АВЧ" localSheetId="8">#REF!</definedName>
    <definedName name="СС_АВЧ" localSheetId="9">#REF!</definedName>
    <definedName name="СС_АВЧ" localSheetId="10">#REF!</definedName>
    <definedName name="СС_АВЧ" localSheetId="11">#REF!</definedName>
    <definedName name="СС_АВЧ" localSheetId="12">#REF!</definedName>
    <definedName name="СС_АВЧ" localSheetId="16">#REF!</definedName>
    <definedName name="СС_АВЧ" localSheetId="7">#REF!</definedName>
    <definedName name="СС_АВЧ">#REF!</definedName>
    <definedName name="СС_АВЧВН" localSheetId="8">#REF!</definedName>
    <definedName name="СС_АВЧВН" localSheetId="9">#REF!</definedName>
    <definedName name="СС_АВЧВН" localSheetId="10">#REF!</definedName>
    <definedName name="СС_АВЧВН" localSheetId="11">#REF!</definedName>
    <definedName name="СС_АВЧВН" localSheetId="12">#REF!</definedName>
    <definedName name="СС_АВЧВН" localSheetId="16">#REF!</definedName>
    <definedName name="СС_АВЧВН" localSheetId="7">#REF!</definedName>
    <definedName name="СС_АВЧВН">#REF!</definedName>
    <definedName name="СС_АВЧДП" localSheetId="9">[36]Калькуляции!$401:$401</definedName>
    <definedName name="СС_АВЧДП" localSheetId="10">[36]Калькуляции!$401:$401</definedName>
    <definedName name="СС_АВЧДП" localSheetId="11">[36]Калькуляции!$401:$401</definedName>
    <definedName name="СС_АВЧДП" localSheetId="12">[36]Калькуляции!$401:$401</definedName>
    <definedName name="СС_АВЧДП" localSheetId="7">[36]Калькуляции!$401:$401</definedName>
    <definedName name="СС_АВЧДП">[36]Калькуляции!$401:$401</definedName>
    <definedName name="СС_АВЧТОЛ" localSheetId="8">#REF!</definedName>
    <definedName name="СС_АВЧТОЛ" localSheetId="9">#REF!</definedName>
    <definedName name="СС_АВЧТОЛ" localSheetId="10">#REF!</definedName>
    <definedName name="СС_АВЧТОЛ" localSheetId="11">#REF!</definedName>
    <definedName name="СС_АВЧТОЛ" localSheetId="12">#REF!</definedName>
    <definedName name="СС_АВЧТОЛ" localSheetId="16">#REF!</definedName>
    <definedName name="СС_АВЧТОЛ" localSheetId="7">#REF!</definedName>
    <definedName name="СС_АВЧТОЛ">#REF!</definedName>
    <definedName name="СС_АЛФТЗФА" localSheetId="8">#REF!</definedName>
    <definedName name="СС_АЛФТЗФА" localSheetId="9">#REF!</definedName>
    <definedName name="СС_АЛФТЗФА" localSheetId="10">#REF!</definedName>
    <definedName name="СС_АЛФТЗФА" localSheetId="11">#REF!</definedName>
    <definedName name="СС_АЛФТЗФА" localSheetId="12">#REF!</definedName>
    <definedName name="СС_АЛФТЗФА" localSheetId="16">#REF!</definedName>
    <definedName name="СС_АЛФТЗФА" localSheetId="7">#REF!</definedName>
    <definedName name="СС_АЛФТЗФА">#REF!</definedName>
    <definedName name="СС_КРСМЕШ" localSheetId="8">#REF!</definedName>
    <definedName name="СС_КРСМЕШ" localSheetId="9">#REF!</definedName>
    <definedName name="СС_КРСМЕШ" localSheetId="10">#REF!</definedName>
    <definedName name="СС_КРСМЕШ" localSheetId="11">#REF!</definedName>
    <definedName name="СС_КРСМЕШ" localSheetId="12">#REF!</definedName>
    <definedName name="СС_КРСМЕШ" localSheetId="16">#REF!</definedName>
    <definedName name="СС_КРСМЕШ" localSheetId="7">#REF!</definedName>
    <definedName name="СС_КРСМЕШ">#REF!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 localSheetId="11">[36]Калькуляции!#REF!</definedName>
    <definedName name="СС_МАРГ_ЛИГ" localSheetId="12">[36]Калькуляции!#REF!</definedName>
    <definedName name="СС_МАРГ_ЛИГ" localSheetId="16">[36]Калькуляции!#REF!</definedName>
    <definedName name="СС_МАРГ_ЛИГ" localSheetId="7">[36]Калькуляции!#REF!</definedName>
    <definedName name="СС_МАРГ_ЛИГ">[36]Калькуляции!#REF!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11">#REF!</definedName>
    <definedName name="СС_МАРГ_ЛИГ_ДП" localSheetId="12">#REF!</definedName>
    <definedName name="СС_МАРГ_ЛИГ_ДП" localSheetId="16">#REF!</definedName>
    <definedName name="СС_МАРГ_ЛИГ_ДП" localSheetId="7">#REF!</definedName>
    <definedName name="СС_МАРГ_ЛИГ_ДП">#REF!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 localSheetId="11">[36]Калькуляции!#REF!</definedName>
    <definedName name="СС_МАС" localSheetId="12">[36]Калькуляции!#REF!</definedName>
    <definedName name="СС_МАС" localSheetId="16">[36]Калькуляции!#REF!</definedName>
    <definedName name="СС_МАС" localSheetId="7">[36]Калькуляции!#REF!</definedName>
    <definedName name="СС_МАС">[36]Калькуляции!#REF!</definedName>
    <definedName name="СС_МАССА" localSheetId="8">#REF!</definedName>
    <definedName name="СС_МАССА" localSheetId="9">#REF!</definedName>
    <definedName name="СС_МАССА" localSheetId="10">#REF!</definedName>
    <definedName name="СС_МАССА" localSheetId="11">#REF!</definedName>
    <definedName name="СС_МАССА" localSheetId="12">#REF!</definedName>
    <definedName name="СС_МАССА" localSheetId="16">#REF!</definedName>
    <definedName name="СС_МАССА" localSheetId="7">#REF!</definedName>
    <definedName name="СС_МАССА">#REF!</definedName>
    <definedName name="СС_МАССА_П" localSheetId="9">[36]Калькуляции!$177:$177</definedName>
    <definedName name="СС_МАССА_П" localSheetId="10">[36]Калькуляции!$177:$177</definedName>
    <definedName name="СС_МАССА_П" localSheetId="11">[36]Калькуляции!$177:$177</definedName>
    <definedName name="СС_МАССА_П" localSheetId="12">[36]Калькуляции!$177:$177</definedName>
    <definedName name="СС_МАССА_П" localSheetId="7">[36]Калькуляции!$177:$177</definedName>
    <definedName name="СС_МАССА_П">[36]Калькуляции!$177:$177</definedName>
    <definedName name="СС_МАССА_ПК" localSheetId="9">[36]Калькуляции!$178:$178</definedName>
    <definedName name="СС_МАССА_ПК" localSheetId="10">[36]Калькуляции!$178:$178</definedName>
    <definedName name="СС_МАССА_ПК" localSheetId="11">[36]Калькуляции!$178:$178</definedName>
    <definedName name="СС_МАССА_ПК" localSheetId="12">[36]Калькуляции!$178:$178</definedName>
    <definedName name="СС_МАССА_ПК" localSheetId="7">[36]Калькуляции!$178:$178</definedName>
    <definedName name="СС_МАССА_ПК">[36]Калькуляции!$178:$178</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 localSheetId="11">[36]Калькуляции!#REF!</definedName>
    <definedName name="СС_МАССАСРЕД" localSheetId="12">[36]Калькуляции!#REF!</definedName>
    <definedName name="СС_МАССАСРЕД" localSheetId="16">[36]Калькуляции!#REF!</definedName>
    <definedName name="СС_МАССАСРЕД" localSheetId="7">[36]Калькуляции!#REF!</definedName>
    <definedName name="СС_МАССАСРЕД">[36]Калькуляции!#REF!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 localSheetId="11">[36]Калькуляции!#REF!</definedName>
    <definedName name="СС_МАССАСРЕДН" localSheetId="12">[36]Калькуляции!#REF!</definedName>
    <definedName name="СС_МАССАСРЕДН" localSheetId="16">[36]Калькуляции!#REF!</definedName>
    <definedName name="СС_МАССАСРЕДН" localSheetId="7">[36]Калькуляции!#REF!</definedName>
    <definedName name="СС_МАССАСРЕДН">[36]Калькуляции!#REF!</definedName>
    <definedName name="СС_СЫР" localSheetId="8">#REF!</definedName>
    <definedName name="СС_СЫР" localSheetId="9">#REF!</definedName>
    <definedName name="СС_СЫР" localSheetId="10">#REF!</definedName>
    <definedName name="СС_СЫР" localSheetId="11">#REF!</definedName>
    <definedName name="СС_СЫР" localSheetId="12">#REF!</definedName>
    <definedName name="СС_СЫР" localSheetId="16">#REF!</definedName>
    <definedName name="СС_СЫР" localSheetId="7">#REF!</definedName>
    <definedName name="СС_СЫР">#REF!</definedName>
    <definedName name="СС_СЫРВН" localSheetId="8">#REF!</definedName>
    <definedName name="СС_СЫРВН" localSheetId="9">#REF!</definedName>
    <definedName name="СС_СЫРВН" localSheetId="10">#REF!</definedName>
    <definedName name="СС_СЫРВН" localSheetId="11">#REF!</definedName>
    <definedName name="СС_СЫРВН" localSheetId="12">#REF!</definedName>
    <definedName name="СС_СЫРВН" localSheetId="16">#REF!</definedName>
    <definedName name="СС_СЫРВН" localSheetId="7">#REF!</definedName>
    <definedName name="СС_СЫРВН">#REF!</definedName>
    <definedName name="СС_СЫРДП" localSheetId="9">[36]Калькуляции!$67:$67</definedName>
    <definedName name="СС_СЫРДП" localSheetId="10">[36]Калькуляции!$67:$67</definedName>
    <definedName name="СС_СЫРДП" localSheetId="11">[36]Калькуляции!$67:$67</definedName>
    <definedName name="СС_СЫРДП" localSheetId="12">[36]Калькуляции!$67:$67</definedName>
    <definedName name="СС_СЫРДП" localSheetId="7">[36]Калькуляции!$67:$67</definedName>
    <definedName name="СС_СЫРДП">[36]Калькуляции!$67:$67</definedName>
    <definedName name="СС_СЫРТОЛ" localSheetId="8">#REF!</definedName>
    <definedName name="СС_СЫРТОЛ" localSheetId="9">#REF!</definedName>
    <definedName name="СС_СЫРТОЛ" localSheetId="10">#REF!</definedName>
    <definedName name="СС_СЫРТОЛ" localSheetId="11">#REF!</definedName>
    <definedName name="СС_СЫРТОЛ" localSheetId="12">#REF!</definedName>
    <definedName name="СС_СЫРТОЛ" localSheetId="16">#REF!</definedName>
    <definedName name="СС_СЫРТОЛ" localSheetId="7">#REF!</definedName>
    <definedName name="СС_СЫРТОЛ">#REF!</definedName>
    <definedName name="СС_СЫРТОЛ_А" localSheetId="9">[36]Калькуляции!$65:$65</definedName>
    <definedName name="СС_СЫРТОЛ_А" localSheetId="10">[36]Калькуляции!$65:$65</definedName>
    <definedName name="СС_СЫРТОЛ_А" localSheetId="11">[36]Калькуляции!$65:$65</definedName>
    <definedName name="СС_СЫРТОЛ_А" localSheetId="12">[36]Калькуляции!$65:$65</definedName>
    <definedName name="СС_СЫРТОЛ_А" localSheetId="7">[36]Калькуляции!$65:$65</definedName>
    <definedName name="СС_СЫРТОЛ_А">[36]Калькуляции!$65:$65</definedName>
    <definedName name="СС_СЫРТОЛ_П" localSheetId="9">[36]Калькуляции!$63:$63</definedName>
    <definedName name="СС_СЫРТОЛ_П" localSheetId="10">[36]Калькуляции!$63:$63</definedName>
    <definedName name="СС_СЫРТОЛ_П" localSheetId="11">[36]Калькуляции!$63:$63</definedName>
    <definedName name="СС_СЫРТОЛ_П" localSheetId="12">[36]Калькуляции!$63:$63</definedName>
    <definedName name="СС_СЫРТОЛ_П" localSheetId="7">[36]Калькуляции!$63:$63</definedName>
    <definedName name="СС_СЫРТОЛ_П">[36]Калькуляции!$63:$63</definedName>
    <definedName name="СС_СЫРТОЛ_ПК" localSheetId="9">[36]Калькуляции!$64:$64</definedName>
    <definedName name="СС_СЫРТОЛ_ПК" localSheetId="10">[36]Калькуляции!$64:$64</definedName>
    <definedName name="СС_СЫРТОЛ_ПК" localSheetId="11">[36]Калькуляции!$64:$64</definedName>
    <definedName name="СС_СЫРТОЛ_ПК" localSheetId="12">[36]Калькуляции!$64:$64</definedName>
    <definedName name="СС_СЫРТОЛ_ПК" localSheetId="7">[36]Калькуляции!$64:$64</definedName>
    <definedName name="СС_СЫРТОЛ_ПК">[36]Калькуляции!$64:$64</definedName>
    <definedName name="сссс" localSheetId="8">'5 анализ экон эффект 25 план'!сссс</definedName>
    <definedName name="сссс" localSheetId="9">'5 анализ экон эффект 26'!сссс</definedName>
    <definedName name="сссс" localSheetId="10">'5 анализ экон эффект 27'!сссс</definedName>
    <definedName name="сссс" localSheetId="11">'5 анализ экон эффект 28'!сссс</definedName>
    <definedName name="сссс" localSheetId="12">'5 анализ экон эффект 29'!сссс</definedName>
    <definedName name="сссс" localSheetId="7">'анализ экон эффек'!сссс</definedName>
    <definedName name="сссс">[5]!сссс</definedName>
    <definedName name="ссы" localSheetId="8">'5 анализ экон эффект 25 план'!ссы</definedName>
    <definedName name="ссы" localSheetId="9">'5 анализ экон эффект 26'!ссы</definedName>
    <definedName name="ссы" localSheetId="10">'5 анализ экон эффект 27'!ссы</definedName>
    <definedName name="ссы" localSheetId="11">'5 анализ экон эффект 28'!ссы</definedName>
    <definedName name="ссы" localSheetId="12">'5 анализ экон эффект 29'!ссы</definedName>
    <definedName name="ссы" localSheetId="7">'анализ экон эффек'!ссы</definedName>
    <definedName name="ссы">[5]!ссы</definedName>
    <definedName name="ссы2" localSheetId="8">'5 анализ экон эффект 25 план'!ссы2</definedName>
    <definedName name="ссы2" localSheetId="9">'5 анализ экон эффект 26'!ссы2</definedName>
    <definedName name="ссы2" localSheetId="10">'5 анализ экон эффект 27'!ссы2</definedName>
    <definedName name="ссы2" localSheetId="11">'5 анализ экон эффект 28'!ссы2</definedName>
    <definedName name="ссы2" localSheetId="12">'5 анализ экон эффект 29'!ссы2</definedName>
    <definedName name="ссы2" localSheetId="7">'анализ экон эффек'!ссы2</definedName>
    <definedName name="ссы2">[5]!ссы2</definedName>
    <definedName name="Старкон2">[37]Дебиторка!$J$45</definedName>
    <definedName name="статьи" localSheetId="8">#REF!</definedName>
    <definedName name="статьи" localSheetId="9">#REF!</definedName>
    <definedName name="статьи" localSheetId="10">#REF!</definedName>
    <definedName name="статьи" localSheetId="11">#REF!</definedName>
    <definedName name="статьи" localSheetId="12">#REF!</definedName>
    <definedName name="статьи" localSheetId="16">#REF!</definedName>
    <definedName name="статьи" localSheetId="7">#REF!</definedName>
    <definedName name="статьи">#REF!</definedName>
    <definedName name="статьи_план" localSheetId="8">#REF!</definedName>
    <definedName name="статьи_план" localSheetId="9">#REF!</definedName>
    <definedName name="статьи_план" localSheetId="10">#REF!</definedName>
    <definedName name="статьи_план" localSheetId="11">#REF!</definedName>
    <definedName name="статьи_план" localSheetId="12">#REF!</definedName>
    <definedName name="статьи_план" localSheetId="16">#REF!</definedName>
    <definedName name="статьи_план" localSheetId="7">#REF!</definedName>
    <definedName name="статьи_план">#REF!</definedName>
    <definedName name="статьи_факт" localSheetId="8">#REF!</definedName>
    <definedName name="статьи_факт" localSheetId="9">#REF!</definedName>
    <definedName name="статьи_факт" localSheetId="10">#REF!</definedName>
    <definedName name="статьи_факт" localSheetId="11">#REF!</definedName>
    <definedName name="статьи_факт" localSheetId="12">#REF!</definedName>
    <definedName name="статьи_факт" localSheetId="16">#REF!</definedName>
    <definedName name="статьи_факт" localSheetId="7">#REF!</definedName>
    <definedName name="статьи_факт">#REF!</definedName>
    <definedName name="сто" localSheetId="8">#REF!</definedName>
    <definedName name="сто" localSheetId="9">#REF!</definedName>
    <definedName name="сто" localSheetId="10">#REF!</definedName>
    <definedName name="сто" localSheetId="11">#REF!</definedName>
    <definedName name="сто" localSheetId="12">#REF!</definedName>
    <definedName name="сто" localSheetId="16">#REF!</definedName>
    <definedName name="сто" localSheetId="7">#REF!</definedName>
    <definedName name="сто">#REF!</definedName>
    <definedName name="сто_проц_ф" localSheetId="8">#REF!</definedName>
    <definedName name="сто_проц_ф" localSheetId="9">#REF!</definedName>
    <definedName name="сто_проц_ф" localSheetId="10">#REF!</definedName>
    <definedName name="сто_проц_ф" localSheetId="11">#REF!</definedName>
    <definedName name="сто_проц_ф" localSheetId="12">#REF!</definedName>
    <definedName name="сто_проц_ф" localSheetId="16">#REF!</definedName>
    <definedName name="сто_проц_ф" localSheetId="7">#REF!</definedName>
    <definedName name="сто_проц_ф">#REF!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11">#REF!</definedName>
    <definedName name="сто_процентов" localSheetId="12">#REF!</definedName>
    <definedName name="сто_процентов" localSheetId="16">#REF!</definedName>
    <definedName name="сто_процентов" localSheetId="7">#REF!</definedName>
    <definedName name="сто_процентов">#REF!</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 localSheetId="11">[62]Январь!$C$8:$C$264</definedName>
    <definedName name="СтрокаЗаголовок" localSheetId="12">[62]Январь!$C$8:$C$264</definedName>
    <definedName name="СтрокаЗаголовок" localSheetId="7">[62]Январь!$C$8:$C$264</definedName>
    <definedName name="СтрокаЗаголовок">[63]Январь!$C$8:$C$264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 localSheetId="11">[62]Январь!$D$8:$D$264</definedName>
    <definedName name="СтрокаИмя" localSheetId="12">[62]Январь!$D$8:$D$264</definedName>
    <definedName name="СтрокаИмя" localSheetId="7">[62]Январь!$D$8:$D$264</definedName>
    <definedName name="СтрокаИмя">[63]Январь!$D$8:$D$264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 localSheetId="11">[62]Январь!$E$8:$E$264</definedName>
    <definedName name="СтрокаКод" localSheetId="12">[62]Январь!$E$8:$E$264</definedName>
    <definedName name="СтрокаКод" localSheetId="7">[62]Январь!$E$8:$E$264</definedName>
    <definedName name="СтрокаКод">[63]Январь!$E$8:$E$264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 localSheetId="11">[62]Январь!$B$8:$B$264</definedName>
    <definedName name="СтрокаСумма" localSheetId="12">[62]Январь!$B$8:$B$264</definedName>
    <definedName name="СтрокаСумма" localSheetId="7">[62]Январь!$B$8:$B$264</definedName>
    <definedName name="СтрокаСумма">[63]Январь!$B$8:$B$264</definedName>
    <definedName name="сумм" localSheetId="8">#REF!</definedName>
    <definedName name="сумм" localSheetId="9">#REF!</definedName>
    <definedName name="сумм" localSheetId="10">#REF!</definedName>
    <definedName name="сумм" localSheetId="11">#REF!</definedName>
    <definedName name="сумм" localSheetId="12">#REF!</definedName>
    <definedName name="сумм" localSheetId="16">#REF!</definedName>
    <definedName name="сумм" localSheetId="7">#REF!</definedName>
    <definedName name="сумм">#REF!</definedName>
    <definedName name="сумма">[73]Лист1!$I$4:$I$323</definedName>
    <definedName name="СЫР" localSheetId="8">#REF!</definedName>
    <definedName name="СЫР" localSheetId="9">#REF!</definedName>
    <definedName name="СЫР" localSheetId="10">#REF!</definedName>
    <definedName name="СЫР" localSheetId="11">#REF!</definedName>
    <definedName name="СЫР" localSheetId="12">#REF!</definedName>
    <definedName name="СЫР" localSheetId="16">#REF!</definedName>
    <definedName name="СЫР" localSheetId="7">#REF!</definedName>
    <definedName name="СЫР">#REF!</definedName>
    <definedName name="СЫР_ВН" localSheetId="8">#REF!</definedName>
    <definedName name="СЫР_ВН" localSheetId="9">#REF!</definedName>
    <definedName name="СЫР_ВН" localSheetId="10">#REF!</definedName>
    <definedName name="СЫР_ВН" localSheetId="11">#REF!</definedName>
    <definedName name="СЫР_ВН" localSheetId="12">#REF!</definedName>
    <definedName name="СЫР_ВН" localSheetId="16">#REF!</definedName>
    <definedName name="СЫР_ВН" localSheetId="7">#REF!</definedName>
    <definedName name="СЫР_ВН">#REF!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 localSheetId="11">[36]Калькуляции!#REF!</definedName>
    <definedName name="СЫР_ДП" localSheetId="12">[36]Калькуляции!#REF!</definedName>
    <definedName name="СЫР_ДП" localSheetId="16">[36]Калькуляции!#REF!</definedName>
    <definedName name="СЫР_ДП" localSheetId="7">[36]Калькуляции!#REF!</definedName>
    <definedName name="СЫР_ДП">[36]Калькуляции!#REF!</definedName>
    <definedName name="СЫР_ТОЛ" localSheetId="8">#REF!</definedName>
    <definedName name="СЫР_ТОЛ" localSheetId="9">#REF!</definedName>
    <definedName name="СЫР_ТОЛ" localSheetId="10">#REF!</definedName>
    <definedName name="СЫР_ТОЛ" localSheetId="11">#REF!</definedName>
    <definedName name="СЫР_ТОЛ" localSheetId="12">#REF!</definedName>
    <definedName name="СЫР_ТОЛ" localSheetId="16">#REF!</definedName>
    <definedName name="СЫР_ТОЛ" localSheetId="7">#REF!</definedName>
    <definedName name="СЫР_ТОЛ">#REF!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 localSheetId="11">[36]Калькуляции!#REF!</definedName>
    <definedName name="СЫР_ТОЛ_А" localSheetId="12">[36]Калькуляции!#REF!</definedName>
    <definedName name="СЫР_ТОЛ_А" localSheetId="16">[36]Калькуляции!#REF!</definedName>
    <definedName name="СЫР_ТОЛ_А" localSheetId="7">[36]Калькуляции!#REF!</definedName>
    <definedName name="СЫР_ТОЛ_А">[36]Калькуляции!#REF!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 localSheetId="11">[36]Калькуляции!#REF!</definedName>
    <definedName name="СЫР_ТОЛ_К" localSheetId="12">[36]Калькуляции!#REF!</definedName>
    <definedName name="СЫР_ТОЛ_К" localSheetId="16">[36]Калькуляции!#REF!</definedName>
    <definedName name="СЫР_ТОЛ_К" localSheetId="7">[36]Калькуляции!#REF!</definedName>
    <definedName name="СЫР_ТОЛ_К">[36]Калькуляции!#REF!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 localSheetId="11">[36]Калькуляции!#REF!</definedName>
    <definedName name="СЫР_ТОЛ_П" localSheetId="12">[36]Калькуляции!#REF!</definedName>
    <definedName name="СЫР_ТОЛ_П" localSheetId="16">[36]Калькуляции!#REF!</definedName>
    <definedName name="СЫР_ТОЛ_П" localSheetId="7">[36]Калькуляции!#REF!</definedName>
    <definedName name="СЫР_ТОЛ_П">[36]Калькуляции!#REF!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 localSheetId="11">[36]Калькуляции!#REF!</definedName>
    <definedName name="СЫР_ТОЛ_ПК" localSheetId="12">[36]Калькуляции!#REF!</definedName>
    <definedName name="СЫР_ТОЛ_ПК" localSheetId="16">[36]Калькуляции!#REF!</definedName>
    <definedName name="СЫР_ТОЛ_ПК" localSheetId="7">[36]Калькуляции!#REF!</definedName>
    <definedName name="СЫР_ТОЛ_ПК">[36]Калькуляции!#REF!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 localSheetId="11">[36]Калькуляции!#REF!</definedName>
    <definedName name="СЫР_ТОЛ_СУМ" localSheetId="12">[36]Калькуляции!#REF!</definedName>
    <definedName name="СЫР_ТОЛ_СУМ" localSheetId="16">[36]Калькуляции!#REF!</definedName>
    <definedName name="СЫР_ТОЛ_СУМ" localSheetId="7">[36]Калькуляции!#REF!</definedName>
    <definedName name="СЫР_ТОЛ_СУМ">[36]Калькуляции!#REF!</definedName>
    <definedName name="СЫРА" localSheetId="8">#REF!</definedName>
    <definedName name="СЫРА" localSheetId="9">#REF!</definedName>
    <definedName name="СЫРА" localSheetId="10">#REF!</definedName>
    <definedName name="СЫРА" localSheetId="11">#REF!</definedName>
    <definedName name="СЫРА" localSheetId="12">#REF!</definedName>
    <definedName name="СЫРА" localSheetId="16">#REF!</definedName>
    <definedName name="СЫРА" localSheetId="7">#REF!</definedName>
    <definedName name="СЫРА">#REF!</definedName>
    <definedName name="СЫРЬЁ" localSheetId="8">#REF!</definedName>
    <definedName name="СЫРЬЁ" localSheetId="9">#REF!</definedName>
    <definedName name="СЫРЬЁ" localSheetId="10">#REF!</definedName>
    <definedName name="СЫРЬЁ" localSheetId="11">#REF!</definedName>
    <definedName name="СЫРЬЁ" localSheetId="12">#REF!</definedName>
    <definedName name="СЫРЬЁ" localSheetId="16">#REF!</definedName>
    <definedName name="СЫРЬЁ" localSheetId="7">#REF!</definedName>
    <definedName name="СЫРЬЁ">#REF!</definedName>
    <definedName name="т" localSheetId="8">'5 анализ экон эффект 25 план'!т</definedName>
    <definedName name="т" localSheetId="9">'5 анализ экон эффект 26'!т</definedName>
    <definedName name="т" localSheetId="10">'5 анализ экон эффект 27'!т</definedName>
    <definedName name="т" localSheetId="11">'5 анализ экон эффект 28'!т</definedName>
    <definedName name="т" localSheetId="12">'5 анализ экон эффект 29'!т</definedName>
    <definedName name="т" localSheetId="7">'анализ экон эффек'!т</definedName>
    <definedName name="т">[5]!т</definedName>
    <definedName name="т1" localSheetId="8">'[71]2.2.4'!$F$36</definedName>
    <definedName name="т1" localSheetId="9">'[71]2.2.4'!$F$36</definedName>
    <definedName name="т1" localSheetId="10">'[71]2.2.4'!$F$36</definedName>
    <definedName name="т1" localSheetId="11">'[71]2.2.4'!$F$36</definedName>
    <definedName name="т1" localSheetId="12">'[71]2.2.4'!$F$36</definedName>
    <definedName name="т1" localSheetId="7">'[71]2.2.4'!$F$36</definedName>
    <definedName name="т1">'[72]2.2.4'!$F$36</definedName>
    <definedName name="т2" localSheetId="8">'[71]2.2.4'!$F$37</definedName>
    <definedName name="т2" localSheetId="9">'[71]2.2.4'!$F$37</definedName>
    <definedName name="т2" localSheetId="10">'[71]2.2.4'!$F$37</definedName>
    <definedName name="т2" localSheetId="11">'[71]2.2.4'!$F$37</definedName>
    <definedName name="т2" localSheetId="12">'[71]2.2.4'!$F$37</definedName>
    <definedName name="т2" localSheetId="7">'[71]2.2.4'!$F$37</definedName>
    <definedName name="т2">'[72]2.2.4'!$F$37</definedName>
    <definedName name="Таранов2">[37]Дебиторка!$J$32</definedName>
    <definedName name="ТВ_ЭЛЦ3" localSheetId="8">#REF!</definedName>
    <definedName name="ТВ_ЭЛЦ3" localSheetId="9">#REF!</definedName>
    <definedName name="ТВ_ЭЛЦ3" localSheetId="10">#REF!</definedName>
    <definedName name="ТВ_ЭЛЦ3" localSheetId="11">#REF!</definedName>
    <definedName name="ТВ_ЭЛЦ3" localSheetId="12">#REF!</definedName>
    <definedName name="ТВ_ЭЛЦ3" localSheetId="16">#REF!</definedName>
    <definedName name="ТВ_ЭЛЦ3" localSheetId="7">#REF!</definedName>
    <definedName name="ТВ_ЭЛЦ3">#REF!</definedName>
    <definedName name="ТВЁРДЫЙ" localSheetId="8">#REF!</definedName>
    <definedName name="ТВЁРДЫЙ" localSheetId="9">#REF!</definedName>
    <definedName name="ТВЁРДЫЙ" localSheetId="10">#REF!</definedName>
    <definedName name="ТВЁРДЫЙ" localSheetId="11">#REF!</definedName>
    <definedName name="ТВЁРДЫЙ" localSheetId="12">#REF!</definedName>
    <definedName name="ТВЁРДЫЙ" localSheetId="16">#REF!</definedName>
    <definedName name="ТВЁРДЫЙ" localSheetId="7">#REF!</definedName>
    <definedName name="ТВЁРДЫЙ">#REF!</definedName>
    <definedName name="тепло_проц_ф" localSheetId="16">#REF!</definedName>
    <definedName name="тепло_проц_ф" localSheetId="7">#REF!</definedName>
    <definedName name="тепло_проц_ф">#REF!</definedName>
    <definedName name="тепло_процент" localSheetId="16">#REF!</definedName>
    <definedName name="тепло_процент" localSheetId="7">#REF!</definedName>
    <definedName name="тепло_процент">#REF!</definedName>
    <definedName name="ТЕРМ" localSheetId="8">[36]Калькуляции!#REF!</definedName>
    <definedName name="ТЕРМ" localSheetId="9">[36]Калькуляции!#REF!</definedName>
    <definedName name="ТЕРМ" localSheetId="10">[36]Калькуляции!#REF!</definedName>
    <definedName name="ТЕРМ" localSheetId="11">[36]Калькуляции!#REF!</definedName>
    <definedName name="ТЕРМ" localSheetId="12">[36]Калькуляции!#REF!</definedName>
    <definedName name="ТЕРМ" localSheetId="16">[36]Калькуляции!#REF!</definedName>
    <definedName name="ТЕРМ" localSheetId="7">[36]Калькуляции!#REF!</definedName>
    <definedName name="ТЕРМ">[36]Калькуляции!#REF!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 localSheetId="11">[36]Калькуляции!#REF!</definedName>
    <definedName name="ТЕРМ_ДАВ" localSheetId="12">[36]Калькуляции!#REF!</definedName>
    <definedName name="ТЕРМ_ДАВ" localSheetId="16">[36]Калькуляции!#REF!</definedName>
    <definedName name="ТЕРМ_ДАВ" localSheetId="7">[36]Калькуляции!#REF!</definedName>
    <definedName name="ТЕРМ_ДАВ">[36]Калькуляции!#REF!</definedName>
    <definedName name="ТЗР" localSheetId="8">#REF!</definedName>
    <definedName name="ТЗР" localSheetId="9">#REF!</definedName>
    <definedName name="ТЗР" localSheetId="10">#REF!</definedName>
    <definedName name="ТЗР" localSheetId="11">#REF!</definedName>
    <definedName name="ТЗР" localSheetId="12">#REF!</definedName>
    <definedName name="ТЗР" localSheetId="16">#REF!</definedName>
    <definedName name="ТЗР" localSheetId="7">#REF!</definedName>
    <definedName name="ТЗР">#REF!</definedName>
    <definedName name="ТИ" localSheetId="8">#REF!</definedName>
    <definedName name="ТИ" localSheetId="9">#REF!</definedName>
    <definedName name="ТИ" localSheetId="10">#REF!</definedName>
    <definedName name="ТИ" localSheetId="11">#REF!</definedName>
    <definedName name="ТИ" localSheetId="12">#REF!</definedName>
    <definedName name="ТИ" localSheetId="16">#REF!</definedName>
    <definedName name="ТИ" localSheetId="7">#REF!</definedName>
    <definedName name="ТИ">#REF!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 localSheetId="11">[67]июнь9!#REF!</definedName>
    <definedName name="Товарная_продукция_2" localSheetId="12">[67]июнь9!#REF!</definedName>
    <definedName name="Товарная_продукция_2" localSheetId="16">[68]июнь9!#REF!</definedName>
    <definedName name="Товарная_продукция_2" localSheetId="7">[67]июнь9!#REF!</definedName>
    <definedName name="Товарная_продукция_2">[68]июнь9!#REF!</definedName>
    <definedName name="ТОВАРНЫЙ" localSheetId="8">#REF!</definedName>
    <definedName name="ТОВАРНЫЙ" localSheetId="9">#REF!</definedName>
    <definedName name="ТОВАРНЫЙ" localSheetId="10">#REF!</definedName>
    <definedName name="ТОВАРНЫЙ" localSheetId="11">#REF!</definedName>
    <definedName name="ТОВАРНЫЙ" localSheetId="12">#REF!</definedName>
    <definedName name="ТОВАРНЫЙ" localSheetId="16">#REF!</definedName>
    <definedName name="ТОВАРНЫЙ" localSheetId="7">#REF!</definedName>
    <definedName name="ТОВАРНЫЙ">#REF!</definedName>
    <definedName name="ТОЛ" localSheetId="8">#REF!</definedName>
    <definedName name="ТОЛ" localSheetId="9">#REF!</definedName>
    <definedName name="ТОЛ" localSheetId="10">#REF!</definedName>
    <definedName name="ТОЛ" localSheetId="11">#REF!</definedName>
    <definedName name="ТОЛ" localSheetId="12">#REF!</definedName>
    <definedName name="ТОЛ" localSheetId="16">#REF!</definedName>
    <definedName name="ТОЛ" localSheetId="7">#REF!</definedName>
    <definedName name="ТОЛ">#REF!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 localSheetId="11">[36]Калькуляции!#REF!</definedName>
    <definedName name="ТОЛК_МЕЛ" localSheetId="12">[36]Калькуляции!#REF!</definedName>
    <definedName name="ТОЛК_МЕЛ" localSheetId="16">[36]Калькуляции!#REF!</definedName>
    <definedName name="ТОЛК_МЕЛ" localSheetId="7">[36]Калькуляции!#REF!</definedName>
    <definedName name="ТОЛК_МЕЛ">[36]Калькуляции!#REF!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 localSheetId="11">[36]Калькуляции!#REF!</definedName>
    <definedName name="ТОЛК_СЛТ" localSheetId="12">[36]Калькуляции!#REF!</definedName>
    <definedName name="ТОЛК_СЛТ" localSheetId="16">[36]Калькуляции!#REF!</definedName>
    <definedName name="ТОЛК_СЛТ" localSheetId="7">[36]Калькуляции!#REF!</definedName>
    <definedName name="ТОЛК_СЛТ">[36]Калькуляции!#REF!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 localSheetId="11">[36]Калькуляции!#REF!</definedName>
    <definedName name="ТОЛК_СУМ" localSheetId="12">[36]Калькуляции!#REF!</definedName>
    <definedName name="ТОЛК_СУМ" localSheetId="16">[36]Калькуляции!#REF!</definedName>
    <definedName name="ТОЛК_СУМ" localSheetId="7">[36]Калькуляции!#REF!</definedName>
    <definedName name="ТОЛК_СУМ">[36]Калькуляции!#REF!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 localSheetId="11">[36]Калькуляции!#REF!</definedName>
    <definedName name="ТОЛК_ТОБ" localSheetId="12">[36]Калькуляции!#REF!</definedName>
    <definedName name="ТОЛК_ТОБ" localSheetId="16">[36]Калькуляции!#REF!</definedName>
    <definedName name="ТОЛК_ТОБ" localSheetId="7">[36]Калькуляции!#REF!</definedName>
    <definedName name="ТОЛК_ТОБ">[36]Калькуляции!#REF!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 localSheetId="11">[36]Калькуляции!#REF!</definedName>
    <definedName name="ТОЛЛИНГ_МАССА" localSheetId="12">[36]Калькуляции!#REF!</definedName>
    <definedName name="ТОЛЛИНГ_МАССА" localSheetId="16">[36]Калькуляции!#REF!</definedName>
    <definedName name="ТОЛЛИНГ_МАССА" localSheetId="7">[36]Калькуляции!#REF!</definedName>
    <definedName name="ТОЛЛИНГ_МАССА">[36]Калькуляции!#REF!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11">#REF!</definedName>
    <definedName name="ТОЛЛИНГ_СЫРЕЦ" localSheetId="12">#REF!</definedName>
    <definedName name="ТОЛЛИНГ_СЫРЕЦ" localSheetId="16">#REF!</definedName>
    <definedName name="ТОЛЛИНГ_СЫРЕЦ" localSheetId="7">#REF!</definedName>
    <definedName name="ТОЛЛИНГ_СЫРЕЦ">#REF!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 localSheetId="11">[36]Калькуляции!#REF!</definedName>
    <definedName name="ТОЛЛИНГ_СЫРЬЁ" localSheetId="12">[36]Калькуляции!#REF!</definedName>
    <definedName name="ТОЛЛИНГ_СЫРЬЁ" localSheetId="16">[36]Калькуляции!#REF!</definedName>
    <definedName name="ТОЛЛИНГ_СЫРЬЁ" localSheetId="7">[36]Калькуляции!#REF!</definedName>
    <definedName name="ТОЛЛИНГ_СЫРЬЁ">[36]Калькуляции!#REF!</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11" hidden="1">{#N/A,#N/A,TRUE,"Лист1";#N/A,#N/A,TRUE,"Лист2";#N/A,#N/A,TRUE,"Лист3"}</definedName>
    <definedName name="тп" localSheetId="12"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8">#REF!</definedName>
    <definedName name="ТР" localSheetId="9">#REF!</definedName>
    <definedName name="ТР" localSheetId="10">#REF!</definedName>
    <definedName name="ТР" localSheetId="11">#REF!</definedName>
    <definedName name="ТР" localSheetId="12">#REF!</definedName>
    <definedName name="ТР" localSheetId="16">#REF!</definedName>
    <definedName name="ТР" localSheetId="7">#REF!</definedName>
    <definedName name="ТР">#REF!</definedName>
    <definedName name="третий" localSheetId="8">#REF!</definedName>
    <definedName name="третий" localSheetId="9">#REF!</definedName>
    <definedName name="третий" localSheetId="10">#REF!</definedName>
    <definedName name="третий" localSheetId="11">#REF!</definedName>
    <definedName name="третий" localSheetId="12">#REF!</definedName>
    <definedName name="третий" localSheetId="16">#REF!</definedName>
    <definedName name="третий" localSheetId="7">#REF!</definedName>
    <definedName name="третий">#REF!</definedName>
    <definedName name="тт" localSheetId="16">#REF!</definedName>
    <definedName name="тт" localSheetId="7">#REF!</definedName>
    <definedName name="тт">#REF!</definedName>
    <definedName name="тэ" localSheetId="16">#REF!</definedName>
    <definedName name="тэ" localSheetId="7">#REF!</definedName>
    <definedName name="тэ">#REF!</definedName>
    <definedName name="у" localSheetId="8">'5 анализ экон эффект 25 план'!у</definedName>
    <definedName name="у" localSheetId="9">'5 анализ экон эффект 26'!у</definedName>
    <definedName name="у" localSheetId="10">'5 анализ экон эффект 27'!у</definedName>
    <definedName name="у" localSheetId="11">'5 анализ экон эффект 28'!у</definedName>
    <definedName name="у" localSheetId="12">'5 анализ экон эффект 29'!у</definedName>
    <definedName name="у" localSheetId="7">'анализ экон эффек'!у</definedName>
    <definedName name="у">[5]!у</definedName>
    <definedName name="УГОЛЬ">[55]Справочники!$A$19:$A$21</definedName>
    <definedName name="ук" localSheetId="8">'5 анализ экон эффект 25 план'!ук</definedName>
    <definedName name="ук" localSheetId="9">'5 анализ экон эффект 26'!ук</definedName>
    <definedName name="ук" localSheetId="10">'5 анализ экон эффект 27'!ук</definedName>
    <definedName name="ук" localSheetId="11">'5 анализ экон эффект 28'!ук</definedName>
    <definedName name="ук" localSheetId="12">'5 анализ экон эффект 29'!ук</definedName>
    <definedName name="ук" localSheetId="7">'анализ экон эффек'!ук</definedName>
    <definedName name="ук">[5]!ук</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11" hidden="1">{#N/A,#N/A,TRUE,"Лист1";#N/A,#N/A,TRUE,"Лист2";#N/A,#N/A,TRUE,"Лист3"}</definedName>
    <definedName name="укеееукеееееееееееееее" localSheetId="12"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11" hidden="1">{#N/A,#N/A,TRUE,"Лист1";#N/A,#N/A,TRUE,"Лист2";#N/A,#N/A,TRUE,"Лист3"}</definedName>
    <definedName name="укеукеуеуе" localSheetId="12"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8">'5 анализ экон эффект 25 план'!УП</definedName>
    <definedName name="УП" localSheetId="9">'5 анализ экон эффект 26'!УП</definedName>
    <definedName name="УП" localSheetId="10">'5 анализ экон эффект 27'!УП</definedName>
    <definedName name="УП" localSheetId="11">'5 анализ экон эффект 28'!УП</definedName>
    <definedName name="УП" localSheetId="12">'5 анализ экон эффект 29'!УП</definedName>
    <definedName name="УП" localSheetId="7">'анализ экон эффек'!УП</definedName>
    <definedName name="УП">[5]!УП</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 localSheetId="11">[36]Калькуляции!#REF!</definedName>
    <definedName name="УСЛУГИ_6063" localSheetId="12">[36]Калькуляции!#REF!</definedName>
    <definedName name="УСЛУГИ_6063" localSheetId="16">[36]Калькуляции!#REF!</definedName>
    <definedName name="УСЛУГИ_6063" localSheetId="7">[36]Калькуляции!#REF!</definedName>
    <definedName name="УСЛУГИ_6063">[36]Калькуляции!#REF!</definedName>
    <definedName name="уфе" localSheetId="8">'5 анализ экон эффект 25 план'!уфе</definedName>
    <definedName name="уфе" localSheetId="9">'5 анализ экон эффект 26'!уфе</definedName>
    <definedName name="уфе" localSheetId="10">'5 анализ экон эффект 27'!уфе</definedName>
    <definedName name="уфе" localSheetId="11">'5 анализ экон эффект 28'!уфе</definedName>
    <definedName name="уфе" localSheetId="12">'5 анализ экон эффект 29'!уфе</definedName>
    <definedName name="уфе" localSheetId="7">'анализ экон эффек'!уфе</definedName>
    <definedName name="уфе">[5]!уфе</definedName>
    <definedName name="уфэ" localSheetId="8">'5 анализ экон эффект 25 план'!уфэ</definedName>
    <definedName name="уфэ" localSheetId="9">'5 анализ экон эффект 26'!уфэ</definedName>
    <definedName name="уфэ" localSheetId="10">'5 анализ экон эффект 27'!уфэ</definedName>
    <definedName name="уфэ" localSheetId="11">'5 анализ экон эффект 28'!уфэ</definedName>
    <definedName name="уфэ" localSheetId="12">'5 анализ экон эффект 29'!уфэ</definedName>
    <definedName name="уфэ" localSheetId="7">'анализ экон эффек'!уфэ</definedName>
    <definedName name="уфэ">[5]!уфэ</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localSheetId="12"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8">#REF!</definedName>
    <definedName name="факт" localSheetId="9">#REF!</definedName>
    <definedName name="факт" localSheetId="10">#REF!</definedName>
    <definedName name="факт" localSheetId="11">#REF!</definedName>
    <definedName name="факт" localSheetId="12">#REF!</definedName>
    <definedName name="факт" localSheetId="16">#REF!</definedName>
    <definedName name="факт" localSheetId="7">#REF!</definedName>
    <definedName name="факт">#REF!</definedName>
    <definedName name="факт1" localSheetId="8">#REF!</definedName>
    <definedName name="факт1" localSheetId="9">#REF!</definedName>
    <definedName name="факт1" localSheetId="10">#REF!</definedName>
    <definedName name="факт1" localSheetId="11">#REF!</definedName>
    <definedName name="факт1" localSheetId="12">#REF!</definedName>
    <definedName name="факт1" localSheetId="16">#REF!</definedName>
    <definedName name="факт1" localSheetId="7">#REF!</definedName>
    <definedName name="факт1">#REF!</definedName>
    <definedName name="ФЕВ_РУБ" localSheetId="8">#REF!</definedName>
    <definedName name="ФЕВ_РУБ" localSheetId="9">#REF!</definedName>
    <definedName name="ФЕВ_РУБ" localSheetId="10">#REF!</definedName>
    <definedName name="ФЕВ_РУБ" localSheetId="11">#REF!</definedName>
    <definedName name="ФЕВ_РУБ" localSheetId="12">#REF!</definedName>
    <definedName name="ФЕВ_РУБ" localSheetId="16">#REF!</definedName>
    <definedName name="ФЕВ_РУБ" localSheetId="7">#REF!</definedName>
    <definedName name="ФЕВ_РУБ">#REF!</definedName>
    <definedName name="ФЕВ_ТОН" localSheetId="8">#REF!</definedName>
    <definedName name="ФЕВ_ТОН" localSheetId="9">#REF!</definedName>
    <definedName name="ФЕВ_ТОН" localSheetId="10">#REF!</definedName>
    <definedName name="ФЕВ_ТОН" localSheetId="11">#REF!</definedName>
    <definedName name="ФЕВ_ТОН" localSheetId="12">#REF!</definedName>
    <definedName name="ФЕВ_ТОН" localSheetId="16">#REF!</definedName>
    <definedName name="ФЕВ_ТОН" localSheetId="7">#REF!</definedName>
    <definedName name="ФЕВ_ТОН">#REF!</definedName>
    <definedName name="февраль" localSheetId="16">#REF!</definedName>
    <definedName name="февраль" localSheetId="7">#REF!</definedName>
    <definedName name="февраль">#REF!</definedName>
    <definedName name="физ_тариф" localSheetId="8">#REF!</definedName>
    <definedName name="физ_тариф" localSheetId="9">#REF!</definedName>
    <definedName name="физ_тариф" localSheetId="10">#REF!</definedName>
    <definedName name="физ_тариф" localSheetId="11">#REF!</definedName>
    <definedName name="физ_тариф" localSheetId="12">#REF!</definedName>
    <definedName name="физ_тариф" localSheetId="16">#REF!</definedName>
    <definedName name="физ_тариф" localSheetId="7">#REF!</definedName>
    <definedName name="физ_тариф">#REF!</definedName>
    <definedName name="фин_">[74]коэфф!$B$2</definedName>
    <definedName name="ФЛ_К" localSheetId="8">#REF!</definedName>
    <definedName name="ФЛ_К" localSheetId="9">#REF!</definedName>
    <definedName name="ФЛ_К" localSheetId="10">#REF!</definedName>
    <definedName name="ФЛ_К" localSheetId="11">#REF!</definedName>
    <definedName name="ФЛ_К" localSheetId="12">#REF!</definedName>
    <definedName name="ФЛ_К" localSheetId="16">#REF!</definedName>
    <definedName name="ФЛ_К" localSheetId="7">#REF!</definedName>
    <definedName name="ФЛ_К">#REF!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 localSheetId="11">[36]Калькуляции!#REF!</definedName>
    <definedName name="ФЛОТ_ОКСА" localSheetId="12">[36]Калькуляции!#REF!</definedName>
    <definedName name="ФЛОТ_ОКСА" localSheetId="16">[36]Калькуляции!#REF!</definedName>
    <definedName name="ФЛОТ_ОКСА" localSheetId="7">[36]Калькуляции!#REF!</definedName>
    <definedName name="ФЛОТ_ОКСА">[36]Калькуляции!#REF!</definedName>
    <definedName name="форм" localSheetId="8">#REF!</definedName>
    <definedName name="форм" localSheetId="9">#REF!</definedName>
    <definedName name="форм" localSheetId="10">#REF!</definedName>
    <definedName name="форм" localSheetId="11">#REF!</definedName>
    <definedName name="форм" localSheetId="12">#REF!</definedName>
    <definedName name="форм" localSheetId="16">#REF!</definedName>
    <definedName name="форм" localSheetId="7">#REF!</definedName>
    <definedName name="форм">#REF!</definedName>
    <definedName name="Формат_ширина" localSheetId="8">'5 анализ экон эффект 25 план'!Формат_ширина</definedName>
    <definedName name="Формат_ширина" localSheetId="9">'5 анализ экон эффект 26'!Формат_ширина</definedName>
    <definedName name="Формат_ширина" localSheetId="10">'5 анализ экон эффект 27'!Формат_ширина</definedName>
    <definedName name="Формат_ширина" localSheetId="11">'5 анализ экон эффект 28'!Формат_ширина</definedName>
    <definedName name="Формат_ширина" localSheetId="12">'5 анализ экон эффект 29'!Формат_ширина</definedName>
    <definedName name="Формат_ширина" localSheetId="7">'анализ экон эффек'!Формат_ширина</definedName>
    <definedName name="Формат_ширина">[5]!Формат_ширина</definedName>
    <definedName name="формулы" localSheetId="16">#REF!</definedName>
    <definedName name="формулы" localSheetId="7">#REF!</definedName>
    <definedName name="формулы">#REF!</definedName>
    <definedName name="ФТ_К" localSheetId="8">#REF!</definedName>
    <definedName name="ФТ_К" localSheetId="9">#REF!</definedName>
    <definedName name="ФТ_К" localSheetId="10">#REF!</definedName>
    <definedName name="ФТ_К" localSheetId="11">#REF!</definedName>
    <definedName name="ФТ_К" localSheetId="12">#REF!</definedName>
    <definedName name="ФТ_К" localSheetId="16">#REF!</definedName>
    <definedName name="ФТ_К" localSheetId="7">#REF!</definedName>
    <definedName name="ФТ_К">#REF!</definedName>
    <definedName name="ффф" localSheetId="8">#REF!</definedName>
    <definedName name="ффф" localSheetId="9">#REF!</definedName>
    <definedName name="ффф" localSheetId="10">#REF!</definedName>
    <definedName name="ффф" localSheetId="11">#REF!</definedName>
    <definedName name="ффф" localSheetId="12">#REF!</definedName>
    <definedName name="ффф" localSheetId="16">#REF!</definedName>
    <definedName name="ффф" localSheetId="7">#REF!</definedName>
    <definedName name="ффф">#REF!</definedName>
    <definedName name="ФФФ1" localSheetId="8">#REF!</definedName>
    <definedName name="ФФФ1" localSheetId="9">#REF!</definedName>
    <definedName name="ФФФ1" localSheetId="10">#REF!</definedName>
    <definedName name="ФФФ1" localSheetId="11">#REF!</definedName>
    <definedName name="ФФФ1" localSheetId="12">#REF!</definedName>
    <definedName name="ФФФ1" localSheetId="16">#REF!</definedName>
    <definedName name="ФФФ1" localSheetId="7">#REF!</definedName>
    <definedName name="ФФФ1">#REF!</definedName>
    <definedName name="ФФФ2" localSheetId="8">#REF!</definedName>
    <definedName name="ФФФ2" localSheetId="9">#REF!</definedName>
    <definedName name="ФФФ2" localSheetId="10">#REF!</definedName>
    <definedName name="ФФФ2" localSheetId="11">#REF!</definedName>
    <definedName name="ФФФ2" localSheetId="12">#REF!</definedName>
    <definedName name="ФФФ2" localSheetId="16">#REF!</definedName>
    <definedName name="ФФФ2" localSheetId="7">#REF!</definedName>
    <definedName name="ФФФ2">#REF!</definedName>
    <definedName name="ФФФФ" localSheetId="8">#REF!</definedName>
    <definedName name="ФФФФ" localSheetId="9">#REF!</definedName>
    <definedName name="ФФФФ" localSheetId="10">#REF!</definedName>
    <definedName name="ФФФФ" localSheetId="11">#REF!</definedName>
    <definedName name="ФФФФ" localSheetId="12">#REF!</definedName>
    <definedName name="ФФФФ" localSheetId="16">#REF!</definedName>
    <definedName name="ФФФФ" localSheetId="7">#REF!</definedName>
    <definedName name="ФФФФ">#REF!</definedName>
    <definedName name="ФЫ" localSheetId="8">#REF!</definedName>
    <definedName name="ФЫ" localSheetId="9">#REF!</definedName>
    <definedName name="ФЫ" localSheetId="10">#REF!</definedName>
    <definedName name="ФЫ" localSheetId="11">#REF!</definedName>
    <definedName name="ФЫ" localSheetId="12">#REF!</definedName>
    <definedName name="ФЫ" localSheetId="16">#REF!</definedName>
    <definedName name="ФЫ" localSheetId="7">#REF!</definedName>
    <definedName name="ФЫ">#REF!</definedName>
    <definedName name="фыв" localSheetId="8">'5 анализ экон эффект 25 план'!фыв</definedName>
    <definedName name="фыв" localSheetId="9">'5 анализ экон эффект 26'!фыв</definedName>
    <definedName name="фыв" localSheetId="10">'5 анализ экон эффект 27'!фыв</definedName>
    <definedName name="фыв" localSheetId="11">'5 анализ экон эффект 28'!фыв</definedName>
    <definedName name="фыв" localSheetId="12">'5 анализ экон эффект 29'!фыв</definedName>
    <definedName name="фыв" localSheetId="7">'анализ экон эффек'!фыв</definedName>
    <definedName name="фыв">[5]!фыв</definedName>
    <definedName name="х" localSheetId="8">'5 анализ экон эффект 25 план'!х</definedName>
    <definedName name="х" localSheetId="9">'5 анализ экон эффект 26'!х</definedName>
    <definedName name="х" localSheetId="10">'5 анализ экон эффект 27'!х</definedName>
    <definedName name="х" localSheetId="11">'5 анализ экон эффект 28'!х</definedName>
    <definedName name="х" localSheetId="12">'5 анализ экон эффект 29'!х</definedName>
    <definedName name="х" localSheetId="7">'анализ экон эффек'!х</definedName>
    <definedName name="х">[5]!х</definedName>
    <definedName name="ХЛ_Н" localSheetId="8">#REF!</definedName>
    <definedName name="ХЛ_Н" localSheetId="9">#REF!</definedName>
    <definedName name="ХЛ_Н" localSheetId="10">#REF!</definedName>
    <definedName name="ХЛ_Н" localSheetId="11">#REF!</definedName>
    <definedName name="ХЛ_Н" localSheetId="12">#REF!</definedName>
    <definedName name="ХЛ_Н" localSheetId="16">#REF!</definedName>
    <definedName name="ХЛ_Н" localSheetId="7">#REF!</definedName>
    <definedName name="ХЛ_Н">#REF!</definedName>
    <definedName name="хоз.работы">'[38]цены цехов'!$D$31</definedName>
    <definedName name="ц" localSheetId="8">'5 анализ экон эффект 25 план'!ц</definedName>
    <definedName name="ц" localSheetId="9">'5 анализ экон эффект 26'!ц</definedName>
    <definedName name="ц" localSheetId="10">'5 анализ экон эффект 27'!ц</definedName>
    <definedName name="ц" localSheetId="11">'5 анализ экон эффект 28'!ц</definedName>
    <definedName name="ц" localSheetId="12">'5 анализ экон эффект 29'!ц</definedName>
    <definedName name="ц" localSheetId="7">'анализ экон эффек'!ц</definedName>
    <definedName name="ц">[5]!ц</definedName>
    <definedName name="ЦЕННЗП_АВЧ" localSheetId="8">#REF!</definedName>
    <definedName name="ЦЕННЗП_АВЧ" localSheetId="9">#REF!</definedName>
    <definedName name="ЦЕННЗП_АВЧ" localSheetId="10">#REF!</definedName>
    <definedName name="ЦЕННЗП_АВЧ" localSheetId="11">#REF!</definedName>
    <definedName name="ЦЕННЗП_АВЧ" localSheetId="12">#REF!</definedName>
    <definedName name="ЦЕННЗП_АВЧ" localSheetId="16">#REF!</definedName>
    <definedName name="ЦЕННЗП_АВЧ" localSheetId="7">#REF!</definedName>
    <definedName name="ЦЕННЗП_АВЧ">#REF!</definedName>
    <definedName name="ЦЕННЗП_АТЧ" localSheetId="8">#REF!</definedName>
    <definedName name="ЦЕННЗП_АТЧ" localSheetId="9">#REF!</definedName>
    <definedName name="ЦЕННЗП_АТЧ" localSheetId="10">#REF!</definedName>
    <definedName name="ЦЕННЗП_АТЧ" localSheetId="11">#REF!</definedName>
    <definedName name="ЦЕННЗП_АТЧ" localSheetId="12">#REF!</definedName>
    <definedName name="ЦЕННЗП_АТЧ" localSheetId="16">#REF!</definedName>
    <definedName name="ЦЕННЗП_АТЧ" localSheetId="7">#REF!</definedName>
    <definedName name="ЦЕННЗП_АТЧ">#REF!</definedName>
    <definedName name="ЦЕХ_К" localSheetId="8">[36]Калькуляции!#REF!</definedName>
    <definedName name="ЦЕХ_К" localSheetId="9">[36]Калькуляции!#REF!</definedName>
    <definedName name="ЦЕХ_К" localSheetId="10">[36]Калькуляции!#REF!</definedName>
    <definedName name="ЦЕХ_К" localSheetId="11">[36]Калькуляции!#REF!</definedName>
    <definedName name="ЦЕХ_К" localSheetId="12">[36]Калькуляции!#REF!</definedName>
    <definedName name="ЦЕХ_К" localSheetId="16">[36]Калькуляции!#REF!</definedName>
    <definedName name="ЦЕХ_К" localSheetId="7">[36]Калькуляции!#REF!</definedName>
    <definedName name="ЦЕХ_К">[36]Калькуляции!#REF!</definedName>
    <definedName name="ЦЕХОВЫЕ" localSheetId="8">#REF!</definedName>
    <definedName name="ЦЕХОВЫЕ" localSheetId="9">#REF!</definedName>
    <definedName name="ЦЕХОВЫЕ" localSheetId="10">#REF!</definedName>
    <definedName name="ЦЕХОВЫЕ" localSheetId="11">#REF!</definedName>
    <definedName name="ЦЕХОВЫЕ" localSheetId="12">#REF!</definedName>
    <definedName name="ЦЕХОВЫЕ" localSheetId="16">#REF!</definedName>
    <definedName name="ЦЕХОВЫЕ" localSheetId="7">#REF!</definedName>
    <definedName name="ЦЕХОВЫЕ">#REF!</definedName>
    <definedName name="ЦЕХР" localSheetId="8">#REF!</definedName>
    <definedName name="ЦЕХР" localSheetId="9">#REF!</definedName>
    <definedName name="ЦЕХР" localSheetId="10">#REF!</definedName>
    <definedName name="ЦЕХР" localSheetId="11">#REF!</definedName>
    <definedName name="ЦЕХР" localSheetId="12">#REF!</definedName>
    <definedName name="ЦЕХР" localSheetId="16">#REF!</definedName>
    <definedName name="ЦЕХР" localSheetId="7">#REF!</definedName>
    <definedName name="ЦЕХР">#REF!</definedName>
    <definedName name="ЦЕХРИТ" localSheetId="8">#REF!</definedName>
    <definedName name="ЦЕХРИТ" localSheetId="9">#REF!</definedName>
    <definedName name="ЦЕХРИТ" localSheetId="10">#REF!</definedName>
    <definedName name="ЦЕХРИТ" localSheetId="11">#REF!</definedName>
    <definedName name="ЦЕХРИТ" localSheetId="12">#REF!</definedName>
    <definedName name="ЦЕХРИТ" localSheetId="16">#REF!</definedName>
    <definedName name="ЦЕХРИТ" localSheetId="7">#REF!</definedName>
    <definedName name="ЦЕХРИТ">#REF!</definedName>
    <definedName name="ЦЕХС" localSheetId="8">#REF!</definedName>
    <definedName name="ЦЕХС" localSheetId="9">#REF!</definedName>
    <definedName name="ЦЕХС" localSheetId="10">#REF!</definedName>
    <definedName name="ЦЕХС" localSheetId="11">#REF!</definedName>
    <definedName name="ЦЕХС" localSheetId="12">#REF!</definedName>
    <definedName name="ЦЕХС" localSheetId="16">#REF!</definedName>
    <definedName name="ЦЕХС" localSheetId="7">#REF!</definedName>
    <definedName name="ЦЕХС">#REF!</definedName>
    <definedName name="ЦЕХСЕБ_ВСЕГО" localSheetId="9">[36]Калькуляции!$1400:$1400</definedName>
    <definedName name="ЦЕХСЕБ_ВСЕГО" localSheetId="10">[36]Калькуляции!$1400:$1400</definedName>
    <definedName name="ЦЕХСЕБ_ВСЕГО" localSheetId="11">[36]Калькуляции!$1400:$1400</definedName>
    <definedName name="ЦЕХСЕБ_ВСЕГО" localSheetId="12">[36]Калькуляции!$1400:$1400</definedName>
    <definedName name="ЦЕХСЕБ_ВСЕГО" localSheetId="7">[36]Калькуляции!$1400:$1400</definedName>
    <definedName name="ЦЕХСЕБ_ВСЕГО">[36]Калькуляции!$1400:$1400</definedName>
    <definedName name="ЦЛК">'[38]цены цехов'!$D$56</definedName>
    <definedName name="ЦРО">'[38]цены цехов'!$D$25</definedName>
    <definedName name="ЦС_В" localSheetId="8">[36]Калькуляции!#REF!</definedName>
    <definedName name="ЦС_В" localSheetId="9">[36]Калькуляции!#REF!</definedName>
    <definedName name="ЦС_В" localSheetId="10">[36]Калькуляции!#REF!</definedName>
    <definedName name="ЦС_В" localSheetId="11">[36]Калькуляции!#REF!</definedName>
    <definedName name="ЦС_В" localSheetId="12">[36]Калькуляции!#REF!</definedName>
    <definedName name="ЦС_В" localSheetId="16">[36]Калькуляции!#REF!</definedName>
    <definedName name="ЦС_В" localSheetId="7">[36]Калькуляции!#REF!</definedName>
    <definedName name="ЦС_В">[36]Калькуляции!#REF!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 localSheetId="11">[36]Калькуляции!#REF!</definedName>
    <definedName name="ЦС_ДП" localSheetId="12">[36]Калькуляции!#REF!</definedName>
    <definedName name="ЦС_ДП" localSheetId="16">[36]Калькуляции!#REF!</definedName>
    <definedName name="ЦС_ДП" localSheetId="7">[36]Калькуляции!#REF!</definedName>
    <definedName name="ЦС_ДП">[36]Калькуляции!#REF!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 localSheetId="11">[36]Калькуляции!#REF!</definedName>
    <definedName name="ЦС_Т" localSheetId="12">[36]Калькуляции!#REF!</definedName>
    <definedName name="ЦС_Т" localSheetId="16">[36]Калькуляции!#REF!</definedName>
    <definedName name="ЦС_Т" localSheetId="7">[36]Калькуляции!#REF!</definedName>
    <definedName name="ЦС_Т">[36]Калькуляции!#REF!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 localSheetId="11">[36]Калькуляции!#REF!</definedName>
    <definedName name="ЦС_Т_А" localSheetId="12">[36]Калькуляции!#REF!</definedName>
    <definedName name="ЦС_Т_А" localSheetId="16">[36]Калькуляции!#REF!</definedName>
    <definedName name="ЦС_Т_А" localSheetId="7">[36]Калькуляции!#REF!</definedName>
    <definedName name="ЦС_Т_А">[36]Калькуляции!#REF!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 localSheetId="11">[36]Калькуляции!#REF!</definedName>
    <definedName name="ЦС_Т_П" localSheetId="12">[36]Калькуляции!#REF!</definedName>
    <definedName name="ЦС_Т_П" localSheetId="16">[36]Калькуляции!#REF!</definedName>
    <definedName name="ЦС_Т_П" localSheetId="7">[36]Калькуляции!#REF!</definedName>
    <definedName name="ЦС_Т_П">[36]Калькуляции!#REF!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 localSheetId="11">[36]Калькуляции!#REF!</definedName>
    <definedName name="ЦС_Т_ПК" localSheetId="12">[36]Калькуляции!#REF!</definedName>
    <definedName name="ЦС_Т_ПК" localSheetId="16">[36]Калькуляции!#REF!</definedName>
    <definedName name="ЦС_Т_ПК" localSheetId="7">[36]Калькуляции!#REF!</definedName>
    <definedName name="ЦС_Т_ПК">[36]Калькуляции!#REF!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 localSheetId="11">[36]Калькуляции!#REF!</definedName>
    <definedName name="ЦС_Э" localSheetId="12">[36]Калькуляции!#REF!</definedName>
    <definedName name="ЦС_Э" localSheetId="16">[36]Калькуляции!#REF!</definedName>
    <definedName name="ЦС_Э" localSheetId="7">[36]Калькуляции!#REF!</definedName>
    <definedName name="ЦС_Э">[36]Калькуляции!#REF!</definedName>
    <definedName name="цу" localSheetId="8">'5 анализ экон эффект 25 план'!цу</definedName>
    <definedName name="цу" localSheetId="9">'5 анализ экон эффект 26'!цу</definedName>
    <definedName name="цу" localSheetId="10">'5 анализ экон эффект 27'!цу</definedName>
    <definedName name="цу" localSheetId="11">'5 анализ экон эффект 28'!цу</definedName>
    <definedName name="цу" localSheetId="12">'5 анализ экон эффект 29'!цу</definedName>
    <definedName name="цу" localSheetId="7">'анализ экон эффек'!цу</definedName>
    <definedName name="цу">[5]!цу</definedName>
    <definedName name="ч" localSheetId="8">'5 анализ экон эффект 25 план'!ч</definedName>
    <definedName name="ч" localSheetId="9">'5 анализ экон эффект 26'!ч</definedName>
    <definedName name="ч" localSheetId="10">'5 анализ экон эффект 27'!ч</definedName>
    <definedName name="ч" localSheetId="11">'5 анализ экон эффект 28'!ч</definedName>
    <definedName name="ч" localSheetId="12">'5 анализ экон эффект 29'!ч</definedName>
    <definedName name="ч" localSheetId="7">'анализ экон эффек'!ч</definedName>
    <definedName name="ч">[5]!ч</definedName>
    <definedName name="четвертый" localSheetId="8">#REF!</definedName>
    <definedName name="четвертый" localSheetId="9">#REF!</definedName>
    <definedName name="четвертый" localSheetId="10">#REF!</definedName>
    <definedName name="четвертый" localSheetId="11">#REF!</definedName>
    <definedName name="четвертый" localSheetId="12">#REF!</definedName>
    <definedName name="четвертый" localSheetId="16">#REF!</definedName>
    <definedName name="четвертый" localSheetId="7">#REF!</definedName>
    <definedName name="четвертый">#REF!</definedName>
    <definedName name="ш" localSheetId="8">'5 анализ экон эффект 25 план'!ш</definedName>
    <definedName name="ш" localSheetId="9">'5 анализ экон эффект 26'!ш</definedName>
    <definedName name="ш" localSheetId="10">'5 анализ экон эффект 27'!ш</definedName>
    <definedName name="ш" localSheetId="11">'5 анализ экон эффект 28'!ш</definedName>
    <definedName name="ш" localSheetId="12">'5 анализ экон эффект 29'!ш</definedName>
    <definedName name="ш" localSheetId="7">'анализ экон эффек'!ш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8">#REF!</definedName>
    <definedName name="ШТАНГИ" localSheetId="9">#REF!</definedName>
    <definedName name="ШТАНГИ" localSheetId="10">#REF!</definedName>
    <definedName name="ШТАНГИ" localSheetId="11">#REF!</definedName>
    <definedName name="ШТАНГИ" localSheetId="12">#REF!</definedName>
    <definedName name="ШТАНГИ" localSheetId="16">#REF!</definedName>
    <definedName name="ШТАНГИ" localSheetId="7">#REF!</definedName>
    <definedName name="ШТАНГИ">#REF!</definedName>
    <definedName name="щ" localSheetId="8">'5 анализ экон эффект 25 план'!щ</definedName>
    <definedName name="щ" localSheetId="9">'5 анализ экон эффект 26'!щ</definedName>
    <definedName name="щ" localSheetId="10">'5 анализ экон эффект 27'!щ</definedName>
    <definedName name="щ" localSheetId="11">'5 анализ экон эффект 28'!щ</definedName>
    <definedName name="щ" localSheetId="12">'5 анализ экон эффект 29'!щ</definedName>
    <definedName name="щ" localSheetId="7">'анализ экон эффек'!щ</definedName>
    <definedName name="щ">[5]!щ</definedName>
    <definedName name="ъ" localSheetId="8">#REF!</definedName>
    <definedName name="ъ" localSheetId="9">#REF!</definedName>
    <definedName name="ъ" localSheetId="10">#REF!</definedName>
    <definedName name="ъ" localSheetId="11">#REF!</definedName>
    <definedName name="ъ" localSheetId="12">#REF!</definedName>
    <definedName name="ъ" localSheetId="16">#REF!</definedName>
    <definedName name="ъ" localSheetId="7">#REF!</definedName>
    <definedName name="ъ">#REF!</definedName>
    <definedName name="ы" localSheetId="8">'5 анализ экон эффект 25 план'!ы</definedName>
    <definedName name="ы" localSheetId="9">'5 анализ экон эффект 26'!ы</definedName>
    <definedName name="ы" localSheetId="10">'5 анализ экон эффект 27'!ы</definedName>
    <definedName name="ы" localSheetId="11">'5 анализ экон эффект 28'!ы</definedName>
    <definedName name="ы" localSheetId="12">'5 анализ экон эффект 29'!ы</definedName>
    <definedName name="ы" localSheetId="7">'анализ экон эффек'!ы</definedName>
    <definedName name="ы">[5]!ы</definedName>
    <definedName name="ыв" localSheetId="8">'5 анализ экон эффект 25 план'!ыв</definedName>
    <definedName name="ыв" localSheetId="9">'5 анализ экон эффект 26'!ыв</definedName>
    <definedName name="ыв" localSheetId="10">'5 анализ экон эффект 27'!ыв</definedName>
    <definedName name="ыв" localSheetId="11">'5 анализ экон эффект 28'!ыв</definedName>
    <definedName name="ыв" localSheetId="12">'5 анализ экон эффект 29'!ыв</definedName>
    <definedName name="ыв" localSheetId="7">'анализ экон эффек'!ыв</definedName>
    <definedName name="ыв">[5]!ыв</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11" hidden="1">{#N/A,#N/A,TRUE,"Лист1";#N/A,#N/A,TRUE,"Лист2";#N/A,#N/A,TRUE,"Лист3"}</definedName>
    <definedName name="ыуаы" localSheetId="12"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8">'5 анализ экон эффект 25 план'!ыыыы</definedName>
    <definedName name="ыыыы" localSheetId="9">'5 анализ экон эффект 26'!ыыыы</definedName>
    <definedName name="ыыыы" localSheetId="10">'5 анализ экон эффект 27'!ыыыы</definedName>
    <definedName name="ыыыы" localSheetId="11">'5 анализ экон эффект 28'!ыыыы</definedName>
    <definedName name="ыыыы" localSheetId="12">'5 анализ экон эффект 29'!ыыыы</definedName>
    <definedName name="ыыыы" localSheetId="7">'анализ экон эффек'!ыыыы</definedName>
    <definedName name="ыыыы">[5]!ыыыы</definedName>
    <definedName name="ыыыыы" localSheetId="8">'5 анализ экон эффект 25 план'!ыыыыы</definedName>
    <definedName name="ыыыыы" localSheetId="9">'5 анализ экон эффект 26'!ыыыыы</definedName>
    <definedName name="ыыыыы" localSheetId="10">'5 анализ экон эффект 27'!ыыыыы</definedName>
    <definedName name="ыыыыы" localSheetId="11">'5 анализ экон эффект 28'!ыыыыы</definedName>
    <definedName name="ыыыыы" localSheetId="12">'5 анализ экон эффект 29'!ыыыыы</definedName>
    <definedName name="ыыыыы" localSheetId="7">'анализ экон эффек'!ыыыыы</definedName>
    <definedName name="ыыыыы">[5]!ыыыыы</definedName>
    <definedName name="ыыыыыы" localSheetId="8">'5 анализ экон эффект 25 план'!ыыыыыы</definedName>
    <definedName name="ыыыыыы" localSheetId="9">'5 анализ экон эффект 26'!ыыыыыы</definedName>
    <definedName name="ыыыыыы" localSheetId="10">'5 анализ экон эффект 27'!ыыыыыы</definedName>
    <definedName name="ыыыыыы" localSheetId="11">'5 анализ экон эффект 28'!ыыыыыы</definedName>
    <definedName name="ыыыыыы" localSheetId="12">'5 анализ экон эффект 29'!ыыыыыы</definedName>
    <definedName name="ыыыыыы" localSheetId="7">'анализ экон эффек'!ыыыыыы</definedName>
    <definedName name="ыыыыыы">[5]!ыыыыыы</definedName>
    <definedName name="ыыыыыыыыыыыыыыы" localSheetId="8">'5 анализ экон эффект 25 план'!ыыыыыыыыыыыыыыы</definedName>
    <definedName name="ыыыыыыыыыыыыыыы" localSheetId="9">'5 анализ экон эффект 26'!ыыыыыыыыыыыыыыы</definedName>
    <definedName name="ыыыыыыыыыыыыыыы" localSheetId="10">'5 анализ экон эффект 27'!ыыыыыыыыыыыыыыы</definedName>
    <definedName name="ыыыыыыыыыыыыыыы" localSheetId="11">'5 анализ экон эффект 28'!ыыыыыыыыыыыыыыы</definedName>
    <definedName name="ыыыыыыыыыыыыыыы" localSheetId="12">'5 анализ экон эффект 29'!ыыыыыыыыыыыыыыы</definedName>
    <definedName name="ыыыыыыыыыыыыыыы" localSheetId="7">'анализ экон эффек'!ыыыыыыыыыыыыыыы</definedName>
    <definedName name="ыыыыыыыыыыыыыыы">[5]!ыыыыыыыыыыыыыыы</definedName>
    <definedName name="ь" localSheetId="8">'5 анализ экон эффект 25 план'!ь</definedName>
    <definedName name="ь" localSheetId="9">'5 анализ экон эффект 26'!ь</definedName>
    <definedName name="ь" localSheetId="10">'5 анализ экон эффект 27'!ь</definedName>
    <definedName name="ь" localSheetId="11">'5 анализ экон эффект 28'!ь</definedName>
    <definedName name="ь" localSheetId="12">'5 анализ экон эффект 29'!ь</definedName>
    <definedName name="ь" localSheetId="7">'анализ экон эффек'!ь</definedName>
    <definedName name="ь">[5]!ь</definedName>
    <definedName name="ьь" localSheetId="16">#REF!</definedName>
    <definedName name="ьь" localSheetId="7">#REF!</definedName>
    <definedName name="ьь">#REF!</definedName>
    <definedName name="ььььь" localSheetId="8">'5 анализ экон эффект 25 план'!ььььь</definedName>
    <definedName name="ььььь" localSheetId="9">'5 анализ экон эффект 26'!ььььь</definedName>
    <definedName name="ььььь" localSheetId="10">'5 анализ экон эффект 27'!ььььь</definedName>
    <definedName name="ььььь" localSheetId="11">'5 анализ экон эффект 28'!ььььь</definedName>
    <definedName name="ььььь" localSheetId="12">'5 анализ экон эффект 29'!ььььь</definedName>
    <definedName name="ььььь" localSheetId="7">'анализ экон эффек'!ььььь</definedName>
    <definedName name="ььььь">[5]!ььььь</definedName>
    <definedName name="э" localSheetId="8">'5 анализ экон эффект 25 план'!э</definedName>
    <definedName name="э" localSheetId="9">'5 анализ экон эффект 26'!э</definedName>
    <definedName name="э" localSheetId="10">'5 анализ экон эффект 27'!э</definedName>
    <definedName name="э" localSheetId="11">'5 анализ экон эффект 28'!э</definedName>
    <definedName name="э" localSheetId="12">'5 анализ экон эффект 29'!э</definedName>
    <definedName name="э" localSheetId="7">'анализ экон эффек'!э</definedName>
    <definedName name="э">[5]!э</definedName>
    <definedName name="эл.энергия">'[38]цены цехов'!$D$13</definedName>
    <definedName name="электро_проц_ф" localSheetId="16">#REF!</definedName>
    <definedName name="электро_проц_ф" localSheetId="7">#REF!</definedName>
    <definedName name="электро_проц_ф">#REF!</definedName>
    <definedName name="электро_процент" localSheetId="16">#REF!</definedName>
    <definedName name="электро_процент" localSheetId="7">#REF!</definedName>
    <definedName name="электро_процент">#REF!</definedName>
    <definedName name="ЭН" localSheetId="8">#REF!</definedName>
    <definedName name="ЭН" localSheetId="9">#REF!</definedName>
    <definedName name="ЭН" localSheetId="10">#REF!</definedName>
    <definedName name="ЭН" localSheetId="11">#REF!</definedName>
    <definedName name="ЭН" localSheetId="12">#REF!</definedName>
    <definedName name="ЭН" localSheetId="16">#REF!</definedName>
    <definedName name="ЭН" localSheetId="7">#REF!</definedName>
    <definedName name="ЭН">#REF!</definedName>
    <definedName name="ЭРЦ">'[38]цены цехов'!$D$15</definedName>
    <definedName name="Эталон2">[37]Дебиторка!$J$48</definedName>
    <definedName name="ЭЭ" localSheetId="8">#REF!</definedName>
    <definedName name="ЭЭ" localSheetId="9">#REF!</definedName>
    <definedName name="ЭЭ" localSheetId="10">#REF!</definedName>
    <definedName name="ЭЭ" localSheetId="11">#REF!</definedName>
    <definedName name="ЭЭ" localSheetId="12">#REF!</definedName>
    <definedName name="ЭЭ" localSheetId="16">#REF!</definedName>
    <definedName name="ЭЭ" localSheetId="7">#REF!</definedName>
    <definedName name="ЭЭ">#REF!</definedName>
    <definedName name="ЭЭ_" localSheetId="8">#REF!</definedName>
    <definedName name="ЭЭ_" localSheetId="9">#REF!</definedName>
    <definedName name="ЭЭ_" localSheetId="10">#REF!</definedName>
    <definedName name="ЭЭ_" localSheetId="11">#REF!</definedName>
    <definedName name="ЭЭ_" localSheetId="12">#REF!</definedName>
    <definedName name="ЭЭ_" localSheetId="16">#REF!</definedName>
    <definedName name="ЭЭ_" localSheetId="7">#REF!</definedName>
    <definedName name="ЭЭ_">#REF!</definedName>
    <definedName name="ЭЭ_ДП" localSheetId="8">[36]Калькуляции!#REF!</definedName>
    <definedName name="ЭЭ_ДП" localSheetId="9">[36]Калькуляции!#REF!</definedName>
    <definedName name="ЭЭ_ДП" localSheetId="10">[36]Калькуляции!#REF!</definedName>
    <definedName name="ЭЭ_ДП" localSheetId="11">[36]Калькуляции!#REF!</definedName>
    <definedName name="ЭЭ_ДП" localSheetId="12">[36]Калькуляции!#REF!</definedName>
    <definedName name="ЭЭ_ДП" localSheetId="16">[36]Калькуляции!#REF!</definedName>
    <definedName name="ЭЭ_ДП" localSheetId="7">[36]Калькуляции!#REF!</definedName>
    <definedName name="ЭЭ_ДП">[36]Калькуляции!#REF!</definedName>
    <definedName name="ЭЭ_ЗФА" localSheetId="8">#REF!</definedName>
    <definedName name="ЭЭ_ЗФА" localSheetId="9">#REF!</definedName>
    <definedName name="ЭЭ_ЗФА" localSheetId="10">#REF!</definedName>
    <definedName name="ЭЭ_ЗФА" localSheetId="11">#REF!</definedName>
    <definedName name="ЭЭ_ЗФА" localSheetId="12">#REF!</definedName>
    <definedName name="ЭЭ_ЗФА" localSheetId="16">#REF!</definedName>
    <definedName name="ЭЭ_ЗФА" localSheetId="7">#REF!</definedName>
    <definedName name="ЭЭ_ЗФА">#REF!</definedName>
    <definedName name="ЭЭ_Т" localSheetId="8">#REF!</definedName>
    <definedName name="ЭЭ_Т" localSheetId="9">#REF!</definedName>
    <definedName name="ЭЭ_Т" localSheetId="10">#REF!</definedName>
    <definedName name="ЭЭ_Т" localSheetId="11">#REF!</definedName>
    <definedName name="ЭЭ_Т" localSheetId="12">#REF!</definedName>
    <definedName name="ЭЭ_Т" localSheetId="16">#REF!</definedName>
    <definedName name="ЭЭ_Т" localSheetId="7">#REF!</definedName>
    <definedName name="ЭЭ_Т">#REF!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 localSheetId="11">[36]Калькуляции!#REF!</definedName>
    <definedName name="ЭЭ_ТОЛ" localSheetId="12">[36]Калькуляции!#REF!</definedName>
    <definedName name="ЭЭ_ТОЛ" localSheetId="16">[36]Калькуляции!#REF!</definedName>
    <definedName name="ЭЭ_ТОЛ" localSheetId="7">[36]Калькуляции!#REF!</definedName>
    <definedName name="ЭЭ_ТОЛ">[36]Калькуляции!#REF!</definedName>
    <definedName name="эээээээээээээээээээээ" localSheetId="8">'5 анализ экон эффект 25 план'!эээээээээээээээээээээ</definedName>
    <definedName name="эээээээээээээээээээээ" localSheetId="9">'5 анализ экон эффект 26'!эээээээээээээээээээээ</definedName>
    <definedName name="эээээээээээээээээээээ" localSheetId="10">'5 анализ экон эффект 27'!эээээээээээээээээээээ</definedName>
    <definedName name="эээээээээээээээээээээ" localSheetId="11">'5 анализ экон эффект 28'!эээээээээээээээээээээ</definedName>
    <definedName name="эээээээээээээээээээээ" localSheetId="12">'5 анализ экон эффект 29'!эээээээээээээээээээээ</definedName>
    <definedName name="эээээээээээээээээээээ" localSheetId="7">'анализ экон эффек'!эээээээээээээээээээээ</definedName>
    <definedName name="эээээээээээээээээээээ">[5]!эээээээээээээээээээээ</definedName>
    <definedName name="ю" localSheetId="8">'5 анализ экон эффект 25 план'!ю</definedName>
    <definedName name="ю" localSheetId="9">'5 анализ экон эффект 26'!ю</definedName>
    <definedName name="ю" localSheetId="10">'5 анализ экон эффект 27'!ю</definedName>
    <definedName name="ю" localSheetId="11">'5 анализ экон эффект 28'!ю</definedName>
    <definedName name="ю" localSheetId="12">'5 анализ экон эффект 29'!ю</definedName>
    <definedName name="ю" localSheetId="7">'анализ экон эффек'!ю</definedName>
    <definedName name="ю">[5]!ю</definedName>
    <definedName name="юр_тариф" localSheetId="8">#REF!</definedName>
    <definedName name="юр_тариф" localSheetId="9">#REF!</definedName>
    <definedName name="юр_тариф" localSheetId="10">#REF!</definedName>
    <definedName name="юр_тариф" localSheetId="11">#REF!</definedName>
    <definedName name="юр_тариф" localSheetId="12">#REF!</definedName>
    <definedName name="юр_тариф" localSheetId="16">#REF!</definedName>
    <definedName name="юр_тариф" localSheetId="7">#REF!</definedName>
    <definedName name="юр_тариф">#REF!</definedName>
    <definedName name="я" localSheetId="8">'5 анализ экон эффект 25 план'!я</definedName>
    <definedName name="я" localSheetId="9">'5 анализ экон эффект 26'!я</definedName>
    <definedName name="я" localSheetId="10">'5 анализ экон эффект 27'!я</definedName>
    <definedName name="я" localSheetId="11">'5 анализ экон эффект 28'!я</definedName>
    <definedName name="я" localSheetId="12">'5 анализ экон эффект 29'!я</definedName>
    <definedName name="я" localSheetId="7">'анализ экон эффек'!я</definedName>
    <definedName name="я">[5]!я</definedName>
    <definedName name="ЯНВ_РУБ" localSheetId="8">#REF!</definedName>
    <definedName name="ЯНВ_РУБ" localSheetId="9">#REF!</definedName>
    <definedName name="ЯНВ_РУБ" localSheetId="10">#REF!</definedName>
    <definedName name="ЯНВ_РУБ" localSheetId="11">#REF!</definedName>
    <definedName name="ЯНВ_РУБ" localSheetId="12">#REF!</definedName>
    <definedName name="ЯНВ_РУБ" localSheetId="16">#REF!</definedName>
    <definedName name="ЯНВ_РУБ" localSheetId="7">#REF!</definedName>
    <definedName name="ЯНВ_РУБ">#REF!</definedName>
    <definedName name="ЯНВ_ТОН" localSheetId="8">#REF!</definedName>
    <definedName name="ЯНВ_ТОН" localSheetId="9">#REF!</definedName>
    <definedName name="ЯНВ_ТОН" localSheetId="10">#REF!</definedName>
    <definedName name="ЯНВ_ТОН" localSheetId="11">#REF!</definedName>
    <definedName name="ЯНВ_ТОН" localSheetId="12">#REF!</definedName>
    <definedName name="ЯНВ_ТОН" localSheetId="16">#REF!</definedName>
    <definedName name="ЯНВ_ТОН" localSheetId="7">#REF!</definedName>
    <definedName name="ЯНВ_ТОН">#REF!</definedName>
    <definedName name="Ярпиво2">[37]Дебиторка!$J$49</definedName>
    <definedName name="яячячыя" localSheetId="8">'5 анализ экон эффект 25 план'!яячячыя</definedName>
    <definedName name="яячячыя" localSheetId="9">'5 анализ экон эффект 26'!яячячыя</definedName>
    <definedName name="яячячыя" localSheetId="10">'5 анализ экон эффект 27'!яячячыя</definedName>
    <definedName name="яячячыя" localSheetId="11">'5 анализ экон эффект 28'!яячячыя</definedName>
    <definedName name="яячячыя" localSheetId="12">'5 анализ экон эффект 29'!яячячыя</definedName>
    <definedName name="яячячыя" localSheetId="7">'анализ экон эффек'!яячячыя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0" i="7" l="1"/>
  <c r="A9" i="34" l="1"/>
  <c r="A9" i="7"/>
  <c r="A7" i="35" l="1"/>
  <c r="A6" i="35"/>
  <c r="A9" i="35"/>
  <c r="C70" i="35"/>
  <c r="U62" i="35"/>
  <c r="T62" i="35"/>
  <c r="S62" i="35"/>
  <c r="R62" i="35"/>
  <c r="Q62" i="35"/>
  <c r="P62" i="35"/>
  <c r="O62" i="35"/>
  <c r="N62" i="35"/>
  <c r="M62" i="35"/>
  <c r="L62" i="35"/>
  <c r="K62" i="35"/>
  <c r="J62" i="35"/>
  <c r="I62" i="35"/>
  <c r="H62" i="35"/>
  <c r="G62" i="35"/>
  <c r="F62" i="35"/>
  <c r="E62" i="35"/>
  <c r="D62" i="35"/>
  <c r="C62" i="35"/>
  <c r="G60" i="35"/>
  <c r="H60" i="35" s="1"/>
  <c r="I60" i="35" s="1"/>
  <c r="J60" i="35" s="1"/>
  <c r="K60" i="35" s="1"/>
  <c r="L60" i="35" s="1"/>
  <c r="M60" i="35" s="1"/>
  <c r="N60" i="35" s="1"/>
  <c r="O60" i="35" s="1"/>
  <c r="P60" i="35" s="1"/>
  <c r="Q60" i="35" s="1"/>
  <c r="R60" i="35" s="1"/>
  <c r="S60" i="35" s="1"/>
  <c r="T60" i="35" s="1"/>
  <c r="U60" i="35" s="1"/>
  <c r="D60" i="35"/>
  <c r="E60" i="35" s="1"/>
  <c r="F60" i="35" s="1"/>
  <c r="B55" i="35"/>
  <c r="C52" i="35"/>
  <c r="B51" i="35"/>
  <c r="B50" i="35"/>
  <c r="D49" i="35"/>
  <c r="D65" i="35" s="1"/>
  <c r="B49" i="35"/>
  <c r="A49" i="35"/>
  <c r="D48" i="35"/>
  <c r="D64" i="35" s="1"/>
  <c r="B48" i="35"/>
  <c r="A48" i="35"/>
  <c r="B47" i="35"/>
  <c r="B46" i="35" s="1"/>
  <c r="A47" i="35"/>
  <c r="C45" i="35"/>
  <c r="D43" i="35"/>
  <c r="E43" i="35" s="1"/>
  <c r="C43" i="35"/>
  <c r="C54" i="35" s="1"/>
  <c r="D41" i="35"/>
  <c r="C41" i="35"/>
  <c r="A40" i="35"/>
  <c r="A39" i="35"/>
  <c r="A38" i="35"/>
  <c r="B30" i="35"/>
  <c r="B29" i="35"/>
  <c r="B27" i="35"/>
  <c r="B24" i="35"/>
  <c r="B21" i="35"/>
  <c r="B14" i="35"/>
  <c r="B15" i="35" s="1"/>
  <c r="B11" i="35" l="1"/>
  <c r="C44" i="35" s="1"/>
  <c r="D44" i="35" s="1"/>
  <c r="E44" i="35" s="1"/>
  <c r="F44" i="35" s="1"/>
  <c r="G44" i="35" s="1"/>
  <c r="H44" i="35" s="1"/>
  <c r="I44" i="35" s="1"/>
  <c r="J44" i="35" s="1"/>
  <c r="K44" i="35" s="1"/>
  <c r="L44" i="35" s="1"/>
  <c r="M44" i="35" s="1"/>
  <c r="N44" i="35" s="1"/>
  <c r="O44" i="35" s="1"/>
  <c r="P44" i="35" s="1"/>
  <c r="Q44" i="35" s="1"/>
  <c r="R44" i="35" s="1"/>
  <c r="S44" i="35" s="1"/>
  <c r="T44" i="35" s="1"/>
  <c r="U44" i="35" s="1"/>
  <c r="E53" i="35"/>
  <c r="E54" i="35"/>
  <c r="F43" i="35"/>
  <c r="E52" i="35"/>
  <c r="E70" i="35" s="1"/>
  <c r="C57" i="35"/>
  <c r="C58" i="35"/>
  <c r="D45" i="35"/>
  <c r="C51" i="35"/>
  <c r="C69" i="35" s="1"/>
  <c r="C50" i="35"/>
  <c r="C68" i="35" s="1"/>
  <c r="C49" i="35"/>
  <c r="C65" i="35" s="1"/>
  <c r="C48" i="35"/>
  <c r="C64" i="35" s="1"/>
  <c r="C47" i="35"/>
  <c r="D52" i="35"/>
  <c r="D70" i="35" s="1"/>
  <c r="D53" i="35"/>
  <c r="D50" i="35"/>
  <c r="D68" i="35" s="1"/>
  <c r="D47" i="35"/>
  <c r="D51" i="35"/>
  <c r="D69" i="35" s="1"/>
  <c r="E41" i="35"/>
  <c r="D54" i="35"/>
  <c r="C53" i="35"/>
  <c r="F23" i="34"/>
  <c r="C20" i="34"/>
  <c r="D58" i="35" l="1"/>
  <c r="E45" i="35"/>
  <c r="D57" i="35"/>
  <c r="E51" i="35"/>
  <c r="E69" i="35" s="1"/>
  <c r="F41" i="35"/>
  <c r="E49" i="35"/>
  <c r="E65" i="35" s="1"/>
  <c r="E47" i="35"/>
  <c r="E50" i="35"/>
  <c r="E68" i="35" s="1"/>
  <c r="E48" i="35"/>
  <c r="E64" i="35" s="1"/>
  <c r="D63" i="35"/>
  <c r="D46" i="35"/>
  <c r="C46" i="35"/>
  <c r="C63" i="35"/>
  <c r="F54" i="35"/>
  <c r="F53" i="35"/>
  <c r="G43" i="35"/>
  <c r="F52" i="35"/>
  <c r="F70" i="35" s="1"/>
  <c r="C61" i="35"/>
  <c r="C55" i="35"/>
  <c r="G52" i="35" l="1"/>
  <c r="G70" i="35" s="1"/>
  <c r="G53" i="35"/>
  <c r="H43" i="35"/>
  <c r="G54" i="35"/>
  <c r="E63" i="35"/>
  <c r="E46" i="35"/>
  <c r="D55" i="35"/>
  <c r="D61" i="35"/>
  <c r="D71" i="35" s="1"/>
  <c r="C71" i="35"/>
  <c r="E58" i="35"/>
  <c r="F45" i="35"/>
  <c r="E57" i="35"/>
  <c r="F51" i="35"/>
  <c r="F69" i="35" s="1"/>
  <c r="F49" i="35"/>
  <c r="F65" i="35" s="1"/>
  <c r="F48" i="35"/>
  <c r="F64" i="35" s="1"/>
  <c r="F50" i="35"/>
  <c r="F68" i="35" s="1"/>
  <c r="F47" i="35"/>
  <c r="G41" i="35"/>
  <c r="F46" i="15"/>
  <c r="V46" i="15"/>
  <c r="N46" i="15"/>
  <c r="J46" i="15"/>
  <c r="D46" i="15" s="1"/>
  <c r="Z46" i="15" s="1"/>
  <c r="G50" i="15"/>
  <c r="H50" i="15"/>
  <c r="I50" i="15"/>
  <c r="J50" i="15"/>
  <c r="K50" i="15"/>
  <c r="L50" i="15"/>
  <c r="M50" i="15"/>
  <c r="N50" i="15"/>
  <c r="O50" i="15"/>
  <c r="P50" i="15"/>
  <c r="Q50" i="15"/>
  <c r="R50" i="15"/>
  <c r="S50" i="15"/>
  <c r="T50" i="15"/>
  <c r="U50" i="15"/>
  <c r="V50" i="15"/>
  <c r="W50" i="15"/>
  <c r="F50" i="15"/>
  <c r="AA50" i="15"/>
  <c r="AA46" i="15"/>
  <c r="D44" i="15"/>
  <c r="AA43" i="15"/>
  <c r="D43" i="15"/>
  <c r="Z43" i="15" s="1"/>
  <c r="D42" i="15"/>
  <c r="AA41" i="15"/>
  <c r="D41" i="15"/>
  <c r="D37" i="15" s="1"/>
  <c r="D40" i="15"/>
  <c r="D39" i="15"/>
  <c r="D38" i="15"/>
  <c r="AA37" i="15"/>
  <c r="V37" i="15"/>
  <c r="R37" i="15"/>
  <c r="N37" i="15"/>
  <c r="J37" i="15"/>
  <c r="H37" i="15"/>
  <c r="F37" i="15"/>
  <c r="E37" i="15"/>
  <c r="AA35" i="15"/>
  <c r="AA33" i="15"/>
  <c r="D36" i="15"/>
  <c r="D35" i="15"/>
  <c r="Z35" i="15" s="1"/>
  <c r="D34" i="15"/>
  <c r="D33" i="15"/>
  <c r="Z33" i="15" s="1"/>
  <c r="D32" i="15"/>
  <c r="D31" i="15"/>
  <c r="D30" i="15"/>
  <c r="V29" i="15"/>
  <c r="R29" i="15"/>
  <c r="N29" i="15"/>
  <c r="J29" i="15"/>
  <c r="H29" i="15"/>
  <c r="E29" i="15"/>
  <c r="F29" i="15"/>
  <c r="F57" i="35" l="1"/>
  <c r="F58" i="35"/>
  <c r="G45" i="35"/>
  <c r="H52" i="35"/>
  <c r="H70" i="35" s="1"/>
  <c r="H53" i="35"/>
  <c r="H54" i="35"/>
  <c r="I43" i="35"/>
  <c r="G51" i="35"/>
  <c r="G69" i="35" s="1"/>
  <c r="G50" i="35"/>
  <c r="G68" i="35" s="1"/>
  <c r="G49" i="35"/>
  <c r="G65" i="35" s="1"/>
  <c r="G48" i="35"/>
  <c r="G64" i="35" s="1"/>
  <c r="G47" i="35"/>
  <c r="H41" i="35"/>
  <c r="E55" i="35"/>
  <c r="E61" i="35"/>
  <c r="E71" i="35" s="1"/>
  <c r="F63" i="35"/>
  <c r="F46" i="35"/>
  <c r="D50" i="15"/>
  <c r="Z50" i="15" s="1"/>
  <c r="Z41" i="15"/>
  <c r="Z37" i="15" s="1"/>
  <c r="Z29" i="15"/>
  <c r="D29" i="15"/>
  <c r="G63" i="35" l="1"/>
  <c r="G46" i="35"/>
  <c r="I53" i="35"/>
  <c r="I54" i="35"/>
  <c r="I52" i="35"/>
  <c r="I70" i="35" s="1"/>
  <c r="J43" i="35"/>
  <c r="G57" i="35"/>
  <c r="G58" i="35"/>
  <c r="H45" i="35"/>
  <c r="H49" i="35"/>
  <c r="H65" i="35" s="1"/>
  <c r="H47" i="35"/>
  <c r="H50" i="35"/>
  <c r="H68" i="35" s="1"/>
  <c r="I41" i="35"/>
  <c r="H48" i="35"/>
  <c r="H64" i="35" s="1"/>
  <c r="H51" i="35"/>
  <c r="H69" i="35" s="1"/>
  <c r="F55" i="35"/>
  <c r="F61" i="35"/>
  <c r="F71" i="35" s="1"/>
  <c r="H63" i="35" l="1"/>
  <c r="H46" i="35"/>
  <c r="G61" i="35"/>
  <c r="G71" i="35" s="1"/>
  <c r="G55" i="35"/>
  <c r="J54" i="35"/>
  <c r="K43" i="35"/>
  <c r="J52" i="35"/>
  <c r="J70" i="35" s="1"/>
  <c r="J53" i="35"/>
  <c r="I50" i="35"/>
  <c r="I68" i="35" s="1"/>
  <c r="J41" i="35"/>
  <c r="I48" i="35"/>
  <c r="I64" i="35" s="1"/>
  <c r="I47" i="35"/>
  <c r="I51" i="35"/>
  <c r="I69" i="35" s="1"/>
  <c r="I49" i="35"/>
  <c r="I65" i="35" s="1"/>
  <c r="H58" i="35"/>
  <c r="I45" i="35"/>
  <c r="H57" i="35"/>
  <c r="J51" i="35" l="1"/>
  <c r="J69" i="35" s="1"/>
  <c r="J48" i="35"/>
  <c r="J64" i="35" s="1"/>
  <c r="J50" i="35"/>
  <c r="J68" i="35" s="1"/>
  <c r="J49" i="35"/>
  <c r="J65" i="35" s="1"/>
  <c r="K41" i="35"/>
  <c r="J47" i="35"/>
  <c r="K52" i="35"/>
  <c r="K70" i="35" s="1"/>
  <c r="K54" i="35"/>
  <c r="K53" i="35"/>
  <c r="L43" i="35"/>
  <c r="I57" i="35"/>
  <c r="I58" i="35"/>
  <c r="J45" i="35"/>
  <c r="I63" i="35"/>
  <c r="I46" i="35"/>
  <c r="H61" i="35"/>
  <c r="H71" i="35" s="1"/>
  <c r="H55" i="35"/>
  <c r="I55" i="35" l="1"/>
  <c r="I61" i="35"/>
  <c r="I71" i="35" s="1"/>
  <c r="L52" i="35"/>
  <c r="L70" i="35" s="1"/>
  <c r="L53" i="35"/>
  <c r="M43" i="35"/>
  <c r="L54" i="35"/>
  <c r="J46" i="35"/>
  <c r="J63" i="35"/>
  <c r="J57" i="35"/>
  <c r="K45" i="35"/>
  <c r="J58" i="35"/>
  <c r="K51" i="35"/>
  <c r="K69" i="35" s="1"/>
  <c r="K50" i="35"/>
  <c r="K68" i="35" s="1"/>
  <c r="K49" i="35"/>
  <c r="K65" i="35" s="1"/>
  <c r="K48" i="35"/>
  <c r="K64" i="35" s="1"/>
  <c r="K47" i="35"/>
  <c r="L41" i="35"/>
  <c r="K63" i="35" l="1"/>
  <c r="K46" i="35"/>
  <c r="K57" i="35"/>
  <c r="K58" i="35"/>
  <c r="L45" i="35"/>
  <c r="L47" i="35"/>
  <c r="L51" i="35"/>
  <c r="L69" i="35" s="1"/>
  <c r="L49" i="35"/>
  <c r="L65" i="35" s="1"/>
  <c r="M41" i="35"/>
  <c r="L48" i="35"/>
  <c r="L64" i="35" s="1"/>
  <c r="L50" i="35"/>
  <c r="L68" i="35" s="1"/>
  <c r="J55" i="35"/>
  <c r="J61" i="35"/>
  <c r="J71" i="35" s="1"/>
  <c r="M53" i="35"/>
  <c r="M54" i="35"/>
  <c r="N43" i="35"/>
  <c r="M52" i="35"/>
  <c r="M70" i="35" s="1"/>
  <c r="K61" i="35" l="1"/>
  <c r="K71" i="35" s="1"/>
  <c r="K55" i="35"/>
  <c r="N54" i="35"/>
  <c r="N53" i="35"/>
  <c r="O43" i="35"/>
  <c r="N52" i="35"/>
  <c r="N70" i="35" s="1"/>
  <c r="L63" i="35"/>
  <c r="L46" i="35"/>
  <c r="M51" i="35"/>
  <c r="M69" i="35" s="1"/>
  <c r="M49" i="35"/>
  <c r="M65" i="35" s="1"/>
  <c r="N41" i="35"/>
  <c r="M50" i="35"/>
  <c r="M68" i="35" s="1"/>
  <c r="M48" i="35"/>
  <c r="M64" i="35" s="1"/>
  <c r="M47" i="35"/>
  <c r="L58" i="35"/>
  <c r="M45" i="35"/>
  <c r="L57" i="35"/>
  <c r="N51" i="35" l="1"/>
  <c r="N69" i="35" s="1"/>
  <c r="N50" i="35"/>
  <c r="N68" i="35" s="1"/>
  <c r="N48" i="35"/>
  <c r="N64" i="35" s="1"/>
  <c r="N49" i="35"/>
  <c r="N65" i="35" s="1"/>
  <c r="N47" i="35"/>
  <c r="O41" i="35"/>
  <c r="M58" i="35"/>
  <c r="N45" i="35"/>
  <c r="M57" i="35"/>
  <c r="M63" i="35"/>
  <c r="M46" i="35"/>
  <c r="L55" i="35"/>
  <c r="L61" i="35"/>
  <c r="L71" i="35" s="1"/>
  <c r="O52" i="35"/>
  <c r="O70" i="35" s="1"/>
  <c r="P43" i="35"/>
  <c r="O54" i="35"/>
  <c r="O53" i="35"/>
  <c r="P52" i="35" l="1"/>
  <c r="P70" i="35" s="1"/>
  <c r="P53" i="35"/>
  <c r="P54" i="35"/>
  <c r="Q43" i="35"/>
  <c r="O51" i="35"/>
  <c r="O69" i="35" s="1"/>
  <c r="O50" i="35"/>
  <c r="O68" i="35" s="1"/>
  <c r="O49" i="35"/>
  <c r="O65" i="35" s="1"/>
  <c r="O48" i="35"/>
  <c r="O64" i="35" s="1"/>
  <c r="O47" i="35"/>
  <c r="P41" i="35"/>
  <c r="N57" i="35"/>
  <c r="N58" i="35"/>
  <c r="O45" i="35"/>
  <c r="M55" i="35"/>
  <c r="M61" i="35"/>
  <c r="M71" i="35" s="1"/>
  <c r="N63" i="35"/>
  <c r="N46" i="35"/>
  <c r="Q53" i="35" l="1"/>
  <c r="Q54" i="35"/>
  <c r="Q52" i="35"/>
  <c r="Q70" i="35" s="1"/>
  <c r="R43" i="35"/>
  <c r="N55" i="35"/>
  <c r="N61" i="35"/>
  <c r="N71" i="35" s="1"/>
  <c r="P47" i="35"/>
  <c r="Q41" i="35"/>
  <c r="P51" i="35"/>
  <c r="P69" i="35" s="1"/>
  <c r="P50" i="35"/>
  <c r="P68" i="35" s="1"/>
  <c r="P48" i="35"/>
  <c r="P64" i="35" s="1"/>
  <c r="P49" i="35"/>
  <c r="P65" i="35" s="1"/>
  <c r="O57" i="35"/>
  <c r="O58" i="35"/>
  <c r="P45" i="35"/>
  <c r="O63" i="35"/>
  <c r="O46" i="35"/>
  <c r="R41" i="35" l="1"/>
  <c r="Q49" i="35"/>
  <c r="Q65" i="35" s="1"/>
  <c r="Q48" i="35"/>
  <c r="Q64" i="35" s="1"/>
  <c r="Q47" i="35"/>
  <c r="Q50" i="35"/>
  <c r="Q68" i="35" s="1"/>
  <c r="Q51" i="35"/>
  <c r="Q69" i="35" s="1"/>
  <c r="R54" i="35"/>
  <c r="S43" i="35"/>
  <c r="R52" i="35"/>
  <c r="R70" i="35" s="1"/>
  <c r="R53" i="35"/>
  <c r="P58" i="35"/>
  <c r="Q45" i="35"/>
  <c r="P57" i="35"/>
  <c r="P63" i="35"/>
  <c r="P46" i="35"/>
  <c r="O61" i="35"/>
  <c r="O71" i="35" s="1"/>
  <c r="O55" i="35"/>
  <c r="Q63" i="35" l="1"/>
  <c r="Q46" i="35"/>
  <c r="Q57" i="35"/>
  <c r="R45" i="35"/>
  <c r="Q58" i="35"/>
  <c r="S52" i="35"/>
  <c r="S70" i="35" s="1"/>
  <c r="S54" i="35"/>
  <c r="S53" i="35"/>
  <c r="T43" i="35"/>
  <c r="P61" i="35"/>
  <c r="P71" i="35" s="1"/>
  <c r="P55" i="35"/>
  <c r="R51" i="35"/>
  <c r="R69" i="35" s="1"/>
  <c r="R49" i="35"/>
  <c r="R65" i="35" s="1"/>
  <c r="R50" i="35"/>
  <c r="R68" i="35" s="1"/>
  <c r="R48" i="35"/>
  <c r="R64" i="35" s="1"/>
  <c r="S41" i="35"/>
  <c r="R47" i="35"/>
  <c r="S51" i="35" l="1"/>
  <c r="S69" i="35" s="1"/>
  <c r="S50" i="35"/>
  <c r="S68" i="35" s="1"/>
  <c r="S49" i="35"/>
  <c r="S65" i="35" s="1"/>
  <c r="S48" i="35"/>
  <c r="S64" i="35" s="1"/>
  <c r="S47" i="35"/>
  <c r="T41" i="35"/>
  <c r="R57" i="35"/>
  <c r="S45" i="35"/>
  <c r="R58" i="35"/>
  <c r="Q55" i="35"/>
  <c r="Q61" i="35"/>
  <c r="Q71" i="35" s="1"/>
  <c r="R63" i="35"/>
  <c r="R46" i="35"/>
  <c r="T52" i="35"/>
  <c r="T70" i="35" s="1"/>
  <c r="T53" i="35"/>
  <c r="T54" i="35"/>
  <c r="U43" i="35"/>
  <c r="R55" i="35" l="1"/>
  <c r="R61" i="35"/>
  <c r="R71" i="35" s="1"/>
  <c r="T50" i="35"/>
  <c r="T68" i="35" s="1"/>
  <c r="T47" i="35"/>
  <c r="T51" i="35"/>
  <c r="T69" i="35" s="1"/>
  <c r="U41" i="35"/>
  <c r="T48" i="35"/>
  <c r="T64" i="35" s="1"/>
  <c r="T49" i="35"/>
  <c r="T65" i="35" s="1"/>
  <c r="S57" i="35"/>
  <c r="S58" i="35"/>
  <c r="T45" i="35"/>
  <c r="U53" i="35"/>
  <c r="U54" i="35"/>
  <c r="U52" i="35"/>
  <c r="U70" i="35" s="1"/>
  <c r="S46" i="35"/>
  <c r="S63" i="35"/>
  <c r="T63" i="35" l="1"/>
  <c r="T46" i="35"/>
  <c r="T58" i="35"/>
  <c r="U45" i="35"/>
  <c r="T57" i="35"/>
  <c r="U51" i="35"/>
  <c r="U69" i="35" s="1"/>
  <c r="U50" i="35"/>
  <c r="U68" i="35" s="1"/>
  <c r="U49" i="35"/>
  <c r="U65" i="35" s="1"/>
  <c r="U47" i="35"/>
  <c r="U48" i="35"/>
  <c r="U64" i="35" s="1"/>
  <c r="S61" i="35"/>
  <c r="S71" i="35" s="1"/>
  <c r="S55" i="35"/>
  <c r="U58" i="35" l="1"/>
  <c r="U57" i="35"/>
  <c r="U63" i="35"/>
  <c r="U46" i="35"/>
  <c r="T55" i="35"/>
  <c r="T61" i="35"/>
  <c r="T71" i="35" s="1"/>
  <c r="U55" i="35" l="1"/>
  <c r="U61" i="35"/>
  <c r="U71" i="35" s="1"/>
  <c r="D26" i="15" l="1"/>
  <c r="Z26" i="15" s="1"/>
  <c r="D27" i="15"/>
  <c r="Z27" i="15" s="1"/>
  <c r="D28" i="15"/>
  <c r="Z28" i="15" s="1"/>
  <c r="D25" i="15"/>
  <c r="AA26" i="15"/>
  <c r="AA27" i="15"/>
  <c r="AA28" i="15"/>
  <c r="AA25" i="15"/>
  <c r="AA21" i="15"/>
  <c r="AA18" i="15" s="1"/>
  <c r="Z21" i="15"/>
  <c r="V24" i="15"/>
  <c r="R24" i="15"/>
  <c r="N24" i="15"/>
  <c r="J24" i="15"/>
  <c r="H24" i="15"/>
  <c r="E24" i="15"/>
  <c r="F24" i="15"/>
  <c r="K18" i="15"/>
  <c r="L18" i="15"/>
  <c r="M18" i="15"/>
  <c r="N18" i="15"/>
  <c r="O18" i="15"/>
  <c r="P18" i="15"/>
  <c r="Q18" i="15"/>
  <c r="R18" i="15"/>
  <c r="S18" i="15"/>
  <c r="T18" i="15"/>
  <c r="U18" i="15"/>
  <c r="V18" i="15"/>
  <c r="W18" i="15"/>
  <c r="X18" i="15"/>
  <c r="Y18" i="15"/>
  <c r="Z18" i="15"/>
  <c r="J18" i="15"/>
  <c r="H18" i="15"/>
  <c r="I18" i="15"/>
  <c r="G18" i="15"/>
  <c r="E18" i="15"/>
  <c r="F18" i="15"/>
  <c r="D18" i="15"/>
  <c r="I34" i="16" l="1"/>
  <c r="E23" i="34"/>
  <c r="C22" i="34" s="1"/>
  <c r="D24" i="15"/>
  <c r="Z25" i="15"/>
  <c r="Z24" i="15" s="1"/>
  <c r="AA24" i="15" l="1"/>
  <c r="H34" i="16" s="1"/>
  <c r="AA29" i="15"/>
  <c r="A4" i="29" l="1"/>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B44" i="29" l="1"/>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C53" i="29" l="1"/>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C71" i="27" l="1"/>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9" i="15"/>
  <c r="A9" i="30" s="1"/>
  <c r="A6" i="15"/>
  <c r="A6" i="30" s="1"/>
  <c r="A9" i="16"/>
  <c r="A6" i="16"/>
  <c r="A9" i="10"/>
  <c r="A8" i="35" s="1"/>
  <c r="A6" i="10"/>
  <c r="A9" i="17"/>
  <c r="A6" i="17"/>
  <c r="A8" i="14"/>
  <c r="A6" i="14"/>
  <c r="A13" i="13"/>
  <c r="A10" i="13"/>
  <c r="A9" i="12"/>
  <c r="A6" i="12"/>
  <c r="D69" i="28" l="1"/>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E69" i="28" l="1"/>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G69" i="27" l="1"/>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comments1.xml><?xml version="1.0" encoding="utf-8"?>
<comments xmlns="http://schemas.openxmlformats.org/spreadsheetml/2006/main">
  <authors>
    <author>Гостищева Ирина Петровна</author>
  </authors>
  <commentList>
    <comment ref="D20" authorId="0" shapeId="0">
      <text>
        <r>
          <rPr>
            <b/>
            <sz val="9"/>
            <color indexed="81"/>
            <rFont val="Tahoma"/>
            <family val="2"/>
            <charset val="204"/>
          </rPr>
          <t>Гостищева Ирина Петровна:</t>
        </r>
        <r>
          <rPr>
            <sz val="9"/>
            <color indexed="81"/>
            <rFont val="Tahoma"/>
            <family val="2"/>
            <charset val="204"/>
          </rPr>
          <t xml:space="preserve">
=122,57450755588/40,807*1000
</t>
        </r>
      </text>
    </comment>
  </commentList>
</comments>
</file>

<file path=xl/comments2.xml><?xml version="1.0" encoding="utf-8"?>
<comments xmlns="http://schemas.openxmlformats.org/spreadsheetml/2006/main">
  <authors>
    <author>Карпова Ольга Александровна</author>
  </authors>
  <commentList>
    <comment ref="B28" authorId="0" shapeId="0">
      <text>
        <r>
          <rPr>
            <b/>
            <sz val="9"/>
            <color indexed="81"/>
            <rFont val="Tahoma"/>
            <family val="2"/>
            <charset val="204"/>
          </rPr>
          <t>Карпова Ольга Александровна:</t>
        </r>
        <r>
          <rPr>
            <sz val="9"/>
            <color indexed="81"/>
            <rFont val="Tahoma"/>
            <family val="2"/>
            <charset val="204"/>
          </rPr>
          <t xml:space="preserve">
Приказ №320
</t>
        </r>
      </text>
    </comment>
    <comment ref="B31" authorId="0" shapeId="0">
      <text>
        <r>
          <rPr>
            <b/>
            <sz val="9"/>
            <color indexed="81"/>
            <rFont val="Tahoma"/>
            <family val="2"/>
            <charset val="204"/>
          </rPr>
          <t>Карпова Ольга Александровна:</t>
        </r>
        <r>
          <rPr>
            <sz val="9"/>
            <color indexed="81"/>
            <rFont val="Tahoma"/>
            <family val="2"/>
            <charset val="204"/>
          </rPr>
          <t xml:space="preserve">
Приказ №320
</t>
        </r>
      </text>
    </comment>
  </commentList>
</comments>
</file>

<file path=xl/comments3.xml><?xml version="1.0" encoding="utf-8"?>
<comments xmlns="http://schemas.openxmlformats.org/spreadsheetml/2006/main">
  <authors>
    <author>Гостищева Ирина Петровна</author>
  </authors>
  <commentList>
    <comment ref="E23" authorId="0" shapeId="0">
      <text>
        <r>
          <rPr>
            <b/>
            <sz val="9"/>
            <color indexed="81"/>
            <rFont val="Tahoma"/>
            <family val="2"/>
            <charset val="204"/>
          </rPr>
          <t>Гостищева Ирина Петровна:</t>
        </r>
        <r>
          <rPr>
            <sz val="9"/>
            <color indexed="81"/>
            <rFont val="Tahoma"/>
            <family val="2"/>
            <charset val="204"/>
          </rPr>
          <t xml:space="preserve">
факт</t>
        </r>
      </text>
    </comment>
    <comment ref="F23" authorId="0" shapeId="0">
      <text>
        <r>
          <rPr>
            <b/>
            <sz val="9"/>
            <color indexed="81"/>
            <rFont val="Tahoma"/>
            <family val="2"/>
            <charset val="204"/>
          </rPr>
          <t>Гостищева Ирина Петровна:</t>
        </r>
        <r>
          <rPr>
            <sz val="9"/>
            <color indexed="81"/>
            <rFont val="Tahoma"/>
            <family val="2"/>
            <charset val="204"/>
          </rPr>
          <t xml:space="preserve">
план</t>
        </r>
      </text>
    </comment>
  </commentList>
</comments>
</file>

<file path=xl/sharedStrings.xml><?xml version="1.0" encoding="utf-8"?>
<sst xmlns="http://schemas.openxmlformats.org/spreadsheetml/2006/main" count="2324" uniqueCount="732">
  <si>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</si>
  <si>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</si>
  <si>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</si>
  <si>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</si>
  <si>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</si>
  <si>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</si>
  <si>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</si>
  <si>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</si>
  <si>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</si>
  <si>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</si>
  <si>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</si>
  <si>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</si>
  <si>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</si>
  <si>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</si>
  <si>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</si>
  <si>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</si>
  <si>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</si>
  <si>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</si>
  <si>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</si>
  <si>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</si>
  <si>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</si>
  <si>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</si>
  <si>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</si>
  <si>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</si>
  <si>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</si>
  <si>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</si>
  <si>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</si>
  <si>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</si>
  <si>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</si>
  <si>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</si>
  <si>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</si>
  <si>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</si>
  <si>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</si>
  <si>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</si>
  <si>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</si>
  <si>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</si>
  <si>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</si>
  <si>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</si>
  <si>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</si>
  <si>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</si>
  <si>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</si>
  <si>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</si>
  <si>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</si>
  <si>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</si>
  <si>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</si>
  <si>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</si>
  <si>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</si>
  <si>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</si>
  <si>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</si>
  <si>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</si>
  <si>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</si>
  <si>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</si>
  <si>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</si>
  <si>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</si>
  <si>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</si>
  <si>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</si>
  <si>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</si>
  <si>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</si>
  <si>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</si>
  <si>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</si>
  <si>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</si>
  <si>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</si>
  <si>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</si>
  <si>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</si>
  <si>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</si>
  <si>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</si>
  <si>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</si>
  <si>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</si>
  <si>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</si>
  <si>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</si>
  <si>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</si>
  <si>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</si>
  <si>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</si>
  <si>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</si>
  <si>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</si>
  <si>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</si>
  <si>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</si>
  <si>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</si>
  <si>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</si>
  <si>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</si>
  <si>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</si>
  <si>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</si>
  <si>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</si>
  <si>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</si>
  <si>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</si>
  <si>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</si>
  <si>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</si>
  <si>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</si>
  <si>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</si>
  <si>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</si>
  <si>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</si>
  <si>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</si>
  <si>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</si>
  <si>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</si>
  <si>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</si>
  <si>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</si>
  <si>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</si>
  <si>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</si>
  <si>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</si>
  <si>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</si>
  <si>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</si>
  <si>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</si>
  <si>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</si>
  <si>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</si>
  <si>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</si>
  <si>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</si>
  <si>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</si>
  <si>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</si>
  <si>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</si>
  <si>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</si>
  <si>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</si>
  <si>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</si>
  <si>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</si>
  <si>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</si>
  <si>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</si>
  <si>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</si>
  <si>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</si>
  <si>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</si>
  <si>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</si>
  <si>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</si>
  <si>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</si>
  <si>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</si>
  <si>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</si>
  <si>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</si>
  <si>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</si>
  <si>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</si>
  <si>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</si>
  <si>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</si>
  <si>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</si>
  <si>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</si>
  <si>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</si>
  <si>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</si>
  <si>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</si>
  <si>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</si>
  <si>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</si>
  <si>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</si>
  <si>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</si>
  <si>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</si>
  <si>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</si>
  <si>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</si>
  <si>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</si>
  <si>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</si>
  <si>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</si>
  <si>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</si>
  <si>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</si>
  <si>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</si>
  <si>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</si>
  <si>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</si>
  <si>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</si>
  <si>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</si>
  <si>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</si>
  <si>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</si>
  <si>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</si>
  <si>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</si>
  <si>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</si>
  <si>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</si>
  <si>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</si>
  <si>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</si>
  <si>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</si>
  <si>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</si>
  <si>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</si>
  <si>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 Для данного инвестиционного проекта карта-схема не предусмотрена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</si>
  <si>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</si>
  <si>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2026</t>
  </si>
  <si>
    <t>Год 2027</t>
  </si>
  <si>
    <t>Год 2028</t>
  </si>
  <si>
    <t>Год 2029</t>
  </si>
  <si>
    <t>О_0004500012</t>
  </si>
  <si>
    <t>Строительство и реконструкция сетей электроснабжения 0,4кВ</t>
  </si>
  <si>
    <t>строительство и реконструкция 47,21 км сетей электроснабжения 0,4кВ</t>
  </si>
  <si>
    <t>в соответствии с перечнем</t>
  </si>
  <si>
    <t>проект не разрабатывался</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</si>
  <si>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</si>
  <si>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</si>
  <si>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</si>
  <si>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</si>
  <si>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</si>
  <si>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</si>
  <si>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</si>
  <si>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</si>
  <si>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</si>
  <si>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</si>
  <si>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</si>
  <si>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</si>
  <si>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</si>
  <si>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</si>
  <si>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</si>
  <si>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</si>
  <si>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</si>
  <si>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</si>
  <si>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</si>
  <si>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</si>
  <si>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</si>
  <si>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</si>
  <si>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</si>
  <si>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</si>
  <si>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</si>
  <si>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</si>
  <si>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</si>
  <si>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</si>
  <si>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</si>
  <si>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</si>
  <si>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</si>
  <si>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</si>
  <si>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</si>
  <si>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</si>
  <si>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</si>
  <si>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</si>
  <si>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</si>
  <si>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</si>
  <si>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</si>
  <si>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</si>
  <si>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</si>
  <si>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</si>
  <si>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</si>
  <si>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</si>
  <si>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</si>
  <si>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</si>
  <si>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</si>
  <si>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</si>
  <si>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</si>
  <si>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</si>
  <si>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Год раскрытия информации:2025 год</t>
  </si>
  <si>
    <t>Факт</t>
  </si>
  <si>
    <t>КЛЭП-0,4 кВ от ТП 831 до ЩУ-831/1</t>
  </si>
  <si>
    <t>АВБбШвнг LS 4х35</t>
  </si>
  <si>
    <t>ВЛЭП-0,4 кВ от ТП 751 ВЛ-1, ВЛ-2, ВЛ-3; ВЛЭП-0,4 кВ от ТП 851 ВЛ-1, ВЛ-2</t>
  </si>
  <si>
    <t>ВЛЭП-0,4 кВ от ТП З-05-10</t>
  </si>
  <si>
    <t>КВЛЭП-0,4 кВ от ТП 611-49 до ЩС 611-49/1</t>
  </si>
  <si>
    <t>ВЛЭП-0,4 кВ от ТП 677 ВЛ-1, ВЛ-2, ВЛ-3</t>
  </si>
  <si>
    <t>ВЛЭП-0,4 кВ от ТП 261 ВЛ-1, ВЛ-2, ВЛ-3</t>
  </si>
  <si>
    <t>ВЛЭП-0,4 кВ от оп.19 (ТП 305) до нежилого здания ул. Континентальная, 6/4</t>
  </si>
  <si>
    <t>ВЛЭП-0,4 кВ от ТП 706 ВЛ-1, ВЛ-2, ВЛ-3, ВЛ-4, ВЛ-5; ВЛЭП-0,4 кВ от ТП 805 ВЛ-2</t>
  </si>
  <si>
    <t>ВЛЭП-0,4 кВ от ТП 849 ВЛ-4</t>
  </si>
  <si>
    <t>ВЛЭП-0,4 кВ от ТП 591 ВЛ-1, ВЛ-2, ВЛ-3</t>
  </si>
  <si>
    <t>ВЛЭП-0,4кВ от ТП 476 ВЛ-1</t>
  </si>
  <si>
    <t>ВЛЭП-0,4кВ от ТП 694 ВЛ-1</t>
  </si>
  <si>
    <t>ВЛЭП-0,4 кВ от ТП 633 ВЛ-1, ВЛ-2, ВЛ-3, ВЛ-4, ВЛ-5</t>
  </si>
  <si>
    <t>ВЛЭП-0,4 кВ от ТП 759 ВЛ-1</t>
  </si>
  <si>
    <t>ВЛЭП-0,4 кВ от ТП 674 ВЛ-1, ВЛ-2, ВЛ-3; ВЛЭП-0,4 кВ от ТП 1008 ВЛ-2;  ВЛЭП-0,4 кВ от ТП 1010 ВЛ-1, ВЛ-2; ВЛЭП-0,4кВ от ТП 1042 ВЛ-1, ВЛ-2</t>
  </si>
  <si>
    <t>ВЛЭП-0,4 кВ от ТП З-05-39 ВЛ-1, ВЛ-2</t>
  </si>
  <si>
    <t>СИП 4х16</t>
  </si>
  <si>
    <t>СИП 4х25</t>
  </si>
  <si>
    <t>СИП 3х50+1х54,6</t>
  </si>
  <si>
    <t>в траншее</t>
  </si>
  <si>
    <t>ж/б</t>
  </si>
  <si>
    <t>15</t>
  </si>
  <si>
    <t>16</t>
  </si>
  <si>
    <t>17</t>
  </si>
  <si>
    <t>18</t>
  </si>
  <si>
    <t>дер</t>
  </si>
  <si>
    <t>В соответствии Приложением № 82 п.4, Приложением № 91 п.6 Правил организации технического обслуживания и ремонта объектов электроэнергетики, утв. приказом Минэнерго России №1013 от 25.10.17г. измерения нагрузок проводятся 2 раза в год согласно графика утв. техническим директором</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</si>
  <si>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</si>
  <si>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</si>
  <si>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</si>
  <si>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</si>
  <si>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</si>
  <si>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</si>
  <si>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</si>
  <si>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</si>
  <si>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</si>
  <si>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</si>
  <si>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</si>
  <si>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</si>
  <si>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</si>
  <si>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</si>
  <si>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</si>
  <si>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</si>
  <si>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</si>
  <si>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</si>
  <si>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</si>
  <si>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</si>
  <si>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</si>
  <si>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</si>
  <si>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</si>
  <si>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</si>
  <si>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</si>
  <si>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</si>
  <si>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</si>
  <si>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</si>
  <si>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</si>
  <si>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</si>
  <si>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</si>
  <si>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</si>
  <si>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</si>
  <si>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</si>
  <si>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</si>
  <si>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</si>
  <si>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</si>
  <si>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</si>
  <si>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</si>
  <si>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</si>
  <si>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</si>
  <si>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</si>
  <si>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</si>
  <si>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</si>
  <si>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</si>
  <si>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</si>
  <si>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</si>
  <si>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</si>
  <si>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</si>
  <si>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</si>
  <si>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</si>
  <si>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</si>
  <si>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Услуги</t>
  </si>
  <si>
    <t>ООО Горсети</t>
  </si>
  <si>
    <t>техническое задание</t>
  </si>
  <si>
    <t>конкурс в электронной форме</t>
  </si>
  <si>
    <t>1) ООО "Комплект Энерго"</t>
  </si>
  <si>
    <t>1) 75 000,00</t>
  </si>
  <si>
    <t xml:space="preserve">ООО "Комплект Энерго" </t>
  </si>
  <si>
    <t>32413454297/3044660</t>
  </si>
  <si>
    <t>http://www.zakupki.gov.ru/http://www.rtc-tender.ru</t>
  </si>
  <si>
    <t>апрель 2024</t>
  </si>
  <si>
    <t>Договор подряда №40/24ПЗн от 06.05.24</t>
  </si>
  <si>
    <t>запрос котировок в электронной форме</t>
  </si>
  <si>
    <t>закупка у единственного поставщика</t>
  </si>
  <si>
    <t>декабрь 2024</t>
  </si>
  <si>
    <t>остаток на складе</t>
  </si>
  <si>
    <t>1) ООО "ГлавЭнергоПоставка"
2) ООО "ПКТ"
3) ООО "АрмЭнергоКомплекс"
4) ООО "ТД ЗЕВС"
5) ООО "Торговый дом "Энерготэл"
6) ООО "Компания РЭС"
7) ООО "Снабсибэлектро"</t>
  </si>
  <si>
    <t>1) 4 003,54
2) 4 058,22
3) 2 351,24
4) 5 095,84
5) 2 481,12
6) 1 692,06
7) 3 364,44</t>
  </si>
  <si>
    <t>1) ООО "Компания РЭС"</t>
  </si>
  <si>
    <t>Общество с ограниченной ответственностью "АрмЭнергоКомплекс"</t>
  </si>
  <si>
    <t>32312098995/2644176</t>
  </si>
  <si>
    <t>февраль 2023</t>
  </si>
  <si>
    <t>Договор (поставка) №17/23ПЗ от 06.03.23</t>
  </si>
  <si>
    <t>Зажим отв. СТ 70  (P2*95,P-635, Р-645)</t>
  </si>
  <si>
    <t>Провод СИП-4 4*16-0,6/1кв</t>
  </si>
  <si>
    <t>ООО "Западно-Сибирский Кабельный завод"</t>
  </si>
  <si>
    <t>Договор (поставка) №8/24ПЗ от 19.02.24</t>
  </si>
  <si>
    <t>договор</t>
  </si>
  <si>
    <t>Электрод для контура заземления</t>
  </si>
  <si>
    <t>собственное производство</t>
  </si>
  <si>
    <t>Подольский завод электромонтажных изделий АО</t>
  </si>
  <si>
    <t>п. 7.14.3 абзац 27)</t>
  </si>
  <si>
    <t>Договор (поставка) №15-01/25Е/20-2025 от 15.01.2025</t>
  </si>
  <si>
    <t>1.4.3</t>
  </si>
  <si>
    <t>Реконструкция и модернизация сетей электроснабжения 0,4кВ</t>
  </si>
  <si>
    <t>открытый запрос котировок</t>
  </si>
  <si>
    <t>1) ООО "Горсети-Проектировщик"</t>
  </si>
  <si>
    <t>1) 29 000,00</t>
  </si>
  <si>
    <t xml:space="preserve">ООО "Горсети-Проектировщик" </t>
  </si>
  <si>
    <t>http://www.zakupki.gov.ru</t>
  </si>
  <si>
    <t>до полного исполнения</t>
  </si>
  <si>
    <t>Договор (услуга) №80/24ПЗн от 28.12.2024</t>
  </si>
  <si>
    <t>1) ООО "Монтажстрой"</t>
  </si>
  <si>
    <t>1) 5 000,28</t>
  </si>
  <si>
    <t xml:space="preserve">ООО "Монтажстрой" </t>
  </si>
  <si>
    <t>32413207749/2970569</t>
  </si>
  <si>
    <t>январь 2024</t>
  </si>
  <si>
    <t>Договор №09/24 ПЗн от 20.02.24</t>
  </si>
  <si>
    <t>Зажим плашечный ПС 3-1</t>
  </si>
  <si>
    <t>Траверса н/в на ж/б опору промежуточная, с крюками под 2-а СИП</t>
  </si>
  <si>
    <t>Стойка св 110-3.5</t>
  </si>
  <si>
    <t>1) ООО "Титан"
2) ООО "СТАНДАРТ-ЭНЕРГО"
3) ООО "ЗКПД ТДСК"</t>
  </si>
  <si>
    <t>1) 20 310,50
2) 19 255,25
3) 20 306,19</t>
  </si>
  <si>
    <t>СТАНДАРТ-ЭНЕРГО ООО</t>
  </si>
  <si>
    <t>октябрь 2023</t>
  </si>
  <si>
    <t>Договор (поставка) №74/23ПЗ от 20.11.23</t>
  </si>
  <si>
    <t>Зажим поддержив. PS 25-95 (PS-1500)</t>
  </si>
  <si>
    <t>Провод СИП-4 4*25-0,6/1 (м)</t>
  </si>
  <si>
    <t>Зажим анкерный  РA-4/35 (SO158.01, SM158)</t>
  </si>
  <si>
    <t>Проволока  6,0 мм т/о</t>
  </si>
  <si>
    <t>Зажим отв. прокал. Р 70-ТЕ (3*95, СТ25-150Р)</t>
  </si>
  <si>
    <t>Стойка СВ -95</t>
  </si>
  <si>
    <t>Зажим отв. Р 616 R (1*95)</t>
  </si>
  <si>
    <t>Зажим анкерный  РA-1500</t>
  </si>
  <si>
    <t>Узел крепления подкоса</t>
  </si>
  <si>
    <t>Зажим отв. СТ 25F</t>
  </si>
  <si>
    <t>АРМЭНЕРГОКОМПЛЕКС ООО</t>
  </si>
  <si>
    <t>п. 7.14.3. абзац 1)</t>
  </si>
  <si>
    <t>Договор (поставка) №28-02/25Р от 28.02.2025</t>
  </si>
  <si>
    <t>Провод СИП-2 3*50+1*54,6</t>
  </si>
  <si>
    <t>Эмаль аэрозоль  универс. 520мл /230гр черн.</t>
  </si>
  <si>
    <t>Скоба изолированная С-200</t>
  </si>
  <si>
    <t>Муфта 4КВНТпв-25/50 Подольск</t>
  </si>
  <si>
    <t xml:space="preserve">Доход, тыс. руб. без НДС </t>
  </si>
  <si>
    <t>ВЛЭП-0,4 кВ от ТП 840 ВЛ-1, ВЛ-2, ВЛ-3</t>
  </si>
  <si>
    <t>ВЛЭП-0,4 кВ от ТП Л-15-45 ВЛ-1, ВЛ-2, ВЛ-3, ВЛ-4, ВЛ-5; ВЛЭП-0,4 кВ от ТП Л-15-59 ВЛ-1, ВЛ-2</t>
  </si>
  <si>
    <t>ВЛЭП-0,4 кВ от ТП 603 ВЛ-1; ВЛ-2</t>
  </si>
  <si>
    <t>ВЛЭП-0,4 кВ от ТП З-05-39/2 ВЛ-1, ВЛ-2</t>
  </si>
  <si>
    <t>ВЛЭП-0,4 кВ от оп.2-9-6 (ТП 503) до оп.2-9-12 в сторону ж/д СТ "Геолог", 28</t>
  </si>
  <si>
    <t>ВЛЭП-0,4 кВ от ТП АК-15-16 ВЛ-1, ВЛ-2, ВЛ-3</t>
  </si>
  <si>
    <t>ВЛЭП-0,4кВ от ТП 14П ВЛ-1</t>
  </si>
  <si>
    <t>ВЛЭП-0,4 кВ от ТП 529 ВЛ-1</t>
  </si>
  <si>
    <t>ВЛЭП-0,4кВ от оп.№1-51 (ТП Л-19-3) до оп.№1-53</t>
  </si>
  <si>
    <t>ВЛЭП-0,4 кВ от ТП 476 ВЛ-1</t>
  </si>
  <si>
    <t>ВЛЭП-0,4 кВ от ТП 595 ВЛ-1, ВЛ-2, ВЛ-3 с вводами в здания; ВЛЭП-0,4 кВ от ТП 773 ВЛ-1, ВЛ-2 с вводам</t>
  </si>
  <si>
    <t>ВЛЭП-0,4кВ от от.№4 (ТП 640) до оп.№1-14 на границе з/у ул.Булгакова,6стр.1</t>
  </si>
  <si>
    <t>19</t>
  </si>
  <si>
    <t>20</t>
  </si>
  <si>
    <t>21</t>
  </si>
  <si>
    <t>22</t>
  </si>
  <si>
    <t>23</t>
  </si>
  <si>
    <t>24</t>
  </si>
  <si>
    <t>25</t>
  </si>
  <si>
    <t>26</t>
  </si>
  <si>
    <t>27</t>
  </si>
  <si>
    <t>28</t>
  </si>
  <si>
    <t>29</t>
  </si>
  <si>
    <t>30</t>
  </si>
  <si>
    <t>31</t>
  </si>
  <si>
    <t>32</t>
  </si>
  <si>
    <t>33</t>
  </si>
  <si>
    <t>34</t>
  </si>
  <si>
    <t>35</t>
  </si>
  <si>
    <t>36</t>
  </si>
  <si>
    <t>37</t>
  </si>
  <si>
    <t>38</t>
  </si>
  <si>
    <t>СИП 4х50</t>
  </si>
  <si>
    <t>СИП 4х35</t>
  </si>
  <si>
    <t>СИП 3х95+1х54.6</t>
  </si>
  <si>
    <t>СИП 3х95+1х95</t>
  </si>
  <si>
    <t>дер., ж/б</t>
  </si>
  <si>
    <t>дер.</t>
  </si>
  <si>
    <t>КЛЭП-0,4кВ от ТП 281 до ЩУ 281/1 пр. Комсомольский,56а</t>
  </si>
  <si>
    <t>КЛЭП-0,4кВ от ТП 500 до ЩУ 500/3 ул. Старо-Деповская, 49А стр.5</t>
  </si>
  <si>
    <t>КЛЭП-0,4кВ от ТП 603-24 до нежилого здания ул.Гоголя,12/1</t>
  </si>
  <si>
    <t>КЛЭП-0,4кВ от ТП 271 до ЩУ 271/2 пр.Фрунзе,152</t>
  </si>
  <si>
    <t>КЛЭП-0,4кВ от ТП 604-20 до ЩУ 604-20/2 ул.Карташова,31г</t>
  </si>
  <si>
    <t>КЛЭП-0,4кВ от ТП 14П вывод на ВЛ-1</t>
  </si>
  <si>
    <t>КЛЭП-0,4кВ от оп.№1-6 (ТП 14П) до ЩУ 14П/2 ул.Иркутский тракт,166/1</t>
  </si>
  <si>
    <t>2кв</t>
  </si>
  <si>
    <t>39</t>
  </si>
  <si>
    <t>40</t>
  </si>
  <si>
    <t>41</t>
  </si>
  <si>
    <t>42</t>
  </si>
  <si>
    <t>43</t>
  </si>
  <si>
    <t>44</t>
  </si>
  <si>
    <t>45</t>
  </si>
  <si>
    <t>АВБбШвнг LS 4х120</t>
  </si>
  <si>
    <t>АВБбШвнг LS 4х150</t>
  </si>
  <si>
    <t>АВБбШвнг LS 4х185</t>
  </si>
  <si>
    <t>АВБбШвнг LS 4х70</t>
  </si>
  <si>
    <t>гнб</t>
  </si>
  <si>
    <t>122,57 млн.руб. без НДС</t>
  </si>
  <si>
    <t>Общий объем освоения капитальных вложений по инвестиционному проекту за период реализации инвестиционной программы</t>
  </si>
  <si>
    <t>147,09 млн.руб. с НДС</t>
  </si>
  <si>
    <t>Общий объем финансирования капитальных вложений по инвестиционному проекту за период реализации инвестиционной программы</t>
  </si>
  <si>
    <t>нд</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</si>
  <si>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</si>
  <si>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не предусмотрено</t>
  </si>
  <si>
    <t>Пpoектные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</si>
  <si>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</si>
  <si>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развита электроэнергетике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</si>
  <si>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инвестиционною проекта, указанных в пункте 2</t>
  </si>
  <si>
    <t>Наличие разрешения на строительство</t>
  </si>
  <si>
    <t>отсутствует</t>
  </si>
  <si>
    <t>Наличие утвержденной проектной документации</t>
  </si>
  <si>
    <t>Наличие положительного заключения экспертизы проектной докуметггации</t>
  </si>
  <si>
    <t>Наличие заключения по результатам технологического и ценового аудита инвестиционного проекта</t>
  </si>
  <si>
    <t>не отображен</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</si>
  <si>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</si>
  <si>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относится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</si>
  <si>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</si>
  <si>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утвержденной документации по планировке территории</t>
  </si>
  <si>
    <t>Разрешение на использование земель</t>
  </si>
  <si>
    <t>Наличие правоустанавливающих документов на земельный участок</t>
  </si>
  <si>
    <t>Наличие решения о переводе земель или земельных участков из одной категории в другую</t>
  </si>
  <si>
    <t>Наличие решения об изъятии земельных участков для государственных тети муниципальных нужд</t>
  </si>
  <si>
    <t>Наличие решения о резервировании земель</t>
  </si>
  <si>
    <t>г. Томск и Томский район</t>
  </si>
  <si>
    <t>Территории муниципальных образований, на территории которых реализуется инвестиционный проект</t>
  </si>
  <si>
    <t>Томская область</t>
  </si>
  <si>
    <t>Субъекты Российской Федерации, на территории которых реализуется проект</t>
  </si>
  <si>
    <t>Наименование обособленного подразделения субъекта электроэнергетики, реализующего инвестиционный проект (сети применимо)</t>
  </si>
  <si>
    <t>Реконструкция, модернизация, техническое перевооружение</t>
  </si>
  <si>
    <t>Группа инвестиционных проектов инвестиционной протраммы</t>
  </si>
  <si>
    <t>рабочее</t>
  </si>
  <si>
    <t>Тип линии</t>
  </si>
  <si>
    <t>ВЛ</t>
  </si>
  <si>
    <t>КЛ</t>
  </si>
  <si>
    <t>КВЛ</t>
  </si>
  <si>
    <t>Раздел 3.3 Планируемые цели, задачи, этапы, сроки и конкретные результаты реализации инвестиционного проекта</t>
  </si>
  <si>
    <t>Описание конкретных результатов реализации инвестиционного проекта</t>
  </si>
  <si>
    <t>Ввод 26,2 км ВЛ-0,4кВ и 14,6 км КЛ-0,4кВ</t>
  </si>
  <si>
    <t>Описание состава объектов инвестиционной деятельности их количества и характеристик в отношении каждого такого объекта</t>
  </si>
  <si>
    <t>Строительство и реконструкция сетей электроснабжения ВЛ-0,4кВ протяженностью 26,2 км и КЛ-0,4кВ протяженностью 14,6 км</t>
  </si>
  <si>
    <t>Удельные стоимостные показатели
реализации инвестиционного проекта</t>
  </si>
  <si>
    <t>3003,76 руб.</t>
  </si>
  <si>
    <t>Этапы не предусмотрены</t>
  </si>
  <si>
    <t>Обоснование необходимости
реализации инвестиционного проекта</t>
  </si>
  <si>
    <t>Акт технического освидетельствования от 24.09.24г</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</si>
  <si>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</si>
  <si>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</si>
  <si>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</si>
  <si>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Процент исполнения pa6oт за весь период (%)</t>
  </si>
  <si>
    <t>Процент выполнения за отчетный период (%)</t>
  </si>
  <si>
    <t xml:space="preserve">Предпроектный и проектный этап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</si>
  <si>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</si>
  <si>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</si>
  <si>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</si>
  <si>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</si>
  <si>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</si>
  <si>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</si>
  <si>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</si>
  <si>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</si>
  <si>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</si>
  <si>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</si>
  <si>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</si>
  <si>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</si>
  <si>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</si>
  <si>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</si>
  <si>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</si>
  <si>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</si>
  <si>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</si>
  <si>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</si>
  <si>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докумаггации</t>
  </si>
  <si>
    <t>1.9.</t>
  </si>
  <si>
    <t>Утверждение          проектной документации</t>
  </si>
  <si>
    <t>1.10.</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</si>
  <si>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</si>
  <si>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</si>
  <si>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</si>
  <si>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</si>
  <si>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</si>
  <si>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</si>
  <si>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</si>
  <si>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 диспетчерского управления (в случае, сети технические условия были согласованы субъектом опсротив но-диспстчсрского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</si>
  <si>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</si>
  <si>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</si>
  <si>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</si>
  <si>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</si>
  <si>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</si>
  <si>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Приемка основных средств к бухгалтерскому учету</t>
  </si>
  <si>
    <t>Получение разрешения на ввод объекта в эксплуатацию.</t>
  </si>
  <si>
    <t>1.11.</t>
  </si>
  <si>
    <t>2.1.</t>
  </si>
  <si>
    <t>2.2.</t>
  </si>
  <si>
    <t>3.1.</t>
  </si>
  <si>
    <t>3.2.</t>
  </si>
  <si>
    <t>3.3.</t>
  </si>
  <si>
    <t>3.4.</t>
  </si>
  <si>
    <t>3.5.</t>
  </si>
  <si>
    <t>4.1.</t>
  </si>
  <si>
    <t>4.2.</t>
  </si>
  <si>
    <t>4.3.</t>
  </si>
  <si>
    <t>4.4.</t>
  </si>
  <si>
    <t>4.5.</t>
  </si>
  <si>
    <t>Получение    разрешения     на использование земель</t>
  </si>
  <si>
    <t>2.</t>
  </si>
  <si>
    <t>1.</t>
  </si>
  <si>
    <t>Организационный этап</t>
  </si>
  <si>
    <t>Выполнение строительно-монтажных и пусконаладочных работ</t>
  </si>
  <si>
    <t>3.</t>
  </si>
  <si>
    <t>3.6.</t>
  </si>
  <si>
    <t>4.</t>
  </si>
  <si>
    <t>4.6.</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</si>
  <si>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</si>
  <si>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</si>
  <si>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</si>
  <si>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платы за технологическое присоединение</t>
  </si>
  <si>
    <t>иных источников финансирования</t>
  </si>
  <si>
    <t>1.1</t>
  </si>
  <si>
    <t>1.2</t>
  </si>
  <si>
    <t>1.3</t>
  </si>
  <si>
    <t>1.4</t>
  </si>
  <si>
    <t>1.5</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</si>
  <si>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</si>
  <si>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</si>
  <si>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прочие затраты</t>
  </si>
  <si>
    <t>проектно-изыскательские работы</t>
  </si>
  <si>
    <t>2.1</t>
  </si>
  <si>
    <t>2.2</t>
  </si>
  <si>
    <t>2.3</t>
  </si>
  <si>
    <t>2.4</t>
  </si>
  <si>
    <t xml:space="preserve">строительные работы, реконструкция, монтаж оборудования </t>
  </si>
  <si>
    <t>оборудование</t>
  </si>
  <si>
    <t>3.1</t>
  </si>
  <si>
    <t>3.2</t>
  </si>
  <si>
    <t>3.3</t>
  </si>
  <si>
    <t>3.4</t>
  </si>
  <si>
    <t>3.5</t>
  </si>
  <si>
    <t>3.6</t>
  </si>
  <si>
    <t>3.7</t>
  </si>
  <si>
    <t>Всего по инвестиционному проекту 
(2025-2029 год)</t>
  </si>
  <si>
    <t>Итого за период реализации инвестиционной программы 
(2025-2029 года)</t>
  </si>
  <si>
    <t>объектов электросетевого хозяйства (объектов электроэнергетики). МВт</t>
  </si>
  <si>
    <t>объектов электросетевого хозяйства. Мвар</t>
  </si>
  <si>
    <t>воздушных линий электропередачи в двухцепном исполнении, км</t>
  </si>
  <si>
    <t>кабельных линий электропередачи, км</t>
  </si>
  <si>
    <r>
      <t>Другое</t>
    </r>
    <r>
      <rPr>
        <vertAlign val="superscript"/>
        <sz val="12"/>
        <rFont val="Times New Roman"/>
        <family val="1"/>
        <charset val="204"/>
      </rPr>
      <t>3</t>
    </r>
    <r>
      <rPr>
        <sz val="12"/>
        <rFont val="Times New Roman"/>
        <family val="1"/>
        <charset val="204"/>
      </rPr>
      <t>'</t>
    </r>
  </si>
  <si>
    <t>объектов электросетевого хозяйства. МВхА</t>
  </si>
  <si>
    <t>воздушных линий электропередачи в одноцепном исполнении, км</t>
  </si>
  <si>
    <t>Ввод объектов (мощностей) в эксплуатацию:</t>
  </si>
  <si>
    <t>4.1</t>
  </si>
  <si>
    <t>4.2</t>
  </si>
  <si>
    <t>4.3</t>
  </si>
  <si>
    <t>4.4</t>
  </si>
  <si>
    <t>4.5</t>
  </si>
  <si>
    <t>4.6</t>
  </si>
  <si>
    <t>4.7</t>
  </si>
  <si>
    <t>5.1</t>
  </si>
  <si>
    <t>5.2</t>
  </si>
  <si>
    <t>5.3</t>
  </si>
  <si>
    <t>5.4</t>
  </si>
  <si>
    <t>5.5</t>
  </si>
  <si>
    <t>5.6</t>
  </si>
  <si>
    <t>млн. рублей (без НДС)</t>
  </si>
  <si>
    <t>МВ*А</t>
  </si>
  <si>
    <t>Принятие объектов основных средств к бухгалтерскому учету:</t>
  </si>
  <si>
    <t>Принятие нематериальных активов к бухгалтерскому учету, млн рублей (без НДС)</t>
  </si>
  <si>
    <t>7.1</t>
  </si>
  <si>
    <t>7.2</t>
  </si>
  <si>
    <t>7.3</t>
  </si>
  <si>
    <t>7.4</t>
  </si>
  <si>
    <t>7.5</t>
  </si>
  <si>
    <t>объектов электросетевого хозяйства, МВт</t>
  </si>
  <si>
    <t>объектов электросетевого хозяйства. МВ*А</t>
  </si>
  <si>
    <t>линий электропередачи, км</t>
  </si>
  <si>
    <r>
      <t>другое</t>
    </r>
    <r>
      <rPr>
        <sz val="10"/>
        <rFont val="Times New Roman"/>
        <family val="1"/>
        <charset val="204"/>
      </rPr>
      <t>3</t>
    </r>
    <r>
      <rPr>
        <vertAlign val="superscript"/>
        <sz val="11"/>
        <rFont val="Times New Roman"/>
        <family val="1"/>
        <charset val="204"/>
      </rPr>
      <t>)</t>
    </r>
  </si>
  <si>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</si>
  <si>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</si>
  <si>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</si>
  <si>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</si>
  <si>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</si>
  <si>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</si>
  <si>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</si>
  <si>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</si>
  <si>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</si>
  <si>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ЛСР, ССР</t>
  </si>
  <si>
    <t>Томская обл. г.Томск</t>
  </si>
  <si>
    <t>Строительство и реконструкция</t>
  </si>
  <si>
    <t>2025-2029 года</t>
  </si>
  <si>
    <t>проектирование, строительно-монтажные работы</t>
  </si>
  <si>
    <t>Сметная стоимость проекта в ценах 2026-2029 годов с НДС, млн. руб.</t>
  </si>
  <si>
    <t>всего освоено по объекту</t>
  </si>
  <si>
    <t>% освоения по объекту за отчетный период</t>
  </si>
  <si>
    <r>
      <t xml:space="preserve">Участники реализации инвестиционного проекта:
</t>
    </r>
    <r>
      <rPr>
        <sz val="12"/>
        <color theme="1"/>
        <rFont val="Times New Roman"/>
        <family val="1"/>
        <charset val="204"/>
      </rPr>
      <t>- заказчик-застройщик
- проектно-изыскательские организации
- технические агенты
- подрядчики</t>
    </r>
  </si>
  <si>
    <r>
      <t xml:space="preserve">Участники реализации инвестиционного проекта:
-
- </t>
    </r>
    <r>
      <rPr>
        <sz val="12"/>
        <color theme="1"/>
        <rFont val="Times New Roman"/>
        <family val="1"/>
        <charset val="204"/>
      </rPr>
      <t>ООО "Горсети-Проектировщик"
-
- ООО "Комплект-Энерго", ООО "Монтажстрой"</t>
    </r>
  </si>
  <si>
    <t>14,59 млн. руб. без НДС</t>
  </si>
  <si>
    <t>Основное оборудование</t>
  </si>
  <si>
    <t>ВЛЭП-0,4кВ
КЛЭП-0,4кВ</t>
  </si>
  <si>
    <t>Фактическое состояние реализации инвестиционного проекта в срок</t>
  </si>
  <si>
    <t>Строительство и реконструкция сетей электроснабжения 0,4кВ будет реализовано в срок</t>
  </si>
  <si>
    <r>
      <rPr>
        <b/>
        <sz val="12"/>
        <color theme="1"/>
        <rFont val="Times New Roman"/>
        <family val="1"/>
        <charset val="204"/>
      </rPr>
      <t>Факты и события, влияющие на ход реализации проекта, проблемные вопросы:</t>
    </r>
    <r>
      <rPr>
        <sz val="12"/>
        <color theme="1"/>
        <rFont val="Times New Roman"/>
        <family val="1"/>
        <charset val="204"/>
      </rPr>
      <t xml:space="preserve">
- выявленные нарушения договоров подряда.
- рекламации к заводам - изготовителям и поставщикам,
- предписания надзорных органов,
- дефицит источников финансирования и др.,
- другое (расшифровать)</t>
    </r>
  </si>
  <si>
    <t>Ti·Ni, час</t>
  </si>
  <si>
    <t>Ti·Pi, МВт час</t>
  </si>
  <si>
    <t>Ti·Ni/Nt, час</t>
  </si>
  <si>
    <t>DПsaidi</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</si>
  <si>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</si>
  <si>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</si>
  <si>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</si>
  <si>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</si>
  <si>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</si>
  <si>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</si>
  <si>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</si>
  <si>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Паспорт инвестиционного проекта
Финансовая модель по проекту инвестиционной программы</t>
  </si>
  <si>
    <t>1) 109 206,63</t>
  </si>
  <si>
    <t>апрель 2025</t>
  </si>
  <si>
    <t>Договор подряда №51/25ПЗн от 29.04.25</t>
  </si>
  <si>
    <t>1) ООО "ЭлкомТрейд"
2) ООО "ГлавЭнергоПоставка"
3) ООО "ТехноПромКомплект"
4) ООО "ПКТ"
5) ООО "ИНТЭКО"
6) ООО "ВЕГА"
7) ООО "ТЕХСИП"
8) ООО "СК "ГИГ"
9) АО "Воронежэнергопроект"
10) ООО "Торговый Дом "Энерготэл"
11) ООО "ОБСИДИАН"</t>
  </si>
  <si>
    <t>1) 1 989,26
2) 1 962,00
3) 2 831,18
4) 2 968,58
5) 3 084,09
6) 3 150,00
7) 1 967,13
8) 3 208,75
9) 2 418,25
10) 2 002,91
11) 2 750,47</t>
  </si>
  <si>
    <t>ООО "ГлавЭнергоПоставка"</t>
  </si>
  <si>
    <t>32514448617/3344066</t>
  </si>
  <si>
    <t>январь 2025</t>
  </si>
  <si>
    <t>Договор (поставка) №08/25ПЗ от 25.02.2025</t>
  </si>
  <si>
    <t>1) ООО "Аверс"
2) ООО "ЗапСибКабель"</t>
  </si>
  <si>
    <t>1) 14 619,11
2) 13 461,79</t>
  </si>
  <si>
    <t>17.01.2025</t>
  </si>
  <si>
    <t>Договор (поставка) №85/24ПЗ от 29.01.2025</t>
  </si>
  <si>
    <t>1) ООО "ГлавЭлектроПоставка"
2) ООО "СК-МИТРА"
3) ООО "ТЕХСИП"
4) ООО "ИНТЭКО"
5) ООО "Промтехресурс"
6) АО "Воронежэнергопроект"
7) ООО "СтройПроект"
8) ООО "ВЕГА"</t>
  </si>
  <si>
    <t>1) 2 119,85
2) 5 070,17
3) 2 663,08
4) 2 688,25
5) 2 272,81
6) 3 787,30
7) 4 075,79
8) 5 416,48</t>
  </si>
  <si>
    <t>1) ООО "ГлавЭлектроПоставка"
2) ООО "ИНТЭКО"</t>
  </si>
  <si>
    <t>ООО "ТЕХСИП"</t>
  </si>
  <si>
    <t>32514553604/3382563</t>
  </si>
  <si>
    <t>февраль 2025</t>
  </si>
  <si>
    <t>Договор (поставка) №33/25ПЗ от 27.03.2025</t>
  </si>
  <si>
    <t>1) ЗАО "ТоМаг"</t>
  </si>
  <si>
    <t>1) 1 997,83</t>
  </si>
  <si>
    <t>ЗАО "ТОМАГ"</t>
  </si>
  <si>
    <t>Договор (поставка) №25/25ПЗн от 14.03.2025</t>
  </si>
  <si>
    <t>ООО "АВЕРС"</t>
  </si>
  <si>
    <t>п. 7.14.3 абзац 1)</t>
  </si>
  <si>
    <t>Договор (поставка) №17-04/25Р от 17.04.2025</t>
  </si>
  <si>
    <t>1) ООО "ТомТехнопарк"
2) ООО "Аверс"</t>
  </si>
  <si>
    <t>1) 39 542,64
2) 54 207,96</t>
  </si>
  <si>
    <t>ООО "ТОМТЕХНОПАРК"</t>
  </si>
  <si>
    <t>32413851969/3158961</t>
  </si>
  <si>
    <t>июль 2024</t>
  </si>
  <si>
    <t>30.07.2025</t>
  </si>
  <si>
    <t>Договор (поставка) №65/24ПЗ от 27.08.2024</t>
  </si>
  <si>
    <t>Труба ПЭ 80 SDR17 ОD  110*6,6  12,0м</t>
  </si>
  <si>
    <t>1) ООО "Ярковский промкомбинат"
2) ООО "Промресурс"</t>
  </si>
  <si>
    <t>1) 29 729,08
2) 27 354,45</t>
  </si>
  <si>
    <t>ООО "ПРОМРЕСУРС"</t>
  </si>
  <si>
    <t>Договор (поставка) №14/25ПЗ от 10.03.2025</t>
  </si>
  <si>
    <t>Песок (м3)</t>
  </si>
  <si>
    <t>ООО "СТРОЙГЕОРЕСУРС"</t>
  </si>
  <si>
    <t>Договор (поставка) №14-01/25Р от 14.01.2025</t>
  </si>
  <si>
    <t>Электрод для контура заземления d18</t>
  </si>
  <si>
    <t>Эмаль аэрозоль Алкидная 520мл/230г черная</t>
  </si>
  <si>
    <t>ООО "Компания Негоциант"</t>
  </si>
  <si>
    <t>Договор (поставка) №10б-02/25Р от 10.02.2025</t>
  </si>
  <si>
    <t>Газ сжиженный в баллонах</t>
  </si>
  <si>
    <t>ООО ТД ОАО "ТОМСКОБЛГАЗ"</t>
  </si>
  <si>
    <t>Договор (поставка) №66/2024 от 25.11.2024</t>
  </si>
  <si>
    <t>Укладочный материал для прокладки кабеля</t>
  </si>
  <si>
    <t>Зажим плашечный ПА-3-2</t>
  </si>
  <si>
    <t>ООО "Компания РЭС"</t>
  </si>
  <si>
    <t>Договор (поставка) №20а-03/23Р от 20.03.23</t>
  </si>
  <si>
    <t>Зажим отв. Р 4Х-150D</t>
  </si>
  <si>
    <t>ООО "Казанский завод теплоизолированных труб"</t>
  </si>
  <si>
    <t>Договор (поставка) №58/22Пз от 05.07.22</t>
  </si>
  <si>
    <t>Опора деревянная 9м пропит.</t>
  </si>
  <si>
    <t>1) ООО "Энерголескомплект"</t>
  </si>
  <si>
    <t>1) 2 916,67</t>
  </si>
  <si>
    <t>ООО "ЭНЕРГОЛЕСКОМПЛЕКТ"</t>
  </si>
  <si>
    <t>32514548015/3385201</t>
  </si>
  <si>
    <t>Договор (поставка) №30/25ПЗн от 24.03.2025</t>
  </si>
  <si>
    <t>Муфта 4КВНТп-1 150/240(Б) ГринЭнерго</t>
  </si>
  <si>
    <t>ООО "ГРИНЭНЕРГОСНАБ"</t>
  </si>
  <si>
    <t>п.7.14.3 абзац 27)</t>
  </si>
  <si>
    <t>Договор (поставка) №20-12/24Е от 20.12.2024</t>
  </si>
  <si>
    <t>Ремешок кабельный CSB</t>
  </si>
  <si>
    <t>Кабель АВБШВнг(А)-LS  4*185(1)</t>
  </si>
  <si>
    <t>1) АО "СтройИнновация"
2) ООО "Аверс"
3) ООО "Авангардэнергосистем"</t>
  </si>
  <si>
    <t>1) 33 103,98
2) 31 718,53
3) -</t>
  </si>
  <si>
    <t>1) ООО "Авангардэнергосистем"</t>
  </si>
  <si>
    <t>Договор (поставка) №83/24ПЗ от 27.01.2025</t>
  </si>
  <si>
    <t>Провод СИП-2 3*35+1*54.6</t>
  </si>
  <si>
    <t>Крюк КН-18</t>
  </si>
  <si>
    <t>Провод СИП-4 4*50</t>
  </si>
  <si>
    <t>Гильза MJPT  95</t>
  </si>
  <si>
    <t>Зажим SO 251.01 анкерный</t>
  </si>
  <si>
    <t>Узел крепления мачтовки на ж/б опору</t>
  </si>
  <si>
    <t>Кожух защитный</t>
  </si>
  <si>
    <t>Узел крепления кабеля на ж/б опору</t>
  </si>
  <si>
    <t>Зажим анкерный РА 95-2000</t>
  </si>
  <si>
    <t>Провод СИП-2 3*95+1*95-0,6/1</t>
  </si>
  <si>
    <t>АВЕРС ООО</t>
  </si>
  <si>
    <t>Договор (поставка) №09/22ПЗ от 18.02.22</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</si>
</sst>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 _₽"/>
  </numFmts>
  <fonts count="7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sz val="12"/>
      <color rgb="FFFF0000"/>
      <name val="Times New Roman"/>
      <family val="1"/>
      <charset val="204"/>
    </font>
    <font>
      <b/>
      <u/>
      <sz val="12"/>
      <name val="Times New Roman"/>
      <family val="1"/>
      <charset val="204"/>
    </font>
    <font>
      <sz val="10"/>
      <name val="Helv"/>
      <charset val="204"/>
    </font>
    <font>
      <sz val="12"/>
      <name val="Times New Roman"/>
      <family val="1"/>
    </font>
    <font>
      <sz val="11"/>
      <name val="Times New Roman"/>
      <family val="1"/>
    </font>
    <font>
      <b/>
      <sz val="9"/>
      <color indexed="81"/>
      <name val="Tahoma"/>
      <family val="2"/>
      <charset val="204"/>
    </font>
    <font>
      <sz val="9"/>
      <color indexed="81"/>
      <name val="Tahoma"/>
      <family val="2"/>
      <charset val="204"/>
    </font>
    <font>
      <b/>
      <u/>
      <sz val="11"/>
      <color theme="1"/>
      <name val="Times New Roman"/>
      <family val="1"/>
      <charset val="204"/>
    </font>
    <font>
      <sz val="9.5"/>
      <name val="Times New Roman"/>
      <family val="1"/>
      <charset val="204"/>
    </font>
    <font>
      <u/>
      <sz val="9.5"/>
      <name val="Times New Roman"/>
      <family val="1"/>
      <charset val="204"/>
    </font>
    <font>
      <sz val="10"/>
      <color theme="1"/>
      <name val="Times New Roman"/>
      <family val="1"/>
      <charset val="204"/>
    </font>
    <font>
      <vertAlign val="superscript"/>
      <sz val="12"/>
      <name val="Times New Roman"/>
      <family val="1"/>
      <charset val="204"/>
    </font>
    <font>
      <vertAlign val="superscript"/>
      <sz val="11"/>
      <name val="Times New Roman"/>
      <family val="1"/>
      <charset val="204"/>
    </font>
    <font>
      <b/>
      <u/>
      <sz val="12"/>
      <color theme="1"/>
      <name val="Times New Roman"/>
      <family val="1"/>
      <charset val="204"/>
    </font>
    <font>
      <u/>
      <sz val="12"/>
      <name val="Times New Roman"/>
      <family val="1"/>
      <charset val="204"/>
    </font>
    <font>
      <b/>
      <vertAlign val="superscript"/>
      <sz val="12"/>
      <color theme="1"/>
      <name val="Times New Roman"/>
      <family val="1"/>
      <charset val="204"/>
    </font>
    <font>
      <b/>
      <u/>
      <sz val="12"/>
      <color indexed="8"/>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73">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10" fillId="0" borderId="0" applyFont="0" applyFill="0" applyBorder="0" applyAlignment="0" applyProtection="0"/>
    <xf numFmtId="0" fontId="59" fillId="0" borderId="0"/>
    <xf numFmtId="0" fontId="28" fillId="0" borderId="0" applyNumberFormat="0" applyFont="0" applyFill="0" applyBorder="0" applyAlignment="0" applyProtection="0">
      <alignment vertical="top"/>
    </xf>
    <xf numFmtId="0" fontId="28" fillId="0" borderId="0" applyNumberFormat="0" applyFont="0" applyFill="0" applyBorder="0" applyAlignment="0" applyProtection="0">
      <alignment vertical="top"/>
    </xf>
    <xf numFmtId="9" fontId="1" fillId="0" borderId="0" applyFont="0" applyFill="0" applyBorder="0" applyAlignment="0" applyProtection="0"/>
  </cellStyleXfs>
  <cellXfs count="468">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5" fillId="0" borderId="0" xfId="49" applyFont="1" applyFill="1"/>
    <xf numFmtId="0" fontId="2" fillId="0" borderId="0" xfId="1" applyBorder="1"/>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38"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9" fillId="0" borderId="0" xfId="0" applyFont="1" applyFill="1" applyAlignment="1">
      <alignment horizontal="center" vertical="center"/>
    </xf>
    <xf numFmtId="0" fontId="10" fillId="0" borderId="0" xfId="2" applyFont="1" applyFill="1" applyBorder="1" applyAlignment="1">
      <alignment horizontal="left" wrapText="1"/>
    </xf>
    <xf numFmtId="0" fontId="10"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0" fontId="39" fillId="0" borderId="1" xfId="62" applyNumberFormat="1" applyFont="1" applyBorder="1" applyAlignment="1">
      <alignment horizontal="center" vertical="center" wrapText="1"/>
    </xf>
    <xf numFmtId="49" fontId="6" fillId="0" borderId="1" xfId="1" applyNumberFormat="1" applyFont="1" applyBorder="1" applyAlignment="1">
      <alignment horizontal="center" vertical="center"/>
    </xf>
    <xf numFmtId="0" fontId="10" fillId="0" borderId="1" xfId="2" applyFont="1" applyFill="1" applyBorder="1" applyAlignment="1">
      <alignment horizontal="center" vertical="center"/>
    </xf>
    <xf numFmtId="167" fontId="39" fillId="0" borderId="1" xfId="2" applyNumberFormat="1" applyFont="1" applyFill="1" applyBorder="1" applyAlignment="1">
      <alignment horizontal="center" vertical="center" wrapText="1"/>
    </xf>
    <xf numFmtId="0" fontId="10" fillId="0" borderId="4" xfId="2" applyFont="1" applyFill="1" applyBorder="1" applyAlignment="1">
      <alignment horizontal="center" vertical="center" wrapText="1"/>
    </xf>
    <xf numFmtId="49" fontId="38" fillId="0" borderId="4" xfId="1" applyNumberFormat="1"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167" fontId="40"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0" fillId="0" borderId="0" xfId="2" applyFont="1" applyFill="1" applyAlignment="1">
      <alignment vertical="center"/>
    </xf>
    <xf numFmtId="0" fontId="36" fillId="0" borderId="0" xfId="2" applyFont="1" applyFill="1" applyAlignment="1">
      <alignment horizontal="right" vertical="center"/>
    </xf>
    <xf numFmtId="0" fontId="46" fillId="0" borderId="0" xfId="2" applyFont="1" applyFill="1" applyAlignment="1">
      <alignment vertical="center"/>
    </xf>
    <xf numFmtId="3" fontId="47" fillId="0" borderId="0" xfId="2" applyNumberFormat="1" applyFont="1" applyFill="1" applyBorder="1" applyAlignment="1">
      <alignment vertical="center"/>
    </xf>
    <xf numFmtId="0" fontId="48" fillId="0" borderId="0" xfId="2" applyFont="1" applyFill="1" applyAlignment="1">
      <alignment vertical="center" wrapText="1"/>
    </xf>
    <xf numFmtId="0" fontId="48" fillId="0" borderId="0" xfId="2" applyFont="1" applyFill="1" applyAlignment="1">
      <alignment vertical="center"/>
    </xf>
    <xf numFmtId="0" fontId="48" fillId="0" borderId="0" xfId="2" applyFont="1" applyFill="1" applyAlignment="1">
      <alignment horizontal="center" vertical="center"/>
    </xf>
    <xf numFmtId="0" fontId="50" fillId="0" borderId="0" xfId="2" applyFont="1" applyFill="1" applyAlignment="1">
      <alignment horizontal="left" vertical="center"/>
    </xf>
    <xf numFmtId="0" fontId="51" fillId="0" borderId="0" xfId="2" applyFont="1" applyFill="1" applyAlignment="1">
      <alignment vertical="center"/>
    </xf>
    <xf numFmtId="0" fontId="10" fillId="0" borderId="30" xfId="2" applyFont="1" applyFill="1" applyBorder="1" applyAlignment="1">
      <alignment vertical="center"/>
    </xf>
    <xf numFmtId="168" fontId="52" fillId="0" borderId="31" xfId="2" applyNumberFormat="1" applyFont="1" applyFill="1" applyBorder="1" applyAlignment="1">
      <alignment vertical="center"/>
    </xf>
    <xf numFmtId="0" fontId="10" fillId="0" borderId="32" xfId="2" applyFont="1" applyFill="1" applyBorder="1" applyAlignment="1">
      <alignment vertical="center"/>
    </xf>
    <xf numFmtId="168" fontId="47" fillId="0" borderId="33" xfId="2" applyNumberFormat="1" applyFont="1" applyFill="1" applyBorder="1" applyAlignment="1">
      <alignment vertical="center"/>
    </xf>
    <xf numFmtId="0" fontId="10" fillId="0" borderId="32" xfId="2" applyFont="1" applyFill="1" applyBorder="1" applyAlignment="1">
      <alignment horizontal="left" vertical="center" indent="2"/>
    </xf>
    <xf numFmtId="0" fontId="52" fillId="0" borderId="0" xfId="2" applyFont="1" applyFill="1" applyAlignment="1">
      <alignment vertical="center"/>
    </xf>
    <xf numFmtId="3" fontId="53" fillId="0" borderId="0" xfId="2" applyNumberFormat="1" applyFont="1" applyFill="1" applyBorder="1" applyAlignment="1">
      <alignment vertical="center"/>
    </xf>
    <xf numFmtId="0" fontId="10" fillId="0" borderId="0" xfId="2" applyFont="1" applyFill="1" applyBorder="1" applyAlignment="1">
      <alignment vertical="center"/>
    </xf>
    <xf numFmtId="4" fontId="42" fillId="0" borderId="0" xfId="2" applyNumberFormat="1" applyFont="1" applyFill="1" applyBorder="1" applyAlignment="1">
      <alignment horizontal="center" vertical="center"/>
    </xf>
    <xf numFmtId="3" fontId="10" fillId="0" borderId="0" xfId="67" applyNumberFormat="1" applyFont="1" applyFill="1" applyBorder="1" applyAlignment="1">
      <alignment horizontal="center" vertical="center" wrapText="1"/>
    </xf>
    <xf numFmtId="0" fontId="10" fillId="0" borderId="0" xfId="67" applyFont="1" applyFill="1" applyBorder="1" applyAlignment="1">
      <alignment horizontal="center" vertical="center" wrapText="1"/>
    </xf>
    <xf numFmtId="0" fontId="10" fillId="0" borderId="25" xfId="2" applyFont="1" applyFill="1" applyBorder="1" applyAlignment="1">
      <alignment vertical="center"/>
    </xf>
    <xf numFmtId="4" fontId="47" fillId="0" borderId="34" xfId="2" applyNumberFormat="1" applyFont="1" applyFill="1" applyBorder="1" applyAlignment="1">
      <alignment vertical="center"/>
    </xf>
    <xf numFmtId="3" fontId="42" fillId="0" borderId="0" xfId="2" applyNumberFormat="1" applyFont="1" applyFill="1" applyBorder="1" applyAlignment="1">
      <alignment horizontal="center" vertical="center"/>
    </xf>
    <xf numFmtId="3" fontId="47" fillId="0" borderId="34" xfId="2" applyNumberFormat="1" applyFont="1" applyFill="1" applyBorder="1" applyAlignment="1">
      <alignment horizontal="right" vertical="center"/>
    </xf>
    <xf numFmtId="0" fontId="42" fillId="0" borderId="0" xfId="2" applyFont="1" applyFill="1" applyBorder="1" applyAlignment="1">
      <alignment horizontal="center" vertical="center"/>
    </xf>
    <xf numFmtId="3" fontId="47" fillId="0" borderId="35" xfId="2" applyNumberFormat="1" applyFont="1" applyFill="1" applyBorder="1" applyAlignment="1">
      <alignment horizontal="right" vertical="center"/>
    </xf>
    <xf numFmtId="0" fontId="52" fillId="0" borderId="0" xfId="2" applyFont="1" applyFill="1" applyBorder="1" applyAlignment="1">
      <alignment vertical="center"/>
    </xf>
    <xf numFmtId="0" fontId="54" fillId="0" borderId="0" xfId="2" applyFont="1" applyFill="1" applyAlignment="1">
      <alignment vertical="center"/>
    </xf>
    <xf numFmtId="0" fontId="10" fillId="0" borderId="29" xfId="2" applyFont="1" applyFill="1" applyBorder="1" applyAlignment="1">
      <alignment vertical="center"/>
    </xf>
    <xf numFmtId="3" fontId="47" fillId="0" borderId="36" xfId="2" applyNumberFormat="1" applyFont="1" applyFill="1" applyBorder="1" applyAlignment="1">
      <alignment horizontal="right" vertical="center"/>
    </xf>
    <xf numFmtId="4" fontId="52" fillId="0" borderId="31" xfId="2" applyNumberFormat="1" applyFont="1" applyFill="1" applyBorder="1" applyAlignment="1">
      <alignment vertical="center"/>
    </xf>
    <xf numFmtId="3" fontId="47" fillId="0" borderId="34" xfId="2" applyNumberFormat="1" applyFont="1" applyFill="1" applyBorder="1" applyAlignment="1">
      <alignment vertical="center"/>
    </xf>
    <xf numFmtId="0" fontId="10" fillId="0" borderId="25" xfId="2" applyFont="1" applyFill="1" applyBorder="1" applyAlignment="1">
      <alignment vertical="center" wrapText="1"/>
    </xf>
    <xf numFmtId="3" fontId="52" fillId="0" borderId="34" xfId="2" applyNumberFormat="1" applyFont="1" applyFill="1" applyBorder="1" applyAlignment="1">
      <alignment vertical="center"/>
    </xf>
    <xf numFmtId="0" fontId="10" fillId="0" borderId="37" xfId="2" applyFont="1" applyFill="1" applyBorder="1" applyAlignment="1">
      <alignment vertical="center"/>
    </xf>
    <xf numFmtId="4" fontId="52" fillId="0" borderId="34" xfId="2" applyNumberFormat="1" applyFont="1" applyFill="1" applyBorder="1" applyAlignment="1">
      <alignment vertical="center"/>
    </xf>
    <xf numFmtId="0" fontId="10" fillId="0" borderId="37" xfId="2" applyFont="1" applyFill="1" applyBorder="1" applyAlignment="1">
      <alignment horizontal="left" vertical="center" indent="2"/>
    </xf>
    <xf numFmtId="4" fontId="47" fillId="0" borderId="0" xfId="2" applyNumberFormat="1" applyFont="1" applyFill="1" applyBorder="1" applyAlignment="1">
      <alignment vertical="center"/>
    </xf>
    <xf numFmtId="168" fontId="47" fillId="0" borderId="0" xfId="2" applyNumberFormat="1" applyFont="1" applyFill="1" applyBorder="1" applyAlignment="1">
      <alignment vertical="center"/>
    </xf>
    <xf numFmtId="169" fontId="47" fillId="0" borderId="0" xfId="2" applyNumberFormat="1" applyFont="1" applyFill="1" applyBorder="1" applyAlignment="1">
      <alignment vertical="center"/>
    </xf>
    <xf numFmtId="9" fontId="47" fillId="0" borderId="0" xfId="2" applyNumberFormat="1" applyFont="1" applyFill="1" applyBorder="1" applyAlignment="1">
      <alignment vertical="center"/>
    </xf>
    <xf numFmtId="3" fontId="47" fillId="0" borderId="36" xfId="2" applyNumberFormat="1" applyFont="1" applyFill="1" applyBorder="1" applyAlignment="1">
      <alignment vertical="center"/>
    </xf>
    <xf numFmtId="3" fontId="55" fillId="0" borderId="0" xfId="2" applyNumberFormat="1" applyFont="1" applyFill="1" applyBorder="1" applyAlignment="1">
      <alignment vertical="center"/>
    </xf>
    <xf numFmtId="0" fontId="10" fillId="0" borderId="0" xfId="2" applyFill="1"/>
    <xf numFmtId="4" fontId="52" fillId="0" borderId="33" xfId="2" applyNumberFormat="1" applyFont="1" applyFill="1" applyBorder="1" applyAlignment="1">
      <alignment vertical="center"/>
    </xf>
    <xf numFmtId="168" fontId="47" fillId="0" borderId="34" xfId="2" applyNumberFormat="1" applyFont="1" applyFill="1" applyBorder="1" applyAlignment="1">
      <alignment vertical="center"/>
    </xf>
    <xf numFmtId="0" fontId="10" fillId="0" borderId="29" xfId="2" applyFont="1" applyFill="1" applyBorder="1" applyAlignment="1">
      <alignment vertical="center" wrapText="1"/>
    </xf>
    <xf numFmtId="0" fontId="10" fillId="0" borderId="28" xfId="2" applyFont="1" applyFill="1" applyBorder="1" applyAlignment="1">
      <alignment horizontal="left" vertical="center"/>
    </xf>
    <xf numFmtId="1" fontId="10" fillId="0" borderId="27" xfId="2" applyNumberFormat="1" applyFont="1" applyFill="1" applyBorder="1" applyAlignment="1">
      <alignment horizontal="center" vertical="center"/>
    </xf>
    <xf numFmtId="1" fontId="10" fillId="0" borderId="38" xfId="2" applyNumberFormat="1" applyFont="1" applyFill="1" applyBorder="1" applyAlignment="1">
      <alignment horizontal="center" vertical="center"/>
    </xf>
    <xf numFmtId="0" fontId="10" fillId="0" borderId="26" xfId="2" applyFont="1" applyFill="1" applyBorder="1" applyAlignment="1">
      <alignment vertical="center"/>
    </xf>
    <xf numFmtId="10" fontId="47" fillId="0" borderId="1" xfId="2" applyNumberFormat="1" applyFont="1" applyFill="1" applyBorder="1" applyAlignment="1">
      <alignment vertical="center"/>
    </xf>
    <xf numFmtId="10" fontId="47" fillId="0" borderId="39" xfId="2" applyNumberFormat="1" applyFont="1" applyFill="1" applyBorder="1" applyAlignment="1">
      <alignment vertical="center"/>
    </xf>
    <xf numFmtId="3" fontId="10" fillId="0" borderId="0" xfId="2" applyNumberFormat="1" applyFont="1" applyFill="1" applyAlignment="1">
      <alignment vertical="center"/>
    </xf>
    <xf numFmtId="0" fontId="39" fillId="25" borderId="26" xfId="2" applyFont="1" applyFill="1" applyBorder="1" applyAlignment="1">
      <alignment vertical="center"/>
    </xf>
    <xf numFmtId="170" fontId="47" fillId="25" borderId="1" xfId="2" applyNumberFormat="1" applyFont="1" applyFill="1" applyBorder="1" applyAlignment="1">
      <alignment vertical="center"/>
    </xf>
    <xf numFmtId="0" fontId="10" fillId="0" borderId="26" xfId="2" applyFont="1" applyFill="1" applyBorder="1" applyAlignment="1">
      <alignment horizontal="left" vertical="center" indent="1"/>
    </xf>
    <xf numFmtId="170" fontId="47" fillId="0" borderId="1" xfId="2" applyNumberFormat="1" applyFont="1" applyFill="1" applyBorder="1" applyAlignment="1">
      <alignment vertical="center"/>
    </xf>
    <xf numFmtId="170" fontId="47" fillId="0" borderId="39" xfId="2" applyNumberFormat="1" applyFont="1" applyFill="1" applyBorder="1" applyAlignment="1">
      <alignment vertical="center"/>
    </xf>
    <xf numFmtId="0" fontId="10" fillId="0" borderId="26" xfId="2" applyFont="1" applyFill="1" applyBorder="1" applyAlignment="1">
      <alignment horizontal="left" vertical="center" wrapText="1" indent="1" shrinkToFit="1"/>
    </xf>
    <xf numFmtId="0" fontId="48" fillId="0" borderId="0" xfId="2" applyFont="1" applyFill="1" applyBorder="1" applyAlignment="1">
      <alignment horizontal="left" vertical="center"/>
    </xf>
    <xf numFmtId="170" fontId="52" fillId="0" borderId="0" xfId="2" applyNumberFormat="1" applyFont="1" applyFill="1" applyBorder="1" applyAlignment="1">
      <alignment vertical="center"/>
    </xf>
    <xf numFmtId="3" fontId="48" fillId="0" borderId="0" xfId="2" applyNumberFormat="1" applyFont="1" applyFill="1" applyAlignment="1">
      <alignment vertical="center"/>
    </xf>
    <xf numFmtId="0" fontId="45" fillId="0" borderId="40" xfId="2" applyFont="1" applyFill="1" applyBorder="1" applyAlignment="1">
      <alignment horizontal="center" vertical="center"/>
    </xf>
    <xf numFmtId="0" fontId="10" fillId="0" borderId="41" xfId="2" applyFont="1" applyFill="1" applyBorder="1" applyAlignment="1">
      <alignment vertical="center"/>
    </xf>
    <xf numFmtId="1" fontId="10" fillId="0" borderId="41" xfId="2" applyNumberFormat="1" applyFont="1" applyFill="1" applyBorder="1" applyAlignment="1">
      <alignment horizontal="center" vertical="center"/>
    </xf>
    <xf numFmtId="1" fontId="10" fillId="0" borderId="42" xfId="2" applyNumberFormat="1" applyFont="1" applyFill="1" applyBorder="1" applyAlignment="1">
      <alignment horizontal="center" vertical="center"/>
    </xf>
    <xf numFmtId="0" fontId="10" fillId="0" borderId="28" xfId="2" applyFont="1" applyFill="1" applyBorder="1" applyAlignment="1">
      <alignment vertical="center"/>
    </xf>
    <xf numFmtId="0" fontId="10" fillId="0" borderId="27" xfId="2" applyFont="1" applyFill="1" applyBorder="1" applyAlignment="1">
      <alignment horizontal="center" vertical="center"/>
    </xf>
    <xf numFmtId="170" fontId="10" fillId="0" borderId="27" xfId="2" applyNumberFormat="1" applyFont="1" applyFill="1" applyBorder="1" applyAlignment="1">
      <alignment horizontal="center" vertical="center"/>
    </xf>
    <xf numFmtId="170" fontId="10" fillId="0" borderId="1" xfId="2" applyNumberFormat="1" applyFont="1" applyFill="1" applyBorder="1" applyAlignment="1">
      <alignment horizontal="center" vertical="center"/>
    </xf>
    <xf numFmtId="170" fontId="10" fillId="0" borderId="39" xfId="2" applyNumberFormat="1" applyFont="1" applyFill="1" applyBorder="1" applyAlignment="1">
      <alignment horizontal="center" vertical="center"/>
    </xf>
    <xf numFmtId="0" fontId="10" fillId="0" borderId="24" xfId="2" applyFont="1" applyFill="1" applyBorder="1" applyAlignment="1">
      <alignment vertical="center"/>
    </xf>
    <xf numFmtId="0" fontId="10" fillId="0" borderId="23" xfId="2" applyFont="1" applyFill="1" applyBorder="1" applyAlignment="1">
      <alignment horizontal="center" vertical="center"/>
    </xf>
    <xf numFmtId="170" fontId="10" fillId="0" borderId="23" xfId="2" applyNumberFormat="1" applyFont="1" applyFill="1" applyBorder="1" applyAlignment="1">
      <alignment horizontal="center" vertical="center"/>
    </xf>
    <xf numFmtId="170" fontId="10" fillId="0" borderId="43" xfId="2" applyNumberFormat="1" applyFont="1" applyFill="1" applyBorder="1" applyAlignment="1">
      <alignment horizontal="center" vertical="center"/>
    </xf>
    <xf numFmtId="0" fontId="39" fillId="0" borderId="44" xfId="2" applyFont="1" applyFill="1" applyBorder="1" applyAlignment="1">
      <alignment vertical="center"/>
    </xf>
    <xf numFmtId="0" fontId="39" fillId="0" borderId="41" xfId="2" applyFont="1" applyFill="1" applyBorder="1" applyAlignment="1">
      <alignment horizontal="center" vertical="center"/>
    </xf>
    <xf numFmtId="170" fontId="39" fillId="0" borderId="41" xfId="2" applyNumberFormat="1" applyFont="1" applyFill="1" applyBorder="1" applyAlignment="1">
      <alignment horizontal="center" vertical="center"/>
    </xf>
    <xf numFmtId="170" fontId="39" fillId="0" borderId="42" xfId="2" applyNumberFormat="1" applyFont="1" applyFill="1" applyBorder="1" applyAlignment="1">
      <alignment horizontal="center" vertical="center"/>
    </xf>
    <xf numFmtId="170" fontId="10" fillId="0" borderId="0" xfId="2" applyNumberFormat="1" applyFont="1" applyFill="1" applyAlignment="1">
      <alignment vertical="center"/>
    </xf>
    <xf numFmtId="4" fontId="56" fillId="0" borderId="0" xfId="2" applyNumberFormat="1" applyFont="1" applyFill="1" applyBorder="1" applyAlignment="1">
      <alignment horizontal="left" vertical="center"/>
    </xf>
    <xf numFmtId="4" fontId="47" fillId="0" borderId="36" xfId="2" applyNumberFormat="1" applyFont="1" applyFill="1" applyBorder="1" applyAlignment="1">
      <alignment vertical="center"/>
    </xf>
    <xf numFmtId="3" fontId="47" fillId="0" borderId="33" xfId="2" applyNumberFormat="1" applyFont="1" applyFill="1" applyBorder="1" applyAlignment="1">
      <alignment horizontal="right" vertical="center"/>
    </xf>
    <xf numFmtId="0" fontId="39" fillId="0" borderId="0" xfId="67" applyFont="1" applyFill="1" applyBorder="1" applyAlignment="1">
      <alignment horizontal="left" vertical="center" wrapText="1"/>
    </xf>
    <xf numFmtId="3" fontId="47" fillId="0" borderId="33" xfId="2" applyNumberFormat="1" applyFont="1" applyFill="1" applyBorder="1" applyAlignment="1">
      <alignment vertical="center"/>
    </xf>
    <xf numFmtId="0" fontId="39" fillId="0" borderId="0" xfId="2" applyFont="1" applyFill="1" applyAlignment="1">
      <alignment vertical="center"/>
    </xf>
    <xf numFmtId="0" fontId="10" fillId="0" borderId="1" xfId="62" applyFont="1" applyBorder="1" applyAlignment="1">
      <alignment horizontal="left" vertical="center" wrapText="1"/>
    </xf>
    <xf numFmtId="0" fontId="10" fillId="0" borderId="1" xfId="62" applyNumberFormat="1" applyFont="1" applyBorder="1" applyAlignment="1">
      <alignment horizontal="center" vertical="center" wrapText="1"/>
    </xf>
    <xf numFmtId="49" fontId="10" fillId="0" borderId="1" xfId="62" applyNumberFormat="1" applyFont="1" applyBorder="1" applyAlignment="1">
      <alignment horizontal="center" vertical="center" wrapText="1"/>
    </xf>
    <xf numFmtId="0" fontId="57" fillId="0" borderId="1" xfId="62" applyFont="1" applyBorder="1" applyAlignment="1">
      <alignment horizontal="left" vertical="center" wrapText="1"/>
    </xf>
    <xf numFmtId="0" fontId="39" fillId="0" borderId="4" xfId="62" applyFont="1" applyBorder="1" applyAlignment="1">
      <alignment vertical="center" wrapText="1"/>
    </xf>
    <xf numFmtId="2" fontId="10" fillId="0" borderId="0" xfId="2" applyNumberFormat="1" applyFont="1"/>
    <xf numFmtId="0" fontId="10" fillId="0" borderId="0" xfId="2" applyFont="1" applyFill="1" applyAlignment="1">
      <alignment horizontal="left" vertical="center" wrapText="1"/>
    </xf>
    <xf numFmtId="0" fontId="39" fillId="0" borderId="0" xfId="1" applyFont="1" applyFill="1" applyAlignment="1">
      <alignment vertical="center" wrapText="1"/>
    </xf>
    <xf numFmtId="0" fontId="10" fillId="0" borderId="0" xfId="1" applyFont="1" applyFill="1" applyAlignment="1">
      <alignment horizontal="left" vertical="center" wrapText="1"/>
    </xf>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39" fillId="0" borderId="0" xfId="45" applyFont="1" applyFill="1" applyAlignment="1">
      <alignment horizontal="center" vertical="center" wrapText="1"/>
    </xf>
    <xf numFmtId="0" fontId="39" fillId="0" borderId="0" xfId="45" applyFont="1" applyFill="1" applyAlignment="1">
      <alignment horizontal="left" vertical="center" wrapText="1"/>
    </xf>
    <xf numFmtId="4" fontId="39" fillId="0" borderId="0" xfId="45" applyNumberFormat="1" applyFont="1" applyFill="1" applyAlignment="1">
      <alignment horizontal="center" vertical="center" wrapText="1"/>
    </xf>
    <xf numFmtId="0" fontId="39" fillId="0" borderId="0" xfId="45" applyFont="1" applyFill="1" applyAlignment="1">
      <alignment vertical="center" wrapText="1"/>
    </xf>
    <xf numFmtId="0" fontId="39" fillId="0" borderId="0" xfId="1" applyFont="1" applyFill="1" applyAlignment="1">
      <alignment horizontal="center" vertical="center" wrapText="1"/>
    </xf>
    <xf numFmtId="0" fontId="39" fillId="0" borderId="0" xfId="1" applyFont="1" applyFill="1" applyAlignment="1">
      <alignment horizontal="left" vertical="center" wrapText="1"/>
    </xf>
    <xf numFmtId="4" fontId="39" fillId="0" borderId="0" xfId="1" applyNumberFormat="1" applyFont="1" applyFill="1" applyAlignment="1">
      <alignment horizontal="center" vertical="center" wrapText="1"/>
    </xf>
    <xf numFmtId="0" fontId="39"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49" fontId="10" fillId="26" borderId="1" xfId="62" applyNumberFormat="1" applyFont="1" applyFill="1" applyBorder="1" applyAlignment="1">
      <alignment horizontal="center" vertical="center" wrapText="1"/>
    </xf>
    <xf numFmtId="0" fontId="10" fillId="26" borderId="1" xfId="62" applyFont="1" applyFill="1" applyBorder="1" applyAlignment="1">
      <alignment horizontal="left" vertical="center" wrapText="1"/>
    </xf>
    <xf numFmtId="0" fontId="10" fillId="26" borderId="1" xfId="62" applyFont="1" applyFill="1" applyBorder="1" applyAlignment="1">
      <alignment horizontal="center" vertical="center" wrapText="1"/>
    </xf>
    <xf numFmtId="0" fontId="10" fillId="26" borderId="1" xfId="1" applyFont="1" applyFill="1" applyBorder="1" applyAlignment="1">
      <alignment vertical="center" wrapText="1"/>
    </xf>
    <xf numFmtId="4" fontId="10" fillId="26" borderId="1" xfId="1" applyNumberFormat="1" applyFont="1" applyFill="1" applyBorder="1" applyAlignment="1">
      <alignment horizontal="center" vertical="center" wrapText="1"/>
    </xf>
    <xf numFmtId="0" fontId="10" fillId="26" borderId="1" xfId="1" applyFont="1" applyFill="1" applyBorder="1" applyAlignment="1">
      <alignment horizontal="center" vertical="center" wrapText="1"/>
    </xf>
    <xf numFmtId="0" fontId="10" fillId="26" borderId="1" xfId="1" applyFont="1" applyFill="1" applyBorder="1" applyAlignment="1">
      <alignment horizontal="left" vertical="center" wrapText="1"/>
    </xf>
    <xf numFmtId="4" fontId="39" fillId="26" borderId="1" xfId="1" applyNumberFormat="1" applyFont="1" applyFill="1" applyBorder="1" applyAlignment="1">
      <alignment horizontal="center" vertical="center" wrapText="1"/>
    </xf>
    <xf numFmtId="0" fontId="10" fillId="0" borderId="1" xfId="2" applyFont="1" applyFill="1" applyBorder="1" applyAlignment="1">
      <alignment horizontal="center" vertical="center" wrapText="1"/>
    </xf>
    <xf numFmtId="0" fontId="10" fillId="0" borderId="1"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60" fillId="0" borderId="24" xfId="69" applyFont="1" applyFill="1" applyBorder="1" applyAlignment="1">
      <alignment vertical="center"/>
    </xf>
    <xf numFmtId="168" fontId="61" fillId="0" borderId="23" xfId="69" applyNumberFormat="1" applyFont="1" applyFill="1" applyBorder="1" applyAlignment="1">
      <alignment vertical="center"/>
    </xf>
    <xf numFmtId="170" fontId="61" fillId="0" borderId="46" xfId="69" applyNumberFormat="1" applyFont="1" applyFill="1" applyBorder="1" applyAlignment="1">
      <alignment vertical="center"/>
    </xf>
    <xf numFmtId="170" fontId="61" fillId="0" borderId="47" xfId="69" applyNumberFormat="1" applyFont="1" applyFill="1" applyBorder="1" applyAlignment="1">
      <alignment vertical="center"/>
    </xf>
    <xf numFmtId="170" fontId="47" fillId="25" borderId="39" xfId="2" applyNumberFormat="1" applyFont="1" applyFill="1" applyBorder="1" applyAlignment="1">
      <alignment vertical="center"/>
    </xf>
    <xf numFmtId="0" fontId="57" fillId="0" borderId="0" xfId="2" applyFont="1" applyFill="1" applyAlignment="1">
      <alignment vertical="center"/>
    </xf>
    <xf numFmtId="0" fontId="10" fillId="0" borderId="24" xfId="2" applyFont="1" applyFill="1" applyBorder="1" applyAlignment="1">
      <alignment horizontal="left" vertical="center" indent="1"/>
    </xf>
    <xf numFmtId="170" fontId="47" fillId="0" borderId="23" xfId="2" applyNumberFormat="1" applyFont="1" applyFill="1" applyBorder="1" applyAlignment="1">
      <alignment vertical="center"/>
    </xf>
    <xf numFmtId="170" fontId="47" fillId="0" borderId="43" xfId="2" applyNumberFormat="1" applyFont="1" applyFill="1" applyBorder="1" applyAlignment="1">
      <alignment vertical="center"/>
    </xf>
    <xf numFmtId="170" fontId="10" fillId="0" borderId="45" xfId="2" applyNumberFormat="1" applyFont="1" applyFill="1" applyBorder="1" applyAlignment="1">
      <alignment horizontal="center" vertical="center"/>
    </xf>
    <xf numFmtId="4" fontId="47" fillId="0" borderId="31" xfId="2" applyNumberFormat="1" applyFont="1" applyFill="1" applyBorder="1" applyAlignment="1">
      <alignment vertical="center"/>
    </xf>
    <xf numFmtId="4" fontId="47" fillId="0" borderId="33" xfId="2" applyNumberFormat="1" applyFont="1" applyFill="1" applyBorder="1" applyAlignment="1">
      <alignment vertical="center"/>
    </xf>
    <xf numFmtId="0" fontId="39" fillId="0" borderId="0" xfId="0" applyFont="1" applyFill="1" applyAlignment="1">
      <alignment horizontal="center" vertical="center"/>
    </xf>
    <xf numFmtId="0" fontId="39" fillId="0" borderId="2" xfId="62" applyFont="1" applyBorder="1" applyAlignment="1">
      <alignment horizontal="center" vertical="center" wrapText="1"/>
    </xf>
    <xf numFmtId="0" fontId="39" fillId="0" borderId="0" xfId="0" applyFont="1" applyFill="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Border="1" applyAlignment="1">
      <alignment horizontal="center" vertical="center" wrapText="1"/>
    </xf>
    <xf numFmtId="0" fontId="10" fillId="0" borderId="1" xfId="62" applyFont="1" applyBorder="1" applyAlignment="1">
      <alignment horizontal="left"/>
    </xf>
    <xf numFmtId="0" fontId="9" fillId="0" borderId="0" xfId="1" applyFont="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 fillId="0" borderId="0" xfId="1" applyFont="1" applyAlignment="1">
      <alignment horizontal="center" vertical="center"/>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xf>
    <xf numFmtId="0" fontId="0" fillId="0" borderId="0" xfId="0" applyAlignment="1">
      <alignment horizontal="center" vertical="center"/>
    </xf>
    <xf numFmtId="0" fontId="42" fillId="0" borderId="1" xfId="70" applyNumberFormat="1" applyFont="1" applyFill="1" applyBorder="1" applyAlignment="1" applyProtection="1">
      <alignment horizontal="left" vertical="center"/>
    </xf>
    <xf numFmtId="0" fontId="42" fillId="0" borderId="1" xfId="70" applyNumberFormat="1" applyFont="1" applyFill="1" applyBorder="1" applyAlignment="1" applyProtection="1">
      <alignment horizontal="left" vertical="center" wrapText="1"/>
    </xf>
    <xf numFmtId="0" fontId="42" fillId="0" borderId="1" xfId="70" applyNumberFormat="1" applyFont="1" applyFill="1" applyBorder="1" applyAlignment="1" applyProtection="1">
      <alignment horizontal="center" vertical="center" wrapText="1"/>
    </xf>
    <xf numFmtId="0" fontId="42" fillId="0" borderId="1" xfId="70" applyNumberFormat="1" applyFont="1" applyFill="1" applyBorder="1" applyAlignment="1" applyProtection="1">
      <alignment horizontal="center" vertical="center"/>
    </xf>
    <xf numFmtId="0" fontId="42" fillId="0" borderId="1" xfId="70" applyNumberFormat="1" applyFont="1" applyFill="1" applyBorder="1" applyAlignment="1" applyProtection="1">
      <alignment horizontal="justify" vertical="center"/>
    </xf>
    <xf numFmtId="0" fontId="38" fillId="0" borderId="0" xfId="1" applyFont="1" applyAlignment="1">
      <alignment horizontal="center" vertical="center"/>
    </xf>
    <xf numFmtId="0" fontId="12" fillId="0" borderId="0" xfId="1" applyFont="1" applyAlignment="1">
      <alignment horizontal="center" vertical="center"/>
    </xf>
    <xf numFmtId="0" fontId="0" fillId="0" borderId="0" xfId="0" applyAlignment="1">
      <alignment vertical="center"/>
    </xf>
    <xf numFmtId="0" fontId="65" fillId="0" borderId="0" xfId="71" applyNumberFormat="1" applyFont="1" applyFill="1" applyBorder="1" applyAlignment="1" applyProtection="1">
      <alignment vertical="top"/>
    </xf>
    <xf numFmtId="0" fontId="66" fillId="0" borderId="0" xfId="71" applyNumberFormat="1" applyFont="1" applyFill="1" applyBorder="1" applyAlignment="1" applyProtection="1">
      <alignment vertical="top"/>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0" fontId="10" fillId="0" borderId="0" xfId="71" applyNumberFormat="1" applyFont="1" applyFill="1" applyBorder="1" applyAlignment="1" applyProtection="1">
      <alignment vertical="top" wrapText="1"/>
    </xf>
    <xf numFmtId="2" fontId="6" fillId="0" borderId="1" xfId="1" applyNumberFormat="1" applyFont="1" applyBorder="1" applyAlignment="1">
      <alignment horizontal="left" vertical="center" wrapText="1"/>
    </xf>
    <xf numFmtId="2" fontId="6" fillId="0" borderId="0" xfId="1" applyNumberFormat="1" applyFont="1" applyBorder="1" applyAlignment="1">
      <alignment vertical="center"/>
    </xf>
    <xf numFmtId="0" fontId="6" fillId="24" borderId="1" xfId="1" applyFont="1" applyFill="1" applyBorder="1" applyAlignment="1">
      <alignment horizontal="left" vertical="center" wrapText="1"/>
    </xf>
    <xf numFmtId="0" fontId="10" fillId="24" borderId="1" xfId="1" applyFont="1" applyFill="1" applyBorder="1" applyAlignment="1">
      <alignment horizontal="left" vertical="center" wrapText="1"/>
    </xf>
    <xf numFmtId="0" fontId="10" fillId="0" borderId="0" xfId="2" applyFont="1" applyFill="1" applyAlignment="1">
      <alignment horizontal="center" vertical="center"/>
    </xf>
    <xf numFmtId="0" fontId="39" fillId="0" borderId="9" xfId="2" applyFont="1" applyFill="1" applyBorder="1" applyAlignment="1">
      <alignment horizontal="left" vertical="center" wrapText="1"/>
    </xf>
    <xf numFmtId="0" fontId="10" fillId="0" borderId="1" xfId="2" applyFont="1" applyFill="1" applyBorder="1"/>
    <xf numFmtId="0" fontId="10" fillId="0" borderId="1" xfId="70" applyNumberFormat="1" applyFont="1" applyFill="1" applyBorder="1" applyAlignment="1" applyProtection="1">
      <alignment horizontal="left"/>
    </xf>
    <xf numFmtId="0" fontId="10" fillId="0" borderId="1" xfId="70" applyNumberFormat="1" applyFont="1" applyFill="1" applyBorder="1" applyAlignment="1" applyProtection="1">
      <alignment horizontal="center" vertical="center"/>
    </xf>
    <xf numFmtId="0" fontId="10" fillId="0" borderId="1" xfId="70" applyNumberFormat="1" applyFont="1" applyFill="1" applyBorder="1" applyAlignment="1" applyProtection="1">
      <alignment horizontal="left" vertical="top" wrapText="1"/>
    </xf>
    <xf numFmtId="0" fontId="10" fillId="0" borderId="1" xfId="70" applyNumberFormat="1" applyFont="1" applyFill="1" applyBorder="1" applyAlignment="1" applyProtection="1">
      <alignment horizontal="left" wrapText="1"/>
    </xf>
    <xf numFmtId="0" fontId="39" fillId="0" borderId="1" xfId="70" applyNumberFormat="1" applyFont="1" applyFill="1" applyBorder="1" applyAlignment="1" applyProtection="1">
      <alignment horizontal="center" vertical="center"/>
    </xf>
    <xf numFmtId="0" fontId="39" fillId="0" borderId="1" xfId="70" applyNumberFormat="1" applyFont="1" applyFill="1" applyBorder="1" applyAlignment="1" applyProtection="1">
      <alignment horizontal="justify"/>
    </xf>
    <xf numFmtId="0" fontId="39" fillId="0" borderId="1" xfId="70" applyNumberFormat="1" applyFont="1" applyFill="1" applyBorder="1" applyAlignment="1" applyProtection="1">
      <alignment horizontal="justify" vertical="top" wrapText="1"/>
    </xf>
    <xf numFmtId="0" fontId="39" fillId="0" borderId="1" xfId="70" applyNumberFormat="1" applyFont="1" applyFill="1" applyBorder="1" applyAlignment="1" applyProtection="1">
      <alignment horizontal="left" vertical="top" wrapText="1"/>
    </xf>
    <xf numFmtId="0" fontId="10" fillId="0" borderId="1" xfId="70" applyNumberFormat="1" applyFont="1" applyFill="1" applyBorder="1" applyAlignment="1" applyProtection="1">
      <alignment horizontal="justify"/>
    </xf>
    <xf numFmtId="0" fontId="10" fillId="0" borderId="1" xfId="70" applyNumberFormat="1" applyFont="1" applyFill="1" applyBorder="1" applyAlignment="1" applyProtection="1">
      <alignment horizontal="justify" vertical="top" wrapText="1"/>
    </xf>
    <xf numFmtId="0" fontId="10" fillId="0" borderId="1" xfId="70" applyNumberFormat="1" applyFont="1" applyFill="1" applyBorder="1" applyAlignment="1" applyProtection="1">
      <alignment horizontal="left" vertical="center"/>
    </xf>
    <xf numFmtId="0" fontId="10" fillId="0" borderId="1" xfId="70" applyNumberFormat="1" applyFont="1" applyFill="1" applyBorder="1" applyAlignment="1" applyProtection="1">
      <alignment horizontal="justify" vertical="top"/>
    </xf>
    <xf numFmtId="0" fontId="10" fillId="0" borderId="1" xfId="70" applyNumberFormat="1" applyFont="1" applyFill="1" applyBorder="1" applyAlignment="1" applyProtection="1">
      <alignment horizontal="justify" wrapText="1"/>
    </xf>
    <xf numFmtId="0" fontId="10" fillId="0" borderId="1" xfId="70" applyNumberFormat="1" applyFont="1" applyFill="1" applyBorder="1" applyAlignment="1" applyProtection="1">
      <alignment horizontal="justify" vertical="center"/>
    </xf>
    <xf numFmtId="0" fontId="39" fillId="0" borderId="1" xfId="2" applyFont="1" applyFill="1" applyBorder="1"/>
    <xf numFmtId="0" fontId="10" fillId="0" borderId="1" xfId="70" applyNumberFormat="1" applyFont="1" applyFill="1" applyBorder="1" applyAlignment="1" applyProtection="1">
      <alignment horizontal="left" vertical="center" wrapText="1"/>
    </xf>
    <xf numFmtId="0" fontId="10" fillId="0" borderId="9"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167"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wrapText="1"/>
    </xf>
    <xf numFmtId="2" fontId="39" fillId="0" borderId="0" xfId="2" applyNumberFormat="1" applyFont="1"/>
    <xf numFmtId="0" fontId="39" fillId="0" borderId="0" xfId="2" applyFont="1"/>
    <xf numFmtId="171" fontId="39" fillId="0" borderId="1" xfId="2" applyNumberFormat="1" applyFont="1" applyFill="1" applyBorder="1" applyAlignment="1">
      <alignment horizontal="center" vertical="center" wrapText="1"/>
    </xf>
    <xf numFmtId="171" fontId="10" fillId="0" borderId="1" xfId="2" applyNumberFormat="1" applyFont="1" applyFill="1" applyBorder="1" applyAlignment="1">
      <alignment horizontal="center" vertical="center" wrapText="1"/>
    </xf>
    <xf numFmtId="2" fontId="10" fillId="0" borderId="1" xfId="2" quotePrefix="1"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10" fillId="0" borderId="1" xfId="70" applyNumberFormat="1" applyFont="1" applyFill="1" applyBorder="1" applyAlignment="1" applyProtection="1">
      <alignment vertical="top"/>
    </xf>
    <xf numFmtId="0" fontId="6" fillId="0" borderId="4" xfId="1" applyFont="1" applyBorder="1" applyAlignment="1">
      <alignment horizontal="left" vertical="center" wrapText="1"/>
    </xf>
    <xf numFmtId="0" fontId="38" fillId="0" borderId="4" xfId="1" applyFont="1" applyBorder="1" applyAlignment="1">
      <alignment horizontal="left" vertical="center" wrapText="1"/>
    </xf>
    <xf numFmtId="0" fontId="38" fillId="0" borderId="1" xfId="1" applyFont="1" applyBorder="1" applyAlignment="1">
      <alignment horizontal="left" vertical="center" wrapText="1"/>
    </xf>
    <xf numFmtId="0" fontId="38" fillId="0" borderId="4" xfId="1" applyFont="1" applyFill="1" applyBorder="1" applyAlignment="1">
      <alignment vertical="center" wrapText="1"/>
    </xf>
    <xf numFmtId="0" fontId="39" fillId="0" borderId="0" xfId="71" applyNumberFormat="1" applyFont="1" applyFill="1" applyBorder="1" applyAlignment="1" applyProtection="1">
      <alignment vertical="top" wrapText="1"/>
    </xf>
    <xf numFmtId="0" fontId="38" fillId="0" borderId="4" xfId="1" applyFont="1" applyFill="1" applyBorder="1" applyAlignment="1">
      <alignment vertical="top" wrapText="1"/>
    </xf>
    <xf numFmtId="0" fontId="38" fillId="0" borderId="1" xfId="1" applyFont="1" applyBorder="1" applyAlignment="1">
      <alignment horizontal="left" vertical="top" wrapText="1"/>
    </xf>
    <xf numFmtId="10" fontId="6" fillId="0" borderId="1" xfId="1" applyNumberFormat="1" applyFont="1" applyBorder="1" applyAlignment="1">
      <alignment horizontal="left" vertical="center" wrapText="1"/>
    </xf>
    <xf numFmtId="0" fontId="6" fillId="0" borderId="1" xfId="1" applyFont="1" applyBorder="1" applyAlignment="1">
      <alignment horizontal="left" vertical="top" wrapText="1"/>
    </xf>
    <xf numFmtId="0" fontId="6" fillId="0" borderId="0" xfId="1" applyFont="1"/>
    <xf numFmtId="0" fontId="38" fillId="0" borderId="0" xfId="1" applyFont="1" applyAlignment="1">
      <alignment horizontal="left" vertical="center"/>
    </xf>
    <xf numFmtId="0" fontId="6" fillId="0" borderId="0" xfId="1" applyFont="1" applyBorder="1"/>
    <xf numFmtId="0" fontId="38" fillId="0" borderId="0" xfId="1" applyFont="1" applyAlignment="1">
      <alignment vertical="center"/>
    </xf>
    <xf numFmtId="0" fontId="6" fillId="0" borderId="0" xfId="1" applyFont="1" applyFill="1" applyBorder="1" applyAlignment="1">
      <alignment horizontal="center" vertical="center"/>
    </xf>
    <xf numFmtId="0" fontId="70" fillId="0" borderId="0" xfId="1" applyFont="1" applyAlignment="1">
      <alignment vertical="center"/>
    </xf>
    <xf numFmtId="0" fontId="38" fillId="0" borderId="1" xfId="2" applyFont="1" applyFill="1" applyBorder="1" applyAlignment="1">
      <alignment horizontal="center" vertical="center" wrapText="1"/>
    </xf>
    <xf numFmtId="0" fontId="6" fillId="0" borderId="0" xfId="1" applyFont="1" applyBorder="1" applyAlignment="1">
      <alignment horizontal="center" vertical="center"/>
    </xf>
    <xf numFmtId="0" fontId="38" fillId="0" borderId="0" xfId="1" applyFont="1" applyBorder="1" applyAlignment="1"/>
    <xf numFmtId="0" fontId="6" fillId="0" borderId="0" xfId="1" applyFont="1" applyFill="1"/>
    <xf numFmtId="0" fontId="10" fillId="0" borderId="0" xfId="71" applyNumberFormat="1" applyFont="1" applyFill="1" applyBorder="1" applyAlignment="1" applyProtection="1">
      <alignment vertical="top"/>
    </xf>
    <xf numFmtId="0" fontId="71" fillId="0" borderId="0" xfId="71" applyNumberFormat="1" applyFont="1" applyFill="1" applyBorder="1" applyAlignment="1" applyProtection="1">
      <alignment vertical="top"/>
    </xf>
    <xf numFmtId="0" fontId="6" fillId="0" borderId="0" xfId="1" applyFont="1" applyBorder="1" applyAlignment="1">
      <alignment horizontal="center"/>
    </xf>
    <xf numFmtId="0" fontId="6" fillId="0" borderId="0" xfId="1" applyFont="1" applyAlignment="1">
      <alignment horizontal="center"/>
    </xf>
    <xf numFmtId="0" fontId="6" fillId="0" borderId="0" xfId="0" applyFont="1"/>
    <xf numFmtId="0" fontId="6" fillId="0" borderId="0" xfId="1" applyFont="1" applyFill="1" applyBorder="1" applyAlignment="1">
      <alignment vertical="center"/>
    </xf>
    <xf numFmtId="0" fontId="6" fillId="0" borderId="0" xfId="49" applyFont="1" applyAlignment="1"/>
    <xf numFmtId="0" fontId="38" fillId="0" borderId="0" xfId="49" applyFont="1" applyFill="1" applyAlignment="1"/>
    <xf numFmtId="0" fontId="6" fillId="0" borderId="1" xfId="0" applyFont="1" applyBorder="1"/>
    <xf numFmtId="0" fontId="38" fillId="0" borderId="1" xfId="0" applyFont="1" applyBorder="1" applyAlignment="1">
      <alignment horizont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9" xfId="0" applyFont="1" applyBorder="1" applyAlignment="1">
      <alignment horizontal="center" vertical="center"/>
    </xf>
    <xf numFmtId="0" fontId="38" fillId="0"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xf numFmtId="0" fontId="38" fillId="0" borderId="0" xfId="0" applyFont="1"/>
    <xf numFmtId="9" fontId="10" fillId="0" borderId="1" xfId="72" applyFont="1" applyFill="1" applyBorder="1"/>
    <xf numFmtId="9" fontId="39" fillId="0" borderId="1" xfId="72" applyFont="1" applyFill="1" applyBorder="1" applyAlignment="1">
      <alignment horizontal="center" vertical="center"/>
    </xf>
    <xf numFmtId="0" fontId="45" fillId="0" borderId="0" xfId="2" applyFont="1" applyFill="1" applyAlignment="1">
      <alignment vertical="center"/>
    </xf>
    <xf numFmtId="0" fontId="28" fillId="0" borderId="4" xfId="70" applyNumberFormat="1" applyFont="1" applyFill="1" applyBorder="1" applyAlignment="1" applyProtection="1">
      <alignment horizontal="left" vertical="top"/>
    </xf>
    <xf numFmtId="0" fontId="28" fillId="0" borderId="6" xfId="70" applyNumberFormat="1" applyFont="1" applyFill="1" applyBorder="1" applyAlignment="1" applyProtection="1">
      <alignment horizontal="left" vertical="top"/>
    </xf>
    <xf numFmtId="0" fontId="28" fillId="0" borderId="3" xfId="70" applyNumberFormat="1" applyFont="1" applyFill="1" applyBorder="1" applyAlignment="1" applyProtection="1">
      <alignment horizontal="left" vertical="top"/>
    </xf>
    <xf numFmtId="0" fontId="39" fillId="0" borderId="0" xfId="0" applyFont="1" applyFill="1" applyAlignment="1">
      <alignment horizontal="center" vertical="center"/>
    </xf>
    <xf numFmtId="0" fontId="38" fillId="0" borderId="0" xfId="1" applyFont="1" applyAlignment="1">
      <alignment horizontal="center" vertical="center"/>
    </xf>
    <xf numFmtId="0" fontId="64"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wrapText="1"/>
    </xf>
    <xf numFmtId="0" fontId="70" fillId="0" borderId="0" xfId="1" applyFont="1" applyAlignment="1">
      <alignment horizontal="center" vertical="center"/>
    </xf>
    <xf numFmtId="0" fontId="6" fillId="0" borderId="0" xfId="1" applyFont="1" applyAlignment="1">
      <alignment horizontal="center" vertical="center"/>
    </xf>
    <xf numFmtId="0" fontId="6" fillId="0" borderId="0" xfId="1" applyFont="1" applyFill="1" applyBorder="1" applyAlignment="1">
      <alignment horizontal="center" vertical="center"/>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70" fillId="0" borderId="0" xfId="1" applyFont="1" applyAlignment="1">
      <alignment horizontal="center" vertical="center" wrapText="1"/>
    </xf>
    <xf numFmtId="0" fontId="6" fillId="0" borderId="19" xfId="1" applyFont="1" applyBorder="1" applyAlignment="1">
      <alignment vertical="center"/>
    </xf>
    <xf numFmtId="0" fontId="10" fillId="0" borderId="19" xfId="62" applyFont="1" applyBorder="1" applyAlignment="1">
      <alignment horizontal="left" vertical="center"/>
    </xf>
    <xf numFmtId="0" fontId="4" fillId="0" borderId="0" xfId="1" applyFont="1" applyAlignment="1">
      <alignment horizontal="center" vertical="center"/>
    </xf>
    <xf numFmtId="0" fontId="7"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9" xfId="62" applyFont="1" applyBorder="1" applyAlignment="1">
      <alignment horizontal="center" vertical="center"/>
    </xf>
    <xf numFmtId="0" fontId="10"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39" fillId="0" borderId="1" xfId="62" applyFont="1" applyBorder="1" applyAlignment="1">
      <alignment horizontal="center" vertical="center" wrapText="1"/>
    </xf>
    <xf numFmtId="0" fontId="67" fillId="0" borderId="0" xfId="1" applyFont="1" applyAlignment="1">
      <alignment horizontal="center" vertical="center"/>
    </xf>
    <xf numFmtId="0" fontId="38" fillId="0" borderId="0" xfId="0" applyFont="1" applyAlignment="1">
      <alignment horizontal="left"/>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6" xfId="0" applyFont="1" applyBorder="1" applyAlignment="1">
      <alignment horizontal="center" vertical="center"/>
    </xf>
    <xf numFmtId="0" fontId="38" fillId="0" borderId="3" xfId="0" applyFont="1" applyBorder="1" applyAlignment="1">
      <alignment horizontal="center" vertical="center"/>
    </xf>
    <xf numFmtId="0" fontId="6" fillId="0" borderId="0" xfId="49" applyFont="1" applyAlignment="1">
      <alignment horizontal="center"/>
    </xf>
    <xf numFmtId="0" fontId="38" fillId="0" borderId="0" xfId="1" applyFont="1" applyBorder="1" applyAlignment="1">
      <alignment horizontal="left" wrapText="1"/>
    </xf>
    <xf numFmtId="0" fontId="38"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49" fontId="39" fillId="0" borderId="0" xfId="2" applyNumberFormat="1" applyFont="1" applyFill="1" applyBorder="1" applyAlignment="1">
      <alignment horizontal="center" vertical="center"/>
    </xf>
    <xf numFmtId="0" fontId="45" fillId="0" borderId="0" xfId="2" applyFont="1" applyFill="1" applyAlignment="1">
      <alignment horizontal="center" vertical="center"/>
    </xf>
    <xf numFmtId="0" fontId="73" fillId="0" borderId="0" xfId="2" applyFont="1" applyFill="1" applyAlignment="1">
      <alignment horizontal="center" vertical="center" wrapText="1"/>
    </xf>
    <xf numFmtId="0" fontId="42" fillId="0" borderId="0" xfId="2" applyFont="1" applyFill="1" applyBorder="1" applyAlignment="1">
      <alignment horizontal="left" vertical="center" wrapText="1"/>
    </xf>
    <xf numFmtId="0" fontId="51" fillId="0" borderId="0" xfId="2" applyFont="1" applyFill="1" applyAlignment="1">
      <alignment horizontal="center" vertical="center" wrapText="1"/>
    </xf>
    <xf numFmtId="0" fontId="48" fillId="0" borderId="0" xfId="2" applyFont="1" applyFill="1" applyAlignment="1">
      <alignment horizontal="center" vertical="top" wrapText="1"/>
    </xf>
    <xf numFmtId="0" fontId="42" fillId="0" borderId="0" xfId="2" applyFont="1" applyFill="1" applyBorder="1" applyAlignment="1">
      <alignment horizontal="left" vertical="center"/>
    </xf>
    <xf numFmtId="0" fontId="48" fillId="0" borderId="0" xfId="2" applyFont="1" applyFill="1" applyAlignment="1">
      <alignment horizontal="center" vertical="center" wrapText="1"/>
    </xf>
    <xf numFmtId="0" fontId="49" fillId="0" borderId="0" xfId="2" applyFont="1" applyFill="1" applyAlignment="1">
      <alignment horizontal="center" vertical="center" wrapText="1"/>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10" fillId="0" borderId="4" xfId="52" applyFont="1" applyFill="1" applyBorder="1" applyAlignment="1">
      <alignment horizontal="center" vertical="center"/>
    </xf>
    <xf numFmtId="0" fontId="10" fillId="0" borderId="6" xfId="52" applyFont="1" applyFill="1" applyBorder="1" applyAlignment="1">
      <alignment horizontal="center" vertical="center"/>
    </xf>
    <xf numFmtId="0" fontId="10" fillId="0" borderId="1" xfId="2" applyFont="1" applyFill="1" applyBorder="1" applyAlignment="1">
      <alignment horizontal="center" vertical="center" wrapText="1"/>
    </xf>
    <xf numFmtId="0" fontId="10" fillId="0" borderId="9" xfId="2" applyFont="1" applyFill="1" applyBorder="1" applyAlignment="1">
      <alignment horizontal="center" vertical="center" wrapText="1"/>
    </xf>
    <xf numFmtId="0" fontId="10" fillId="0" borderId="5" xfId="2" applyFont="1" applyFill="1" applyBorder="1" applyAlignment="1">
      <alignment horizontal="center" vertical="center" wrapText="1"/>
    </xf>
    <xf numFmtId="0" fontId="10" fillId="0" borderId="2" xfId="2" applyFont="1" applyFill="1" applyBorder="1" applyAlignment="1">
      <alignment horizontal="center" vertical="center" wrapText="1"/>
    </xf>
    <xf numFmtId="49" fontId="10" fillId="0" borderId="9" xfId="2" applyNumberFormat="1" applyFont="1" applyFill="1" applyBorder="1" applyAlignment="1">
      <alignment horizontal="center" vertical="center" wrapText="1"/>
    </xf>
    <xf numFmtId="49" fontId="10" fillId="0" borderId="5" xfId="2" applyNumberFormat="1"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39" fillId="0" borderId="0" xfId="2" applyFont="1" applyFill="1" applyAlignment="1">
      <alignment horizontal="center"/>
    </xf>
    <xf numFmtId="0" fontId="10" fillId="0" borderId="8" xfId="52" applyFont="1" applyFill="1" applyBorder="1" applyAlignment="1">
      <alignment horizontal="center" vertical="center" wrapText="1"/>
    </xf>
    <xf numFmtId="0" fontId="10" fillId="0" borderId="22" xfId="52" applyFont="1" applyFill="1" applyBorder="1" applyAlignment="1">
      <alignment horizontal="center" vertical="center" wrapText="1"/>
    </xf>
    <xf numFmtId="0" fontId="10" fillId="0" borderId="21" xfId="52" applyFont="1" applyFill="1" applyBorder="1" applyAlignment="1">
      <alignment horizontal="center" vertical="center" wrapText="1"/>
    </xf>
    <xf numFmtId="0" fontId="10" fillId="0" borderId="19" xfId="5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39" fillId="0" borderId="1" xfId="1" applyFont="1" applyFill="1" applyBorder="1" applyAlignment="1">
      <alignment horizontal="center" vertical="center" wrapText="1"/>
    </xf>
    <xf numFmtId="4" fontId="39" fillId="0" borderId="1" xfId="1" applyNumberFormat="1" applyFont="1" applyFill="1" applyBorder="1" applyAlignment="1">
      <alignment horizontal="center" vertical="center" wrapText="1"/>
    </xf>
    <xf numFmtId="0" fontId="39" fillId="0" borderId="1" xfId="45" applyFont="1" applyFill="1" applyBorder="1" applyAlignment="1">
      <alignment horizontal="center" vertical="center" textRotation="90" wrapText="1"/>
    </xf>
    <xf numFmtId="0" fontId="39" fillId="0" borderId="1" xfId="1" applyFont="1" applyFill="1" applyBorder="1" applyAlignment="1">
      <alignment horizontal="center" vertical="center" textRotation="90" wrapText="1"/>
    </xf>
    <xf numFmtId="0" fontId="39" fillId="0" borderId="1" xfId="1" applyFont="1" applyFill="1" applyBorder="1" applyAlignment="1" applyProtection="1">
      <alignment horizontal="center" vertical="center" textRotation="90" wrapText="1"/>
    </xf>
    <xf numFmtId="0" fontId="39" fillId="0" borderId="1" xfId="1" applyFont="1" applyFill="1" applyBorder="1" applyAlignment="1" applyProtection="1">
      <alignment horizontal="center" vertical="center" wrapText="1"/>
    </xf>
    <xf numFmtId="0" fontId="58" fillId="0" borderId="0" xfId="1" applyFont="1" applyFill="1" applyAlignment="1">
      <alignment horizontal="center" vertical="center" wrapText="1"/>
    </xf>
    <xf numFmtId="0" fontId="10" fillId="0" borderId="0" xfId="1" applyFont="1" applyFill="1" applyAlignment="1">
      <alignment horizontal="center" vertical="center" wrapText="1"/>
    </xf>
    <xf numFmtId="0" fontId="39" fillId="0" borderId="0" xfId="1" applyFont="1" applyFill="1" applyAlignment="1">
      <alignment horizontal="center" vertical="center" wrapText="1"/>
    </xf>
    <xf numFmtId="0" fontId="39" fillId="0" borderId="0" xfId="45" applyFont="1" applyFill="1" applyAlignment="1">
      <alignment horizontal="center" vertical="center" wrapText="1"/>
    </xf>
    <xf numFmtId="0" fontId="7" fillId="0" borderId="0" xfId="1" applyFont="1" applyAlignment="1">
      <alignment horizontal="center" vertical="center"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5" fillId="0" borderId="22" xfId="49" applyFont="1" applyBorder="1" applyAlignment="1">
      <alignment horizontal="center"/>
    </xf>
    <xf numFmtId="49" fontId="10" fillId="24" borderId="1" xfId="62" applyNumberFormat="1" applyFont="1" applyFill="1" applyBorder="1" applyAlignment="1">
      <alignment horizontal="center" vertical="center" wrapText="1"/>
    </xf>
    <xf numFmtId="0" fontId="10" fillId="24" borderId="1" xfId="62" applyFont="1" applyFill="1" applyBorder="1" applyAlignment="1">
      <alignment horizontal="left" vertical="center" wrapText="1"/>
    </xf>
    <xf numFmtId="0" fontId="10" fillId="24" borderId="1" xfId="62" applyFont="1" applyFill="1" applyBorder="1" applyAlignment="1">
      <alignment horizontal="center" vertical="center" wrapText="1"/>
    </xf>
    <xf numFmtId="0" fontId="10" fillId="24" borderId="1" xfId="1" applyFont="1" applyFill="1" applyBorder="1" applyAlignment="1">
      <alignment vertical="center" wrapText="1"/>
    </xf>
    <xf numFmtId="4" fontId="10" fillId="24" borderId="1" xfId="1" applyNumberFormat="1" applyFont="1" applyFill="1" applyBorder="1" applyAlignment="1">
      <alignment horizontal="center" vertical="center" wrapText="1"/>
    </xf>
    <xf numFmtId="0" fontId="10" fillId="24" borderId="1" xfId="1" applyFont="1" applyFill="1" applyBorder="1" applyAlignment="1">
      <alignment horizontal="center" vertical="center" wrapText="1"/>
    </xf>
    <xf numFmtId="0" fontId="10" fillId="24" borderId="1" xfId="0" applyFont="1" applyFill="1" applyBorder="1" applyAlignment="1">
      <alignment horizontal="center" vertical="center" wrapText="1"/>
    </xf>
    <xf numFmtId="49" fontId="10" fillId="24" borderId="1" xfId="0" applyNumberFormat="1" applyFont="1" applyFill="1" applyBorder="1" applyAlignment="1">
      <alignment horizontal="center" vertical="center"/>
    </xf>
    <xf numFmtId="0" fontId="10" fillId="24" borderId="1" xfId="0" applyFont="1" applyFill="1" applyBorder="1" applyAlignment="1">
      <alignment horizontal="left" vertical="center" wrapText="1"/>
    </xf>
    <xf numFmtId="4" fontId="10" fillId="24" borderId="1" xfId="0" applyNumberFormat="1" applyFont="1" applyFill="1" applyBorder="1" applyAlignment="1">
      <alignment horizontal="left" vertical="center" wrapText="1"/>
    </xf>
    <xf numFmtId="0" fontId="10" fillId="24" borderId="1" xfId="0" applyNumberFormat="1" applyFont="1" applyFill="1" applyBorder="1" applyAlignment="1">
      <alignment horizontal="center" vertical="center" wrapText="1"/>
    </xf>
    <xf numFmtId="49" fontId="10" fillId="24" borderId="1" xfId="1" applyNumberFormat="1" applyFont="1" applyFill="1" applyBorder="1" applyAlignment="1">
      <alignment horizontal="center" vertical="center" wrapText="1"/>
    </xf>
    <xf numFmtId="14" fontId="10" fillId="24" borderId="1" xfId="1" applyNumberFormat="1" applyFont="1" applyFill="1" applyBorder="1" applyAlignment="1">
      <alignment horizontal="center" vertical="center" wrapText="1"/>
    </xf>
    <xf numFmtId="4" fontId="6" fillId="24" borderId="1" xfId="1" applyNumberFormat="1" applyFont="1" applyFill="1" applyBorder="1" applyAlignment="1">
      <alignment horizontal="center" vertical="center" wrapText="1"/>
    </xf>
    <xf numFmtId="0" fontId="6" fillId="24" borderId="1" xfId="1" applyFont="1" applyFill="1" applyBorder="1" applyAlignment="1">
      <alignment horizontal="center" vertical="center" wrapText="1"/>
    </xf>
    <xf numFmtId="0" fontId="6" fillId="24" borderId="1" xfId="1" applyFont="1" applyFill="1" applyBorder="1" applyAlignment="1">
      <alignment vertical="center" wrapText="1"/>
    </xf>
    <xf numFmtId="4" fontId="6" fillId="24" borderId="2" xfId="1" applyNumberFormat="1" applyFont="1" applyFill="1" applyBorder="1" applyAlignment="1">
      <alignment horizontal="center" vertical="center" wrapText="1"/>
    </xf>
    <xf numFmtId="49" fontId="6" fillId="24" borderId="1" xfId="1" applyNumberFormat="1" applyFont="1" applyFill="1" applyBorder="1" applyAlignment="1">
      <alignment horizontal="center" vertical="center" wrapText="1"/>
    </xf>
    <xf numFmtId="14" fontId="6" fillId="24" borderId="1" xfId="1" applyNumberFormat="1" applyFont="1" applyFill="1" applyBorder="1" applyAlignment="1">
      <alignment horizontal="center" vertical="center" wrapText="1"/>
    </xf>
    <xf numFmtId="14" fontId="10" fillId="24" borderId="1" xfId="0" applyNumberFormat="1" applyFont="1" applyFill="1" applyBorder="1" applyAlignment="1">
      <alignment horizontal="center" vertical="center"/>
    </xf>
    <xf numFmtId="4" fontId="10" fillId="24" borderId="2" xfId="1" applyNumberFormat="1" applyFont="1" applyFill="1" applyBorder="1" applyAlignment="1">
      <alignment horizontal="center" vertical="center" wrapText="1"/>
    </xf>
    <xf numFmtId="14" fontId="10" fillId="24" borderId="1" xfId="68" applyNumberFormat="1" applyFont="1" applyFill="1" applyBorder="1" applyAlignment="1">
      <alignment horizontal="center" vertical="center" wrapText="1"/>
    </xf>
    <xf numFmtId="0" fontId="6" fillId="24" borderId="1" xfId="1" applyNumberFormat="1" applyFont="1" applyFill="1" applyBorder="1" applyAlignment="1">
      <alignment horizontal="left" vertical="center" wrapText="1"/>
    </xf>
    <xf numFmtId="49" fontId="10" fillId="24" borderId="1" xfId="0" applyNumberFormat="1" applyFont="1" applyFill="1" applyBorder="1" applyAlignment="1">
      <alignment horizontal="center" vertical="center" wrapText="1"/>
    </xf>
    <xf numFmtId="49" fontId="10" fillId="24" borderId="1" xfId="0" applyNumberFormat="1" applyFont="1" applyFill="1" applyBorder="1" applyAlignment="1">
      <alignment horizontal="left" vertical="center" wrapText="1"/>
    </xf>
    <xf numFmtId="0" fontId="6" fillId="24" borderId="1" xfId="0" applyNumberFormat="1" applyFont="1" applyFill="1" applyBorder="1" applyAlignment="1">
      <alignment horizontal="center" vertical="center" wrapText="1"/>
    </xf>
    <xf numFmtId="0" fontId="6" fillId="24" borderId="1" xfId="0" applyFont="1" applyFill="1" applyBorder="1" applyAlignment="1">
      <alignment horizontal="center" vertical="center" wrapText="1"/>
    </xf>
    <xf numFmtId="14" fontId="10" fillId="24" borderId="1" xfId="0" applyNumberFormat="1" applyFont="1" applyFill="1" applyBorder="1" applyAlignment="1">
      <alignment horizontal="center" vertical="center" wrapText="1"/>
    </xf>
    <xf numFmtId="2" fontId="10" fillId="24" borderId="1" xfId="0" applyNumberFormat="1" applyFont="1" applyFill="1" applyBorder="1" applyAlignment="1">
      <alignment horizontal="left" vertical="center" wrapText="1"/>
    </xf>
    <xf numFmtId="2" fontId="39" fillId="24" borderId="1" xfId="62" applyNumberFormat="1" applyFont="1" applyFill="1" applyBorder="1" applyAlignment="1">
      <alignment horizontal="center" vertical="center" wrapText="1"/>
    </xf>
    <xf numFmtId="4" fontId="39" fillId="24" borderId="1" xfId="1" applyNumberFormat="1" applyFont="1" applyFill="1" applyBorder="1" applyAlignment="1">
      <alignment horizontal="center" vertical="center" wrapText="1"/>
    </xf>
    <xf numFmtId="49" fontId="6" fillId="24" borderId="1" xfId="0" applyNumberFormat="1" applyFont="1" applyFill="1" applyBorder="1" applyAlignment="1">
      <alignment horizontal="center" vertical="center"/>
    </xf>
    <xf numFmtId="0" fontId="6" fillId="24" borderId="1" xfId="0" applyFont="1" applyFill="1" applyBorder="1" applyAlignment="1">
      <alignment horizontal="left"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1 Сибагропромстрой ТП 1199" xfId="69"/>
    <cellStyle name="Обычный_3.3. цели,задачи" xfId="71"/>
    <cellStyle name="Обычный_Лист1" xfId="70"/>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xfId="72" builtinId="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76" Type="http://schemas.openxmlformats.org/officeDocument/2006/relationships/externalLink" Target="externalLinks/externalLink56.xml"/><Relationship Id="rId84" Type="http://schemas.openxmlformats.org/officeDocument/2006/relationships/externalLink" Target="externalLinks/externalLink64.xml"/><Relationship Id="rId89" Type="http://schemas.openxmlformats.org/officeDocument/2006/relationships/externalLink" Target="externalLinks/externalLink69.xml"/><Relationship Id="rId97" Type="http://schemas.openxmlformats.org/officeDocument/2006/relationships/externalLink" Target="externalLinks/externalLink77.xml"/><Relationship Id="rId7" Type="http://schemas.openxmlformats.org/officeDocument/2006/relationships/worksheet" Target="worksheets/sheet7.xml"/><Relationship Id="rId71" Type="http://schemas.openxmlformats.org/officeDocument/2006/relationships/externalLink" Target="externalLinks/externalLink51.xml"/><Relationship Id="rId92" Type="http://schemas.openxmlformats.org/officeDocument/2006/relationships/externalLink" Target="externalLinks/externalLink7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79" Type="http://schemas.openxmlformats.org/officeDocument/2006/relationships/externalLink" Target="externalLinks/externalLink59.xml"/><Relationship Id="rId87" Type="http://schemas.openxmlformats.org/officeDocument/2006/relationships/externalLink" Target="externalLinks/externalLink67.xml"/><Relationship Id="rId102"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1.xml"/><Relationship Id="rId82" Type="http://schemas.openxmlformats.org/officeDocument/2006/relationships/externalLink" Target="externalLinks/externalLink62.xml"/><Relationship Id="rId90" Type="http://schemas.openxmlformats.org/officeDocument/2006/relationships/externalLink" Target="externalLinks/externalLink70.xml"/><Relationship Id="rId95" Type="http://schemas.openxmlformats.org/officeDocument/2006/relationships/externalLink" Target="externalLinks/externalLink7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externalLink" Target="externalLinks/externalLink57.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80" Type="http://schemas.openxmlformats.org/officeDocument/2006/relationships/externalLink" Target="externalLinks/externalLink60.xml"/><Relationship Id="rId85" Type="http://schemas.openxmlformats.org/officeDocument/2006/relationships/externalLink" Target="externalLinks/externalLink65.xml"/><Relationship Id="rId93" Type="http://schemas.openxmlformats.org/officeDocument/2006/relationships/externalLink" Target="externalLinks/externalLink73.xml"/><Relationship Id="rId98" Type="http://schemas.openxmlformats.org/officeDocument/2006/relationships/externalLink" Target="externalLinks/externalLink7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externalLink" Target="externalLinks/externalLink55.xml"/><Relationship Id="rId83" Type="http://schemas.openxmlformats.org/officeDocument/2006/relationships/externalLink" Target="externalLinks/externalLink63.xml"/><Relationship Id="rId88" Type="http://schemas.openxmlformats.org/officeDocument/2006/relationships/externalLink" Target="externalLinks/externalLink68.xml"/><Relationship Id="rId91" Type="http://schemas.openxmlformats.org/officeDocument/2006/relationships/externalLink" Target="externalLinks/externalLink71.xml"/><Relationship Id="rId96" Type="http://schemas.openxmlformats.org/officeDocument/2006/relationships/externalLink" Target="externalLinks/externalLink7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externalLink" Target="externalLinks/externalLink58.xml"/><Relationship Id="rId81" Type="http://schemas.openxmlformats.org/officeDocument/2006/relationships/externalLink" Target="externalLinks/externalLink61.xml"/><Relationship Id="rId86" Type="http://schemas.openxmlformats.org/officeDocument/2006/relationships/externalLink" Target="externalLinks/externalLink66.xml"/><Relationship Id="rId94" Type="http://schemas.openxmlformats.org/officeDocument/2006/relationships/externalLink" Target="externalLinks/externalLink74.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192.168.94.5\EconPTO\&#1053;&#1086;&#1074;&#1086;&#1077;%20&#1089;&#1090;&#1088;&#1086;&#1080;&#1090;&#1077;&#1083;&#1100;&#1089;&#1090;&#1074;&#1086;%20&#1080;%20&#1088;&#1077;&#1082;&#1086;&#1085;&#1089;&#1090;&#1088;&#1091;&#1082;&#1094;&#1080;&#1103;\&#1048;&#1085;&#1074;&#1077;&#1089;&#1090;&#1080;&#1094;&#1080;&#1086;&#1085;&#1085;&#1072;&#1103;%20&#1087;&#1088;&#1086;&#1075;&#1088;&#1072;&#1084;&#1084;&#1072;\2025\2%20&#1082;&#1074;&#1072;&#1088;&#1090;&#1072;&#1083;%202025\&#1042;&#1099;&#1087;&#1080;&#1089;&#1082;&#1072;%20&#1080;&#1079;%20&#1054;&#1057;&#1042;%2008.03%20&#1079;&#1072;%201%20&#1087;&#1086;&#1083;&#1091;&#1075;&#1086;&#1076;&#1080;&#1077;%202025&#1075;.%20(&#1089;%20&#1088;&#1072;&#1089;&#1096;&#1080;&#1092;&#1088;&#1086;&#1074;&#1082;&#1086;&#1081;).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192.168.94.5\EconPTO\&#1053;&#1086;&#1074;&#1086;&#1077;%20&#1089;&#1090;&#1088;&#1086;&#1080;&#1090;&#1077;&#1083;&#1100;&#1089;&#1090;&#1074;&#1086;%20&#1080;%20&#1088;&#1077;&#1082;&#1086;&#1085;&#1089;&#1090;&#1088;&#1091;&#1082;&#1094;&#1080;&#1103;\&#1048;&#1085;&#1074;&#1077;&#1089;&#1090;&#1080;&#1094;&#1080;&#1086;&#1085;&#1085;&#1072;&#1103;%20&#1087;&#1088;&#1086;&#1075;&#1088;&#1072;&#1084;&#1084;&#1072;\2025\2%20&#1082;&#1074;&#1072;&#1088;&#1090;&#1072;&#1083;%202025\&#1058;&#1086;&#1084;&#1089;&#1082;&#1072;&#1103;%20&#1086;&#1073;&#1083;&#1072;&#1089;&#1090;&#1100;.NET.INV.(II%20&#1082;&#1074;&#1072;&#1088;&#1090;&#1072;&#1083;)2025.xlsb"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192.168.94.5\EconPTO\&#1053;&#1086;&#1074;&#1086;&#1077;%20&#1089;&#1090;&#1088;&#1086;&#1080;&#1090;&#1077;&#1083;&#1100;&#1089;&#1090;&#1074;&#1086;%20&#1080;%20&#1088;&#1077;&#1082;&#1086;&#1085;&#1089;&#1090;&#1088;&#1091;&#1082;&#1094;&#1080;&#1103;\&#1048;&#1085;&#1074;&#1077;&#1089;&#1090;&#1080;&#1094;&#1080;&#1086;&#1085;&#1085;&#1072;&#1103;%20&#1087;&#1088;&#1086;&#1075;&#1088;&#1072;&#1084;&#1084;&#1072;\2025\2%20&#1082;&#1074;&#1072;&#1088;&#1090;&#1072;&#1083;%202025\&#1055;&#1072;&#1089;&#1087;&#1086;&#1088;&#1090;%20(&#1092;&#1080;&#1085;_&#1101;&#1092;&#1092;&#1077;&#1082;&#1090;)%201%20&#1087;&#1086;&#1083;&#1091;&#1075;&#1086;&#1076;&#1080;&#1077;%202025%20&#107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1">
          <cell r="A1">
            <v>0</v>
          </cell>
        </row>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1">
          <cell r="A1">
            <v>0</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efreshError="1"/>
      <sheetData sheetId="138" refreshError="1"/>
      <sheetData sheetId="139">
        <row r="8">
          <cell r="D8">
            <v>15739</v>
          </cell>
        </row>
      </sheetData>
      <sheetData sheetId="140">
        <row r="2">
          <cell r="A2">
            <v>0</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ow r="8">
          <cell r="D8">
            <v>15739</v>
          </cell>
        </row>
      </sheetData>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 val="МАТЕР.433,452"/>
      <sheetName val="ПФВ-0.5"/>
      <sheetName val=""/>
      <sheetName val="Com0226"/>
      <sheetName val="Транспортны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row r="2">
          <cell r="A2">
            <v>1.0489999999999999</v>
          </cell>
        </row>
      </sheetData>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row r="2">
          <cell r="A2">
            <v>1.0489999999999999</v>
          </cell>
        </row>
      </sheetData>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row r="2">
          <cell r="A2">
            <v>1.0489999999999999</v>
          </cell>
        </row>
      </sheetData>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ow r="2">
          <cell r="A2">
            <v>1.0489999999999999</v>
          </cell>
        </row>
      </sheetData>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row r="2">
          <cell r="A2">
            <v>1.0489999999999999</v>
          </cell>
        </row>
      </sheetData>
      <sheetData sheetId="688">
        <row r="2">
          <cell r="A2">
            <v>1.0489999999999999</v>
          </cell>
        </row>
      </sheetData>
      <sheetData sheetId="689">
        <row r="2">
          <cell r="A2">
            <v>1.0489999999999999</v>
          </cell>
        </row>
      </sheetData>
      <sheetData sheetId="690">
        <row r="2">
          <cell r="A2">
            <v>1.0489999999999999</v>
          </cell>
        </row>
      </sheetData>
      <sheetData sheetId="691">
        <row r="2">
          <cell r="A2">
            <v>1.0489999999999999</v>
          </cell>
        </row>
      </sheetData>
      <sheetData sheetId="692">
        <row r="2">
          <cell r="A2">
            <v>1.0489999999999999</v>
          </cell>
        </row>
      </sheetData>
      <sheetData sheetId="693">
        <row r="2">
          <cell r="A2">
            <v>1.0489999999999999</v>
          </cell>
        </row>
      </sheetData>
      <sheetData sheetId="694">
        <row r="2">
          <cell r="A2">
            <v>1.0489999999999999</v>
          </cell>
        </row>
      </sheetData>
      <sheetData sheetId="695">
        <row r="2">
          <cell r="A2">
            <v>1.0489999999999999</v>
          </cell>
        </row>
      </sheetData>
      <sheetData sheetId="696">
        <row r="2">
          <cell r="A2">
            <v>1.0489999999999999</v>
          </cell>
        </row>
      </sheetData>
      <sheetData sheetId="697">
        <row r="2">
          <cell r="A2">
            <v>1.0489999999999999</v>
          </cell>
        </row>
      </sheetData>
      <sheetData sheetId="698">
        <row r="2">
          <cell r="A2">
            <v>1.0489999999999999</v>
          </cell>
        </row>
      </sheetData>
      <sheetData sheetId="699">
        <row r="2">
          <cell r="A2">
            <v>1.0489999999999999</v>
          </cell>
        </row>
      </sheetData>
      <sheetData sheetId="700">
        <row r="2">
          <cell r="A2">
            <v>1.0489999999999999</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row r="2">
          <cell r="A2">
            <v>1.0489999999999999</v>
          </cell>
        </row>
      </sheetData>
      <sheetData sheetId="719">
        <row r="2">
          <cell r="A2">
            <v>1.0489999999999999</v>
          </cell>
        </row>
      </sheetData>
      <sheetData sheetId="720"/>
      <sheetData sheetId="721">
        <row r="2">
          <cell r="A2">
            <v>1.0489999999999999</v>
          </cell>
        </row>
      </sheetData>
      <sheetData sheetId="722">
        <row r="2">
          <cell r="A2">
            <v>1.0489999999999999</v>
          </cell>
        </row>
      </sheetData>
      <sheetData sheetId="723">
        <row r="2">
          <cell r="A2">
            <v>1.0489999999999999</v>
          </cell>
        </row>
      </sheetData>
      <sheetData sheetId="724">
        <row r="2">
          <cell r="A2">
            <v>1.0489999999999999</v>
          </cell>
        </row>
      </sheetData>
      <sheetData sheetId="725">
        <row r="2">
          <cell r="A2">
            <v>1.0489999999999999</v>
          </cell>
        </row>
      </sheetData>
      <sheetData sheetId="726">
        <row r="2">
          <cell r="A2">
            <v>1.0489999999999999</v>
          </cell>
        </row>
      </sheetData>
      <sheetData sheetId="727">
        <row r="2">
          <cell r="A2">
            <v>1.0489999999999999</v>
          </cell>
        </row>
      </sheetData>
      <sheetData sheetId="728">
        <row r="2">
          <cell r="A2">
            <v>1.0489999999999999</v>
          </cell>
        </row>
      </sheetData>
      <sheetData sheetId="729">
        <row r="2">
          <cell r="A2">
            <v>1.0489999999999999</v>
          </cell>
        </row>
      </sheetData>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row r="2">
          <cell r="A2">
            <v>1.0489999999999999</v>
          </cell>
        </row>
      </sheetData>
      <sheetData sheetId="791">
        <row r="2">
          <cell r="A2">
            <v>1.0489999999999999</v>
          </cell>
        </row>
      </sheetData>
      <sheetData sheetId="792">
        <row r="2">
          <cell r="A2">
            <v>1.0489999999999999</v>
          </cell>
        </row>
      </sheetData>
      <sheetData sheetId="793">
        <row r="2">
          <cell r="A2">
            <v>1.0489999999999999</v>
          </cell>
        </row>
      </sheetData>
      <sheetData sheetId="794">
        <row r="2">
          <cell r="A2">
            <v>1.0489999999999999</v>
          </cell>
        </row>
      </sheetData>
      <sheetData sheetId="795">
        <row r="2">
          <cell r="A2">
            <v>1.0489999999999999</v>
          </cell>
        </row>
      </sheetData>
      <sheetData sheetId="796">
        <row r="2">
          <cell r="A2">
            <v>1.0489999999999999</v>
          </cell>
        </row>
      </sheetData>
      <sheetData sheetId="797">
        <row r="2">
          <cell r="A2">
            <v>1.0489999999999999</v>
          </cell>
        </row>
      </sheetData>
      <sheetData sheetId="798">
        <row r="2">
          <cell r="A2">
            <v>1.0489999999999999</v>
          </cell>
        </row>
      </sheetData>
      <sheetData sheetId="799">
        <row r="2">
          <cell r="A2">
            <v>1.0489999999999999</v>
          </cell>
        </row>
      </sheetData>
      <sheetData sheetId="800">
        <row r="2">
          <cell r="A2">
            <v>1.0489999999999999</v>
          </cell>
        </row>
      </sheetData>
      <sheetData sheetId="801">
        <row r="2">
          <cell r="A2">
            <v>1.0489999999999999</v>
          </cell>
        </row>
      </sheetData>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row r="2">
          <cell r="A2">
            <v>1.0489999999999999</v>
          </cell>
        </row>
      </sheetData>
      <sheetData sheetId="829">
        <row r="2">
          <cell r="A2">
            <v>1.0489999999999999</v>
          </cell>
        </row>
      </sheetData>
      <sheetData sheetId="830">
        <row r="2">
          <cell r="A2">
            <v>1.0489999999999999</v>
          </cell>
        </row>
      </sheetData>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row r="2">
          <cell r="A2">
            <v>1.0489999999999999</v>
          </cell>
        </row>
      </sheetData>
      <sheetData sheetId="842">
        <row r="2">
          <cell r="A2">
            <v>1.0489999999999999</v>
          </cell>
        </row>
      </sheetData>
      <sheetData sheetId="843">
        <row r="2">
          <cell r="A2">
            <v>1.0489999999999999</v>
          </cell>
        </row>
      </sheetData>
      <sheetData sheetId="844">
        <row r="2">
          <cell r="A2">
            <v>1.0489999999999999</v>
          </cell>
        </row>
      </sheetData>
      <sheetData sheetId="845">
        <row r="2">
          <cell r="A2">
            <v>1.0489999999999999</v>
          </cell>
        </row>
      </sheetData>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row r="2">
          <cell r="A2">
            <v>1.0489999999999999</v>
          </cell>
        </row>
      </sheetData>
      <sheetData sheetId="854">
        <row r="2">
          <cell r="A2">
            <v>1.0489999999999999</v>
          </cell>
        </row>
      </sheetData>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row r="2">
          <cell r="A2">
            <v>1.0489999999999999</v>
          </cell>
        </row>
      </sheetData>
      <sheetData sheetId="863">
        <row r="2">
          <cell r="A2">
            <v>1.0489999999999999</v>
          </cell>
        </row>
      </sheetData>
      <sheetData sheetId="864">
        <row r="2">
          <cell r="A2">
            <v>1.0489999999999999</v>
          </cell>
        </row>
      </sheetData>
      <sheetData sheetId="865">
        <row r="2">
          <cell r="A2">
            <v>1.0489999999999999</v>
          </cell>
        </row>
      </sheetData>
      <sheetData sheetId="866">
        <row r="2">
          <cell r="A2">
            <v>1.0489999999999999</v>
          </cell>
        </row>
      </sheetData>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row r="2">
          <cell r="A2">
            <v>1.0489999999999999</v>
          </cell>
        </row>
      </sheetData>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row r="2">
          <cell r="A2">
            <v>1.0489999999999999</v>
          </cell>
        </row>
      </sheetData>
      <sheetData sheetId="952">
        <row r="2">
          <cell r="A2">
            <v>1.0489999999999999</v>
          </cell>
        </row>
      </sheetData>
      <sheetData sheetId="953">
        <row r="2">
          <cell r="A2">
            <v>1.0489999999999999</v>
          </cell>
        </row>
      </sheetData>
      <sheetData sheetId="954">
        <row r="2">
          <cell r="A2">
            <v>1.0489999999999999</v>
          </cell>
        </row>
      </sheetData>
      <sheetData sheetId="955">
        <row r="2">
          <cell r="A2">
            <v>1.0489999999999999</v>
          </cell>
        </row>
      </sheetData>
      <sheetData sheetId="956">
        <row r="2">
          <cell r="A2">
            <v>1.0489999999999999</v>
          </cell>
        </row>
      </sheetData>
      <sheetData sheetId="957">
        <row r="2">
          <cell r="A2">
            <v>1.0489999999999999</v>
          </cell>
        </row>
      </sheetData>
      <sheetData sheetId="958">
        <row r="2">
          <cell r="A2">
            <v>1.0489999999999999</v>
          </cell>
        </row>
      </sheetData>
      <sheetData sheetId="959">
        <row r="2">
          <cell r="A2">
            <v>1.0489999999999999</v>
          </cell>
        </row>
      </sheetData>
      <sheetData sheetId="960">
        <row r="2">
          <cell r="A2">
            <v>1.0489999999999999</v>
          </cell>
        </row>
      </sheetData>
      <sheetData sheetId="961">
        <row r="2">
          <cell r="A2">
            <v>1.0489999999999999</v>
          </cell>
        </row>
      </sheetData>
      <sheetData sheetId="962">
        <row r="2">
          <cell r="A2">
            <v>1.0489999999999999</v>
          </cell>
        </row>
      </sheetData>
      <sheetData sheetId="963">
        <row r="2">
          <cell r="A2">
            <v>1.0489999999999999</v>
          </cell>
        </row>
      </sheetData>
      <sheetData sheetId="964">
        <row r="2">
          <cell r="A2">
            <v>1.0489999999999999</v>
          </cell>
        </row>
      </sheetData>
      <sheetData sheetId="965">
        <row r="2">
          <cell r="A2">
            <v>1.0489999999999999</v>
          </cell>
        </row>
      </sheetData>
      <sheetData sheetId="966">
        <row r="2">
          <cell r="A2">
            <v>1.0489999999999999</v>
          </cell>
        </row>
      </sheetData>
      <sheetData sheetId="967">
        <row r="2">
          <cell r="A2">
            <v>1.0489999999999999</v>
          </cell>
        </row>
      </sheetData>
      <sheetData sheetId="968">
        <row r="2">
          <cell r="A2">
            <v>1.0489999999999999</v>
          </cell>
        </row>
      </sheetData>
      <sheetData sheetId="969">
        <row r="2">
          <cell r="A2">
            <v>1.0489999999999999</v>
          </cell>
        </row>
      </sheetData>
      <sheetData sheetId="970">
        <row r="2">
          <cell r="A2">
            <v>1.0489999999999999</v>
          </cell>
        </row>
      </sheetData>
      <sheetData sheetId="971">
        <row r="2">
          <cell r="A2">
            <v>1.0489999999999999</v>
          </cell>
        </row>
      </sheetData>
      <sheetData sheetId="972">
        <row r="2">
          <cell r="A2">
            <v>1.0489999999999999</v>
          </cell>
        </row>
      </sheetData>
      <sheetData sheetId="973">
        <row r="2">
          <cell r="A2">
            <v>1.0489999999999999</v>
          </cell>
        </row>
      </sheetData>
      <sheetData sheetId="974">
        <row r="2">
          <cell r="A2">
            <v>1.0489999999999999</v>
          </cell>
        </row>
      </sheetData>
      <sheetData sheetId="975">
        <row r="2">
          <cell r="A2">
            <v>1.0489999999999999</v>
          </cell>
        </row>
      </sheetData>
      <sheetData sheetId="976">
        <row r="2">
          <cell r="A2">
            <v>1.0489999999999999</v>
          </cell>
        </row>
      </sheetData>
      <sheetData sheetId="977">
        <row r="2">
          <cell r="A2">
            <v>1.0489999999999999</v>
          </cell>
        </row>
      </sheetData>
      <sheetData sheetId="978">
        <row r="2">
          <cell r="A2">
            <v>1.0489999999999999</v>
          </cell>
        </row>
      </sheetData>
      <sheetData sheetId="979">
        <row r="2">
          <cell r="A2">
            <v>1.0489999999999999</v>
          </cell>
        </row>
      </sheetData>
      <sheetData sheetId="980">
        <row r="2">
          <cell r="A2">
            <v>1.0489999999999999</v>
          </cell>
        </row>
      </sheetData>
      <sheetData sheetId="981">
        <row r="2">
          <cell r="A2">
            <v>1.0489999999999999</v>
          </cell>
        </row>
      </sheetData>
      <sheetData sheetId="982">
        <row r="2">
          <cell r="A2">
            <v>1.0489999999999999</v>
          </cell>
        </row>
      </sheetData>
      <sheetData sheetId="983">
        <row r="2">
          <cell r="A2">
            <v>1.0489999999999999</v>
          </cell>
        </row>
      </sheetData>
      <sheetData sheetId="984">
        <row r="2">
          <cell r="A2">
            <v>1.0489999999999999</v>
          </cell>
        </row>
      </sheetData>
      <sheetData sheetId="985">
        <row r="2">
          <cell r="A2">
            <v>1.0489999999999999</v>
          </cell>
        </row>
      </sheetData>
      <sheetData sheetId="986">
        <row r="2">
          <cell r="A2">
            <v>1.0489999999999999</v>
          </cell>
        </row>
      </sheetData>
      <sheetData sheetId="987">
        <row r="2">
          <cell r="A2">
            <v>1.0489999999999999</v>
          </cell>
        </row>
      </sheetData>
      <sheetData sheetId="988">
        <row r="2">
          <cell r="A2">
            <v>1.0489999999999999</v>
          </cell>
        </row>
      </sheetData>
      <sheetData sheetId="989">
        <row r="2">
          <cell r="A2">
            <v>1.0489999999999999</v>
          </cell>
        </row>
      </sheetData>
      <sheetData sheetId="990">
        <row r="2">
          <cell r="A2">
            <v>1.0489999999999999</v>
          </cell>
        </row>
      </sheetData>
      <sheetData sheetId="991">
        <row r="2">
          <cell r="A2">
            <v>1.0489999999999999</v>
          </cell>
        </row>
      </sheetData>
      <sheetData sheetId="992">
        <row r="2">
          <cell r="A2">
            <v>1.0489999999999999</v>
          </cell>
        </row>
      </sheetData>
      <sheetData sheetId="993">
        <row r="2">
          <cell r="A2">
            <v>1.0489999999999999</v>
          </cell>
        </row>
      </sheetData>
      <sheetData sheetId="994">
        <row r="2">
          <cell r="A2">
            <v>1.0489999999999999</v>
          </cell>
        </row>
      </sheetData>
      <sheetData sheetId="995">
        <row r="2">
          <cell r="A2">
            <v>1.0489999999999999</v>
          </cell>
        </row>
      </sheetData>
      <sheetData sheetId="996">
        <row r="2">
          <cell r="A2">
            <v>1.0489999999999999</v>
          </cell>
        </row>
      </sheetData>
      <sheetData sheetId="997">
        <row r="2">
          <cell r="A2">
            <v>1.0489999999999999</v>
          </cell>
        </row>
      </sheetData>
      <sheetData sheetId="998">
        <row r="2">
          <cell r="A2">
            <v>1.0489999999999999</v>
          </cell>
        </row>
      </sheetData>
      <sheetData sheetId="999">
        <row r="2">
          <cell r="A2">
            <v>1.0489999999999999</v>
          </cell>
        </row>
      </sheetData>
      <sheetData sheetId="1000">
        <row r="2">
          <cell r="A2">
            <v>1.0489999999999999</v>
          </cell>
        </row>
      </sheetData>
      <sheetData sheetId="1001">
        <row r="2">
          <cell r="A2">
            <v>1.0489999999999999</v>
          </cell>
        </row>
      </sheetData>
      <sheetData sheetId="1002">
        <row r="2">
          <cell r="A2">
            <v>1.0489999999999999</v>
          </cell>
        </row>
      </sheetData>
      <sheetData sheetId="1003">
        <row r="2">
          <cell r="A2">
            <v>1.0489999999999999</v>
          </cell>
        </row>
      </sheetData>
      <sheetData sheetId="1004">
        <row r="2">
          <cell r="A2">
            <v>1.0489999999999999</v>
          </cell>
        </row>
      </sheetData>
      <sheetData sheetId="1005">
        <row r="2">
          <cell r="A2">
            <v>1.0489999999999999</v>
          </cell>
        </row>
      </sheetData>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row r="2">
          <cell r="A2">
            <v>1.0489999999999999</v>
          </cell>
        </row>
      </sheetData>
      <sheetData sheetId="1191">
        <row r="2">
          <cell r="A2">
            <v>1.0489999999999999</v>
          </cell>
        </row>
      </sheetData>
      <sheetData sheetId="1192"/>
      <sheetData sheetId="1193"/>
      <sheetData sheetId="1194"/>
      <sheetData sheetId="1195"/>
      <sheetData sheetId="1196"/>
      <sheetData sheetId="1197">
        <row r="2">
          <cell r="A2">
            <v>1.0489999999999999</v>
          </cell>
        </row>
      </sheetData>
      <sheetData sheetId="1198">
        <row r="2">
          <cell r="A2">
            <v>1.0489999999999999</v>
          </cell>
        </row>
      </sheetData>
      <sheetData sheetId="1199">
        <row r="2">
          <cell r="A2">
            <v>1.0489999999999999</v>
          </cell>
        </row>
      </sheetData>
      <sheetData sheetId="1200">
        <row r="2">
          <cell r="A2">
            <v>1.0489999999999999</v>
          </cell>
        </row>
      </sheetData>
      <sheetData sheetId="1201"/>
      <sheetData sheetId="1202">
        <row r="2">
          <cell r="A2">
            <v>1.0489999999999999</v>
          </cell>
        </row>
      </sheetData>
      <sheetData sheetId="1203">
        <row r="2">
          <cell r="A2">
            <v>1.0489999999999999</v>
          </cell>
        </row>
      </sheetData>
      <sheetData sheetId="1204">
        <row r="2">
          <cell r="A2">
            <v>1.0489999999999999</v>
          </cell>
        </row>
      </sheetData>
      <sheetData sheetId="1205">
        <row r="2">
          <cell r="A2">
            <v>1.0489999999999999</v>
          </cell>
        </row>
      </sheetData>
      <sheetData sheetId="1206">
        <row r="2">
          <cell r="A2">
            <v>1.0489999999999999</v>
          </cell>
        </row>
      </sheetData>
      <sheetData sheetId="1207">
        <row r="2">
          <cell r="A2">
            <v>1.0489999999999999</v>
          </cell>
        </row>
      </sheetData>
      <sheetData sheetId="1208"/>
      <sheetData sheetId="1209">
        <row r="2">
          <cell r="A2">
            <v>1.0489999999999999</v>
          </cell>
        </row>
      </sheetData>
      <sheetData sheetId="1210">
        <row r="2">
          <cell r="A2">
            <v>1.0489999999999999</v>
          </cell>
        </row>
      </sheetData>
      <sheetData sheetId="1211">
        <row r="2">
          <cell r="A2">
            <v>1.0489999999999999</v>
          </cell>
        </row>
      </sheetData>
      <sheetData sheetId="1212">
        <row r="2">
          <cell r="A2">
            <v>1.0489999999999999</v>
          </cell>
        </row>
      </sheetData>
      <sheetData sheetId="1213">
        <row r="2">
          <cell r="A2">
            <v>1.0489999999999999</v>
          </cell>
        </row>
      </sheetData>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 sheetId="1238" refreshError="1"/>
      <sheetData sheetId="1239" refreshError="1"/>
      <sheetData sheetId="1240" refreshError="1"/>
      <sheetData sheetId="1241"/>
      <sheetData sheetId="124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 val="Donnй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 val="июнь9"/>
      <sheetName val="Données"/>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_1"/>
    </sheetNames>
    <sheetDataSet>
      <sheetData sheetId="0">
        <row r="42">
          <cell r="O42">
            <v>2708385.26</v>
          </cell>
        </row>
        <row r="88">
          <cell r="O88">
            <v>1355762.78</v>
          </cell>
        </row>
        <row r="89">
          <cell r="O89">
            <v>384984</v>
          </cell>
        </row>
        <row r="90">
          <cell r="O90">
            <v>2539882.9</v>
          </cell>
        </row>
        <row r="91">
          <cell r="O91">
            <v>1646752.7</v>
          </cell>
        </row>
        <row r="92">
          <cell r="O92">
            <v>2027491.01</v>
          </cell>
        </row>
        <row r="93">
          <cell r="O93">
            <v>711690.02</v>
          </cell>
        </row>
        <row r="95">
          <cell r="O95">
            <v>124808.61</v>
          </cell>
        </row>
        <row r="97">
          <cell r="O97">
            <v>41704.720000000001</v>
          </cell>
        </row>
      </sheetData>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_01"/>
      <sheetName val="mod_Load"/>
      <sheetName val="Инструкция"/>
      <sheetName val="Лог обновления"/>
      <sheetName val="Титульный"/>
      <sheetName val="Справочники"/>
      <sheetName val="Загрузка данных"/>
      <sheetName val="Свод"/>
      <sheetName val="CO1"/>
      <sheetName val="CO2"/>
      <sheetName val="Комментарии"/>
      <sheetName val="Проверка"/>
      <sheetName val="et_union"/>
      <sheetName val="TEHSHEET"/>
      <sheetName val="modProv"/>
      <sheetName val="modfrmReestr"/>
      <sheetName val="modfrmMultiAdd"/>
      <sheetName val="Проверка_back"/>
      <sheetName val="modfrmMonthYearChoose"/>
      <sheetName val="AllSheetsInThisWorkbook"/>
      <sheetName val="modfrmDateChoose"/>
      <sheetName val="modfrmCheckUpdates"/>
      <sheetName val="mod_Coms"/>
      <sheetName val="modUpdTemplMain"/>
      <sheetName val="REESTR_MO"/>
      <sheetName val="REESTR_FILTERED"/>
      <sheetName val="REESTR_ORG"/>
      <sheetName val="modCommandButton"/>
      <sheetName val="modInfo"/>
      <sheetName val="modServiceModule"/>
      <sheetName val="modInstruction"/>
      <sheetName val="mod_wb"/>
      <sheetName val="mod_Tit"/>
      <sheetName val="mod_00"/>
      <sheetName val="mod_04"/>
      <sheetName val="mod_03"/>
      <sheetName val="mod_02"/>
      <sheetName val="et_union_v"/>
      <sheetName val="modfrmDoubleVal"/>
      <sheetName val="REESTR_ORG_EE"/>
    </sheetNames>
    <sheetDataSet>
      <sheetData sheetId="0"/>
      <sheetData sheetId="1"/>
      <sheetData sheetId="2"/>
      <sheetData sheetId="3"/>
      <sheetData sheetId="4"/>
      <sheetData sheetId="5"/>
      <sheetData sheetId="6"/>
      <sheetData sheetId="7"/>
      <sheetData sheetId="8">
        <row r="30">
          <cell r="Z30">
            <v>6694.8934000000008</v>
          </cell>
        </row>
        <row r="39">
          <cell r="Z39">
            <v>14594.93621</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2."/>
      <sheetName val="2.2.4."/>
      <sheetName val="2.2.5."/>
      <sheetName val="1.4.1."/>
      <sheetName val="1.4.4."/>
      <sheetName val="Лист1"/>
    </sheetNames>
    <sheetDataSet>
      <sheetData sheetId="0"/>
      <sheetData sheetId="1"/>
      <sheetData sheetId="2"/>
      <sheetData sheetId="3"/>
      <sheetData sheetId="4"/>
      <sheetData sheetId="5">
        <row r="3">
          <cell r="G3">
            <v>14.173191629913152</v>
          </cell>
        </row>
        <row r="7">
          <cell r="G7">
            <v>2.3890123456790122</v>
          </cell>
        </row>
        <row r="9">
          <cell r="G9">
            <v>1434.0789915966386</v>
          </cell>
        </row>
        <row r="11">
          <cell r="G11">
            <v>4558.5398799313898</v>
          </cell>
        </row>
        <row r="13">
          <cell r="G13">
            <v>100.15275862068967</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zoomScaleNormal="110" zoomScaleSheetLayoutView="100" workbookViewId="0">
      <selection activeCell="H15" sqref="H15"/>
    </sheetView>
  </sheetViews>
  <sheetFormatPr defaultRowHeight="15" x14ac:dyDescent="0.25"/>
  <cols>
    <col min="1" max="1" width="9.140625" style="234"/>
    <col min="2" max="3" width="49.5703125" style="242" customWidth="1"/>
  </cols>
  <sheetData>
    <row r="1" spans="1:4" ht="15.75" x14ac:dyDescent="0.25">
      <c r="A1" s="241"/>
      <c r="B1" s="11"/>
      <c r="C1" s="224"/>
      <c r="D1" s="6"/>
    </row>
    <row r="2" spans="1:4" ht="15.75" x14ac:dyDescent="0.25">
      <c r="A2" s="331" t="s">
        <v>221</v>
      </c>
      <c r="B2" s="331"/>
      <c r="C2" s="331"/>
      <c r="D2" s="331"/>
    </row>
    <row r="3" spans="1:4" ht="15.75" x14ac:dyDescent="0.25">
      <c r="A3" s="241"/>
      <c r="B3" s="11"/>
      <c r="C3" s="224"/>
      <c r="D3" s="6"/>
    </row>
    <row r="4" spans="1:4" ht="15.75" x14ac:dyDescent="0.25">
      <c r="A4" s="332" t="s">
        <v>7</v>
      </c>
      <c r="B4" s="332"/>
      <c r="C4" s="332"/>
      <c r="D4" s="332"/>
    </row>
    <row r="5" spans="1:4" ht="12.75" customHeight="1" x14ac:dyDescent="0.25">
      <c r="A5" s="219"/>
      <c r="B5" s="219"/>
      <c r="C5" s="226"/>
      <c r="D5" s="219"/>
    </row>
    <row r="6" spans="1:4" x14ac:dyDescent="0.25">
      <c r="A6" s="333" t="s">
        <v>167</v>
      </c>
      <c r="B6" s="333"/>
      <c r="C6" s="333"/>
      <c r="D6" s="333"/>
    </row>
    <row r="7" spans="1:4" x14ac:dyDescent="0.25">
      <c r="A7" s="334" t="s">
        <v>6</v>
      </c>
      <c r="B7" s="334"/>
      <c r="C7" s="334"/>
      <c r="D7" s="334"/>
    </row>
    <row r="8" spans="1:4" ht="15" customHeight="1" x14ac:dyDescent="0.25">
      <c r="A8" s="221"/>
      <c r="B8" s="221"/>
      <c r="C8" s="227"/>
      <c r="D8" s="221"/>
    </row>
    <row r="9" spans="1:4" x14ac:dyDescent="0.25">
      <c r="A9" s="333" t="s">
        <v>337</v>
      </c>
      <c r="B9" s="333"/>
      <c r="C9" s="333"/>
      <c r="D9" s="333"/>
    </row>
    <row r="10" spans="1:4" x14ac:dyDescent="0.25">
      <c r="A10" s="334" t="s">
        <v>5</v>
      </c>
      <c r="B10" s="334"/>
      <c r="C10" s="334"/>
      <c r="D10" s="334"/>
    </row>
    <row r="11" spans="1:4" ht="12.75" customHeight="1" x14ac:dyDescent="0.25">
      <c r="A11" s="220"/>
      <c r="B11" s="220"/>
      <c r="C11" s="229"/>
      <c r="D11" s="220"/>
    </row>
    <row r="12" spans="1:4" ht="18.75" customHeight="1" x14ac:dyDescent="0.25">
      <c r="A12" s="335" t="s">
        <v>117</v>
      </c>
      <c r="B12" s="335"/>
      <c r="C12" s="333"/>
      <c r="D12" s="333"/>
    </row>
    <row r="13" spans="1:4" ht="15.75" x14ac:dyDescent="0.25">
      <c r="A13" s="218"/>
      <c r="B13" s="63"/>
      <c r="C13" s="63"/>
      <c r="D13" s="63"/>
    </row>
    <row r="14" spans="1:4" ht="25.5" x14ac:dyDescent="0.25">
      <c r="A14" s="238" t="s">
        <v>17</v>
      </c>
      <c r="B14" s="236" t="s">
        <v>467</v>
      </c>
      <c r="C14" s="236" t="s">
        <v>466</v>
      </c>
    </row>
    <row r="15" spans="1:4" ht="51" x14ac:dyDescent="0.25">
      <c r="A15" s="238" t="s">
        <v>16</v>
      </c>
      <c r="B15" s="236" t="s">
        <v>147</v>
      </c>
      <c r="C15" s="236" t="s">
        <v>162</v>
      </c>
    </row>
    <row r="16" spans="1:4" x14ac:dyDescent="0.25">
      <c r="A16" s="328"/>
      <c r="B16" s="329"/>
      <c r="C16" s="330"/>
    </row>
    <row r="17" spans="1:3" ht="38.25" x14ac:dyDescent="0.25">
      <c r="A17" s="238" t="s">
        <v>15</v>
      </c>
      <c r="B17" s="236" t="s">
        <v>465</v>
      </c>
      <c r="C17" s="239" t="s">
        <v>439</v>
      </c>
    </row>
    <row r="18" spans="1:3" ht="25.5" x14ac:dyDescent="0.25">
      <c r="A18" s="238" t="s">
        <v>14</v>
      </c>
      <c r="B18" s="236" t="s">
        <v>464</v>
      </c>
      <c r="C18" s="239" t="s">
        <v>463</v>
      </c>
    </row>
    <row r="19" spans="1:3" ht="25.5" x14ac:dyDescent="0.25">
      <c r="A19" s="237">
        <v>5</v>
      </c>
      <c r="B19" s="236" t="s">
        <v>462</v>
      </c>
      <c r="C19" s="239" t="s">
        <v>461</v>
      </c>
    </row>
    <row r="20" spans="1:3" x14ac:dyDescent="0.25">
      <c r="A20" s="237">
        <v>6</v>
      </c>
      <c r="B20" s="235" t="s">
        <v>460</v>
      </c>
      <c r="C20" s="239" t="s">
        <v>447</v>
      </c>
    </row>
    <row r="21" spans="1:3" ht="25.5" x14ac:dyDescent="0.25">
      <c r="A21" s="238" t="s">
        <v>10</v>
      </c>
      <c r="B21" s="236" t="s">
        <v>459</v>
      </c>
      <c r="C21" s="239" t="s">
        <v>447</v>
      </c>
    </row>
    <row r="22" spans="1:3" ht="25.5" x14ac:dyDescent="0.25">
      <c r="A22" s="238" t="s">
        <v>8</v>
      </c>
      <c r="B22" s="236" t="s">
        <v>458</v>
      </c>
      <c r="C22" s="239" t="s">
        <v>447</v>
      </c>
    </row>
    <row r="23" spans="1:3" ht="25.5" x14ac:dyDescent="0.25">
      <c r="A23" s="238" t="s">
        <v>22</v>
      </c>
      <c r="B23" s="236" t="s">
        <v>457</v>
      </c>
      <c r="C23" s="239" t="s">
        <v>456</v>
      </c>
    </row>
    <row r="24" spans="1:3" ht="25.5" x14ac:dyDescent="0.25">
      <c r="A24" s="237">
        <v>10</v>
      </c>
      <c r="B24" s="236" t="s">
        <v>455</v>
      </c>
      <c r="C24" s="239" t="s">
        <v>447</v>
      </c>
    </row>
    <row r="25" spans="1:3" ht="51" x14ac:dyDescent="0.25">
      <c r="A25" s="238">
        <v>11</v>
      </c>
      <c r="B25" s="236" t="s">
        <v>454</v>
      </c>
      <c r="C25" s="239" t="s">
        <v>453</v>
      </c>
    </row>
    <row r="26" spans="1:3" ht="63.75" x14ac:dyDescent="0.25">
      <c r="A26" s="238" t="s">
        <v>104</v>
      </c>
      <c r="B26" s="236" t="s">
        <v>452</v>
      </c>
      <c r="C26" s="239" t="s">
        <v>451</v>
      </c>
    </row>
    <row r="27" spans="1:3" ht="25.5" x14ac:dyDescent="0.25">
      <c r="A27" s="238" t="s">
        <v>101</v>
      </c>
      <c r="B27" s="236" t="s">
        <v>450</v>
      </c>
      <c r="C27" s="239" t="s">
        <v>151</v>
      </c>
    </row>
    <row r="28" spans="1:3" ht="25.5" x14ac:dyDescent="0.25">
      <c r="A28" s="237">
        <v>14</v>
      </c>
      <c r="B28" s="236" t="s">
        <v>449</v>
      </c>
      <c r="C28" s="235" t="s">
        <v>151</v>
      </c>
    </row>
    <row r="29" spans="1:3" x14ac:dyDescent="0.25">
      <c r="A29" s="237">
        <v>15</v>
      </c>
      <c r="B29" s="235" t="s">
        <v>448</v>
      </c>
      <c r="C29" s="235" t="s">
        <v>447</v>
      </c>
    </row>
    <row r="30" spans="1:3" x14ac:dyDescent="0.25">
      <c r="A30" s="238">
        <v>16</v>
      </c>
      <c r="B30" s="235" t="s">
        <v>446</v>
      </c>
      <c r="C30" s="235" t="s">
        <v>151</v>
      </c>
    </row>
    <row r="31" spans="1:3" ht="39.75" customHeight="1" x14ac:dyDescent="0.25">
      <c r="A31" s="238">
        <v>17</v>
      </c>
      <c r="B31" s="236" t="s">
        <v>445</v>
      </c>
      <c r="C31" s="236" t="s">
        <v>169</v>
      </c>
    </row>
    <row r="32" spans="1:3" ht="76.5" x14ac:dyDescent="0.25">
      <c r="A32" s="238" t="s">
        <v>249</v>
      </c>
      <c r="B32" s="236" t="s">
        <v>444</v>
      </c>
      <c r="C32" s="235" t="s">
        <v>441</v>
      </c>
    </row>
    <row r="33" spans="1:3" ht="51" x14ac:dyDescent="0.25">
      <c r="A33" s="238" t="s">
        <v>389</v>
      </c>
      <c r="B33" s="236" t="s">
        <v>123</v>
      </c>
      <c r="C33" s="235" t="s">
        <v>441</v>
      </c>
    </row>
    <row r="34" spans="1:3" ht="114.75" x14ac:dyDescent="0.25">
      <c r="A34" s="238" t="s">
        <v>390</v>
      </c>
      <c r="B34" s="236" t="s">
        <v>443</v>
      </c>
      <c r="C34" s="235" t="s">
        <v>441</v>
      </c>
    </row>
    <row r="35" spans="1:3" ht="64.5" customHeight="1" x14ac:dyDescent="0.25">
      <c r="A35" s="238" t="s">
        <v>391</v>
      </c>
      <c r="B35" s="236" t="s">
        <v>442</v>
      </c>
      <c r="C35" s="235" t="s">
        <v>441</v>
      </c>
    </row>
    <row r="36" spans="1:3" ht="63.75" x14ac:dyDescent="0.25">
      <c r="A36" s="238" t="s">
        <v>392</v>
      </c>
      <c r="B36" s="236" t="s">
        <v>119</v>
      </c>
      <c r="C36" s="235" t="s">
        <v>441</v>
      </c>
    </row>
    <row r="37" spans="1:3" ht="63.75" x14ac:dyDescent="0.25">
      <c r="A37" s="238" t="s">
        <v>393</v>
      </c>
      <c r="B37" s="236" t="s">
        <v>440</v>
      </c>
      <c r="C37" s="236" t="s">
        <v>439</v>
      </c>
    </row>
    <row r="38" spans="1:3" ht="38.25" x14ac:dyDescent="0.25">
      <c r="A38" s="237">
        <v>24</v>
      </c>
      <c r="B38" s="236" t="s">
        <v>438</v>
      </c>
      <c r="C38" s="235" t="s">
        <v>437</v>
      </c>
    </row>
    <row r="39" spans="1:3" ht="38.25" x14ac:dyDescent="0.25">
      <c r="A39" s="237">
        <v>25</v>
      </c>
      <c r="B39" s="236" t="s">
        <v>436</v>
      </c>
      <c r="C39" s="235" t="s">
        <v>435</v>
      </c>
    </row>
  </sheetData>
  <mergeCells count="8">
    <mergeCell ref="A16:C16"/>
    <mergeCell ref="A2:D2"/>
    <mergeCell ref="A4:D4"/>
    <mergeCell ref="A6:D6"/>
    <mergeCell ref="A7:D7"/>
    <mergeCell ref="A9:D9"/>
    <mergeCell ref="A10:D10"/>
    <mergeCell ref="A12:D12"/>
  </mergeCells>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172</v>
      </c>
      <c r="O1" s="84"/>
    </row>
    <row r="2" spans="1:21" x14ac:dyDescent="0.25">
      <c r="A2" s="384" t="s">
        <v>173</v>
      </c>
      <c r="B2" s="384"/>
      <c r="C2" s="384"/>
      <c r="D2" s="384"/>
      <c r="E2" s="384"/>
      <c r="F2" s="384"/>
      <c r="G2" s="384"/>
      <c r="H2" s="384"/>
      <c r="I2" s="384"/>
      <c r="J2" s="384"/>
      <c r="K2" s="384"/>
      <c r="L2" s="384"/>
      <c r="M2" s="384"/>
      <c r="N2" s="384"/>
      <c r="O2" s="384"/>
      <c r="P2" s="384"/>
      <c r="Q2" s="384"/>
      <c r="R2" s="384"/>
      <c r="S2" s="384"/>
      <c r="T2" s="384"/>
      <c r="U2" s="384"/>
    </row>
    <row r="3" spans="1:21" x14ac:dyDescent="0.25">
      <c r="A3" s="85" t="s">
        <v>219</v>
      </c>
      <c r="O3" s="84"/>
    </row>
    <row r="4" spans="1:21" ht="19.5" customHeight="1" x14ac:dyDescent="0.25">
      <c r="A4" s="164" t="str">
        <f>'3.3. цели,задачи'!A6:D6</f>
        <v>О_0004500012</v>
      </c>
      <c r="C4" s="86"/>
      <c r="O4" s="84"/>
    </row>
    <row r="5" spans="1:21" ht="34.5" customHeight="1" x14ac:dyDescent="0.25">
      <c r="A5" s="390" t="str">
        <f>"Финансовая модель по проекту инвестиционной программы"</f>
        <v>Финансовая модель по проекту инвестиционной программы</v>
      </c>
      <c r="B5" s="390"/>
      <c r="C5" s="390"/>
      <c r="D5" s="390"/>
      <c r="E5" s="390"/>
      <c r="F5" s="390"/>
      <c r="G5" s="390"/>
      <c r="H5" s="390"/>
      <c r="I5" s="390"/>
      <c r="J5" s="390"/>
      <c r="K5" s="390"/>
      <c r="L5" s="390"/>
      <c r="M5" s="390"/>
      <c r="N5" s="390"/>
      <c r="O5" s="390"/>
    </row>
    <row r="6" spans="1:21" ht="24.75" customHeight="1" x14ac:dyDescent="0.25">
      <c r="A6" s="391" t="str">
        <f>'3.3. цели,задачи'!A9:D9</f>
        <v>Реконструкция и модернизация сетей электроснабжения 0,4кВ</v>
      </c>
      <c r="B6" s="391"/>
      <c r="C6" s="391"/>
      <c r="D6" s="391"/>
      <c r="E6" s="391"/>
      <c r="F6" s="391"/>
      <c r="G6" s="391"/>
      <c r="H6" s="391"/>
      <c r="I6" s="391"/>
      <c r="J6" s="391"/>
      <c r="K6" s="391"/>
      <c r="L6" s="391"/>
      <c r="M6" s="391"/>
      <c r="N6" s="391"/>
      <c r="O6" s="391"/>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174</v>
      </c>
      <c r="B10" s="93">
        <v>23353.704387420003</v>
      </c>
      <c r="C10" s="89"/>
      <c r="D10" s="89"/>
      <c r="E10" s="89"/>
      <c r="F10" s="89"/>
      <c r="H10" s="90"/>
      <c r="I10" s="91"/>
      <c r="J10" s="91"/>
      <c r="K10" s="91"/>
      <c r="L10" s="91"/>
    </row>
    <row r="11" spans="1:21" ht="21" customHeight="1" x14ac:dyDescent="0.25">
      <c r="A11" s="94" t="s">
        <v>175</v>
      </c>
      <c r="B11" s="95"/>
      <c r="C11" s="86"/>
      <c r="D11" s="86"/>
      <c r="E11" s="86"/>
      <c r="F11" s="86"/>
    </row>
    <row r="12" spans="1:21" ht="44.25" hidden="1" customHeight="1" x14ac:dyDescent="0.25">
      <c r="A12" s="96" t="s">
        <v>176</v>
      </c>
      <c r="B12" s="95"/>
      <c r="C12" s="86"/>
      <c r="D12" s="86"/>
      <c r="E12" s="86"/>
      <c r="F12" s="86"/>
      <c r="H12" s="97"/>
    </row>
    <row r="13" spans="1:21" ht="56.25" customHeight="1" x14ac:dyDescent="0.25">
      <c r="A13" s="96" t="s">
        <v>177</v>
      </c>
      <c r="B13" s="95">
        <v>8251.9884541661977</v>
      </c>
      <c r="C13" s="86"/>
      <c r="D13" s="98"/>
      <c r="E13" s="86"/>
      <c r="F13" s="86"/>
      <c r="H13" s="386"/>
      <c r="I13" s="386"/>
      <c r="J13" s="99"/>
      <c r="K13" s="100"/>
    </row>
    <row r="14" spans="1:21" ht="38.25" customHeight="1" x14ac:dyDescent="0.25">
      <c r="A14" s="96" t="s">
        <v>178</v>
      </c>
      <c r="B14" s="95">
        <v>15101.715933253803</v>
      </c>
      <c r="C14" s="86"/>
      <c r="D14" s="101"/>
      <c r="E14" s="102"/>
      <c r="F14" s="102"/>
      <c r="H14" s="386"/>
      <c r="I14" s="386"/>
      <c r="J14" s="99"/>
      <c r="K14" s="100"/>
    </row>
    <row r="15" spans="1:21" ht="37.5" customHeight="1" thickBot="1" x14ac:dyDescent="0.3">
      <c r="A15" s="111" t="s">
        <v>179</v>
      </c>
      <c r="B15" s="165">
        <v>0</v>
      </c>
      <c r="C15" s="86"/>
      <c r="D15" s="86"/>
      <c r="E15" s="86"/>
      <c r="F15" s="86"/>
      <c r="H15" s="386"/>
      <c r="I15" s="386"/>
      <c r="J15" s="99"/>
      <c r="K15" s="105"/>
    </row>
    <row r="16" spans="1:21" ht="25.5" hidden="1" customHeight="1" x14ac:dyDescent="0.25">
      <c r="A16" s="94" t="s">
        <v>180</v>
      </c>
      <c r="B16" s="166"/>
      <c r="C16" s="86"/>
      <c r="D16" s="86"/>
      <c r="E16" s="86"/>
      <c r="F16" s="86"/>
      <c r="H16" s="386"/>
      <c r="I16" s="386"/>
      <c r="J16" s="99"/>
      <c r="K16" s="107"/>
    </row>
    <row r="17" spans="1:18" ht="16.5" hidden="1" thickBot="1" x14ac:dyDescent="0.3">
      <c r="A17" s="103" t="s">
        <v>181</v>
      </c>
      <c r="B17" s="108">
        <v>15</v>
      </c>
      <c r="C17" s="86"/>
      <c r="D17" s="86"/>
      <c r="E17" s="86"/>
      <c r="F17" s="86"/>
      <c r="H17" s="99"/>
      <c r="I17" s="99"/>
      <c r="J17" s="99"/>
      <c r="K17" s="99"/>
    </row>
    <row r="18" spans="1:18" ht="27" hidden="1" customHeight="1" x14ac:dyDescent="0.25">
      <c r="A18" s="103" t="s">
        <v>182</v>
      </c>
      <c r="B18" s="108">
        <v>15</v>
      </c>
      <c r="C18" s="86"/>
      <c r="D18" s="86"/>
      <c r="E18" s="86"/>
      <c r="F18" s="86"/>
      <c r="H18" s="109"/>
      <c r="I18" s="99"/>
      <c r="J18" s="99"/>
      <c r="K18" s="99"/>
      <c r="N18" s="99"/>
      <c r="O18" s="99"/>
      <c r="R18" s="110"/>
    </row>
    <row r="19" spans="1:18" ht="39.75" hidden="1" customHeight="1" outlineLevel="1" thickBot="1" x14ac:dyDescent="0.3">
      <c r="A19" s="111" t="s">
        <v>183</v>
      </c>
      <c r="B19" s="112"/>
      <c r="C19" s="86"/>
      <c r="D19" s="86"/>
      <c r="E19" s="86"/>
      <c r="F19" s="86"/>
      <c r="H19" s="386"/>
      <c r="I19" s="386"/>
      <c r="J19" s="99"/>
      <c r="K19" s="100"/>
      <c r="N19" s="99"/>
      <c r="O19" s="99"/>
    </row>
    <row r="20" spans="1:18" ht="16.5" hidden="1" outlineLevel="1" thickBot="1" x14ac:dyDescent="0.3">
      <c r="A20" s="92" t="s">
        <v>184</v>
      </c>
      <c r="B20" s="113">
        <v>6.18</v>
      </c>
      <c r="C20" s="86"/>
      <c r="D20" s="86"/>
      <c r="E20" s="86"/>
      <c r="F20" s="86"/>
      <c r="H20" s="386"/>
      <c r="I20" s="386"/>
      <c r="J20" s="99"/>
      <c r="K20" s="100"/>
      <c r="N20" s="99"/>
      <c r="O20" s="99"/>
    </row>
    <row r="21" spans="1:18" ht="33" hidden="1" customHeight="1" outlineLevel="1" x14ac:dyDescent="0.25">
      <c r="A21" s="103" t="s">
        <v>185</v>
      </c>
      <c r="B21" s="114">
        <v>4</v>
      </c>
      <c r="C21" s="86"/>
      <c r="D21" s="86"/>
      <c r="E21" s="86"/>
      <c r="F21" s="86"/>
      <c r="H21" s="389"/>
      <c r="I21" s="389"/>
      <c r="J21" s="99"/>
      <c r="K21" s="105"/>
      <c r="N21" s="99"/>
      <c r="O21" s="99"/>
    </row>
    <row r="22" spans="1:18" ht="16.5" hidden="1" outlineLevel="1" thickBot="1" x14ac:dyDescent="0.3">
      <c r="A22" s="103" t="s">
        <v>89</v>
      </c>
      <c r="B22" s="114">
        <v>4</v>
      </c>
      <c r="C22" s="86"/>
      <c r="D22" s="86"/>
      <c r="E22" s="86"/>
      <c r="F22" s="86"/>
      <c r="H22" s="386"/>
      <c r="I22" s="386"/>
      <c r="J22" s="99"/>
      <c r="K22" s="107"/>
      <c r="N22" s="99"/>
      <c r="O22" s="99"/>
    </row>
    <row r="23" spans="1:18" ht="16.5" hidden="1" outlineLevel="1" thickBot="1" x14ac:dyDescent="0.3">
      <c r="A23" s="115" t="s">
        <v>186</v>
      </c>
      <c r="B23" s="116"/>
      <c r="C23" s="86"/>
      <c r="D23" s="86"/>
      <c r="E23" s="86"/>
      <c r="F23" s="86"/>
      <c r="H23" s="99"/>
      <c r="I23" s="99"/>
      <c r="J23" s="99"/>
      <c r="K23" s="99"/>
      <c r="N23" s="99"/>
      <c r="O23" s="99"/>
    </row>
    <row r="24" spans="1:18" ht="16.5" hidden="1" outlineLevel="1" thickBot="1" x14ac:dyDescent="0.3">
      <c r="A24" s="103" t="s">
        <v>187</v>
      </c>
      <c r="B24" s="114">
        <v>12</v>
      </c>
      <c r="C24" s="86"/>
      <c r="D24" s="86"/>
      <c r="E24" s="86"/>
      <c r="F24" s="86"/>
      <c r="H24" s="99"/>
      <c r="I24" s="99"/>
      <c r="J24" s="99"/>
      <c r="K24" s="99"/>
    </row>
    <row r="25" spans="1:18" ht="16.5" hidden="1" outlineLevel="1" thickBot="1" x14ac:dyDescent="0.3">
      <c r="A25" s="103" t="s">
        <v>188</v>
      </c>
      <c r="B25" s="114">
        <v>12</v>
      </c>
      <c r="C25" s="86"/>
      <c r="D25" s="86"/>
      <c r="E25" s="86"/>
      <c r="F25" s="86"/>
    </row>
    <row r="26" spans="1:18" ht="16.5" hidden="1" outlineLevel="1" thickBot="1" x14ac:dyDescent="0.3">
      <c r="A26" s="117" t="s">
        <v>189</v>
      </c>
      <c r="B26" s="118"/>
      <c r="C26" s="86"/>
      <c r="D26" s="86"/>
      <c r="E26" s="86"/>
      <c r="F26" s="86"/>
    </row>
    <row r="27" spans="1:18" ht="16.5" hidden="1" outlineLevel="1" thickBot="1" x14ac:dyDescent="0.3">
      <c r="A27" s="119" t="s">
        <v>190</v>
      </c>
      <c r="B27" s="104">
        <v>10.74</v>
      </c>
      <c r="C27" s="120"/>
      <c r="D27" s="121"/>
      <c r="E27" s="86"/>
      <c r="F27" s="86"/>
    </row>
    <row r="28" spans="1:18" ht="16.5" hidden="1" outlineLevel="1" thickBot="1" x14ac:dyDescent="0.3">
      <c r="A28" s="117" t="s">
        <v>191</v>
      </c>
      <c r="B28" s="118"/>
      <c r="C28" s="120"/>
      <c r="D28" s="121"/>
      <c r="E28" s="86"/>
      <c r="F28" s="86"/>
    </row>
    <row r="29" spans="1:18" ht="16.5" hidden="1" outlineLevel="1" thickBot="1" x14ac:dyDescent="0.3">
      <c r="A29" s="117" t="s">
        <v>192</v>
      </c>
      <c r="B29" s="118"/>
      <c r="C29" s="120"/>
      <c r="D29" s="121"/>
      <c r="E29" s="86"/>
      <c r="F29" s="86"/>
    </row>
    <row r="30" spans="1:18" ht="16.5" hidden="1" outlineLevel="1" thickBot="1" x14ac:dyDescent="0.3">
      <c r="A30" s="119" t="s">
        <v>193</v>
      </c>
      <c r="B30" s="104">
        <v>5.23</v>
      </c>
      <c r="C30" s="122"/>
      <c r="D30" s="122"/>
      <c r="E30" s="86"/>
      <c r="F30" s="86"/>
    </row>
    <row r="31" spans="1:18" ht="16.5" hidden="1" outlineLevel="1" thickBot="1" x14ac:dyDescent="0.3">
      <c r="A31" s="117" t="s">
        <v>194</v>
      </c>
      <c r="B31" s="114">
        <v>12</v>
      </c>
      <c r="C31" s="120"/>
      <c r="D31" s="86"/>
      <c r="E31" s="86"/>
      <c r="F31" s="86"/>
    </row>
    <row r="32" spans="1:18" ht="16.5" hidden="1" outlineLevel="1" thickBot="1" x14ac:dyDescent="0.3">
      <c r="A32" s="117" t="s">
        <v>195</v>
      </c>
      <c r="B32" s="114">
        <v>12</v>
      </c>
      <c r="C32" s="120"/>
      <c r="D32" s="86"/>
      <c r="E32" s="86"/>
      <c r="F32" s="86"/>
    </row>
    <row r="33" spans="1:27" ht="16.5" hidden="1" outlineLevel="1" thickBot="1" x14ac:dyDescent="0.3">
      <c r="A33" s="117" t="s">
        <v>196</v>
      </c>
      <c r="B33" s="114">
        <v>4</v>
      </c>
      <c r="C33" s="98"/>
      <c r="D33" s="86"/>
      <c r="E33" s="86"/>
      <c r="F33" s="86"/>
    </row>
    <row r="34" spans="1:27" ht="16.5" hidden="1" collapsed="1" thickBot="1" x14ac:dyDescent="0.3">
      <c r="A34" s="117" t="s">
        <v>197</v>
      </c>
      <c r="B34" s="114">
        <v>4</v>
      </c>
      <c r="C34" s="98"/>
      <c r="D34" s="86"/>
      <c r="E34" s="86"/>
      <c r="F34" s="86"/>
    </row>
    <row r="35" spans="1:27" ht="16.5" hidden="1" outlineLevel="1" thickBot="1" x14ac:dyDescent="0.3">
      <c r="A35" s="117" t="s">
        <v>198</v>
      </c>
      <c r="B35" s="114">
        <v>25</v>
      </c>
      <c r="C35" s="123"/>
      <c r="D35" s="123"/>
      <c r="E35" s="123"/>
      <c r="F35" s="123"/>
    </row>
    <row r="36" spans="1:27" ht="16.5" hidden="1" outlineLevel="1" thickBot="1" x14ac:dyDescent="0.3">
      <c r="A36" s="117" t="s">
        <v>199</v>
      </c>
      <c r="B36" s="124">
        <v>25</v>
      </c>
      <c r="C36" s="125"/>
      <c r="D36" s="86"/>
      <c r="E36" s="126"/>
      <c r="F36" s="86"/>
    </row>
    <row r="37" spans="1:27" collapsed="1" x14ac:dyDescent="0.25">
      <c r="A37" s="92" t="str">
        <f>A50</f>
        <v>Оплата труда с отчислениями</v>
      </c>
      <c r="B37" s="127">
        <v>288.04269804968544</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200</v>
      </c>
      <c r="B44" s="138">
        <f t="shared" ref="B44:U44" si="3">SUM(B45:B52)</f>
        <v>0</v>
      </c>
      <c r="C44" s="138">
        <f t="shared" si="3"/>
        <v>-288.04269804968544</v>
      </c>
      <c r="D44" s="138">
        <f t="shared" si="3"/>
        <v>-324.00886149896138</v>
      </c>
      <c r="E44" s="138">
        <f t="shared" si="3"/>
        <v>-336.9692159589199</v>
      </c>
      <c r="F44" s="138">
        <f t="shared" si="3"/>
        <v>-350.44798459727673</v>
      </c>
      <c r="G44" s="138">
        <f t="shared" si="3"/>
        <v>-364.4659039811678</v>
      </c>
      <c r="H44" s="138">
        <f t="shared" si="3"/>
        <v>-379.04454014041454</v>
      </c>
      <c r="I44" s="138">
        <f t="shared" si="3"/>
        <v>-394.20632174603111</v>
      </c>
      <c r="J44" s="138">
        <f t="shared" si="3"/>
        <v>-409.97457461587237</v>
      </c>
      <c r="K44" s="138">
        <f t="shared" si="3"/>
        <v>-426.3735576005073</v>
      </c>
      <c r="L44" s="138">
        <f t="shared" si="3"/>
        <v>-443.4284999045276</v>
      </c>
      <c r="M44" s="138">
        <f t="shared" si="3"/>
        <v>-461.16563990070875</v>
      </c>
      <c r="N44" s="138">
        <f t="shared" si="3"/>
        <v>-479.61226549673711</v>
      </c>
      <c r="O44" s="138">
        <f t="shared" si="3"/>
        <v>-498.79675611660656</v>
      </c>
      <c r="P44" s="138">
        <f t="shared" si="3"/>
        <v>-518.74862636127079</v>
      </c>
      <c r="Q44" s="138">
        <f t="shared" si="3"/>
        <v>-539.4985714157217</v>
      </c>
      <c r="R44" s="138">
        <f t="shared" si="3"/>
        <v>-561.07851427235062</v>
      </c>
      <c r="S44" s="138">
        <f t="shared" si="3"/>
        <v>-583.52165484324462</v>
      </c>
      <c r="T44" s="138">
        <f t="shared" si="3"/>
        <v>-606.86252103697439</v>
      </c>
      <c r="U44" s="138">
        <f t="shared" si="3"/>
        <v>-631.13702187845331</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201</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202</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203</v>
      </c>
      <c r="B50" s="140"/>
      <c r="C50" s="140">
        <f>-$B$37</f>
        <v>-288.04269804968544</v>
      </c>
      <c r="D50" s="140">
        <f t="shared" ref="D50:U50" si="9">-$B$37*(1+D42)</f>
        <v>-324.00886149896138</v>
      </c>
      <c r="E50" s="140">
        <f t="shared" si="9"/>
        <v>-336.9692159589199</v>
      </c>
      <c r="F50" s="140">
        <f t="shared" si="9"/>
        <v>-350.44798459727673</v>
      </c>
      <c r="G50" s="140">
        <f t="shared" si="9"/>
        <v>-364.4659039811678</v>
      </c>
      <c r="H50" s="140">
        <f t="shared" si="9"/>
        <v>-379.04454014041454</v>
      </c>
      <c r="I50" s="140">
        <f t="shared" si="9"/>
        <v>-394.20632174603111</v>
      </c>
      <c r="J50" s="140">
        <f t="shared" si="9"/>
        <v>-409.97457461587237</v>
      </c>
      <c r="K50" s="140">
        <f t="shared" si="9"/>
        <v>-426.3735576005073</v>
      </c>
      <c r="L50" s="140">
        <f t="shared" si="9"/>
        <v>-443.4284999045276</v>
      </c>
      <c r="M50" s="140">
        <f t="shared" si="9"/>
        <v>-461.16563990070875</v>
      </c>
      <c r="N50" s="140">
        <f t="shared" si="9"/>
        <v>-479.61226549673711</v>
      </c>
      <c r="O50" s="140">
        <f t="shared" si="9"/>
        <v>-498.79675611660656</v>
      </c>
      <c r="P50" s="140">
        <f t="shared" si="9"/>
        <v>-518.74862636127079</v>
      </c>
      <c r="Q50" s="140">
        <f t="shared" si="9"/>
        <v>-539.4985714157217</v>
      </c>
      <c r="R50" s="140">
        <f t="shared" si="9"/>
        <v>-561.07851427235062</v>
      </c>
      <c r="S50" s="140">
        <f t="shared" si="9"/>
        <v>-583.52165484324462</v>
      </c>
      <c r="T50" s="140">
        <f t="shared" si="9"/>
        <v>-606.86252103697439</v>
      </c>
      <c r="U50" s="141">
        <f t="shared" si="9"/>
        <v>-631.13702187845331</v>
      </c>
    </row>
    <row r="51" spans="1:27" s="88" customFormat="1" x14ac:dyDescent="0.25">
      <c r="A51" s="139" t="s">
        <v>204</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205</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206</v>
      </c>
      <c r="B53" s="138">
        <f>SUM(B54:B61)</f>
        <v>0</v>
      </c>
      <c r="C53" s="138">
        <f t="shared" ref="C53:U53" si="12">SUM(C54:C56)</f>
        <v>-1556.913625828</v>
      </c>
      <c r="D53" s="138">
        <f t="shared" si="12"/>
        <v>-1556.913625828</v>
      </c>
      <c r="E53" s="138">
        <f t="shared" si="12"/>
        <v>-1556.913625828</v>
      </c>
      <c r="F53" s="138">
        <f t="shared" si="12"/>
        <v>-1556.913625828</v>
      </c>
      <c r="G53" s="138">
        <f t="shared" si="12"/>
        <v>-1556.913625828</v>
      </c>
      <c r="H53" s="138">
        <f t="shared" si="12"/>
        <v>-1556.913625828</v>
      </c>
      <c r="I53" s="138">
        <f t="shared" si="12"/>
        <v>-1556.913625828</v>
      </c>
      <c r="J53" s="138">
        <f t="shared" si="12"/>
        <v>-1556.913625828</v>
      </c>
      <c r="K53" s="138">
        <f t="shared" si="12"/>
        <v>-1556.913625828</v>
      </c>
      <c r="L53" s="138">
        <f t="shared" si="12"/>
        <v>-1556.913625828</v>
      </c>
      <c r="M53" s="138">
        <f t="shared" si="12"/>
        <v>-1556.913625828</v>
      </c>
      <c r="N53" s="138">
        <f t="shared" si="12"/>
        <v>-1556.913625828</v>
      </c>
      <c r="O53" s="138">
        <f t="shared" si="12"/>
        <v>-1556.913625828</v>
      </c>
      <c r="P53" s="138">
        <f t="shared" si="12"/>
        <v>-1556.913625828</v>
      </c>
      <c r="Q53" s="138">
        <f t="shared" si="12"/>
        <v>-1556.913625828</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207</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208</v>
      </c>
      <c r="B56" s="140"/>
      <c r="C56" s="140">
        <f t="shared" ref="C56:U56" si="14">IF(C43&lt;$B$17+2,-($B$13)/$B$17-($B$14)/$B$18,0)</f>
        <v>-1556.913625828</v>
      </c>
      <c r="D56" s="140">
        <f t="shared" si="14"/>
        <v>-1556.913625828</v>
      </c>
      <c r="E56" s="140">
        <f t="shared" si="14"/>
        <v>-1556.913625828</v>
      </c>
      <c r="F56" s="140">
        <f t="shared" si="14"/>
        <v>-1556.913625828</v>
      </c>
      <c r="G56" s="140">
        <f t="shared" si="14"/>
        <v>-1556.913625828</v>
      </c>
      <c r="H56" s="140">
        <f t="shared" si="14"/>
        <v>-1556.913625828</v>
      </c>
      <c r="I56" s="140">
        <f t="shared" si="14"/>
        <v>-1556.913625828</v>
      </c>
      <c r="J56" s="140">
        <f t="shared" si="14"/>
        <v>-1556.913625828</v>
      </c>
      <c r="K56" s="140">
        <f t="shared" si="14"/>
        <v>-1556.913625828</v>
      </c>
      <c r="L56" s="140">
        <f t="shared" si="14"/>
        <v>-1556.913625828</v>
      </c>
      <c r="M56" s="140">
        <f t="shared" si="14"/>
        <v>-1556.913625828</v>
      </c>
      <c r="N56" s="140">
        <f t="shared" si="14"/>
        <v>-1556.913625828</v>
      </c>
      <c r="O56" s="140">
        <f t="shared" si="14"/>
        <v>-1556.913625828</v>
      </c>
      <c r="P56" s="140">
        <f t="shared" si="14"/>
        <v>-1556.913625828</v>
      </c>
      <c r="Q56" s="140">
        <f t="shared" si="14"/>
        <v>-1556.913625828</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209</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210</v>
      </c>
      <c r="C59" s="152">
        <f t="shared" ref="C59:U59" si="16">-(C55+C56)</f>
        <v>1556.913625828</v>
      </c>
      <c r="D59" s="152">
        <f t="shared" si="16"/>
        <v>1556.913625828</v>
      </c>
      <c r="E59" s="152">
        <f t="shared" si="16"/>
        <v>1556.913625828</v>
      </c>
      <c r="F59" s="152">
        <f t="shared" si="16"/>
        <v>1556.913625828</v>
      </c>
      <c r="G59" s="152">
        <f t="shared" si="16"/>
        <v>1556.913625828</v>
      </c>
      <c r="H59" s="152">
        <f t="shared" si="16"/>
        <v>1556.913625828</v>
      </c>
      <c r="I59" s="152">
        <f t="shared" si="16"/>
        <v>1556.913625828</v>
      </c>
      <c r="J59" s="152">
        <f t="shared" si="16"/>
        <v>1556.913625828</v>
      </c>
      <c r="K59" s="152">
        <f t="shared" si="16"/>
        <v>1556.913625828</v>
      </c>
      <c r="L59" s="152">
        <f t="shared" si="16"/>
        <v>1556.913625828</v>
      </c>
      <c r="M59" s="152">
        <f t="shared" si="16"/>
        <v>1556.913625828</v>
      </c>
      <c r="N59" s="152">
        <f t="shared" si="16"/>
        <v>1556.913625828</v>
      </c>
      <c r="O59" s="152">
        <f t="shared" si="16"/>
        <v>1556.913625828</v>
      </c>
      <c r="P59" s="152">
        <f t="shared" si="16"/>
        <v>1556.913625828</v>
      </c>
      <c r="Q59" s="152">
        <f t="shared" si="16"/>
        <v>1556.913625828</v>
      </c>
      <c r="R59" s="152">
        <f t="shared" si="16"/>
        <v>0</v>
      </c>
      <c r="S59" s="152">
        <f t="shared" si="16"/>
        <v>0</v>
      </c>
      <c r="T59" s="152">
        <f t="shared" si="16"/>
        <v>0</v>
      </c>
      <c r="U59" s="152">
        <f t="shared" si="16"/>
        <v>0</v>
      </c>
    </row>
    <row r="60" spans="1:27" x14ac:dyDescent="0.25">
      <c r="A60" s="133" t="s">
        <v>85</v>
      </c>
      <c r="B60" s="75" t="s">
        <v>210</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211</v>
      </c>
      <c r="B61" s="75" t="s">
        <v>210</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212</v>
      </c>
      <c r="B62" s="75" t="s">
        <v>210</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213</v>
      </c>
      <c r="B63" s="75" t="s">
        <v>210</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214</v>
      </c>
      <c r="B64" s="75" t="s">
        <v>210</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215</v>
      </c>
      <c r="B65" s="75" t="s">
        <v>210</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216</v>
      </c>
      <c r="B66" s="75" t="s">
        <v>210</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-M48</f>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217</v>
      </c>
      <c r="B67" s="75" t="s">
        <v>210</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203</v>
      </c>
      <c r="B68" s="156" t="s">
        <v>210</v>
      </c>
      <c r="C68" s="157">
        <f t="shared" si="19"/>
        <v>288.04269804968544</v>
      </c>
      <c r="D68" s="157">
        <f t="shared" si="19"/>
        <v>324.00886149896138</v>
      </c>
      <c r="E68" s="157">
        <f t="shared" si="19"/>
        <v>336.9692159589199</v>
      </c>
      <c r="F68" s="157">
        <f t="shared" si="19"/>
        <v>350.44798459727673</v>
      </c>
      <c r="G68" s="157">
        <f t="shared" si="19"/>
        <v>364.4659039811678</v>
      </c>
      <c r="H68" s="157">
        <f t="shared" si="19"/>
        <v>379.04454014041454</v>
      </c>
      <c r="I68" s="157">
        <f t="shared" si="19"/>
        <v>394.20632174603111</v>
      </c>
      <c r="J68" s="157">
        <f t="shared" si="19"/>
        <v>409.97457461587237</v>
      </c>
      <c r="K68" s="157">
        <f t="shared" si="19"/>
        <v>426.3735576005073</v>
      </c>
      <c r="L68" s="157">
        <f t="shared" si="19"/>
        <v>443.4284999045276</v>
      </c>
      <c r="M68" s="157">
        <f t="shared" si="19"/>
        <v>461.16563990070875</v>
      </c>
      <c r="N68" s="157">
        <f t="shared" si="19"/>
        <v>479.61226549673711</v>
      </c>
      <c r="O68" s="157">
        <f t="shared" si="19"/>
        <v>498.79675611660656</v>
      </c>
      <c r="P68" s="157">
        <f t="shared" si="19"/>
        <v>518.74862636127079</v>
      </c>
      <c r="Q68" s="157">
        <f t="shared" si="19"/>
        <v>539.4985714157217</v>
      </c>
      <c r="R68" s="157">
        <f t="shared" si="19"/>
        <v>561.07851427235062</v>
      </c>
      <c r="S68" s="157">
        <f t="shared" si="19"/>
        <v>583.52165484324462</v>
      </c>
      <c r="T68" s="157">
        <f t="shared" si="19"/>
        <v>606.86252103697439</v>
      </c>
      <c r="U68" s="158">
        <f t="shared" si="19"/>
        <v>631.13702187845331</v>
      </c>
    </row>
    <row r="69" spans="1:21" ht="16.5" thickBot="1" x14ac:dyDescent="0.3">
      <c r="A69" s="159" t="s">
        <v>218</v>
      </c>
      <c r="B69" s="160" t="s">
        <v>210</v>
      </c>
      <c r="C69" s="161">
        <f t="shared" ref="C69:U69" si="20">SUM(C59:C68)</f>
        <v>1844.9563238776855</v>
      </c>
      <c r="D69" s="161">
        <f t="shared" si="20"/>
        <v>1880.9224873269613</v>
      </c>
      <c r="E69" s="161">
        <f t="shared" si="20"/>
        <v>1893.8828417869199</v>
      </c>
      <c r="F69" s="161">
        <f t="shared" si="20"/>
        <v>1907.3616104252767</v>
      </c>
      <c r="G69" s="161">
        <f t="shared" si="20"/>
        <v>1921.3795298091677</v>
      </c>
      <c r="H69" s="161">
        <f t="shared" si="20"/>
        <v>1935.9581659684145</v>
      </c>
      <c r="I69" s="161">
        <f t="shared" si="20"/>
        <v>1951.1199475740311</v>
      </c>
      <c r="J69" s="161">
        <f t="shared" si="20"/>
        <v>1966.8882004438724</v>
      </c>
      <c r="K69" s="161">
        <f t="shared" si="20"/>
        <v>1983.2871834285074</v>
      </c>
      <c r="L69" s="161">
        <f t="shared" si="20"/>
        <v>2000.3421257325276</v>
      </c>
      <c r="M69" s="161">
        <f t="shared" si="20"/>
        <v>2018.0792657287088</v>
      </c>
      <c r="N69" s="161">
        <f t="shared" si="20"/>
        <v>2036.5258913247371</v>
      </c>
      <c r="O69" s="161">
        <f t="shared" si="20"/>
        <v>2055.7103819446065</v>
      </c>
      <c r="P69" s="161">
        <f t="shared" si="20"/>
        <v>2075.6622521892709</v>
      </c>
      <c r="Q69" s="161">
        <f t="shared" si="20"/>
        <v>2096.4121972437215</v>
      </c>
      <c r="R69" s="161">
        <f t="shared" si="20"/>
        <v>561.07851427235062</v>
      </c>
      <c r="S69" s="161">
        <f t="shared" si="20"/>
        <v>583.52165484324462</v>
      </c>
      <c r="T69" s="161">
        <f t="shared" si="20"/>
        <v>606.86252103697439</v>
      </c>
      <c r="U69" s="162">
        <f t="shared" si="20"/>
        <v>631.13702187845331</v>
      </c>
    </row>
    <row r="71" spans="1:21" x14ac:dyDescent="0.25">
      <c r="C71" s="163">
        <f t="shared" ref="C71:U71" si="21">C44+C53</f>
        <v>-1844.9563238776855</v>
      </c>
      <c r="D71" s="163">
        <f t="shared" si="21"/>
        <v>-1880.9224873269613</v>
      </c>
      <c r="E71" s="163">
        <f t="shared" si="21"/>
        <v>-1893.8828417869199</v>
      </c>
      <c r="F71" s="163">
        <f t="shared" si="21"/>
        <v>-1907.3616104252767</v>
      </c>
      <c r="G71" s="163">
        <f t="shared" si="21"/>
        <v>-1921.3795298091677</v>
      </c>
      <c r="H71" s="163">
        <f t="shared" si="21"/>
        <v>-1935.9581659684145</v>
      </c>
      <c r="I71" s="163">
        <f t="shared" si="21"/>
        <v>-1951.1199475740311</v>
      </c>
      <c r="J71" s="163">
        <f t="shared" si="21"/>
        <v>-1966.8882004438724</v>
      </c>
      <c r="K71" s="163">
        <f t="shared" si="21"/>
        <v>-1983.2871834285074</v>
      </c>
      <c r="L71" s="163">
        <f t="shared" si="21"/>
        <v>-2000.3421257325276</v>
      </c>
      <c r="M71" s="163">
        <f t="shared" si="21"/>
        <v>-2018.0792657287088</v>
      </c>
      <c r="N71" s="163">
        <f t="shared" si="21"/>
        <v>-2036.5258913247371</v>
      </c>
      <c r="O71" s="163">
        <f t="shared" si="21"/>
        <v>-2055.7103819446065</v>
      </c>
      <c r="P71" s="163">
        <f t="shared" si="21"/>
        <v>-2075.6622521892709</v>
      </c>
      <c r="Q71" s="163">
        <f t="shared" si="21"/>
        <v>-2096.4121972437215</v>
      </c>
      <c r="R71" s="163">
        <f t="shared" si="21"/>
        <v>-561.07851427235062</v>
      </c>
      <c r="S71" s="163">
        <f t="shared" si="21"/>
        <v>-583.52165484324462</v>
      </c>
      <c r="T71" s="163">
        <f t="shared" si="21"/>
        <v>-606.86252103697439</v>
      </c>
      <c r="U71" s="163">
        <f t="shared" si="21"/>
        <v>-631.13702187845331</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P61" sqref="P61"/>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172</v>
      </c>
      <c r="O1" s="84"/>
    </row>
    <row r="2" spans="1:21" x14ac:dyDescent="0.25">
      <c r="A2" s="384" t="s">
        <v>173</v>
      </c>
      <c r="B2" s="384"/>
      <c r="C2" s="384"/>
      <c r="D2" s="384"/>
      <c r="E2" s="384"/>
      <c r="F2" s="384"/>
      <c r="G2" s="384"/>
      <c r="H2" s="384"/>
      <c r="I2" s="384"/>
      <c r="J2" s="384"/>
      <c r="K2" s="384"/>
      <c r="L2" s="384"/>
      <c r="M2" s="384"/>
      <c r="N2" s="384"/>
      <c r="O2" s="384"/>
      <c r="P2" s="384"/>
      <c r="Q2" s="384"/>
      <c r="R2" s="384"/>
      <c r="S2" s="384"/>
      <c r="T2" s="384"/>
      <c r="U2" s="384"/>
    </row>
    <row r="3" spans="1:21" x14ac:dyDescent="0.25">
      <c r="A3" s="85" t="s">
        <v>219</v>
      </c>
      <c r="O3" s="84"/>
    </row>
    <row r="4" spans="1:21" ht="19.5" customHeight="1" x14ac:dyDescent="0.25">
      <c r="A4" s="167" t="str">
        <f>'3.3. цели,задачи'!A6:D6</f>
        <v>О_0004500012</v>
      </c>
      <c r="C4" s="86"/>
      <c r="O4" s="84"/>
    </row>
    <row r="5" spans="1:21" ht="34.5" customHeight="1" x14ac:dyDescent="0.25">
      <c r="A5" s="390" t="str">
        <f>"Финансовая модель по проекту инвестиционной программы"</f>
        <v>Финансовая модель по проекту инвестиционной программы</v>
      </c>
      <c r="B5" s="390"/>
      <c r="C5" s="390"/>
      <c r="D5" s="390"/>
      <c r="E5" s="390"/>
      <c r="F5" s="390"/>
      <c r="G5" s="390"/>
      <c r="H5" s="390"/>
      <c r="I5" s="390"/>
      <c r="J5" s="390"/>
      <c r="K5" s="390"/>
      <c r="L5" s="390"/>
      <c r="M5" s="390"/>
      <c r="N5" s="390"/>
      <c r="O5" s="390"/>
    </row>
    <row r="6" spans="1:21" ht="24.75" customHeight="1" x14ac:dyDescent="0.25">
      <c r="A6" s="391" t="str">
        <f>'3.3. цели,задачи'!A9:D9</f>
        <v>Реконструкция и модернизация сетей электроснабжения 0,4кВ</v>
      </c>
      <c r="B6" s="391"/>
      <c r="C6" s="391"/>
      <c r="D6" s="391"/>
      <c r="E6" s="391"/>
      <c r="F6" s="391"/>
      <c r="G6" s="391"/>
      <c r="H6" s="391"/>
      <c r="I6" s="391"/>
      <c r="J6" s="391"/>
      <c r="K6" s="391"/>
      <c r="L6" s="391"/>
      <c r="M6" s="391"/>
      <c r="N6" s="391"/>
      <c r="O6" s="391"/>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174</v>
      </c>
      <c r="B10" s="93">
        <v>24874.0137646</v>
      </c>
      <c r="C10" s="89"/>
      <c r="D10" s="89"/>
      <c r="E10" s="89"/>
      <c r="F10" s="89"/>
      <c r="H10" s="90"/>
      <c r="I10" s="91"/>
      <c r="J10" s="91"/>
      <c r="K10" s="91"/>
      <c r="L10" s="91"/>
    </row>
    <row r="11" spans="1:21" ht="21" customHeight="1" x14ac:dyDescent="0.25">
      <c r="A11" s="94" t="s">
        <v>175</v>
      </c>
      <c r="B11" s="95"/>
      <c r="C11" s="86"/>
      <c r="D11" s="86"/>
      <c r="E11" s="86"/>
      <c r="F11" s="86"/>
    </row>
    <row r="12" spans="1:21" ht="44.25" hidden="1" customHeight="1" x14ac:dyDescent="0.25">
      <c r="A12" s="96" t="s">
        <v>176</v>
      </c>
      <c r="B12" s="95"/>
      <c r="C12" s="86"/>
      <c r="D12" s="86"/>
      <c r="E12" s="86"/>
      <c r="F12" s="86"/>
      <c r="H12" s="97"/>
    </row>
    <row r="13" spans="1:21" ht="56.25" customHeight="1" x14ac:dyDescent="0.25">
      <c r="A13" s="96" t="s">
        <v>177</v>
      </c>
      <c r="B13" s="95">
        <v>9012.5873459942013</v>
      </c>
      <c r="C13" s="86"/>
      <c r="D13" s="98"/>
      <c r="E13" s="86"/>
      <c r="F13" s="86"/>
      <c r="H13" s="386"/>
      <c r="I13" s="386"/>
      <c r="J13" s="99"/>
      <c r="K13" s="100"/>
    </row>
    <row r="14" spans="1:21" ht="38.25" customHeight="1" x14ac:dyDescent="0.25">
      <c r="A14" s="96" t="s">
        <v>178</v>
      </c>
      <c r="B14" s="95">
        <v>15861.426418605801</v>
      </c>
      <c r="C14" s="86"/>
      <c r="D14" s="101"/>
      <c r="E14" s="102"/>
      <c r="F14" s="102"/>
      <c r="H14" s="386"/>
      <c r="I14" s="386"/>
      <c r="J14" s="99"/>
      <c r="K14" s="100"/>
    </row>
    <row r="15" spans="1:21" ht="37.5" customHeight="1" x14ac:dyDescent="0.25">
      <c r="A15" s="103" t="s">
        <v>179</v>
      </c>
      <c r="B15" s="104">
        <v>0</v>
      </c>
      <c r="C15" s="86"/>
      <c r="D15" s="86"/>
      <c r="E15" s="86"/>
      <c r="F15" s="86"/>
      <c r="H15" s="386"/>
      <c r="I15" s="386"/>
      <c r="J15" s="99"/>
      <c r="K15" s="105"/>
    </row>
    <row r="16" spans="1:21" ht="25.5" hidden="1" customHeight="1" x14ac:dyDescent="0.25">
      <c r="A16" s="103" t="s">
        <v>180</v>
      </c>
      <c r="B16" s="106"/>
      <c r="C16" s="86"/>
      <c r="D16" s="86"/>
      <c r="E16" s="86"/>
      <c r="F16" s="86"/>
      <c r="H16" s="386"/>
      <c r="I16" s="386"/>
      <c r="J16" s="99"/>
      <c r="K16" s="107"/>
    </row>
    <row r="17" spans="1:18" hidden="1" x14ac:dyDescent="0.25">
      <c r="A17" s="103" t="s">
        <v>181</v>
      </c>
      <c r="B17" s="108">
        <v>15</v>
      </c>
      <c r="C17" s="86"/>
      <c r="D17" s="86"/>
      <c r="E17" s="86"/>
      <c r="F17" s="86"/>
      <c r="H17" s="99"/>
      <c r="I17" s="99"/>
      <c r="J17" s="99"/>
      <c r="K17" s="99"/>
    </row>
    <row r="18" spans="1:18" ht="27" hidden="1" customHeight="1" x14ac:dyDescent="0.25">
      <c r="A18" s="103" t="s">
        <v>182</v>
      </c>
      <c r="B18" s="108">
        <v>15</v>
      </c>
      <c r="C18" s="86"/>
      <c r="D18" s="86"/>
      <c r="E18" s="86"/>
      <c r="F18" s="86"/>
      <c r="H18" s="109"/>
      <c r="I18" s="99"/>
      <c r="J18" s="99"/>
      <c r="K18" s="99"/>
      <c r="N18" s="99"/>
      <c r="O18" s="99"/>
      <c r="R18" s="110"/>
    </row>
    <row r="19" spans="1:18" ht="39.75" hidden="1" customHeight="1" outlineLevel="1" thickBot="1" x14ac:dyDescent="0.3">
      <c r="A19" s="111" t="s">
        <v>183</v>
      </c>
      <c r="B19" s="112"/>
      <c r="C19" s="86"/>
      <c r="D19" s="86"/>
      <c r="E19" s="86"/>
      <c r="F19" s="86"/>
      <c r="H19" s="386"/>
      <c r="I19" s="386"/>
      <c r="J19" s="99"/>
      <c r="K19" s="100"/>
      <c r="N19" s="99"/>
      <c r="O19" s="99"/>
    </row>
    <row r="20" spans="1:18" hidden="1" outlineLevel="1" x14ac:dyDescent="0.25">
      <c r="A20" s="92" t="s">
        <v>184</v>
      </c>
      <c r="B20" s="113"/>
      <c r="C20" s="86"/>
      <c r="D20" s="86"/>
      <c r="E20" s="86"/>
      <c r="F20" s="86"/>
      <c r="H20" s="386"/>
      <c r="I20" s="386"/>
      <c r="J20" s="99"/>
      <c r="K20" s="100"/>
      <c r="N20" s="99"/>
      <c r="O20" s="99"/>
    </row>
    <row r="21" spans="1:18" ht="33" hidden="1" customHeight="1" outlineLevel="1" x14ac:dyDescent="0.25">
      <c r="A21" s="103" t="s">
        <v>185</v>
      </c>
      <c r="B21" s="114">
        <v>4</v>
      </c>
      <c r="C21" s="86"/>
      <c r="D21" s="86"/>
      <c r="E21" s="86"/>
      <c r="F21" s="86"/>
      <c r="H21" s="389"/>
      <c r="I21" s="389"/>
      <c r="J21" s="99"/>
      <c r="K21" s="105"/>
      <c r="N21" s="99"/>
      <c r="O21" s="99"/>
    </row>
    <row r="22" spans="1:18" hidden="1" outlineLevel="1" x14ac:dyDescent="0.25">
      <c r="A22" s="103" t="s">
        <v>89</v>
      </c>
      <c r="B22" s="114">
        <v>4</v>
      </c>
      <c r="C22" s="86"/>
      <c r="D22" s="86"/>
      <c r="E22" s="86"/>
      <c r="F22" s="86"/>
      <c r="H22" s="386"/>
      <c r="I22" s="386"/>
      <c r="J22" s="99"/>
      <c r="K22" s="107"/>
      <c r="N22" s="99"/>
      <c r="O22" s="99"/>
    </row>
    <row r="23" spans="1:18" hidden="1" outlineLevel="1" x14ac:dyDescent="0.25">
      <c r="A23" s="115" t="s">
        <v>186</v>
      </c>
      <c r="B23" s="116"/>
      <c r="C23" s="86"/>
      <c r="D23" s="86"/>
      <c r="E23" s="86"/>
      <c r="F23" s="86"/>
      <c r="H23" s="99"/>
      <c r="I23" s="99"/>
      <c r="J23" s="99"/>
      <c r="K23" s="99"/>
      <c r="N23" s="99"/>
      <c r="O23" s="99"/>
    </row>
    <row r="24" spans="1:18" hidden="1" outlineLevel="1" x14ac:dyDescent="0.25">
      <c r="A24" s="103" t="s">
        <v>187</v>
      </c>
      <c r="B24" s="114">
        <v>12</v>
      </c>
      <c r="C24" s="86"/>
      <c r="D24" s="86"/>
      <c r="E24" s="86"/>
      <c r="F24" s="86"/>
      <c r="H24" s="99"/>
      <c r="I24" s="99"/>
      <c r="J24" s="99"/>
      <c r="K24" s="99"/>
    </row>
    <row r="25" spans="1:18" hidden="1" outlineLevel="1" x14ac:dyDescent="0.25">
      <c r="A25" s="103" t="s">
        <v>188</v>
      </c>
      <c r="B25" s="114">
        <v>12</v>
      </c>
      <c r="C25" s="86"/>
      <c r="D25" s="86"/>
      <c r="E25" s="86"/>
      <c r="F25" s="86"/>
    </row>
    <row r="26" spans="1:18" hidden="1" outlineLevel="1" x14ac:dyDescent="0.25">
      <c r="A26" s="117" t="s">
        <v>189</v>
      </c>
      <c r="B26" s="118"/>
      <c r="C26" s="86"/>
      <c r="D26" s="86"/>
      <c r="E26" s="86"/>
      <c r="F26" s="86"/>
    </row>
    <row r="27" spans="1:18" hidden="1" outlineLevel="1" x14ac:dyDescent="0.25">
      <c r="A27" s="119" t="s">
        <v>190</v>
      </c>
      <c r="B27" s="104">
        <v>10.74</v>
      </c>
      <c r="C27" s="120"/>
      <c r="D27" s="121"/>
      <c r="E27" s="86"/>
      <c r="F27" s="86"/>
    </row>
    <row r="28" spans="1:18" hidden="1" outlineLevel="1" x14ac:dyDescent="0.25">
      <c r="A28" s="117" t="s">
        <v>191</v>
      </c>
      <c r="B28" s="118"/>
      <c r="C28" s="120"/>
      <c r="D28" s="121"/>
      <c r="E28" s="86"/>
      <c r="F28" s="86"/>
    </row>
    <row r="29" spans="1:18" hidden="1" outlineLevel="1" x14ac:dyDescent="0.25">
      <c r="A29" s="117" t="s">
        <v>192</v>
      </c>
      <c r="B29" s="118"/>
      <c r="C29" s="120"/>
      <c r="D29" s="121"/>
      <c r="E29" s="86"/>
      <c r="F29" s="86"/>
    </row>
    <row r="30" spans="1:18" hidden="1" outlineLevel="1" x14ac:dyDescent="0.25">
      <c r="A30" s="119" t="s">
        <v>193</v>
      </c>
      <c r="B30" s="104">
        <v>5.23</v>
      </c>
      <c r="C30" s="122"/>
      <c r="D30" s="122"/>
      <c r="E30" s="86"/>
      <c r="F30" s="86"/>
    </row>
    <row r="31" spans="1:18" hidden="1" outlineLevel="1" x14ac:dyDescent="0.25">
      <c r="A31" s="117" t="s">
        <v>194</v>
      </c>
      <c r="B31" s="114">
        <v>12</v>
      </c>
      <c r="C31" s="120"/>
      <c r="D31" s="86"/>
      <c r="E31" s="86"/>
      <c r="F31" s="86"/>
    </row>
    <row r="32" spans="1:18" hidden="1" outlineLevel="1" x14ac:dyDescent="0.25">
      <c r="A32" s="117" t="s">
        <v>195</v>
      </c>
      <c r="B32" s="114">
        <v>12</v>
      </c>
      <c r="C32" s="120"/>
      <c r="D32" s="86"/>
      <c r="E32" s="86"/>
      <c r="F32" s="86"/>
    </row>
    <row r="33" spans="1:27" hidden="1" outlineLevel="1" x14ac:dyDescent="0.25">
      <c r="A33" s="117" t="s">
        <v>196</v>
      </c>
      <c r="B33" s="114">
        <v>4</v>
      </c>
      <c r="C33" s="98"/>
      <c r="D33" s="86"/>
      <c r="E33" s="86"/>
      <c r="F33" s="86"/>
    </row>
    <row r="34" spans="1:27" ht="16.5" collapsed="1" thickBot="1" x14ac:dyDescent="0.3">
      <c r="A34" s="117" t="s">
        <v>197</v>
      </c>
      <c r="B34" s="114">
        <v>4</v>
      </c>
      <c r="C34" s="98"/>
      <c r="D34" s="86"/>
      <c r="E34" s="86"/>
      <c r="F34" s="86"/>
    </row>
    <row r="35" spans="1:27" ht="16.5" hidden="1" outlineLevel="1" thickBot="1" x14ac:dyDescent="0.3">
      <c r="A35" s="117" t="s">
        <v>198</v>
      </c>
      <c r="B35" s="114">
        <v>25</v>
      </c>
      <c r="C35" s="123"/>
      <c r="D35" s="123"/>
      <c r="E35" s="123"/>
      <c r="F35" s="123"/>
    </row>
    <row r="36" spans="1:27" ht="16.5" hidden="1" outlineLevel="1" thickBot="1" x14ac:dyDescent="0.3">
      <c r="A36" s="117" t="s">
        <v>199</v>
      </c>
      <c r="B36" s="124">
        <v>25</v>
      </c>
      <c r="C36" s="125"/>
      <c r="D36" s="86"/>
      <c r="E36" s="126"/>
      <c r="F36" s="86"/>
    </row>
    <row r="37" spans="1:27" collapsed="1" x14ac:dyDescent="0.25">
      <c r="A37" s="92" t="str">
        <f>A50</f>
        <v>Оплата труда с отчислениями</v>
      </c>
      <c r="B37" s="127">
        <v>301.44287327162112</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200</v>
      </c>
      <c r="B44" s="138">
        <f t="shared" ref="B44:U44" si="3">SUM(B45:B52)</f>
        <v>0</v>
      </c>
      <c r="C44" s="138">
        <f t="shared" si="3"/>
        <v>-301.44287327162112</v>
      </c>
      <c r="D44" s="138">
        <f t="shared" si="3"/>
        <v>-339.08223619980885</v>
      </c>
      <c r="E44" s="138">
        <f t="shared" si="3"/>
        <v>-352.64552564780126</v>
      </c>
      <c r="F44" s="138">
        <f t="shared" si="3"/>
        <v>-366.75134667371333</v>
      </c>
      <c r="G44" s="138">
        <f t="shared" si="3"/>
        <v>-381.42140054066186</v>
      </c>
      <c r="H44" s="138">
        <f t="shared" si="3"/>
        <v>-396.67825656228837</v>
      </c>
      <c r="I44" s="138">
        <f t="shared" si="3"/>
        <v>-412.54538682477988</v>
      </c>
      <c r="J44" s="138">
        <f t="shared" si="3"/>
        <v>-429.04720229777115</v>
      </c>
      <c r="K44" s="138">
        <f t="shared" si="3"/>
        <v>-446.20909038968199</v>
      </c>
      <c r="L44" s="138">
        <f t="shared" si="3"/>
        <v>-464.05745400526928</v>
      </c>
      <c r="M44" s="138">
        <f t="shared" si="3"/>
        <v>-482.61975216548012</v>
      </c>
      <c r="N44" s="138">
        <f t="shared" si="3"/>
        <v>-501.92454225209934</v>
      </c>
      <c r="O44" s="138">
        <f t="shared" si="3"/>
        <v>-522.00152394218333</v>
      </c>
      <c r="P44" s="138">
        <f t="shared" si="3"/>
        <v>-542.88158489987063</v>
      </c>
      <c r="Q44" s="138">
        <f t="shared" si="3"/>
        <v>-564.59684829586547</v>
      </c>
      <c r="R44" s="138">
        <f t="shared" si="3"/>
        <v>-587.18072222770013</v>
      </c>
      <c r="S44" s="138">
        <f t="shared" si="3"/>
        <v>-610.66795111680813</v>
      </c>
      <c r="T44" s="138">
        <f t="shared" si="3"/>
        <v>-635.0946691614804</v>
      </c>
      <c r="U44" s="138">
        <f t="shared" si="3"/>
        <v>-660.49845592793963</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201</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202</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203</v>
      </c>
      <c r="B50" s="140"/>
      <c r="C50" s="140">
        <f>-$B$37</f>
        <v>-301.44287327162112</v>
      </c>
      <c r="D50" s="140">
        <f t="shared" ref="D50:U50" si="9">-$B$37*(1+D42)</f>
        <v>-339.08223619980885</v>
      </c>
      <c r="E50" s="140">
        <f t="shared" si="9"/>
        <v>-352.64552564780126</v>
      </c>
      <c r="F50" s="140">
        <f t="shared" si="9"/>
        <v>-366.75134667371333</v>
      </c>
      <c r="G50" s="140">
        <f t="shared" si="9"/>
        <v>-381.42140054066186</v>
      </c>
      <c r="H50" s="140">
        <f t="shared" si="9"/>
        <v>-396.67825656228837</v>
      </c>
      <c r="I50" s="140">
        <f t="shared" si="9"/>
        <v>-412.54538682477988</v>
      </c>
      <c r="J50" s="140">
        <f t="shared" si="9"/>
        <v>-429.04720229777115</v>
      </c>
      <c r="K50" s="140">
        <f t="shared" si="9"/>
        <v>-446.20909038968199</v>
      </c>
      <c r="L50" s="140">
        <f t="shared" si="9"/>
        <v>-464.05745400526928</v>
      </c>
      <c r="M50" s="140">
        <f t="shared" si="9"/>
        <v>-482.61975216548012</v>
      </c>
      <c r="N50" s="140">
        <f t="shared" si="9"/>
        <v>-501.92454225209934</v>
      </c>
      <c r="O50" s="140">
        <f t="shared" si="9"/>
        <v>-522.00152394218333</v>
      </c>
      <c r="P50" s="140">
        <f t="shared" si="9"/>
        <v>-542.88158489987063</v>
      </c>
      <c r="Q50" s="140">
        <f t="shared" si="9"/>
        <v>-564.59684829586547</v>
      </c>
      <c r="R50" s="140">
        <f t="shared" si="9"/>
        <v>-587.18072222770013</v>
      </c>
      <c r="S50" s="140">
        <f t="shared" si="9"/>
        <v>-610.66795111680813</v>
      </c>
      <c r="T50" s="140">
        <f t="shared" si="9"/>
        <v>-635.0946691614804</v>
      </c>
      <c r="U50" s="141">
        <f t="shared" si="9"/>
        <v>-660.49845592793963</v>
      </c>
    </row>
    <row r="51" spans="1:27" s="88" customFormat="1" x14ac:dyDescent="0.25">
      <c r="A51" s="139" t="s">
        <v>204</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205</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206</v>
      </c>
      <c r="B53" s="138">
        <f>SUM(B54:B61)</f>
        <v>0</v>
      </c>
      <c r="C53" s="138">
        <f t="shared" ref="C53:U53" si="12">SUM(C54:C56)</f>
        <v>-1658.2675843066668</v>
      </c>
      <c r="D53" s="138">
        <f t="shared" si="12"/>
        <v>-1658.2675843066668</v>
      </c>
      <c r="E53" s="138">
        <f t="shared" si="12"/>
        <v>-1658.2675843066668</v>
      </c>
      <c r="F53" s="138">
        <f t="shared" si="12"/>
        <v>-1658.2675843066668</v>
      </c>
      <c r="G53" s="138">
        <f t="shared" si="12"/>
        <v>-1658.2675843066668</v>
      </c>
      <c r="H53" s="138">
        <f t="shared" si="12"/>
        <v>-1658.2675843066668</v>
      </c>
      <c r="I53" s="138">
        <f t="shared" si="12"/>
        <v>-1658.2675843066668</v>
      </c>
      <c r="J53" s="138">
        <f t="shared" si="12"/>
        <v>-1658.2675843066668</v>
      </c>
      <c r="K53" s="138">
        <f t="shared" si="12"/>
        <v>-1658.2675843066668</v>
      </c>
      <c r="L53" s="138">
        <f t="shared" si="12"/>
        <v>-1658.2675843066668</v>
      </c>
      <c r="M53" s="138">
        <f t="shared" si="12"/>
        <v>-1658.2675843066668</v>
      </c>
      <c r="N53" s="138">
        <f t="shared" si="12"/>
        <v>-1658.2675843066668</v>
      </c>
      <c r="O53" s="138">
        <f t="shared" si="12"/>
        <v>-1658.2675843066668</v>
      </c>
      <c r="P53" s="138">
        <f t="shared" si="12"/>
        <v>-1658.2675843066668</v>
      </c>
      <c r="Q53" s="138">
        <f t="shared" si="12"/>
        <v>-1658.2675843066668</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207</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208</v>
      </c>
      <c r="B56" s="140"/>
      <c r="C56" s="140">
        <f t="shared" ref="C56:U56" si="14">IF(C43&lt;$B$17+2,-($B$13)/$B$17-($B$14)/$B$18,0)</f>
        <v>-1658.2675843066668</v>
      </c>
      <c r="D56" s="140">
        <f t="shared" si="14"/>
        <v>-1658.2675843066668</v>
      </c>
      <c r="E56" s="140">
        <f t="shared" si="14"/>
        <v>-1658.2675843066668</v>
      </c>
      <c r="F56" s="140">
        <f t="shared" si="14"/>
        <v>-1658.2675843066668</v>
      </c>
      <c r="G56" s="140">
        <f t="shared" si="14"/>
        <v>-1658.2675843066668</v>
      </c>
      <c r="H56" s="140">
        <f t="shared" si="14"/>
        <v>-1658.2675843066668</v>
      </c>
      <c r="I56" s="140">
        <f t="shared" si="14"/>
        <v>-1658.2675843066668</v>
      </c>
      <c r="J56" s="140">
        <f t="shared" si="14"/>
        <v>-1658.2675843066668</v>
      </c>
      <c r="K56" s="140">
        <f t="shared" si="14"/>
        <v>-1658.2675843066668</v>
      </c>
      <c r="L56" s="140">
        <f t="shared" si="14"/>
        <v>-1658.2675843066668</v>
      </c>
      <c r="M56" s="140">
        <f t="shared" si="14"/>
        <v>-1658.2675843066668</v>
      </c>
      <c r="N56" s="140">
        <f t="shared" si="14"/>
        <v>-1658.2675843066668</v>
      </c>
      <c r="O56" s="140">
        <f t="shared" si="14"/>
        <v>-1658.2675843066668</v>
      </c>
      <c r="P56" s="140">
        <f t="shared" si="14"/>
        <v>-1658.2675843066668</v>
      </c>
      <c r="Q56" s="140">
        <f t="shared" si="14"/>
        <v>-1658.2675843066668</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209</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210</v>
      </c>
      <c r="C59" s="152">
        <f t="shared" ref="C59:U59" si="16">-(C55+C56)</f>
        <v>1658.2675843066668</v>
      </c>
      <c r="D59" s="152">
        <f t="shared" si="16"/>
        <v>1658.2675843066668</v>
      </c>
      <c r="E59" s="152">
        <f t="shared" si="16"/>
        <v>1658.2675843066668</v>
      </c>
      <c r="F59" s="152">
        <f t="shared" si="16"/>
        <v>1658.2675843066668</v>
      </c>
      <c r="G59" s="152">
        <f t="shared" si="16"/>
        <v>1658.2675843066668</v>
      </c>
      <c r="H59" s="152">
        <f t="shared" si="16"/>
        <v>1658.2675843066668</v>
      </c>
      <c r="I59" s="152">
        <f t="shared" si="16"/>
        <v>1658.2675843066668</v>
      </c>
      <c r="J59" s="152">
        <f t="shared" si="16"/>
        <v>1658.2675843066668</v>
      </c>
      <c r="K59" s="152">
        <f t="shared" si="16"/>
        <v>1658.2675843066668</v>
      </c>
      <c r="L59" s="152">
        <f t="shared" si="16"/>
        <v>1658.2675843066668</v>
      </c>
      <c r="M59" s="152">
        <f t="shared" si="16"/>
        <v>1658.2675843066668</v>
      </c>
      <c r="N59" s="152">
        <f t="shared" si="16"/>
        <v>1658.2675843066668</v>
      </c>
      <c r="O59" s="152">
        <f t="shared" si="16"/>
        <v>1658.2675843066668</v>
      </c>
      <c r="P59" s="152">
        <f t="shared" si="16"/>
        <v>1658.2675843066668</v>
      </c>
      <c r="Q59" s="152">
        <f t="shared" si="16"/>
        <v>1658.2675843066668</v>
      </c>
      <c r="R59" s="152">
        <f t="shared" si="16"/>
        <v>0</v>
      </c>
      <c r="S59" s="152">
        <f t="shared" si="16"/>
        <v>0</v>
      </c>
      <c r="T59" s="152">
        <f t="shared" si="16"/>
        <v>0</v>
      </c>
      <c r="U59" s="152">
        <f t="shared" si="16"/>
        <v>0</v>
      </c>
    </row>
    <row r="60" spans="1:27" x14ac:dyDescent="0.25">
      <c r="A60" s="133" t="s">
        <v>85</v>
      </c>
      <c r="B60" s="75" t="s">
        <v>210</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211</v>
      </c>
      <c r="B61" s="75" t="s">
        <v>210</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212</v>
      </c>
      <c r="B62" s="75" t="s">
        <v>210</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213</v>
      </c>
      <c r="B63" s="75" t="s">
        <v>210</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214</v>
      </c>
      <c r="B64" s="75" t="s">
        <v>210</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215</v>
      </c>
      <c r="B65" s="75" t="s">
        <v>210</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216</v>
      </c>
      <c r="B66" s="75" t="s">
        <v>210</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 t="shared" si="19"/>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217</v>
      </c>
      <c r="B67" s="75" t="s">
        <v>210</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203</v>
      </c>
      <c r="B68" s="156" t="s">
        <v>210</v>
      </c>
      <c r="C68" s="157">
        <f t="shared" si="19"/>
        <v>301.44287327162112</v>
      </c>
      <c r="D68" s="157">
        <f t="shared" si="19"/>
        <v>339.08223619980885</v>
      </c>
      <c r="E68" s="157">
        <f t="shared" si="19"/>
        <v>352.64552564780126</v>
      </c>
      <c r="F68" s="157">
        <f t="shared" si="19"/>
        <v>366.75134667371333</v>
      </c>
      <c r="G68" s="157">
        <f t="shared" si="19"/>
        <v>381.42140054066186</v>
      </c>
      <c r="H68" s="157">
        <f t="shared" si="19"/>
        <v>396.67825656228837</v>
      </c>
      <c r="I68" s="157">
        <f t="shared" si="19"/>
        <v>412.54538682477988</v>
      </c>
      <c r="J68" s="157">
        <f t="shared" si="19"/>
        <v>429.04720229777115</v>
      </c>
      <c r="K68" s="157">
        <f t="shared" si="19"/>
        <v>446.20909038968199</v>
      </c>
      <c r="L68" s="157">
        <f t="shared" si="19"/>
        <v>464.05745400526928</v>
      </c>
      <c r="M68" s="157">
        <f t="shared" si="19"/>
        <v>482.61975216548012</v>
      </c>
      <c r="N68" s="157">
        <f t="shared" si="19"/>
        <v>501.92454225209934</v>
      </c>
      <c r="O68" s="157">
        <f t="shared" si="19"/>
        <v>522.00152394218333</v>
      </c>
      <c r="P68" s="157">
        <f t="shared" si="19"/>
        <v>542.88158489987063</v>
      </c>
      <c r="Q68" s="157">
        <f t="shared" si="19"/>
        <v>564.59684829586547</v>
      </c>
      <c r="R68" s="157">
        <f t="shared" si="19"/>
        <v>587.18072222770013</v>
      </c>
      <c r="S68" s="157">
        <f t="shared" si="19"/>
        <v>610.66795111680813</v>
      </c>
      <c r="T68" s="157">
        <f t="shared" si="19"/>
        <v>635.0946691614804</v>
      </c>
      <c r="U68" s="158">
        <f t="shared" si="19"/>
        <v>660.49845592793963</v>
      </c>
    </row>
    <row r="69" spans="1:21" ht="16.5" thickBot="1" x14ac:dyDescent="0.3">
      <c r="A69" s="159" t="s">
        <v>218</v>
      </c>
      <c r="B69" s="160" t="s">
        <v>210</v>
      </c>
      <c r="C69" s="161">
        <f t="shared" ref="C69:U69" si="20">SUM(C59:C68)</f>
        <v>1959.7104575782878</v>
      </c>
      <c r="D69" s="161">
        <f t="shared" si="20"/>
        <v>1997.3498205064757</v>
      </c>
      <c r="E69" s="161">
        <f t="shared" si="20"/>
        <v>2010.9131099544679</v>
      </c>
      <c r="F69" s="161">
        <f t="shared" si="20"/>
        <v>2025.01893098038</v>
      </c>
      <c r="G69" s="161">
        <f t="shared" si="20"/>
        <v>2039.6889848473286</v>
      </c>
      <c r="H69" s="161">
        <f t="shared" si="20"/>
        <v>2054.9458408689552</v>
      </c>
      <c r="I69" s="161">
        <f t="shared" si="20"/>
        <v>2070.8129711314468</v>
      </c>
      <c r="J69" s="161">
        <f t="shared" si="20"/>
        <v>2087.3147866044378</v>
      </c>
      <c r="K69" s="161">
        <f t="shared" si="20"/>
        <v>2104.4766746963487</v>
      </c>
      <c r="L69" s="161">
        <f t="shared" si="20"/>
        <v>2122.3250383119362</v>
      </c>
      <c r="M69" s="161">
        <f t="shared" si="20"/>
        <v>2140.8873364721467</v>
      </c>
      <c r="N69" s="161">
        <f t="shared" si="20"/>
        <v>2160.1921265587662</v>
      </c>
      <c r="O69" s="161">
        <f t="shared" si="20"/>
        <v>2180.26910824885</v>
      </c>
      <c r="P69" s="161">
        <f t="shared" si="20"/>
        <v>2201.1491692065374</v>
      </c>
      <c r="Q69" s="161">
        <f t="shared" si="20"/>
        <v>2222.8644326025324</v>
      </c>
      <c r="R69" s="161">
        <f t="shared" si="20"/>
        <v>587.18072222770013</v>
      </c>
      <c r="S69" s="161">
        <f t="shared" si="20"/>
        <v>610.66795111680813</v>
      </c>
      <c r="T69" s="161">
        <f t="shared" si="20"/>
        <v>635.0946691614804</v>
      </c>
      <c r="U69" s="162">
        <f t="shared" si="20"/>
        <v>660.49845592793963</v>
      </c>
    </row>
    <row r="71" spans="1:21" x14ac:dyDescent="0.25">
      <c r="C71" s="163">
        <f t="shared" ref="C71:U71" si="21">C44+C53</f>
        <v>-1959.7104575782878</v>
      </c>
      <c r="D71" s="163">
        <f t="shared" si="21"/>
        <v>-1997.3498205064757</v>
      </c>
      <c r="E71" s="163">
        <f t="shared" si="21"/>
        <v>-2010.9131099544679</v>
      </c>
      <c r="F71" s="163">
        <f t="shared" si="21"/>
        <v>-2025.01893098038</v>
      </c>
      <c r="G71" s="163">
        <f t="shared" si="21"/>
        <v>-2039.6889848473286</v>
      </c>
      <c r="H71" s="163">
        <f t="shared" si="21"/>
        <v>-2054.9458408689552</v>
      </c>
      <c r="I71" s="163">
        <f t="shared" si="21"/>
        <v>-2070.8129711314468</v>
      </c>
      <c r="J71" s="163">
        <f t="shared" si="21"/>
        <v>-2087.3147866044378</v>
      </c>
      <c r="K71" s="163">
        <f t="shared" si="21"/>
        <v>-2104.4766746963487</v>
      </c>
      <c r="L71" s="163">
        <f t="shared" si="21"/>
        <v>-2122.3250383119362</v>
      </c>
      <c r="M71" s="163">
        <f t="shared" si="21"/>
        <v>-2140.8873364721467</v>
      </c>
      <c r="N71" s="163">
        <f t="shared" si="21"/>
        <v>-2160.1921265587662</v>
      </c>
      <c r="O71" s="163">
        <f t="shared" si="21"/>
        <v>-2180.26910824885</v>
      </c>
      <c r="P71" s="163">
        <f t="shared" si="21"/>
        <v>-2201.1491692065374</v>
      </c>
      <c r="Q71" s="163">
        <f t="shared" si="21"/>
        <v>-2222.8644326025324</v>
      </c>
      <c r="R71" s="163">
        <f t="shared" si="21"/>
        <v>-587.18072222770013</v>
      </c>
      <c r="S71" s="163">
        <f t="shared" si="21"/>
        <v>-610.66795111680813</v>
      </c>
      <c r="T71" s="163">
        <f t="shared" si="21"/>
        <v>-635.0946691614804</v>
      </c>
      <c r="U71" s="163">
        <f t="shared" si="21"/>
        <v>-660.49845592793963</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172</v>
      </c>
      <c r="O1" s="84"/>
    </row>
    <row r="2" spans="1:21" x14ac:dyDescent="0.25">
      <c r="A2" s="384" t="s">
        <v>173</v>
      </c>
      <c r="B2" s="384"/>
      <c r="C2" s="384"/>
      <c r="D2" s="384"/>
      <c r="E2" s="384"/>
      <c r="F2" s="384"/>
      <c r="G2" s="384"/>
      <c r="H2" s="384"/>
      <c r="I2" s="384"/>
      <c r="J2" s="384"/>
      <c r="K2" s="384"/>
      <c r="L2" s="384"/>
      <c r="M2" s="384"/>
      <c r="N2" s="384"/>
      <c r="O2" s="384"/>
      <c r="P2" s="384"/>
      <c r="Q2" s="384"/>
      <c r="R2" s="384"/>
      <c r="S2" s="384"/>
      <c r="T2" s="384"/>
      <c r="U2" s="384"/>
    </row>
    <row r="3" spans="1:21" x14ac:dyDescent="0.25">
      <c r="A3" s="85" t="s">
        <v>219</v>
      </c>
      <c r="O3" s="84"/>
    </row>
    <row r="4" spans="1:21" ht="19.5" customHeight="1" x14ac:dyDescent="0.25">
      <c r="A4" s="164" t="str">
        <f>'3.3. цели,задачи'!A6:D6</f>
        <v>О_0004500012</v>
      </c>
      <c r="C4" s="86"/>
      <c r="O4" s="84"/>
    </row>
    <row r="5" spans="1:21" ht="34.5" customHeight="1" x14ac:dyDescent="0.25">
      <c r="A5" s="390" t="str">
        <f>"Финансовая модель по проекту инвестиционной программы"</f>
        <v>Финансовая модель по проекту инвестиционной программы</v>
      </c>
      <c r="B5" s="390"/>
      <c r="C5" s="390"/>
      <c r="D5" s="390"/>
      <c r="E5" s="390"/>
      <c r="F5" s="390"/>
      <c r="G5" s="390"/>
      <c r="H5" s="390"/>
      <c r="I5" s="390"/>
      <c r="J5" s="390"/>
      <c r="K5" s="390"/>
      <c r="L5" s="390"/>
      <c r="M5" s="390"/>
      <c r="N5" s="390"/>
      <c r="O5" s="390"/>
    </row>
    <row r="6" spans="1:21" ht="24.75" customHeight="1" x14ac:dyDescent="0.25">
      <c r="A6" s="391" t="str">
        <f>'3.3. цели,задачи'!A9:D9</f>
        <v>Реконструкция и модернизация сетей электроснабжения 0,4кВ</v>
      </c>
      <c r="B6" s="391"/>
      <c r="C6" s="391"/>
      <c r="D6" s="391"/>
      <c r="E6" s="391"/>
      <c r="F6" s="391"/>
      <c r="G6" s="391"/>
      <c r="H6" s="391"/>
      <c r="I6" s="391"/>
      <c r="J6" s="391"/>
      <c r="K6" s="391"/>
      <c r="L6" s="391"/>
      <c r="M6" s="391"/>
      <c r="N6" s="391"/>
      <c r="O6" s="391"/>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174</v>
      </c>
      <c r="B10" s="93">
        <v>26081.570549249995</v>
      </c>
      <c r="C10" s="89"/>
      <c r="D10" s="89"/>
      <c r="E10" s="89"/>
      <c r="F10" s="89"/>
      <c r="H10" s="90"/>
      <c r="I10" s="91"/>
      <c r="J10" s="91"/>
      <c r="K10" s="91"/>
      <c r="L10" s="91"/>
    </row>
    <row r="11" spans="1:21" ht="21" customHeight="1" x14ac:dyDescent="0.25">
      <c r="A11" s="94" t="s">
        <v>175</v>
      </c>
      <c r="B11" s="95"/>
      <c r="C11" s="86"/>
      <c r="D11" s="86"/>
      <c r="E11" s="86"/>
      <c r="F11" s="86"/>
    </row>
    <row r="12" spans="1:21" ht="44.25" hidden="1" customHeight="1" x14ac:dyDescent="0.25">
      <c r="A12" s="96" t="s">
        <v>176</v>
      </c>
      <c r="B12" s="95"/>
      <c r="C12" s="86"/>
      <c r="D12" s="86"/>
      <c r="E12" s="86"/>
      <c r="F12" s="86"/>
      <c r="H12" s="97"/>
    </row>
    <row r="13" spans="1:21" ht="56.25" customHeight="1" x14ac:dyDescent="0.25">
      <c r="A13" s="96" t="s">
        <v>177</v>
      </c>
      <c r="B13" s="95">
        <v>9468.3369780227258</v>
      </c>
      <c r="C13" s="86"/>
      <c r="D13" s="98"/>
      <c r="E13" s="86"/>
      <c r="F13" s="86"/>
      <c r="H13" s="386"/>
      <c r="I13" s="386"/>
      <c r="J13" s="99"/>
      <c r="K13" s="100"/>
    </row>
    <row r="14" spans="1:21" ht="38.25" customHeight="1" x14ac:dyDescent="0.25">
      <c r="A14" s="96" t="s">
        <v>178</v>
      </c>
      <c r="B14" s="95">
        <v>16613.233571227269</v>
      </c>
      <c r="C14" s="86"/>
      <c r="D14" s="101"/>
      <c r="E14" s="102"/>
      <c r="F14" s="102"/>
      <c r="H14" s="386"/>
      <c r="I14" s="386"/>
      <c r="J14" s="99"/>
      <c r="K14" s="100"/>
    </row>
    <row r="15" spans="1:21" ht="37.5" customHeight="1" x14ac:dyDescent="0.25">
      <c r="A15" s="103" t="s">
        <v>179</v>
      </c>
      <c r="B15" s="104">
        <v>0</v>
      </c>
      <c r="C15" s="86"/>
      <c r="D15" s="86"/>
      <c r="E15" s="86"/>
      <c r="F15" s="86"/>
      <c r="H15" s="386"/>
      <c r="I15" s="386"/>
      <c r="J15" s="99"/>
      <c r="K15" s="105"/>
    </row>
    <row r="16" spans="1:21" ht="25.5" hidden="1" customHeight="1" x14ac:dyDescent="0.25">
      <c r="A16" s="103" t="s">
        <v>180</v>
      </c>
      <c r="B16" s="106"/>
      <c r="C16" s="86"/>
      <c r="D16" s="86"/>
      <c r="E16" s="86"/>
      <c r="F16" s="86"/>
      <c r="H16" s="386"/>
      <c r="I16" s="386"/>
      <c r="J16" s="99"/>
      <c r="K16" s="107"/>
    </row>
    <row r="17" spans="1:18" hidden="1" x14ac:dyDescent="0.25">
      <c r="A17" s="103" t="s">
        <v>181</v>
      </c>
      <c r="B17" s="108">
        <v>15</v>
      </c>
      <c r="C17" s="86"/>
      <c r="D17" s="86"/>
      <c r="E17" s="86"/>
      <c r="F17" s="86"/>
      <c r="H17" s="99"/>
      <c r="I17" s="99"/>
      <c r="J17" s="99"/>
      <c r="K17" s="99"/>
    </row>
    <row r="18" spans="1:18" ht="27" hidden="1" customHeight="1" x14ac:dyDescent="0.25">
      <c r="A18" s="103" t="s">
        <v>182</v>
      </c>
      <c r="B18" s="108">
        <v>15</v>
      </c>
      <c r="C18" s="86"/>
      <c r="D18" s="86"/>
      <c r="E18" s="86"/>
      <c r="F18" s="86"/>
      <c r="H18" s="109"/>
      <c r="I18" s="99"/>
      <c r="J18" s="99"/>
      <c r="K18" s="99"/>
      <c r="N18" s="99"/>
      <c r="O18" s="99"/>
      <c r="R18" s="110"/>
    </row>
    <row r="19" spans="1:18" ht="39.75" hidden="1" customHeight="1" outlineLevel="1" thickBot="1" x14ac:dyDescent="0.3">
      <c r="A19" s="111" t="s">
        <v>183</v>
      </c>
      <c r="B19" s="112"/>
      <c r="C19" s="86"/>
      <c r="D19" s="86"/>
      <c r="E19" s="86"/>
      <c r="F19" s="86"/>
      <c r="H19" s="386"/>
      <c r="I19" s="386"/>
      <c r="J19" s="99"/>
      <c r="K19" s="100"/>
      <c r="N19" s="99"/>
      <c r="O19" s="99"/>
    </row>
    <row r="20" spans="1:18" hidden="1" outlineLevel="1" x14ac:dyDescent="0.25">
      <c r="A20" s="92" t="s">
        <v>184</v>
      </c>
      <c r="B20" s="113"/>
      <c r="C20" s="86"/>
      <c r="D20" s="86"/>
      <c r="E20" s="86"/>
      <c r="F20" s="86"/>
      <c r="H20" s="386"/>
      <c r="I20" s="386"/>
      <c r="J20" s="99"/>
      <c r="K20" s="100"/>
      <c r="N20" s="99"/>
      <c r="O20" s="99"/>
    </row>
    <row r="21" spans="1:18" ht="33" hidden="1" customHeight="1" outlineLevel="1" x14ac:dyDescent="0.25">
      <c r="A21" s="103" t="s">
        <v>185</v>
      </c>
      <c r="B21" s="114">
        <v>4</v>
      </c>
      <c r="C21" s="86"/>
      <c r="D21" s="86"/>
      <c r="E21" s="86"/>
      <c r="F21" s="86"/>
      <c r="H21" s="389"/>
      <c r="I21" s="389"/>
      <c r="J21" s="99"/>
      <c r="K21" s="105"/>
      <c r="N21" s="99"/>
      <c r="O21" s="99"/>
    </row>
    <row r="22" spans="1:18" hidden="1" outlineLevel="1" x14ac:dyDescent="0.25">
      <c r="A22" s="103" t="s">
        <v>89</v>
      </c>
      <c r="B22" s="114">
        <v>4</v>
      </c>
      <c r="C22" s="86"/>
      <c r="D22" s="86"/>
      <c r="E22" s="86"/>
      <c r="F22" s="86"/>
      <c r="H22" s="386"/>
      <c r="I22" s="386"/>
      <c r="J22" s="99"/>
      <c r="K22" s="107"/>
      <c r="N22" s="99"/>
      <c r="O22" s="99"/>
    </row>
    <row r="23" spans="1:18" hidden="1" outlineLevel="1" x14ac:dyDescent="0.25">
      <c r="A23" s="115" t="s">
        <v>186</v>
      </c>
      <c r="B23" s="116"/>
      <c r="C23" s="86"/>
      <c r="D23" s="86"/>
      <c r="E23" s="86"/>
      <c r="F23" s="86"/>
      <c r="H23" s="99"/>
      <c r="I23" s="99"/>
      <c r="J23" s="99"/>
      <c r="K23" s="99"/>
      <c r="N23" s="99"/>
      <c r="O23" s="99"/>
    </row>
    <row r="24" spans="1:18" hidden="1" outlineLevel="1" x14ac:dyDescent="0.25">
      <c r="A24" s="103" t="s">
        <v>187</v>
      </c>
      <c r="B24" s="114">
        <v>12</v>
      </c>
      <c r="C24" s="86"/>
      <c r="D24" s="86"/>
      <c r="E24" s="86"/>
      <c r="F24" s="86"/>
      <c r="H24" s="99"/>
      <c r="I24" s="99"/>
      <c r="J24" s="99"/>
      <c r="K24" s="99"/>
    </row>
    <row r="25" spans="1:18" hidden="1" outlineLevel="1" x14ac:dyDescent="0.25">
      <c r="A25" s="103" t="s">
        <v>188</v>
      </c>
      <c r="B25" s="114">
        <v>12</v>
      </c>
      <c r="C25" s="86"/>
      <c r="D25" s="86"/>
      <c r="E25" s="86"/>
      <c r="F25" s="86"/>
    </row>
    <row r="26" spans="1:18" hidden="1" outlineLevel="1" x14ac:dyDescent="0.25">
      <c r="A26" s="117" t="s">
        <v>189</v>
      </c>
      <c r="B26" s="118"/>
      <c r="C26" s="86"/>
      <c r="D26" s="86"/>
      <c r="E26" s="86"/>
      <c r="F26" s="86"/>
    </row>
    <row r="27" spans="1:18" hidden="1" outlineLevel="1" x14ac:dyDescent="0.25">
      <c r="A27" s="119" t="s">
        <v>190</v>
      </c>
      <c r="B27" s="104">
        <v>10.74</v>
      </c>
      <c r="C27" s="120"/>
      <c r="D27" s="121"/>
      <c r="E27" s="86"/>
      <c r="F27" s="86"/>
    </row>
    <row r="28" spans="1:18" hidden="1" outlineLevel="1" x14ac:dyDescent="0.25">
      <c r="A28" s="117" t="s">
        <v>191</v>
      </c>
      <c r="B28" s="118"/>
      <c r="C28" s="120"/>
      <c r="D28" s="121"/>
      <c r="E28" s="86"/>
      <c r="F28" s="86"/>
    </row>
    <row r="29" spans="1:18" hidden="1" outlineLevel="1" x14ac:dyDescent="0.25">
      <c r="A29" s="117" t="s">
        <v>192</v>
      </c>
      <c r="B29" s="118"/>
      <c r="C29" s="120"/>
      <c r="D29" s="121"/>
      <c r="E29" s="86"/>
      <c r="F29" s="86"/>
    </row>
    <row r="30" spans="1:18" hidden="1" outlineLevel="1" x14ac:dyDescent="0.25">
      <c r="A30" s="119" t="s">
        <v>193</v>
      </c>
      <c r="B30" s="104">
        <v>5.23</v>
      </c>
      <c r="C30" s="122"/>
      <c r="D30" s="122"/>
      <c r="E30" s="86"/>
      <c r="F30" s="86"/>
    </row>
    <row r="31" spans="1:18" hidden="1" outlineLevel="1" x14ac:dyDescent="0.25">
      <c r="A31" s="117" t="s">
        <v>194</v>
      </c>
      <c r="B31" s="114">
        <v>12</v>
      </c>
      <c r="C31" s="120"/>
      <c r="D31" s="86"/>
      <c r="E31" s="86"/>
      <c r="F31" s="86"/>
    </row>
    <row r="32" spans="1:18" hidden="1" outlineLevel="1" x14ac:dyDescent="0.25">
      <c r="A32" s="117" t="s">
        <v>195</v>
      </c>
      <c r="B32" s="114">
        <v>12</v>
      </c>
      <c r="C32" s="120"/>
      <c r="D32" s="86"/>
      <c r="E32" s="86"/>
      <c r="F32" s="86"/>
    </row>
    <row r="33" spans="1:27" hidden="1" outlineLevel="1" x14ac:dyDescent="0.25">
      <c r="A33" s="117" t="s">
        <v>196</v>
      </c>
      <c r="B33" s="114">
        <v>4</v>
      </c>
      <c r="C33" s="98"/>
      <c r="D33" s="86"/>
      <c r="E33" s="86"/>
      <c r="F33" s="86"/>
    </row>
    <row r="34" spans="1:27" ht="16.5" collapsed="1" thickBot="1" x14ac:dyDescent="0.3">
      <c r="A34" s="117" t="s">
        <v>197</v>
      </c>
      <c r="B34" s="114">
        <v>4</v>
      </c>
      <c r="C34" s="98"/>
      <c r="D34" s="86"/>
      <c r="E34" s="86"/>
      <c r="F34" s="86"/>
    </row>
    <row r="35" spans="1:27" ht="16.5" hidden="1" outlineLevel="1" thickBot="1" x14ac:dyDescent="0.3">
      <c r="A35" s="117" t="s">
        <v>198</v>
      </c>
      <c r="B35" s="114">
        <v>25</v>
      </c>
      <c r="C35" s="123"/>
      <c r="D35" s="123"/>
      <c r="E35" s="123"/>
      <c r="F35" s="123"/>
    </row>
    <row r="36" spans="1:27" ht="16.5" hidden="1" outlineLevel="1" thickBot="1" x14ac:dyDescent="0.3">
      <c r="A36" s="117" t="s">
        <v>199</v>
      </c>
      <c r="B36" s="124">
        <v>25</v>
      </c>
      <c r="C36" s="125"/>
      <c r="D36" s="86"/>
      <c r="E36" s="126"/>
      <c r="F36" s="86"/>
    </row>
    <row r="37" spans="1:27" collapsed="1" x14ac:dyDescent="0.25">
      <c r="A37" s="92" t="str">
        <f>A50</f>
        <v>Оплата труда с отчислениями</v>
      </c>
      <c r="B37" s="127">
        <v>301.74580677004366</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200</v>
      </c>
      <c r="B44" s="138">
        <f t="shared" ref="B44:U44" si="3">SUM(B45:B52)</f>
        <v>0</v>
      </c>
      <c r="C44" s="138">
        <f t="shared" si="3"/>
        <v>-301.74580677004366</v>
      </c>
      <c r="D44" s="138">
        <f t="shared" si="3"/>
        <v>-339.42299518657842</v>
      </c>
      <c r="E44" s="138">
        <f t="shared" si="3"/>
        <v>-352.9999149940416</v>
      </c>
      <c r="F44" s="138">
        <f t="shared" si="3"/>
        <v>-367.11991159380329</v>
      </c>
      <c r="G44" s="138">
        <f t="shared" si="3"/>
        <v>-381.80470805755544</v>
      </c>
      <c r="H44" s="138">
        <f t="shared" si="3"/>
        <v>-397.07689637985766</v>
      </c>
      <c r="I44" s="138">
        <f t="shared" si="3"/>
        <v>-412.95997223505196</v>
      </c>
      <c r="J44" s="138">
        <f t="shared" si="3"/>
        <v>-429.4783711244541</v>
      </c>
      <c r="K44" s="138">
        <f t="shared" si="3"/>
        <v>-446.65750596943224</v>
      </c>
      <c r="L44" s="138">
        <f t="shared" si="3"/>
        <v>-464.52380620820958</v>
      </c>
      <c r="M44" s="138">
        <f t="shared" si="3"/>
        <v>-483.10475845653798</v>
      </c>
      <c r="N44" s="138">
        <f t="shared" si="3"/>
        <v>-502.42894879479951</v>
      </c>
      <c r="O44" s="138">
        <f t="shared" si="3"/>
        <v>-522.52610674659149</v>
      </c>
      <c r="P44" s="138">
        <f t="shared" si="3"/>
        <v>-543.42715101645513</v>
      </c>
      <c r="Q44" s="138">
        <f t="shared" si="3"/>
        <v>-565.16423705711338</v>
      </c>
      <c r="R44" s="138">
        <f t="shared" si="3"/>
        <v>-587.770806539398</v>
      </c>
      <c r="S44" s="138">
        <f t="shared" si="3"/>
        <v>-611.28163880097384</v>
      </c>
      <c r="T44" s="138">
        <f t="shared" si="3"/>
        <v>-635.73290435301283</v>
      </c>
      <c r="U44" s="138">
        <f t="shared" si="3"/>
        <v>-661.16222052713329</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201</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202</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203</v>
      </c>
      <c r="B50" s="140"/>
      <c r="C50" s="140">
        <f>-$B$37</f>
        <v>-301.74580677004366</v>
      </c>
      <c r="D50" s="140">
        <f t="shared" ref="D50:U50" si="9">-$B$37*(1+D42)</f>
        <v>-339.42299518657842</v>
      </c>
      <c r="E50" s="140">
        <f t="shared" si="9"/>
        <v>-352.9999149940416</v>
      </c>
      <c r="F50" s="140">
        <f t="shared" si="9"/>
        <v>-367.11991159380329</v>
      </c>
      <c r="G50" s="140">
        <f t="shared" si="9"/>
        <v>-381.80470805755544</v>
      </c>
      <c r="H50" s="140">
        <f t="shared" si="9"/>
        <v>-397.07689637985766</v>
      </c>
      <c r="I50" s="140">
        <f t="shared" si="9"/>
        <v>-412.95997223505196</v>
      </c>
      <c r="J50" s="140">
        <f t="shared" si="9"/>
        <v>-429.4783711244541</v>
      </c>
      <c r="K50" s="140">
        <f t="shared" si="9"/>
        <v>-446.65750596943224</v>
      </c>
      <c r="L50" s="140">
        <f t="shared" si="9"/>
        <v>-464.52380620820958</v>
      </c>
      <c r="M50" s="140">
        <f t="shared" si="9"/>
        <v>-483.10475845653798</v>
      </c>
      <c r="N50" s="140">
        <f t="shared" si="9"/>
        <v>-502.42894879479951</v>
      </c>
      <c r="O50" s="140">
        <f t="shared" si="9"/>
        <v>-522.52610674659149</v>
      </c>
      <c r="P50" s="140">
        <f t="shared" si="9"/>
        <v>-543.42715101645513</v>
      </c>
      <c r="Q50" s="140">
        <f t="shared" si="9"/>
        <v>-565.16423705711338</v>
      </c>
      <c r="R50" s="140">
        <f t="shared" si="9"/>
        <v>-587.770806539398</v>
      </c>
      <c r="S50" s="140">
        <f t="shared" si="9"/>
        <v>-611.28163880097384</v>
      </c>
      <c r="T50" s="140">
        <f t="shared" si="9"/>
        <v>-635.73290435301283</v>
      </c>
      <c r="U50" s="141">
        <f t="shared" si="9"/>
        <v>-661.16222052713329</v>
      </c>
    </row>
    <row r="51" spans="1:27" s="88" customFormat="1" x14ac:dyDescent="0.25">
      <c r="A51" s="139" t="s">
        <v>204</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205</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206</v>
      </c>
      <c r="B53" s="138">
        <f>SUM(B54:B61)</f>
        <v>0</v>
      </c>
      <c r="C53" s="138">
        <f t="shared" ref="C53:U53" si="12">SUM(C54:C56)</f>
        <v>-1738.7713699499996</v>
      </c>
      <c r="D53" s="138">
        <f t="shared" si="12"/>
        <v>-1738.7713699499996</v>
      </c>
      <c r="E53" s="138">
        <f t="shared" si="12"/>
        <v>-1738.7713699499996</v>
      </c>
      <c r="F53" s="138">
        <f t="shared" si="12"/>
        <v>-1738.7713699499996</v>
      </c>
      <c r="G53" s="138">
        <f t="shared" si="12"/>
        <v>-1738.7713699499996</v>
      </c>
      <c r="H53" s="138">
        <f t="shared" si="12"/>
        <v>-1738.7713699499996</v>
      </c>
      <c r="I53" s="138">
        <f t="shared" si="12"/>
        <v>-1738.7713699499996</v>
      </c>
      <c r="J53" s="138">
        <f t="shared" si="12"/>
        <v>-1738.7713699499996</v>
      </c>
      <c r="K53" s="138">
        <f t="shared" si="12"/>
        <v>-1738.7713699499996</v>
      </c>
      <c r="L53" s="138">
        <f t="shared" si="12"/>
        <v>-1738.7713699499996</v>
      </c>
      <c r="M53" s="138">
        <f t="shared" si="12"/>
        <v>-1738.7713699499996</v>
      </c>
      <c r="N53" s="138">
        <f t="shared" si="12"/>
        <v>-1738.7713699499996</v>
      </c>
      <c r="O53" s="138">
        <f t="shared" si="12"/>
        <v>-1738.7713699499996</v>
      </c>
      <c r="P53" s="138">
        <f t="shared" si="12"/>
        <v>-1738.7713699499996</v>
      </c>
      <c r="Q53" s="138">
        <f t="shared" si="12"/>
        <v>-1738.7713699499996</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207</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208</v>
      </c>
      <c r="B56" s="140"/>
      <c r="C56" s="140">
        <f t="shared" ref="C56:U56" si="14">IF(C43&lt;$B$17+2,-($B$13)/$B$17-($B$14)/$B$18,0)</f>
        <v>-1738.7713699499996</v>
      </c>
      <c r="D56" s="140">
        <f t="shared" si="14"/>
        <v>-1738.7713699499996</v>
      </c>
      <c r="E56" s="140">
        <f t="shared" si="14"/>
        <v>-1738.7713699499996</v>
      </c>
      <c r="F56" s="140">
        <f t="shared" si="14"/>
        <v>-1738.7713699499996</v>
      </c>
      <c r="G56" s="140">
        <f t="shared" si="14"/>
        <v>-1738.7713699499996</v>
      </c>
      <c r="H56" s="140">
        <f t="shared" si="14"/>
        <v>-1738.7713699499996</v>
      </c>
      <c r="I56" s="140">
        <f t="shared" si="14"/>
        <v>-1738.7713699499996</v>
      </c>
      <c r="J56" s="140">
        <f t="shared" si="14"/>
        <v>-1738.7713699499996</v>
      </c>
      <c r="K56" s="140">
        <f t="shared" si="14"/>
        <v>-1738.7713699499996</v>
      </c>
      <c r="L56" s="140">
        <f t="shared" si="14"/>
        <v>-1738.7713699499996</v>
      </c>
      <c r="M56" s="140">
        <f t="shared" si="14"/>
        <v>-1738.7713699499996</v>
      </c>
      <c r="N56" s="140">
        <f t="shared" si="14"/>
        <v>-1738.7713699499996</v>
      </c>
      <c r="O56" s="140">
        <f t="shared" si="14"/>
        <v>-1738.7713699499996</v>
      </c>
      <c r="P56" s="140">
        <f t="shared" si="14"/>
        <v>-1738.7713699499996</v>
      </c>
      <c r="Q56" s="140">
        <f t="shared" si="14"/>
        <v>-1738.7713699499996</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209</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210</v>
      </c>
      <c r="C59" s="152">
        <f t="shared" ref="C59:U59" si="16">-(C55+C56)</f>
        <v>1738.7713699499996</v>
      </c>
      <c r="D59" s="152">
        <f t="shared" si="16"/>
        <v>1738.7713699499996</v>
      </c>
      <c r="E59" s="152">
        <f t="shared" si="16"/>
        <v>1738.7713699499996</v>
      </c>
      <c r="F59" s="152">
        <f t="shared" si="16"/>
        <v>1738.7713699499996</v>
      </c>
      <c r="G59" s="152">
        <f t="shared" si="16"/>
        <v>1738.7713699499996</v>
      </c>
      <c r="H59" s="152">
        <f t="shared" si="16"/>
        <v>1738.7713699499996</v>
      </c>
      <c r="I59" s="152">
        <f t="shared" si="16"/>
        <v>1738.7713699499996</v>
      </c>
      <c r="J59" s="152">
        <f t="shared" si="16"/>
        <v>1738.7713699499996</v>
      </c>
      <c r="K59" s="152">
        <f t="shared" si="16"/>
        <v>1738.7713699499996</v>
      </c>
      <c r="L59" s="152">
        <f t="shared" si="16"/>
        <v>1738.7713699499996</v>
      </c>
      <c r="M59" s="152">
        <f t="shared" si="16"/>
        <v>1738.7713699499996</v>
      </c>
      <c r="N59" s="152">
        <f t="shared" si="16"/>
        <v>1738.7713699499996</v>
      </c>
      <c r="O59" s="152">
        <f t="shared" si="16"/>
        <v>1738.7713699499996</v>
      </c>
      <c r="P59" s="152">
        <f t="shared" si="16"/>
        <v>1738.7713699499996</v>
      </c>
      <c r="Q59" s="152">
        <f t="shared" si="16"/>
        <v>1738.7713699499996</v>
      </c>
      <c r="R59" s="152">
        <f t="shared" si="16"/>
        <v>0</v>
      </c>
      <c r="S59" s="152">
        <f t="shared" si="16"/>
        <v>0</v>
      </c>
      <c r="T59" s="152">
        <f t="shared" si="16"/>
        <v>0</v>
      </c>
      <c r="U59" s="152">
        <f t="shared" si="16"/>
        <v>0</v>
      </c>
    </row>
    <row r="60" spans="1:27" x14ac:dyDescent="0.25">
      <c r="A60" s="133" t="s">
        <v>85</v>
      </c>
      <c r="B60" s="75" t="s">
        <v>210</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211</v>
      </c>
      <c r="B61" s="75" t="s">
        <v>210</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212</v>
      </c>
      <c r="B62" s="75" t="s">
        <v>210</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213</v>
      </c>
      <c r="B63" s="75" t="s">
        <v>210</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214</v>
      </c>
      <c r="B64" s="75" t="s">
        <v>210</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215</v>
      </c>
      <c r="B65" s="75" t="s">
        <v>210</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216</v>
      </c>
      <c r="B66" s="75" t="s">
        <v>210</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 t="shared" si="19"/>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217</v>
      </c>
      <c r="B67" s="75" t="s">
        <v>210</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203</v>
      </c>
      <c r="B68" s="156" t="s">
        <v>210</v>
      </c>
      <c r="C68" s="157">
        <f t="shared" si="19"/>
        <v>301.74580677004366</v>
      </c>
      <c r="D68" s="157">
        <f t="shared" si="19"/>
        <v>339.42299518657842</v>
      </c>
      <c r="E68" s="157">
        <f t="shared" si="19"/>
        <v>352.9999149940416</v>
      </c>
      <c r="F68" s="157">
        <f t="shared" si="19"/>
        <v>367.11991159380329</v>
      </c>
      <c r="G68" s="157">
        <f t="shared" si="19"/>
        <v>381.80470805755544</v>
      </c>
      <c r="H68" s="157">
        <f t="shared" si="19"/>
        <v>397.07689637985766</v>
      </c>
      <c r="I68" s="157">
        <f t="shared" si="19"/>
        <v>412.95997223505196</v>
      </c>
      <c r="J68" s="157">
        <f t="shared" si="19"/>
        <v>429.4783711244541</v>
      </c>
      <c r="K68" s="157">
        <f t="shared" si="19"/>
        <v>446.65750596943224</v>
      </c>
      <c r="L68" s="157">
        <f t="shared" si="19"/>
        <v>464.52380620820958</v>
      </c>
      <c r="M68" s="157">
        <f t="shared" si="19"/>
        <v>483.10475845653798</v>
      </c>
      <c r="N68" s="157">
        <f t="shared" si="19"/>
        <v>502.42894879479951</v>
      </c>
      <c r="O68" s="157">
        <f t="shared" si="19"/>
        <v>522.52610674659149</v>
      </c>
      <c r="P68" s="157">
        <f t="shared" si="19"/>
        <v>543.42715101645513</v>
      </c>
      <c r="Q68" s="157">
        <f t="shared" si="19"/>
        <v>565.16423705711338</v>
      </c>
      <c r="R68" s="157">
        <f t="shared" si="19"/>
        <v>587.770806539398</v>
      </c>
      <c r="S68" s="157">
        <f t="shared" si="19"/>
        <v>611.28163880097384</v>
      </c>
      <c r="T68" s="157">
        <f t="shared" si="19"/>
        <v>635.73290435301283</v>
      </c>
      <c r="U68" s="158">
        <f t="shared" si="19"/>
        <v>661.16222052713329</v>
      </c>
    </row>
    <row r="69" spans="1:21" ht="16.5" thickBot="1" x14ac:dyDescent="0.3">
      <c r="A69" s="159" t="s">
        <v>218</v>
      </c>
      <c r="B69" s="160" t="s">
        <v>210</v>
      </c>
      <c r="C69" s="161">
        <f t="shared" ref="C69:U69" si="20">SUM(C59:C68)</f>
        <v>2040.5171767200432</v>
      </c>
      <c r="D69" s="161">
        <f t="shared" si="20"/>
        <v>2078.1943651365782</v>
      </c>
      <c r="E69" s="161">
        <f t="shared" si="20"/>
        <v>2091.7712849440413</v>
      </c>
      <c r="F69" s="161">
        <f t="shared" si="20"/>
        <v>2105.891281543803</v>
      </c>
      <c r="G69" s="161">
        <f t="shared" si="20"/>
        <v>2120.5760780075552</v>
      </c>
      <c r="H69" s="161">
        <f t="shared" si="20"/>
        <v>2135.8482663298573</v>
      </c>
      <c r="I69" s="161">
        <f t="shared" si="20"/>
        <v>2151.7313421850513</v>
      </c>
      <c r="J69" s="161">
        <f t="shared" si="20"/>
        <v>2168.2497410744536</v>
      </c>
      <c r="K69" s="161">
        <f t="shared" si="20"/>
        <v>2185.4288759194319</v>
      </c>
      <c r="L69" s="161">
        <f t="shared" si="20"/>
        <v>2203.295176158209</v>
      </c>
      <c r="M69" s="161">
        <f t="shared" si="20"/>
        <v>2221.8761284065376</v>
      </c>
      <c r="N69" s="161">
        <f t="shared" si="20"/>
        <v>2241.200318744799</v>
      </c>
      <c r="O69" s="161">
        <f t="shared" si="20"/>
        <v>2261.2974766965908</v>
      </c>
      <c r="P69" s="161">
        <f t="shared" si="20"/>
        <v>2282.1985209664545</v>
      </c>
      <c r="Q69" s="161">
        <f t="shared" si="20"/>
        <v>2303.935607007113</v>
      </c>
      <c r="R69" s="161">
        <f t="shared" si="20"/>
        <v>587.770806539398</v>
      </c>
      <c r="S69" s="161">
        <f t="shared" si="20"/>
        <v>611.28163880097384</v>
      </c>
      <c r="T69" s="161">
        <f t="shared" si="20"/>
        <v>635.73290435301283</v>
      </c>
      <c r="U69" s="162">
        <f t="shared" si="20"/>
        <v>661.16222052713329</v>
      </c>
    </row>
    <row r="71" spans="1:21" x14ac:dyDescent="0.25">
      <c r="C71" s="163">
        <f t="shared" ref="C71:U71" si="21">C44+C53</f>
        <v>-2040.5171767200432</v>
      </c>
      <c r="D71" s="163">
        <f t="shared" si="21"/>
        <v>-2078.1943651365782</v>
      </c>
      <c r="E71" s="163">
        <f t="shared" si="21"/>
        <v>-2091.7712849440413</v>
      </c>
      <c r="F71" s="163">
        <f t="shared" si="21"/>
        <v>-2105.891281543803</v>
      </c>
      <c r="G71" s="163">
        <f t="shared" si="21"/>
        <v>-2120.5760780075552</v>
      </c>
      <c r="H71" s="163">
        <f t="shared" si="21"/>
        <v>-2135.8482663298573</v>
      </c>
      <c r="I71" s="163">
        <f t="shared" si="21"/>
        <v>-2151.7313421850513</v>
      </c>
      <c r="J71" s="163">
        <f t="shared" si="21"/>
        <v>-2168.2497410744536</v>
      </c>
      <c r="K71" s="163">
        <f t="shared" si="21"/>
        <v>-2185.4288759194319</v>
      </c>
      <c r="L71" s="163">
        <f t="shared" si="21"/>
        <v>-2203.295176158209</v>
      </c>
      <c r="M71" s="163">
        <f t="shared" si="21"/>
        <v>-2221.8761284065376</v>
      </c>
      <c r="N71" s="163">
        <f t="shared" si="21"/>
        <v>-2241.200318744799</v>
      </c>
      <c r="O71" s="163">
        <f t="shared" si="21"/>
        <v>-2261.2974766965908</v>
      </c>
      <c r="P71" s="163">
        <f t="shared" si="21"/>
        <v>-2282.1985209664545</v>
      </c>
      <c r="Q71" s="163">
        <f t="shared" si="21"/>
        <v>-2303.935607007113</v>
      </c>
      <c r="R71" s="163">
        <f t="shared" si="21"/>
        <v>-587.770806539398</v>
      </c>
      <c r="S71" s="163">
        <f t="shared" si="21"/>
        <v>-611.28163880097384</v>
      </c>
      <c r="T71" s="163">
        <f t="shared" si="21"/>
        <v>-635.73290435301283</v>
      </c>
      <c r="U71" s="163">
        <f t="shared" si="21"/>
        <v>-661.16222052713329</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172</v>
      </c>
      <c r="O1" s="84"/>
    </row>
    <row r="2" spans="1:21" x14ac:dyDescent="0.25">
      <c r="A2" s="384" t="s">
        <v>173</v>
      </c>
      <c r="B2" s="384"/>
      <c r="C2" s="384"/>
      <c r="D2" s="384"/>
      <c r="E2" s="384"/>
      <c r="F2" s="384"/>
      <c r="G2" s="384"/>
      <c r="H2" s="384"/>
      <c r="I2" s="384"/>
      <c r="J2" s="384"/>
      <c r="K2" s="384"/>
      <c r="L2" s="384"/>
      <c r="M2" s="384"/>
      <c r="N2" s="384"/>
      <c r="O2" s="384"/>
      <c r="P2" s="384"/>
      <c r="Q2" s="384"/>
      <c r="R2" s="384"/>
      <c r="S2" s="384"/>
      <c r="T2" s="384"/>
      <c r="U2" s="384"/>
    </row>
    <row r="3" spans="1:21" x14ac:dyDescent="0.25">
      <c r="A3" s="85" t="s">
        <v>219</v>
      </c>
      <c r="O3" s="84"/>
    </row>
    <row r="4" spans="1:21" ht="19.5" customHeight="1" x14ac:dyDescent="0.25">
      <c r="A4" s="169" t="str">
        <f>'3.3. цели,задачи'!A6:D6</f>
        <v>О_0004500012</v>
      </c>
      <c r="C4" s="86"/>
      <c r="O4" s="84"/>
    </row>
    <row r="5" spans="1:21" ht="34.5" customHeight="1" x14ac:dyDescent="0.25">
      <c r="A5" s="390" t="str">
        <f>"Финансовая модель по проекту инвестиционной программы"</f>
        <v>Финансовая модель по проекту инвестиционной программы</v>
      </c>
      <c r="B5" s="390"/>
      <c r="C5" s="390"/>
      <c r="D5" s="390"/>
      <c r="E5" s="390"/>
      <c r="F5" s="390"/>
      <c r="G5" s="390"/>
      <c r="H5" s="390"/>
      <c r="I5" s="390"/>
      <c r="J5" s="390"/>
      <c r="K5" s="390"/>
      <c r="L5" s="390"/>
      <c r="M5" s="390"/>
      <c r="N5" s="390"/>
      <c r="O5" s="390"/>
    </row>
    <row r="6" spans="1:21" ht="24.75" customHeight="1" x14ac:dyDescent="0.25">
      <c r="A6" s="391" t="str">
        <f>'3.3. цели,задачи'!A9:D9</f>
        <v>Реконструкция и модернизация сетей электроснабжения 0,4кВ</v>
      </c>
      <c r="B6" s="391"/>
      <c r="C6" s="391"/>
      <c r="D6" s="391"/>
      <c r="E6" s="391"/>
      <c r="F6" s="391"/>
      <c r="G6" s="391"/>
      <c r="H6" s="391"/>
      <c r="I6" s="391"/>
      <c r="J6" s="391"/>
      <c r="K6" s="391"/>
      <c r="L6" s="391"/>
      <c r="M6" s="391"/>
      <c r="N6" s="391"/>
      <c r="O6" s="391"/>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174</v>
      </c>
      <c r="B10" s="93">
        <v>26707.492136609999</v>
      </c>
      <c r="C10" s="89"/>
      <c r="D10" s="89"/>
      <c r="E10" s="89"/>
      <c r="F10" s="89"/>
      <c r="H10" s="90"/>
      <c r="I10" s="91"/>
      <c r="J10" s="91"/>
      <c r="K10" s="91"/>
      <c r="L10" s="91"/>
    </row>
    <row r="11" spans="1:21" ht="21" customHeight="1" x14ac:dyDescent="0.25">
      <c r="A11" s="94" t="s">
        <v>175</v>
      </c>
      <c r="B11" s="95"/>
      <c r="C11" s="86"/>
      <c r="D11" s="86"/>
      <c r="E11" s="86"/>
      <c r="F11" s="86"/>
    </row>
    <row r="12" spans="1:21" ht="44.25" hidden="1" customHeight="1" x14ac:dyDescent="0.25">
      <c r="A12" s="96" t="s">
        <v>176</v>
      </c>
      <c r="B12" s="95"/>
      <c r="C12" s="86"/>
      <c r="D12" s="86"/>
      <c r="E12" s="86"/>
      <c r="F12" s="86"/>
      <c r="H12" s="97"/>
    </row>
    <row r="13" spans="1:21" ht="56.25" customHeight="1" x14ac:dyDescent="0.25">
      <c r="A13" s="96" t="s">
        <v>177</v>
      </c>
      <c r="B13" s="95">
        <v>9559.9192903125586</v>
      </c>
      <c r="C13" s="86"/>
      <c r="D13" s="98"/>
      <c r="E13" s="86"/>
      <c r="F13" s="86"/>
      <c r="H13" s="386"/>
      <c r="I13" s="386"/>
      <c r="J13" s="99"/>
      <c r="K13" s="100"/>
    </row>
    <row r="14" spans="1:21" ht="38.25" customHeight="1" x14ac:dyDescent="0.25">
      <c r="A14" s="96" t="s">
        <v>178</v>
      </c>
      <c r="B14" s="95">
        <v>17147.57284629744</v>
      </c>
      <c r="C14" s="86"/>
      <c r="D14" s="101"/>
      <c r="E14" s="102"/>
      <c r="F14" s="102"/>
      <c r="H14" s="386"/>
      <c r="I14" s="386"/>
      <c r="J14" s="99"/>
      <c r="K14" s="100"/>
    </row>
    <row r="15" spans="1:21" ht="37.5" customHeight="1" thickBot="1" x14ac:dyDescent="0.3">
      <c r="A15" s="103" t="s">
        <v>179</v>
      </c>
      <c r="B15" s="104">
        <v>0</v>
      </c>
      <c r="C15" s="86"/>
      <c r="D15" s="86"/>
      <c r="E15" s="86"/>
      <c r="F15" s="86"/>
      <c r="H15" s="386"/>
      <c r="I15" s="386"/>
      <c r="J15" s="99"/>
      <c r="K15" s="105"/>
    </row>
    <row r="16" spans="1:21" ht="25.5" hidden="1" customHeight="1" x14ac:dyDescent="0.25">
      <c r="A16" s="103" t="s">
        <v>180</v>
      </c>
      <c r="B16" s="106"/>
      <c r="C16" s="86"/>
      <c r="D16" s="86"/>
      <c r="E16" s="86"/>
      <c r="F16" s="86"/>
      <c r="H16" s="386"/>
      <c r="I16" s="386"/>
      <c r="J16" s="99"/>
      <c r="K16" s="107"/>
    </row>
    <row r="17" spans="1:18" ht="16.5" hidden="1" thickBot="1" x14ac:dyDescent="0.3">
      <c r="A17" s="103" t="s">
        <v>181</v>
      </c>
      <c r="B17" s="108">
        <v>15</v>
      </c>
      <c r="C17" s="86"/>
      <c r="D17" s="86"/>
      <c r="E17" s="86"/>
      <c r="F17" s="86"/>
      <c r="H17" s="99"/>
      <c r="I17" s="99"/>
      <c r="J17" s="99"/>
      <c r="K17" s="99"/>
    </row>
    <row r="18" spans="1:18" ht="27" hidden="1" customHeight="1" x14ac:dyDescent="0.25">
      <c r="A18" s="103" t="s">
        <v>182</v>
      </c>
      <c r="B18" s="108">
        <v>15</v>
      </c>
      <c r="C18" s="86"/>
      <c r="D18" s="86"/>
      <c r="E18" s="86"/>
      <c r="F18" s="86"/>
      <c r="H18" s="109"/>
      <c r="I18" s="99"/>
      <c r="J18" s="99"/>
      <c r="K18" s="99"/>
      <c r="N18" s="99"/>
      <c r="O18" s="99"/>
      <c r="R18" s="110"/>
    </row>
    <row r="19" spans="1:18" ht="39.75" hidden="1" customHeight="1" outlineLevel="1" thickBot="1" x14ac:dyDescent="0.3">
      <c r="A19" s="111" t="s">
        <v>183</v>
      </c>
      <c r="B19" s="112"/>
      <c r="C19" s="86"/>
      <c r="D19" s="86"/>
      <c r="E19" s="86"/>
      <c r="F19" s="86"/>
      <c r="H19" s="386"/>
      <c r="I19" s="386"/>
      <c r="J19" s="99"/>
      <c r="K19" s="100"/>
      <c r="N19" s="99"/>
      <c r="O19" s="99"/>
    </row>
    <row r="20" spans="1:18" ht="16.5" hidden="1" outlineLevel="1" thickBot="1" x14ac:dyDescent="0.3">
      <c r="A20" s="92" t="s">
        <v>184</v>
      </c>
      <c r="B20" s="113"/>
      <c r="C20" s="86"/>
      <c r="D20" s="86"/>
      <c r="E20" s="86"/>
      <c r="F20" s="86"/>
      <c r="H20" s="386"/>
      <c r="I20" s="386"/>
      <c r="J20" s="99"/>
      <c r="K20" s="100"/>
      <c r="N20" s="99"/>
      <c r="O20" s="99"/>
    </row>
    <row r="21" spans="1:18" ht="33" hidden="1" customHeight="1" outlineLevel="1" x14ac:dyDescent="0.25">
      <c r="A21" s="103" t="s">
        <v>185</v>
      </c>
      <c r="B21" s="114">
        <v>4</v>
      </c>
      <c r="C21" s="86"/>
      <c r="D21" s="86"/>
      <c r="E21" s="86"/>
      <c r="F21" s="86"/>
      <c r="H21" s="389"/>
      <c r="I21" s="389"/>
      <c r="J21" s="99"/>
      <c r="K21" s="105"/>
      <c r="N21" s="99"/>
      <c r="O21" s="99"/>
    </row>
    <row r="22" spans="1:18" ht="16.5" hidden="1" outlineLevel="1" thickBot="1" x14ac:dyDescent="0.3">
      <c r="A22" s="103" t="s">
        <v>89</v>
      </c>
      <c r="B22" s="114">
        <v>4</v>
      </c>
      <c r="C22" s="86"/>
      <c r="D22" s="86"/>
      <c r="E22" s="86"/>
      <c r="F22" s="86"/>
      <c r="H22" s="386"/>
      <c r="I22" s="386"/>
      <c r="J22" s="99"/>
      <c r="K22" s="107"/>
      <c r="N22" s="99"/>
      <c r="O22" s="99"/>
    </row>
    <row r="23" spans="1:18" ht="16.5" hidden="1" outlineLevel="1" thickBot="1" x14ac:dyDescent="0.3">
      <c r="A23" s="115" t="s">
        <v>186</v>
      </c>
      <c r="B23" s="116"/>
      <c r="C23" s="86"/>
      <c r="D23" s="86"/>
      <c r="E23" s="86"/>
      <c r="F23" s="86"/>
      <c r="H23" s="99"/>
      <c r="I23" s="99"/>
      <c r="J23" s="99"/>
      <c r="K23" s="99"/>
      <c r="N23" s="99"/>
      <c r="O23" s="99"/>
    </row>
    <row r="24" spans="1:18" ht="16.5" hidden="1" outlineLevel="1" thickBot="1" x14ac:dyDescent="0.3">
      <c r="A24" s="103" t="s">
        <v>187</v>
      </c>
      <c r="B24" s="114">
        <v>12</v>
      </c>
      <c r="C24" s="86"/>
      <c r="D24" s="86"/>
      <c r="E24" s="86"/>
      <c r="F24" s="86"/>
      <c r="H24" s="99"/>
      <c r="I24" s="99"/>
      <c r="J24" s="99"/>
      <c r="K24" s="99"/>
    </row>
    <row r="25" spans="1:18" ht="16.5" hidden="1" outlineLevel="1" thickBot="1" x14ac:dyDescent="0.3">
      <c r="A25" s="103" t="s">
        <v>188</v>
      </c>
      <c r="B25" s="114">
        <v>12</v>
      </c>
      <c r="C25" s="86"/>
      <c r="D25" s="86"/>
      <c r="E25" s="86"/>
      <c r="F25" s="86"/>
    </row>
    <row r="26" spans="1:18" ht="16.5" hidden="1" outlineLevel="1" thickBot="1" x14ac:dyDescent="0.3">
      <c r="A26" s="117" t="s">
        <v>189</v>
      </c>
      <c r="B26" s="118"/>
      <c r="C26" s="86"/>
      <c r="D26" s="86"/>
      <c r="E26" s="86"/>
      <c r="F26" s="86"/>
    </row>
    <row r="27" spans="1:18" ht="16.5" hidden="1" outlineLevel="1" thickBot="1" x14ac:dyDescent="0.3">
      <c r="A27" s="119" t="s">
        <v>190</v>
      </c>
      <c r="B27" s="104">
        <v>10.74</v>
      </c>
      <c r="C27" s="120"/>
      <c r="D27" s="121"/>
      <c r="E27" s="86"/>
      <c r="F27" s="86"/>
    </row>
    <row r="28" spans="1:18" ht="16.5" hidden="1" outlineLevel="1" thickBot="1" x14ac:dyDescent="0.3">
      <c r="A28" s="117" t="s">
        <v>191</v>
      </c>
      <c r="B28" s="118"/>
      <c r="C28" s="120"/>
      <c r="D28" s="121"/>
      <c r="E28" s="86"/>
      <c r="F28" s="86"/>
    </row>
    <row r="29" spans="1:18" ht="16.5" hidden="1" outlineLevel="1" thickBot="1" x14ac:dyDescent="0.3">
      <c r="A29" s="117" t="s">
        <v>192</v>
      </c>
      <c r="B29" s="118"/>
      <c r="C29" s="120"/>
      <c r="D29" s="121"/>
      <c r="E29" s="86"/>
      <c r="F29" s="86"/>
    </row>
    <row r="30" spans="1:18" ht="16.5" hidden="1" outlineLevel="1" thickBot="1" x14ac:dyDescent="0.3">
      <c r="A30" s="119" t="s">
        <v>193</v>
      </c>
      <c r="B30" s="104">
        <v>5.23</v>
      </c>
      <c r="C30" s="122"/>
      <c r="D30" s="122"/>
      <c r="E30" s="86"/>
      <c r="F30" s="86"/>
    </row>
    <row r="31" spans="1:18" ht="16.5" hidden="1" outlineLevel="1" thickBot="1" x14ac:dyDescent="0.3">
      <c r="A31" s="117" t="s">
        <v>194</v>
      </c>
      <c r="B31" s="114">
        <v>12</v>
      </c>
      <c r="C31" s="120"/>
      <c r="D31" s="86"/>
      <c r="E31" s="86"/>
      <c r="F31" s="86"/>
    </row>
    <row r="32" spans="1:18" ht="16.5" hidden="1" outlineLevel="1" thickBot="1" x14ac:dyDescent="0.3">
      <c r="A32" s="117" t="s">
        <v>195</v>
      </c>
      <c r="B32" s="114">
        <v>12</v>
      </c>
      <c r="C32" s="120"/>
      <c r="D32" s="86"/>
      <c r="E32" s="86"/>
      <c r="F32" s="86"/>
    </row>
    <row r="33" spans="1:27" ht="16.5" hidden="1" outlineLevel="1" thickBot="1" x14ac:dyDescent="0.3">
      <c r="A33" s="117" t="s">
        <v>196</v>
      </c>
      <c r="B33" s="114">
        <v>4</v>
      </c>
      <c r="C33" s="98"/>
      <c r="D33" s="86"/>
      <c r="E33" s="86"/>
      <c r="F33" s="86"/>
    </row>
    <row r="34" spans="1:27" ht="16.5" hidden="1" collapsed="1" thickBot="1" x14ac:dyDescent="0.3">
      <c r="A34" s="117" t="s">
        <v>197</v>
      </c>
      <c r="B34" s="124">
        <v>4</v>
      </c>
      <c r="C34" s="98"/>
      <c r="D34" s="86"/>
      <c r="E34" s="86"/>
      <c r="F34" s="86"/>
    </row>
    <row r="35" spans="1:27" ht="16.5" hidden="1" outlineLevel="1" thickBot="1" x14ac:dyDescent="0.3">
      <c r="A35" s="117" t="s">
        <v>198</v>
      </c>
      <c r="B35" s="168">
        <v>25</v>
      </c>
      <c r="C35" s="123"/>
      <c r="D35" s="123"/>
      <c r="E35" s="123"/>
      <c r="F35" s="123"/>
    </row>
    <row r="36" spans="1:27" ht="16.5" hidden="1" outlineLevel="1" thickBot="1" x14ac:dyDescent="0.3">
      <c r="A36" s="117" t="s">
        <v>199</v>
      </c>
      <c r="B36" s="124">
        <v>25</v>
      </c>
      <c r="C36" s="125"/>
      <c r="D36" s="86"/>
      <c r="E36" s="126"/>
      <c r="F36" s="86"/>
    </row>
    <row r="37" spans="1:27" collapsed="1" x14ac:dyDescent="0.25">
      <c r="A37" s="92" t="str">
        <f>A50</f>
        <v>Оплата труда с отчислениями</v>
      </c>
      <c r="B37" s="127">
        <v>299.55795372588057</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200</v>
      </c>
      <c r="B44" s="138">
        <f t="shared" ref="B44:U44" si="3">SUM(B45:B52)</f>
        <v>0</v>
      </c>
      <c r="C44" s="138">
        <f t="shared" si="3"/>
        <v>-299.55795372588057</v>
      </c>
      <c r="D44" s="138">
        <f t="shared" si="3"/>
        <v>-336.96195805990897</v>
      </c>
      <c r="E44" s="138">
        <f t="shared" si="3"/>
        <v>-350.44043638230534</v>
      </c>
      <c r="F44" s="138">
        <f t="shared" si="3"/>
        <v>-364.45805383759756</v>
      </c>
      <c r="G44" s="138">
        <f t="shared" si="3"/>
        <v>-379.03637599110152</v>
      </c>
      <c r="H44" s="138">
        <f t="shared" si="3"/>
        <v>-394.19783103074559</v>
      </c>
      <c r="I44" s="138">
        <f t="shared" si="3"/>
        <v>-409.96574427197538</v>
      </c>
      <c r="J44" s="138">
        <f t="shared" si="3"/>
        <v>-426.36437404285448</v>
      </c>
      <c r="K44" s="138">
        <f t="shared" si="3"/>
        <v>-443.41894900456862</v>
      </c>
      <c r="L44" s="138">
        <f t="shared" si="3"/>
        <v>-461.1557069647514</v>
      </c>
      <c r="M44" s="138">
        <f t="shared" si="3"/>
        <v>-479.60193524334153</v>
      </c>
      <c r="N44" s="138">
        <f t="shared" si="3"/>
        <v>-498.7860126530752</v>
      </c>
      <c r="O44" s="138">
        <f t="shared" si="3"/>
        <v>-518.73745315919814</v>
      </c>
      <c r="P44" s="138">
        <f t="shared" si="3"/>
        <v>-539.48695128556608</v>
      </c>
      <c r="Q44" s="138">
        <f t="shared" si="3"/>
        <v>-561.06642933698879</v>
      </c>
      <c r="R44" s="138">
        <f t="shared" si="3"/>
        <v>-583.50908651046836</v>
      </c>
      <c r="S44" s="138">
        <f t="shared" si="3"/>
        <v>-606.84944997088712</v>
      </c>
      <c r="T44" s="138">
        <f t="shared" si="3"/>
        <v>-631.12342796972257</v>
      </c>
      <c r="U44" s="138">
        <f t="shared" si="3"/>
        <v>-656.3683650885115</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201</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202</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203</v>
      </c>
      <c r="B50" s="140"/>
      <c r="C50" s="140">
        <f>-$B$37</f>
        <v>-299.55795372588057</v>
      </c>
      <c r="D50" s="140">
        <f t="shared" ref="D50:U50" si="9">-$B$37*(1+D42)</f>
        <v>-336.96195805990897</v>
      </c>
      <c r="E50" s="140">
        <f t="shared" si="9"/>
        <v>-350.44043638230534</v>
      </c>
      <c r="F50" s="140">
        <f t="shared" si="9"/>
        <v>-364.45805383759756</v>
      </c>
      <c r="G50" s="140">
        <f t="shared" si="9"/>
        <v>-379.03637599110152</v>
      </c>
      <c r="H50" s="140">
        <f t="shared" si="9"/>
        <v>-394.19783103074559</v>
      </c>
      <c r="I50" s="140">
        <f t="shared" si="9"/>
        <v>-409.96574427197538</v>
      </c>
      <c r="J50" s="140">
        <f t="shared" si="9"/>
        <v>-426.36437404285448</v>
      </c>
      <c r="K50" s="140">
        <f t="shared" si="9"/>
        <v>-443.41894900456862</v>
      </c>
      <c r="L50" s="140">
        <f t="shared" si="9"/>
        <v>-461.1557069647514</v>
      </c>
      <c r="M50" s="140">
        <f t="shared" si="9"/>
        <v>-479.60193524334153</v>
      </c>
      <c r="N50" s="140">
        <f t="shared" si="9"/>
        <v>-498.7860126530752</v>
      </c>
      <c r="O50" s="140">
        <f t="shared" si="9"/>
        <v>-518.73745315919814</v>
      </c>
      <c r="P50" s="140">
        <f t="shared" si="9"/>
        <v>-539.48695128556608</v>
      </c>
      <c r="Q50" s="140">
        <f t="shared" si="9"/>
        <v>-561.06642933698879</v>
      </c>
      <c r="R50" s="140">
        <f t="shared" si="9"/>
        <v>-583.50908651046836</v>
      </c>
      <c r="S50" s="140">
        <f t="shared" si="9"/>
        <v>-606.84944997088712</v>
      </c>
      <c r="T50" s="140">
        <f t="shared" si="9"/>
        <v>-631.12342796972257</v>
      </c>
      <c r="U50" s="141">
        <f t="shared" si="9"/>
        <v>-656.3683650885115</v>
      </c>
    </row>
    <row r="51" spans="1:27" s="88" customFormat="1" x14ac:dyDescent="0.25">
      <c r="A51" s="139" t="s">
        <v>204</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205</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206</v>
      </c>
      <c r="B53" s="138">
        <f>SUM(B54:B61)</f>
        <v>0</v>
      </c>
      <c r="C53" s="138">
        <f t="shared" ref="C53:U53" si="12">SUM(C54:C56)</f>
        <v>-1780.4994757740001</v>
      </c>
      <c r="D53" s="138">
        <f t="shared" si="12"/>
        <v>-1780.4994757740001</v>
      </c>
      <c r="E53" s="138">
        <f t="shared" si="12"/>
        <v>-1780.4994757740001</v>
      </c>
      <c r="F53" s="138">
        <f t="shared" si="12"/>
        <v>-1780.4994757740001</v>
      </c>
      <c r="G53" s="138">
        <f t="shared" si="12"/>
        <v>-1780.4994757740001</v>
      </c>
      <c r="H53" s="138">
        <f t="shared" si="12"/>
        <v>-1780.4994757740001</v>
      </c>
      <c r="I53" s="138">
        <f t="shared" si="12"/>
        <v>-1780.4994757740001</v>
      </c>
      <c r="J53" s="138">
        <f t="shared" si="12"/>
        <v>-1780.4994757740001</v>
      </c>
      <c r="K53" s="138">
        <f t="shared" si="12"/>
        <v>-1780.4994757740001</v>
      </c>
      <c r="L53" s="138">
        <f t="shared" si="12"/>
        <v>-1780.4994757740001</v>
      </c>
      <c r="M53" s="138">
        <f t="shared" si="12"/>
        <v>-1780.4994757740001</v>
      </c>
      <c r="N53" s="138">
        <f t="shared" si="12"/>
        <v>-1780.4994757740001</v>
      </c>
      <c r="O53" s="138">
        <f t="shared" si="12"/>
        <v>-1780.4994757740001</v>
      </c>
      <c r="P53" s="138">
        <f t="shared" si="12"/>
        <v>-1780.4994757740001</v>
      </c>
      <c r="Q53" s="138">
        <f t="shared" si="12"/>
        <v>-1780.4994757740001</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207</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208</v>
      </c>
      <c r="B56" s="140"/>
      <c r="C56" s="140">
        <f t="shared" ref="C56:U56" si="14">IF(C43&lt;$B$17+2,-($B$13)/$B$17-($B$14)/$B$18,0)</f>
        <v>-1780.4994757740001</v>
      </c>
      <c r="D56" s="140">
        <f t="shared" si="14"/>
        <v>-1780.4994757740001</v>
      </c>
      <c r="E56" s="140">
        <f t="shared" si="14"/>
        <v>-1780.4994757740001</v>
      </c>
      <c r="F56" s="140">
        <f t="shared" si="14"/>
        <v>-1780.4994757740001</v>
      </c>
      <c r="G56" s="140">
        <f t="shared" si="14"/>
        <v>-1780.4994757740001</v>
      </c>
      <c r="H56" s="140">
        <f t="shared" si="14"/>
        <v>-1780.4994757740001</v>
      </c>
      <c r="I56" s="140">
        <f t="shared" si="14"/>
        <v>-1780.4994757740001</v>
      </c>
      <c r="J56" s="140">
        <f t="shared" si="14"/>
        <v>-1780.4994757740001</v>
      </c>
      <c r="K56" s="140">
        <f t="shared" si="14"/>
        <v>-1780.4994757740001</v>
      </c>
      <c r="L56" s="140">
        <f t="shared" si="14"/>
        <v>-1780.4994757740001</v>
      </c>
      <c r="M56" s="140">
        <f t="shared" si="14"/>
        <v>-1780.4994757740001</v>
      </c>
      <c r="N56" s="140">
        <f t="shared" si="14"/>
        <v>-1780.4994757740001</v>
      </c>
      <c r="O56" s="140">
        <f t="shared" si="14"/>
        <v>-1780.4994757740001</v>
      </c>
      <c r="P56" s="140">
        <f t="shared" si="14"/>
        <v>-1780.4994757740001</v>
      </c>
      <c r="Q56" s="140">
        <f t="shared" si="14"/>
        <v>-1780.4994757740001</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209</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210</v>
      </c>
      <c r="C59" s="152">
        <f t="shared" ref="C59:U59" si="16">-(C55+C56)</f>
        <v>1780.4994757740001</v>
      </c>
      <c r="D59" s="152">
        <f t="shared" si="16"/>
        <v>1780.4994757740001</v>
      </c>
      <c r="E59" s="152">
        <f t="shared" si="16"/>
        <v>1780.4994757740001</v>
      </c>
      <c r="F59" s="152">
        <f t="shared" si="16"/>
        <v>1780.4994757740001</v>
      </c>
      <c r="G59" s="152">
        <f t="shared" si="16"/>
        <v>1780.4994757740001</v>
      </c>
      <c r="H59" s="152">
        <f t="shared" si="16"/>
        <v>1780.4994757740001</v>
      </c>
      <c r="I59" s="152">
        <f t="shared" si="16"/>
        <v>1780.4994757740001</v>
      </c>
      <c r="J59" s="152">
        <f t="shared" si="16"/>
        <v>1780.4994757740001</v>
      </c>
      <c r="K59" s="152">
        <f t="shared" si="16"/>
        <v>1780.4994757740001</v>
      </c>
      <c r="L59" s="152">
        <f t="shared" si="16"/>
        <v>1780.4994757740001</v>
      </c>
      <c r="M59" s="152">
        <f t="shared" si="16"/>
        <v>1780.4994757740001</v>
      </c>
      <c r="N59" s="152">
        <f t="shared" si="16"/>
        <v>1780.4994757740001</v>
      </c>
      <c r="O59" s="152">
        <f t="shared" si="16"/>
        <v>1780.4994757740001</v>
      </c>
      <c r="P59" s="152">
        <f t="shared" si="16"/>
        <v>1780.4994757740001</v>
      </c>
      <c r="Q59" s="152">
        <f t="shared" si="16"/>
        <v>1780.4994757740001</v>
      </c>
      <c r="R59" s="152">
        <f t="shared" si="16"/>
        <v>0</v>
      </c>
      <c r="S59" s="152">
        <f t="shared" si="16"/>
        <v>0</v>
      </c>
      <c r="T59" s="152">
        <f t="shared" si="16"/>
        <v>0</v>
      </c>
      <c r="U59" s="152">
        <f t="shared" si="16"/>
        <v>0</v>
      </c>
    </row>
    <row r="60" spans="1:27" x14ac:dyDescent="0.25">
      <c r="A60" s="133" t="s">
        <v>85</v>
      </c>
      <c r="B60" s="75" t="s">
        <v>210</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211</v>
      </c>
      <c r="B61" s="75" t="s">
        <v>210</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212</v>
      </c>
      <c r="B62" s="75" t="s">
        <v>210</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213</v>
      </c>
      <c r="B63" s="75" t="s">
        <v>210</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214</v>
      </c>
      <c r="B64" s="75" t="s">
        <v>210</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215</v>
      </c>
      <c r="B65" s="75" t="s">
        <v>210</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216</v>
      </c>
      <c r="B66" s="75" t="s">
        <v>210</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 t="shared" si="19"/>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217</v>
      </c>
      <c r="B67" s="75" t="s">
        <v>210</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203</v>
      </c>
      <c r="B68" s="156" t="s">
        <v>210</v>
      </c>
      <c r="C68" s="157">
        <f t="shared" si="19"/>
        <v>299.55795372588057</v>
      </c>
      <c r="D68" s="157">
        <f t="shared" si="19"/>
        <v>336.96195805990897</v>
      </c>
      <c r="E68" s="157">
        <f t="shared" si="19"/>
        <v>350.44043638230534</v>
      </c>
      <c r="F68" s="157">
        <f t="shared" si="19"/>
        <v>364.45805383759756</v>
      </c>
      <c r="G68" s="157">
        <f t="shared" si="19"/>
        <v>379.03637599110152</v>
      </c>
      <c r="H68" s="157">
        <f t="shared" si="19"/>
        <v>394.19783103074559</v>
      </c>
      <c r="I68" s="157">
        <f t="shared" si="19"/>
        <v>409.96574427197538</v>
      </c>
      <c r="J68" s="157">
        <f t="shared" si="19"/>
        <v>426.36437404285448</v>
      </c>
      <c r="K68" s="157">
        <f t="shared" si="19"/>
        <v>443.41894900456862</v>
      </c>
      <c r="L68" s="157">
        <f t="shared" si="19"/>
        <v>461.1557069647514</v>
      </c>
      <c r="M68" s="157">
        <f t="shared" si="19"/>
        <v>479.60193524334153</v>
      </c>
      <c r="N68" s="157">
        <f t="shared" si="19"/>
        <v>498.7860126530752</v>
      </c>
      <c r="O68" s="157">
        <f t="shared" si="19"/>
        <v>518.73745315919814</v>
      </c>
      <c r="P68" s="157">
        <f t="shared" si="19"/>
        <v>539.48695128556608</v>
      </c>
      <c r="Q68" s="157">
        <f t="shared" si="19"/>
        <v>561.06642933698879</v>
      </c>
      <c r="R68" s="157">
        <f t="shared" si="19"/>
        <v>583.50908651046836</v>
      </c>
      <c r="S68" s="157">
        <f t="shared" si="19"/>
        <v>606.84944997088712</v>
      </c>
      <c r="T68" s="157">
        <f t="shared" si="19"/>
        <v>631.12342796972257</v>
      </c>
      <c r="U68" s="158">
        <f t="shared" si="19"/>
        <v>656.3683650885115</v>
      </c>
    </row>
    <row r="69" spans="1:21" ht="16.5" thickBot="1" x14ac:dyDescent="0.3">
      <c r="A69" s="159" t="s">
        <v>218</v>
      </c>
      <c r="B69" s="160" t="s">
        <v>210</v>
      </c>
      <c r="C69" s="161">
        <f t="shared" ref="C69:U69" si="20">SUM(C59:C68)</f>
        <v>2080.0574294998805</v>
      </c>
      <c r="D69" s="161">
        <f t="shared" si="20"/>
        <v>2117.4614338339088</v>
      </c>
      <c r="E69" s="161">
        <f t="shared" si="20"/>
        <v>2130.9399121563056</v>
      </c>
      <c r="F69" s="161">
        <f t="shared" si="20"/>
        <v>2144.9575296115977</v>
      </c>
      <c r="G69" s="161">
        <f t="shared" si="20"/>
        <v>2159.5358517651016</v>
      </c>
      <c r="H69" s="161">
        <f t="shared" si="20"/>
        <v>2174.6973068047455</v>
      </c>
      <c r="I69" s="161">
        <f t="shared" si="20"/>
        <v>2190.4652200459755</v>
      </c>
      <c r="J69" s="161">
        <f t="shared" si="20"/>
        <v>2206.8638498168548</v>
      </c>
      <c r="K69" s="161">
        <f t="shared" si="20"/>
        <v>2223.9184247785688</v>
      </c>
      <c r="L69" s="161">
        <f t="shared" si="20"/>
        <v>2241.6551827387516</v>
      </c>
      <c r="M69" s="161">
        <f t="shared" si="20"/>
        <v>2260.1014110173414</v>
      </c>
      <c r="N69" s="161">
        <f t="shared" si="20"/>
        <v>2279.2854884270755</v>
      </c>
      <c r="O69" s="161">
        <f t="shared" si="20"/>
        <v>2299.2369289331982</v>
      </c>
      <c r="P69" s="161">
        <f t="shared" si="20"/>
        <v>2319.9864270595663</v>
      </c>
      <c r="Q69" s="161">
        <f t="shared" si="20"/>
        <v>2341.5659051109888</v>
      </c>
      <c r="R69" s="161">
        <f t="shared" si="20"/>
        <v>583.50908651046836</v>
      </c>
      <c r="S69" s="161">
        <f t="shared" si="20"/>
        <v>606.84944997088712</v>
      </c>
      <c r="T69" s="161">
        <f t="shared" si="20"/>
        <v>631.12342796972257</v>
      </c>
      <c r="U69" s="162">
        <f t="shared" si="20"/>
        <v>656.3683650885115</v>
      </c>
    </row>
    <row r="71" spans="1:21" x14ac:dyDescent="0.25">
      <c r="C71" s="163">
        <f t="shared" ref="C71:U71" si="21">C44+C53</f>
        <v>-2080.0574294998805</v>
      </c>
      <c r="D71" s="163">
        <f t="shared" si="21"/>
        <v>-2117.4614338339088</v>
      </c>
      <c r="E71" s="163">
        <f t="shared" si="21"/>
        <v>-2130.9399121563056</v>
      </c>
      <c r="F71" s="163">
        <f t="shared" si="21"/>
        <v>-2144.9575296115977</v>
      </c>
      <c r="G71" s="163">
        <f t="shared" si="21"/>
        <v>-2159.5358517651016</v>
      </c>
      <c r="H71" s="163">
        <f t="shared" si="21"/>
        <v>-2174.6973068047455</v>
      </c>
      <c r="I71" s="163">
        <f t="shared" si="21"/>
        <v>-2190.4652200459755</v>
      </c>
      <c r="J71" s="163">
        <f t="shared" si="21"/>
        <v>-2206.8638498168548</v>
      </c>
      <c r="K71" s="163">
        <f t="shared" si="21"/>
        <v>-2223.9184247785688</v>
      </c>
      <c r="L71" s="163">
        <f t="shared" si="21"/>
        <v>-2241.6551827387516</v>
      </c>
      <c r="M71" s="163">
        <f t="shared" si="21"/>
        <v>-2260.1014110173414</v>
      </c>
      <c r="N71" s="163">
        <f t="shared" si="21"/>
        <v>-2279.2854884270755</v>
      </c>
      <c r="O71" s="163">
        <f t="shared" si="21"/>
        <v>-2299.2369289331982</v>
      </c>
      <c r="P71" s="163">
        <f t="shared" si="21"/>
        <v>-2319.9864270595663</v>
      </c>
      <c r="Q71" s="163">
        <f t="shared" si="21"/>
        <v>-2341.5659051109888</v>
      </c>
      <c r="R71" s="163">
        <f t="shared" si="21"/>
        <v>-583.50908651046836</v>
      </c>
      <c r="S71" s="163">
        <f t="shared" si="21"/>
        <v>-606.84944997088712</v>
      </c>
      <c r="T71" s="163">
        <f t="shared" si="21"/>
        <v>-631.12342796972257</v>
      </c>
      <c r="U71" s="163">
        <f t="shared" si="21"/>
        <v>-656.3683650885115</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7"/>
  <sheetViews>
    <sheetView view="pageBreakPreview" zoomScale="70" zoomScaleSheetLayoutView="70" workbookViewId="0">
      <pane ySplit="17" topLeftCell="A18" activePane="bottomLeft" state="frozen"/>
      <selection pane="bottomLeft" activeCell="I55" sqref="I55"/>
    </sheetView>
  </sheetViews>
  <sheetFormatPr defaultRowHeight="15.75" x14ac:dyDescent="0.25"/>
  <cols>
    <col min="1" max="1" width="9.140625" style="253"/>
    <col min="2" max="2" width="44.85546875" style="38" hidden="1" customWidth="1"/>
    <col min="3" max="3" width="44.7109375" style="38" customWidth="1"/>
    <col min="4" max="7" width="13.28515625" style="38" customWidth="1"/>
    <col min="8" max="9" width="15.5703125" style="38" customWidth="1"/>
    <col min="10" max="10" width="64.85546875" style="38" customWidth="1"/>
    <col min="11" max="11" width="32.28515625" style="38" customWidth="1"/>
    <col min="12" max="251" width="9.140625" style="38"/>
    <col min="252" max="252" width="37.7109375" style="38" customWidth="1"/>
    <col min="253" max="253" width="9.140625" style="38"/>
    <col min="254" max="254" width="12.85546875" style="38" customWidth="1"/>
    <col min="255" max="256" width="0" style="38" hidden="1" customWidth="1"/>
    <col min="257" max="257" width="18.28515625" style="38" customWidth="1"/>
    <col min="258" max="258" width="64.85546875" style="38" customWidth="1"/>
    <col min="259" max="262" width="9.140625" style="38"/>
    <col min="263" max="263" width="14.85546875" style="38" customWidth="1"/>
    <col min="264" max="507" width="9.140625" style="38"/>
    <col min="508" max="508" width="37.7109375" style="38" customWidth="1"/>
    <col min="509" max="509" width="9.140625" style="38"/>
    <col min="510" max="510" width="12.85546875" style="38" customWidth="1"/>
    <col min="511" max="512" width="0" style="38" hidden="1" customWidth="1"/>
    <col min="513" max="513" width="18.28515625" style="38" customWidth="1"/>
    <col min="514" max="514" width="64.85546875" style="38" customWidth="1"/>
    <col min="515" max="518" width="9.140625" style="38"/>
    <col min="519" max="519" width="14.85546875" style="38" customWidth="1"/>
    <col min="520" max="763" width="9.140625" style="38"/>
    <col min="764" max="764" width="37.7109375" style="38" customWidth="1"/>
    <col min="765" max="765" width="9.140625" style="38"/>
    <col min="766" max="766" width="12.85546875" style="38" customWidth="1"/>
    <col min="767" max="768" width="0" style="38" hidden="1" customWidth="1"/>
    <col min="769" max="769" width="18.28515625" style="38" customWidth="1"/>
    <col min="770" max="770" width="64.85546875" style="38" customWidth="1"/>
    <col min="771" max="774" width="9.140625" style="38"/>
    <col min="775" max="775" width="14.85546875" style="38" customWidth="1"/>
    <col min="776" max="1019" width="9.140625" style="38"/>
    <col min="1020" max="1020" width="37.7109375" style="38" customWidth="1"/>
    <col min="1021" max="1021" width="9.140625" style="38"/>
    <col min="1022" max="1022" width="12.85546875" style="38" customWidth="1"/>
    <col min="1023" max="1024" width="0" style="38" hidden="1" customWidth="1"/>
    <col min="1025" max="1025" width="18.28515625" style="38" customWidth="1"/>
    <col min="1026" max="1026" width="64.85546875" style="38" customWidth="1"/>
    <col min="1027" max="1030" width="9.140625" style="38"/>
    <col min="1031" max="1031" width="14.85546875" style="38" customWidth="1"/>
    <col min="1032" max="1275" width="9.140625" style="38"/>
    <col min="1276" max="1276" width="37.7109375" style="38" customWidth="1"/>
    <col min="1277" max="1277" width="9.140625" style="38"/>
    <col min="1278" max="1278" width="12.85546875" style="38" customWidth="1"/>
    <col min="1279" max="1280" width="0" style="38" hidden="1" customWidth="1"/>
    <col min="1281" max="1281" width="18.28515625" style="38" customWidth="1"/>
    <col min="1282" max="1282" width="64.85546875" style="38" customWidth="1"/>
    <col min="1283" max="1286" width="9.140625" style="38"/>
    <col min="1287" max="1287" width="14.85546875" style="38" customWidth="1"/>
    <col min="1288" max="1531" width="9.140625" style="38"/>
    <col min="1532" max="1532" width="37.7109375" style="38" customWidth="1"/>
    <col min="1533" max="1533" width="9.140625" style="38"/>
    <col min="1534" max="1534" width="12.85546875" style="38" customWidth="1"/>
    <col min="1535" max="1536" width="0" style="38" hidden="1" customWidth="1"/>
    <col min="1537" max="1537" width="18.28515625" style="38" customWidth="1"/>
    <col min="1538" max="1538" width="64.85546875" style="38" customWidth="1"/>
    <col min="1539" max="1542" width="9.140625" style="38"/>
    <col min="1543" max="1543" width="14.85546875" style="38" customWidth="1"/>
    <col min="1544" max="1787" width="9.140625" style="38"/>
    <col min="1788" max="1788" width="37.7109375" style="38" customWidth="1"/>
    <col min="1789" max="1789" width="9.140625" style="38"/>
    <col min="1790" max="1790" width="12.85546875" style="38" customWidth="1"/>
    <col min="1791" max="1792" width="0" style="38" hidden="1" customWidth="1"/>
    <col min="1793" max="1793" width="18.28515625" style="38" customWidth="1"/>
    <col min="1794" max="1794" width="64.85546875" style="38" customWidth="1"/>
    <col min="1795" max="1798" width="9.140625" style="38"/>
    <col min="1799" max="1799" width="14.85546875" style="38" customWidth="1"/>
    <col min="1800" max="2043" width="9.140625" style="38"/>
    <col min="2044" max="2044" width="37.7109375" style="38" customWidth="1"/>
    <col min="2045" max="2045" width="9.140625" style="38"/>
    <col min="2046" max="2046" width="12.85546875" style="38" customWidth="1"/>
    <col min="2047" max="2048" width="0" style="38" hidden="1" customWidth="1"/>
    <col min="2049" max="2049" width="18.28515625" style="38" customWidth="1"/>
    <col min="2050" max="2050" width="64.85546875" style="38" customWidth="1"/>
    <col min="2051" max="2054" width="9.140625" style="38"/>
    <col min="2055" max="2055" width="14.85546875" style="38" customWidth="1"/>
    <col min="2056" max="2299" width="9.140625" style="38"/>
    <col min="2300" max="2300" width="37.7109375" style="38" customWidth="1"/>
    <col min="2301" max="2301" width="9.140625" style="38"/>
    <col min="2302" max="2302" width="12.85546875" style="38" customWidth="1"/>
    <col min="2303" max="2304" width="0" style="38" hidden="1" customWidth="1"/>
    <col min="2305" max="2305" width="18.28515625" style="38" customWidth="1"/>
    <col min="2306" max="2306" width="64.85546875" style="38" customWidth="1"/>
    <col min="2307" max="2310" width="9.140625" style="38"/>
    <col min="2311" max="2311" width="14.85546875" style="38" customWidth="1"/>
    <col min="2312" max="2555" width="9.140625" style="38"/>
    <col min="2556" max="2556" width="37.7109375" style="38" customWidth="1"/>
    <col min="2557" max="2557" width="9.140625" style="38"/>
    <col min="2558" max="2558" width="12.85546875" style="38" customWidth="1"/>
    <col min="2559" max="2560" width="0" style="38" hidden="1" customWidth="1"/>
    <col min="2561" max="2561" width="18.28515625" style="38" customWidth="1"/>
    <col min="2562" max="2562" width="64.85546875" style="38" customWidth="1"/>
    <col min="2563" max="2566" width="9.140625" style="38"/>
    <col min="2567" max="2567" width="14.85546875" style="38" customWidth="1"/>
    <col min="2568" max="2811" width="9.140625" style="38"/>
    <col min="2812" max="2812" width="37.7109375" style="38" customWidth="1"/>
    <col min="2813" max="2813" width="9.140625" style="38"/>
    <col min="2814" max="2814" width="12.85546875" style="38" customWidth="1"/>
    <col min="2815" max="2816" width="0" style="38" hidden="1" customWidth="1"/>
    <col min="2817" max="2817" width="18.28515625" style="38" customWidth="1"/>
    <col min="2818" max="2818" width="64.85546875" style="38" customWidth="1"/>
    <col min="2819" max="2822" width="9.140625" style="38"/>
    <col min="2823" max="2823" width="14.85546875" style="38" customWidth="1"/>
    <col min="2824" max="3067" width="9.140625" style="38"/>
    <col min="3068" max="3068" width="37.7109375" style="38" customWidth="1"/>
    <col min="3069" max="3069" width="9.140625" style="38"/>
    <col min="3070" max="3070" width="12.85546875" style="38" customWidth="1"/>
    <col min="3071" max="3072" width="0" style="38" hidden="1" customWidth="1"/>
    <col min="3073" max="3073" width="18.28515625" style="38" customWidth="1"/>
    <col min="3074" max="3074" width="64.85546875" style="38" customWidth="1"/>
    <col min="3075" max="3078" width="9.140625" style="38"/>
    <col min="3079" max="3079" width="14.85546875" style="38" customWidth="1"/>
    <col min="3080" max="3323" width="9.140625" style="38"/>
    <col min="3324" max="3324" width="37.7109375" style="38" customWidth="1"/>
    <col min="3325" max="3325" width="9.140625" style="38"/>
    <col min="3326" max="3326" width="12.85546875" style="38" customWidth="1"/>
    <col min="3327" max="3328" width="0" style="38" hidden="1" customWidth="1"/>
    <col min="3329" max="3329" width="18.28515625" style="38" customWidth="1"/>
    <col min="3330" max="3330" width="64.85546875" style="38" customWidth="1"/>
    <col min="3331" max="3334" width="9.140625" style="38"/>
    <col min="3335" max="3335" width="14.85546875" style="38" customWidth="1"/>
    <col min="3336" max="3579" width="9.140625" style="38"/>
    <col min="3580" max="3580" width="37.7109375" style="38" customWidth="1"/>
    <col min="3581" max="3581" width="9.140625" style="38"/>
    <col min="3582" max="3582" width="12.85546875" style="38" customWidth="1"/>
    <col min="3583" max="3584" width="0" style="38" hidden="1" customWidth="1"/>
    <col min="3585" max="3585" width="18.28515625" style="38" customWidth="1"/>
    <col min="3586" max="3586" width="64.85546875" style="38" customWidth="1"/>
    <col min="3587" max="3590" width="9.140625" style="38"/>
    <col min="3591" max="3591" width="14.85546875" style="38" customWidth="1"/>
    <col min="3592" max="3835" width="9.140625" style="38"/>
    <col min="3836" max="3836" width="37.7109375" style="38" customWidth="1"/>
    <col min="3837" max="3837" width="9.140625" style="38"/>
    <col min="3838" max="3838" width="12.85546875" style="38" customWidth="1"/>
    <col min="3839" max="3840" width="0" style="38" hidden="1" customWidth="1"/>
    <col min="3841" max="3841" width="18.28515625" style="38" customWidth="1"/>
    <col min="3842" max="3842" width="64.85546875" style="38" customWidth="1"/>
    <col min="3843" max="3846" width="9.140625" style="38"/>
    <col min="3847" max="3847" width="14.85546875" style="38" customWidth="1"/>
    <col min="3848" max="4091" width="9.140625" style="38"/>
    <col min="4092" max="4092" width="37.7109375" style="38" customWidth="1"/>
    <col min="4093" max="4093" width="9.140625" style="38"/>
    <col min="4094" max="4094" width="12.85546875" style="38" customWidth="1"/>
    <col min="4095" max="4096" width="0" style="38" hidden="1" customWidth="1"/>
    <col min="4097" max="4097" width="18.28515625" style="38" customWidth="1"/>
    <col min="4098" max="4098" width="64.85546875" style="38" customWidth="1"/>
    <col min="4099" max="4102" width="9.140625" style="38"/>
    <col min="4103" max="4103" width="14.85546875" style="38" customWidth="1"/>
    <col min="4104" max="4347" width="9.140625" style="38"/>
    <col min="4348" max="4348" width="37.7109375" style="38" customWidth="1"/>
    <col min="4349" max="4349" width="9.140625" style="38"/>
    <col min="4350" max="4350" width="12.85546875" style="38" customWidth="1"/>
    <col min="4351" max="4352" width="0" style="38" hidden="1" customWidth="1"/>
    <col min="4353" max="4353" width="18.28515625" style="38" customWidth="1"/>
    <col min="4354" max="4354" width="64.85546875" style="38" customWidth="1"/>
    <col min="4355" max="4358" width="9.140625" style="38"/>
    <col min="4359" max="4359" width="14.85546875" style="38" customWidth="1"/>
    <col min="4360" max="4603" width="9.140625" style="38"/>
    <col min="4604" max="4604" width="37.7109375" style="38" customWidth="1"/>
    <col min="4605" max="4605" width="9.140625" style="38"/>
    <col min="4606" max="4606" width="12.85546875" style="38" customWidth="1"/>
    <col min="4607" max="4608" width="0" style="38" hidden="1" customWidth="1"/>
    <col min="4609" max="4609" width="18.28515625" style="38" customWidth="1"/>
    <col min="4610" max="4610" width="64.85546875" style="38" customWidth="1"/>
    <col min="4611" max="4614" width="9.140625" style="38"/>
    <col min="4615" max="4615" width="14.85546875" style="38" customWidth="1"/>
    <col min="4616" max="4859" width="9.140625" style="38"/>
    <col min="4860" max="4860" width="37.7109375" style="38" customWidth="1"/>
    <col min="4861" max="4861" width="9.140625" style="38"/>
    <col min="4862" max="4862" width="12.85546875" style="38" customWidth="1"/>
    <col min="4863" max="4864" width="0" style="38" hidden="1" customWidth="1"/>
    <col min="4865" max="4865" width="18.28515625" style="38" customWidth="1"/>
    <col min="4866" max="4866" width="64.85546875" style="38" customWidth="1"/>
    <col min="4867" max="4870" width="9.140625" style="38"/>
    <col min="4871" max="4871" width="14.85546875" style="38" customWidth="1"/>
    <col min="4872" max="5115" width="9.140625" style="38"/>
    <col min="5116" max="5116" width="37.7109375" style="38" customWidth="1"/>
    <col min="5117" max="5117" width="9.140625" style="38"/>
    <col min="5118" max="5118" width="12.85546875" style="38" customWidth="1"/>
    <col min="5119" max="5120" width="0" style="38" hidden="1" customWidth="1"/>
    <col min="5121" max="5121" width="18.28515625" style="38" customWidth="1"/>
    <col min="5122" max="5122" width="64.85546875" style="38" customWidth="1"/>
    <col min="5123" max="5126" width="9.140625" style="38"/>
    <col min="5127" max="5127" width="14.85546875" style="38" customWidth="1"/>
    <col min="5128" max="5371" width="9.140625" style="38"/>
    <col min="5372" max="5372" width="37.7109375" style="38" customWidth="1"/>
    <col min="5373" max="5373" width="9.140625" style="38"/>
    <col min="5374" max="5374" width="12.85546875" style="38" customWidth="1"/>
    <col min="5375" max="5376" width="0" style="38" hidden="1" customWidth="1"/>
    <col min="5377" max="5377" width="18.28515625" style="38" customWidth="1"/>
    <col min="5378" max="5378" width="64.85546875" style="38" customWidth="1"/>
    <col min="5379" max="5382" width="9.140625" style="38"/>
    <col min="5383" max="5383" width="14.85546875" style="38" customWidth="1"/>
    <col min="5384" max="5627" width="9.140625" style="38"/>
    <col min="5628" max="5628" width="37.7109375" style="38" customWidth="1"/>
    <col min="5629" max="5629" width="9.140625" style="38"/>
    <col min="5630" max="5630" width="12.85546875" style="38" customWidth="1"/>
    <col min="5631" max="5632" width="0" style="38" hidden="1" customWidth="1"/>
    <col min="5633" max="5633" width="18.28515625" style="38" customWidth="1"/>
    <col min="5634" max="5634" width="64.85546875" style="38" customWidth="1"/>
    <col min="5635" max="5638" width="9.140625" style="38"/>
    <col min="5639" max="5639" width="14.85546875" style="38" customWidth="1"/>
    <col min="5640" max="5883" width="9.140625" style="38"/>
    <col min="5884" max="5884" width="37.7109375" style="38" customWidth="1"/>
    <col min="5885" max="5885" width="9.140625" style="38"/>
    <col min="5886" max="5886" width="12.85546875" style="38" customWidth="1"/>
    <col min="5887" max="5888" width="0" style="38" hidden="1" customWidth="1"/>
    <col min="5889" max="5889" width="18.28515625" style="38" customWidth="1"/>
    <col min="5890" max="5890" width="64.85546875" style="38" customWidth="1"/>
    <col min="5891" max="5894" width="9.140625" style="38"/>
    <col min="5895" max="5895" width="14.85546875" style="38" customWidth="1"/>
    <col min="5896" max="6139" width="9.140625" style="38"/>
    <col min="6140" max="6140" width="37.7109375" style="38" customWidth="1"/>
    <col min="6141" max="6141" width="9.140625" style="38"/>
    <col min="6142" max="6142" width="12.85546875" style="38" customWidth="1"/>
    <col min="6143" max="6144" width="0" style="38" hidden="1" customWidth="1"/>
    <col min="6145" max="6145" width="18.28515625" style="38" customWidth="1"/>
    <col min="6146" max="6146" width="64.85546875" style="38" customWidth="1"/>
    <col min="6147" max="6150" width="9.140625" style="38"/>
    <col min="6151" max="6151" width="14.85546875" style="38" customWidth="1"/>
    <col min="6152" max="6395" width="9.140625" style="38"/>
    <col min="6396" max="6396" width="37.7109375" style="38" customWidth="1"/>
    <col min="6397" max="6397" width="9.140625" style="38"/>
    <col min="6398" max="6398" width="12.85546875" style="38" customWidth="1"/>
    <col min="6399" max="6400" width="0" style="38" hidden="1" customWidth="1"/>
    <col min="6401" max="6401" width="18.28515625" style="38" customWidth="1"/>
    <col min="6402" max="6402" width="64.85546875" style="38" customWidth="1"/>
    <col min="6403" max="6406" width="9.140625" style="38"/>
    <col min="6407" max="6407" width="14.85546875" style="38" customWidth="1"/>
    <col min="6408" max="6651" width="9.140625" style="38"/>
    <col min="6652" max="6652" width="37.7109375" style="38" customWidth="1"/>
    <col min="6653" max="6653" width="9.140625" style="38"/>
    <col min="6654" max="6654" width="12.85546875" style="38" customWidth="1"/>
    <col min="6655" max="6656" width="0" style="38" hidden="1" customWidth="1"/>
    <col min="6657" max="6657" width="18.28515625" style="38" customWidth="1"/>
    <col min="6658" max="6658" width="64.85546875" style="38" customWidth="1"/>
    <col min="6659" max="6662" width="9.140625" style="38"/>
    <col min="6663" max="6663" width="14.85546875" style="38" customWidth="1"/>
    <col min="6664" max="6907" width="9.140625" style="38"/>
    <col min="6908" max="6908" width="37.7109375" style="38" customWidth="1"/>
    <col min="6909" max="6909" width="9.140625" style="38"/>
    <col min="6910" max="6910" width="12.85546875" style="38" customWidth="1"/>
    <col min="6911" max="6912" width="0" style="38" hidden="1" customWidth="1"/>
    <col min="6913" max="6913" width="18.28515625" style="38" customWidth="1"/>
    <col min="6914" max="6914" width="64.85546875" style="38" customWidth="1"/>
    <col min="6915" max="6918" width="9.140625" style="38"/>
    <col min="6919" max="6919" width="14.85546875" style="38" customWidth="1"/>
    <col min="6920" max="7163" width="9.140625" style="38"/>
    <col min="7164" max="7164" width="37.7109375" style="38" customWidth="1"/>
    <col min="7165" max="7165" width="9.140625" style="38"/>
    <col min="7166" max="7166" width="12.85546875" style="38" customWidth="1"/>
    <col min="7167" max="7168" width="0" style="38" hidden="1" customWidth="1"/>
    <col min="7169" max="7169" width="18.28515625" style="38" customWidth="1"/>
    <col min="7170" max="7170" width="64.85546875" style="38" customWidth="1"/>
    <col min="7171" max="7174" width="9.140625" style="38"/>
    <col min="7175" max="7175" width="14.85546875" style="38" customWidth="1"/>
    <col min="7176" max="7419" width="9.140625" style="38"/>
    <col min="7420" max="7420" width="37.7109375" style="38" customWidth="1"/>
    <col min="7421" max="7421" width="9.140625" style="38"/>
    <col min="7422" max="7422" width="12.85546875" style="38" customWidth="1"/>
    <col min="7423" max="7424" width="0" style="38" hidden="1" customWidth="1"/>
    <col min="7425" max="7425" width="18.28515625" style="38" customWidth="1"/>
    <col min="7426" max="7426" width="64.85546875" style="38" customWidth="1"/>
    <col min="7427" max="7430" width="9.140625" style="38"/>
    <col min="7431" max="7431" width="14.85546875" style="38" customWidth="1"/>
    <col min="7432" max="7675" width="9.140625" style="38"/>
    <col min="7676" max="7676" width="37.7109375" style="38" customWidth="1"/>
    <col min="7677" max="7677" width="9.140625" style="38"/>
    <col min="7678" max="7678" width="12.85546875" style="38" customWidth="1"/>
    <col min="7679" max="7680" width="0" style="38" hidden="1" customWidth="1"/>
    <col min="7681" max="7681" width="18.28515625" style="38" customWidth="1"/>
    <col min="7682" max="7682" width="64.85546875" style="38" customWidth="1"/>
    <col min="7683" max="7686" width="9.140625" style="38"/>
    <col min="7687" max="7687" width="14.85546875" style="38" customWidth="1"/>
    <col min="7688" max="7931" width="9.140625" style="38"/>
    <col min="7932" max="7932" width="37.7109375" style="38" customWidth="1"/>
    <col min="7933" max="7933" width="9.140625" style="38"/>
    <col min="7934" max="7934" width="12.85546875" style="38" customWidth="1"/>
    <col min="7935" max="7936" width="0" style="38" hidden="1" customWidth="1"/>
    <col min="7937" max="7937" width="18.28515625" style="38" customWidth="1"/>
    <col min="7938" max="7938" width="64.85546875" style="38" customWidth="1"/>
    <col min="7939" max="7942" width="9.140625" style="38"/>
    <col min="7943" max="7943" width="14.85546875" style="38" customWidth="1"/>
    <col min="7944" max="8187" width="9.140625" style="38"/>
    <col min="8188" max="8188" width="37.7109375" style="38" customWidth="1"/>
    <col min="8189" max="8189" width="9.140625" style="38"/>
    <col min="8190" max="8190" width="12.85546875" style="38" customWidth="1"/>
    <col min="8191" max="8192" width="0" style="38" hidden="1" customWidth="1"/>
    <col min="8193" max="8193" width="18.28515625" style="38" customWidth="1"/>
    <col min="8194" max="8194" width="64.85546875" style="38" customWidth="1"/>
    <col min="8195" max="8198" width="9.140625" style="38"/>
    <col min="8199" max="8199" width="14.85546875" style="38" customWidth="1"/>
    <col min="8200" max="8443" width="9.140625" style="38"/>
    <col min="8444" max="8444" width="37.7109375" style="38" customWidth="1"/>
    <col min="8445" max="8445" width="9.140625" style="38"/>
    <col min="8446" max="8446" width="12.85546875" style="38" customWidth="1"/>
    <col min="8447" max="8448" width="0" style="38" hidden="1" customWidth="1"/>
    <col min="8449" max="8449" width="18.28515625" style="38" customWidth="1"/>
    <col min="8450" max="8450" width="64.85546875" style="38" customWidth="1"/>
    <col min="8451" max="8454" width="9.140625" style="38"/>
    <col min="8455" max="8455" width="14.85546875" style="38" customWidth="1"/>
    <col min="8456" max="8699" width="9.140625" style="38"/>
    <col min="8700" max="8700" width="37.7109375" style="38" customWidth="1"/>
    <col min="8701" max="8701" width="9.140625" style="38"/>
    <col min="8702" max="8702" width="12.85546875" style="38" customWidth="1"/>
    <col min="8703" max="8704" width="0" style="38" hidden="1" customWidth="1"/>
    <col min="8705" max="8705" width="18.28515625" style="38" customWidth="1"/>
    <col min="8706" max="8706" width="64.85546875" style="38" customWidth="1"/>
    <col min="8707" max="8710" width="9.140625" style="38"/>
    <col min="8711" max="8711" width="14.85546875" style="38" customWidth="1"/>
    <col min="8712" max="8955" width="9.140625" style="38"/>
    <col min="8956" max="8956" width="37.7109375" style="38" customWidth="1"/>
    <col min="8957" max="8957" width="9.140625" style="38"/>
    <col min="8958" max="8958" width="12.85546875" style="38" customWidth="1"/>
    <col min="8959" max="8960" width="0" style="38" hidden="1" customWidth="1"/>
    <col min="8961" max="8961" width="18.28515625" style="38" customWidth="1"/>
    <col min="8962" max="8962" width="64.85546875" style="38" customWidth="1"/>
    <col min="8963" max="8966" width="9.140625" style="38"/>
    <col min="8967" max="8967" width="14.85546875" style="38" customWidth="1"/>
    <col min="8968" max="9211" width="9.140625" style="38"/>
    <col min="9212" max="9212" width="37.7109375" style="38" customWidth="1"/>
    <col min="9213" max="9213" width="9.140625" style="38"/>
    <col min="9214" max="9214" width="12.85546875" style="38" customWidth="1"/>
    <col min="9215" max="9216" width="0" style="38" hidden="1" customWidth="1"/>
    <col min="9217" max="9217" width="18.28515625" style="38" customWidth="1"/>
    <col min="9218" max="9218" width="64.85546875" style="38" customWidth="1"/>
    <col min="9219" max="9222" width="9.140625" style="38"/>
    <col min="9223" max="9223" width="14.85546875" style="38" customWidth="1"/>
    <col min="9224" max="9467" width="9.140625" style="38"/>
    <col min="9468" max="9468" width="37.7109375" style="38" customWidth="1"/>
    <col min="9469" max="9469" width="9.140625" style="38"/>
    <col min="9470" max="9470" width="12.85546875" style="38" customWidth="1"/>
    <col min="9471" max="9472" width="0" style="38" hidden="1" customWidth="1"/>
    <col min="9473" max="9473" width="18.28515625" style="38" customWidth="1"/>
    <col min="9474" max="9474" width="64.85546875" style="38" customWidth="1"/>
    <col min="9475" max="9478" width="9.140625" style="38"/>
    <col min="9479" max="9479" width="14.85546875" style="38" customWidth="1"/>
    <col min="9480" max="9723" width="9.140625" style="38"/>
    <col min="9724" max="9724" width="37.7109375" style="38" customWidth="1"/>
    <col min="9725" max="9725" width="9.140625" style="38"/>
    <col min="9726" max="9726" width="12.85546875" style="38" customWidth="1"/>
    <col min="9727" max="9728" width="0" style="38" hidden="1" customWidth="1"/>
    <col min="9729" max="9729" width="18.28515625" style="38" customWidth="1"/>
    <col min="9730" max="9730" width="64.85546875" style="38" customWidth="1"/>
    <col min="9731" max="9734" width="9.140625" style="38"/>
    <col min="9735" max="9735" width="14.85546875" style="38" customWidth="1"/>
    <col min="9736" max="9979" width="9.140625" style="38"/>
    <col min="9980" max="9980" width="37.7109375" style="38" customWidth="1"/>
    <col min="9981" max="9981" width="9.140625" style="38"/>
    <col min="9982" max="9982" width="12.85546875" style="38" customWidth="1"/>
    <col min="9983" max="9984" width="0" style="38" hidden="1" customWidth="1"/>
    <col min="9985" max="9985" width="18.28515625" style="38" customWidth="1"/>
    <col min="9986" max="9986" width="64.85546875" style="38" customWidth="1"/>
    <col min="9987" max="9990" width="9.140625" style="38"/>
    <col min="9991" max="9991" width="14.85546875" style="38" customWidth="1"/>
    <col min="9992" max="10235" width="9.140625" style="38"/>
    <col min="10236" max="10236" width="37.7109375" style="38" customWidth="1"/>
    <col min="10237" max="10237" width="9.140625" style="38"/>
    <col min="10238" max="10238" width="12.85546875" style="38" customWidth="1"/>
    <col min="10239" max="10240" width="0" style="38" hidden="1" customWidth="1"/>
    <col min="10241" max="10241" width="18.28515625" style="38" customWidth="1"/>
    <col min="10242" max="10242" width="64.85546875" style="38" customWidth="1"/>
    <col min="10243" max="10246" width="9.140625" style="38"/>
    <col min="10247" max="10247" width="14.85546875" style="38" customWidth="1"/>
    <col min="10248" max="10491" width="9.140625" style="38"/>
    <col min="10492" max="10492" width="37.7109375" style="38" customWidth="1"/>
    <col min="10493" max="10493" width="9.140625" style="38"/>
    <col min="10494" max="10494" width="12.85546875" style="38" customWidth="1"/>
    <col min="10495" max="10496" width="0" style="38" hidden="1" customWidth="1"/>
    <col min="10497" max="10497" width="18.28515625" style="38" customWidth="1"/>
    <col min="10498" max="10498" width="64.85546875" style="38" customWidth="1"/>
    <col min="10499" max="10502" width="9.140625" style="38"/>
    <col min="10503" max="10503" width="14.85546875" style="38" customWidth="1"/>
    <col min="10504" max="10747" width="9.140625" style="38"/>
    <col min="10748" max="10748" width="37.7109375" style="38" customWidth="1"/>
    <col min="10749" max="10749" width="9.140625" style="38"/>
    <col min="10750" max="10750" width="12.85546875" style="38" customWidth="1"/>
    <col min="10751" max="10752" width="0" style="38" hidden="1" customWidth="1"/>
    <col min="10753" max="10753" width="18.28515625" style="38" customWidth="1"/>
    <col min="10754" max="10754" width="64.85546875" style="38" customWidth="1"/>
    <col min="10755" max="10758" width="9.140625" style="38"/>
    <col min="10759" max="10759" width="14.85546875" style="38" customWidth="1"/>
    <col min="10760" max="11003" width="9.140625" style="38"/>
    <col min="11004" max="11004" width="37.7109375" style="38" customWidth="1"/>
    <col min="11005" max="11005" width="9.140625" style="38"/>
    <col min="11006" max="11006" width="12.85546875" style="38" customWidth="1"/>
    <col min="11007" max="11008" width="0" style="38" hidden="1" customWidth="1"/>
    <col min="11009" max="11009" width="18.28515625" style="38" customWidth="1"/>
    <col min="11010" max="11010" width="64.85546875" style="38" customWidth="1"/>
    <col min="11011" max="11014" width="9.140625" style="38"/>
    <col min="11015" max="11015" width="14.85546875" style="38" customWidth="1"/>
    <col min="11016" max="11259" width="9.140625" style="38"/>
    <col min="11260" max="11260" width="37.7109375" style="38" customWidth="1"/>
    <col min="11261" max="11261" width="9.140625" style="38"/>
    <col min="11262" max="11262" width="12.85546875" style="38" customWidth="1"/>
    <col min="11263" max="11264" width="0" style="38" hidden="1" customWidth="1"/>
    <col min="11265" max="11265" width="18.28515625" style="38" customWidth="1"/>
    <col min="11266" max="11266" width="64.85546875" style="38" customWidth="1"/>
    <col min="11267" max="11270" width="9.140625" style="38"/>
    <col min="11271" max="11271" width="14.85546875" style="38" customWidth="1"/>
    <col min="11272" max="11515" width="9.140625" style="38"/>
    <col min="11516" max="11516" width="37.7109375" style="38" customWidth="1"/>
    <col min="11517" max="11517" width="9.140625" style="38"/>
    <col min="11518" max="11518" width="12.85546875" style="38" customWidth="1"/>
    <col min="11519" max="11520" width="0" style="38" hidden="1" customWidth="1"/>
    <col min="11521" max="11521" width="18.28515625" style="38" customWidth="1"/>
    <col min="11522" max="11522" width="64.85546875" style="38" customWidth="1"/>
    <col min="11523" max="11526" width="9.140625" style="38"/>
    <col min="11527" max="11527" width="14.85546875" style="38" customWidth="1"/>
    <col min="11528" max="11771" width="9.140625" style="38"/>
    <col min="11772" max="11772" width="37.7109375" style="38" customWidth="1"/>
    <col min="11773" max="11773" width="9.140625" style="38"/>
    <col min="11774" max="11774" width="12.85546875" style="38" customWidth="1"/>
    <col min="11775" max="11776" width="0" style="38" hidden="1" customWidth="1"/>
    <col min="11777" max="11777" width="18.28515625" style="38" customWidth="1"/>
    <col min="11778" max="11778" width="64.85546875" style="38" customWidth="1"/>
    <col min="11779" max="11782" width="9.140625" style="38"/>
    <col min="11783" max="11783" width="14.85546875" style="38" customWidth="1"/>
    <col min="11784" max="12027" width="9.140625" style="38"/>
    <col min="12028" max="12028" width="37.7109375" style="38" customWidth="1"/>
    <col min="12029" max="12029" width="9.140625" style="38"/>
    <col min="12030" max="12030" width="12.85546875" style="38" customWidth="1"/>
    <col min="12031" max="12032" width="0" style="38" hidden="1" customWidth="1"/>
    <col min="12033" max="12033" width="18.28515625" style="38" customWidth="1"/>
    <col min="12034" max="12034" width="64.85546875" style="38" customWidth="1"/>
    <col min="12035" max="12038" width="9.140625" style="38"/>
    <col min="12039" max="12039" width="14.85546875" style="38" customWidth="1"/>
    <col min="12040" max="12283" width="9.140625" style="38"/>
    <col min="12284" max="12284" width="37.7109375" style="38" customWidth="1"/>
    <col min="12285" max="12285" width="9.140625" style="38"/>
    <col min="12286" max="12286" width="12.85546875" style="38" customWidth="1"/>
    <col min="12287" max="12288" width="0" style="38" hidden="1" customWidth="1"/>
    <col min="12289" max="12289" width="18.28515625" style="38" customWidth="1"/>
    <col min="12290" max="12290" width="64.85546875" style="38" customWidth="1"/>
    <col min="12291" max="12294" width="9.140625" style="38"/>
    <col min="12295" max="12295" width="14.85546875" style="38" customWidth="1"/>
    <col min="12296" max="12539" width="9.140625" style="38"/>
    <col min="12540" max="12540" width="37.7109375" style="38" customWidth="1"/>
    <col min="12541" max="12541" width="9.140625" style="38"/>
    <col min="12542" max="12542" width="12.85546875" style="38" customWidth="1"/>
    <col min="12543" max="12544" width="0" style="38" hidden="1" customWidth="1"/>
    <col min="12545" max="12545" width="18.28515625" style="38" customWidth="1"/>
    <col min="12546" max="12546" width="64.85546875" style="38" customWidth="1"/>
    <col min="12547" max="12550" width="9.140625" style="38"/>
    <col min="12551" max="12551" width="14.85546875" style="38" customWidth="1"/>
    <col min="12552" max="12795" width="9.140625" style="38"/>
    <col min="12796" max="12796" width="37.7109375" style="38" customWidth="1"/>
    <col min="12797" max="12797" width="9.140625" style="38"/>
    <col min="12798" max="12798" width="12.85546875" style="38" customWidth="1"/>
    <col min="12799" max="12800" width="0" style="38" hidden="1" customWidth="1"/>
    <col min="12801" max="12801" width="18.28515625" style="38" customWidth="1"/>
    <col min="12802" max="12802" width="64.85546875" style="38" customWidth="1"/>
    <col min="12803" max="12806" width="9.140625" style="38"/>
    <col min="12807" max="12807" width="14.85546875" style="38" customWidth="1"/>
    <col min="12808" max="13051" width="9.140625" style="38"/>
    <col min="13052" max="13052" width="37.7109375" style="38" customWidth="1"/>
    <col min="13053" max="13053" width="9.140625" style="38"/>
    <col min="13054" max="13054" width="12.85546875" style="38" customWidth="1"/>
    <col min="13055" max="13056" width="0" style="38" hidden="1" customWidth="1"/>
    <col min="13057" max="13057" width="18.28515625" style="38" customWidth="1"/>
    <col min="13058" max="13058" width="64.85546875" style="38" customWidth="1"/>
    <col min="13059" max="13062" width="9.140625" style="38"/>
    <col min="13063" max="13063" width="14.85546875" style="38" customWidth="1"/>
    <col min="13064" max="13307" width="9.140625" style="38"/>
    <col min="13308" max="13308" width="37.7109375" style="38" customWidth="1"/>
    <col min="13309" max="13309" width="9.140625" style="38"/>
    <col min="13310" max="13310" width="12.85546875" style="38" customWidth="1"/>
    <col min="13311" max="13312" width="0" style="38" hidden="1" customWidth="1"/>
    <col min="13313" max="13313" width="18.28515625" style="38" customWidth="1"/>
    <col min="13314" max="13314" width="64.85546875" style="38" customWidth="1"/>
    <col min="13315" max="13318" width="9.140625" style="38"/>
    <col min="13319" max="13319" width="14.85546875" style="38" customWidth="1"/>
    <col min="13320" max="13563" width="9.140625" style="38"/>
    <col min="13564" max="13564" width="37.7109375" style="38" customWidth="1"/>
    <col min="13565" max="13565" width="9.140625" style="38"/>
    <col min="13566" max="13566" width="12.85546875" style="38" customWidth="1"/>
    <col min="13567" max="13568" width="0" style="38" hidden="1" customWidth="1"/>
    <col min="13569" max="13569" width="18.28515625" style="38" customWidth="1"/>
    <col min="13570" max="13570" width="64.85546875" style="38" customWidth="1"/>
    <col min="13571" max="13574" width="9.140625" style="38"/>
    <col min="13575" max="13575" width="14.85546875" style="38" customWidth="1"/>
    <col min="13576" max="13819" width="9.140625" style="38"/>
    <col min="13820" max="13820" width="37.7109375" style="38" customWidth="1"/>
    <col min="13821" max="13821" width="9.140625" style="38"/>
    <col min="13822" max="13822" width="12.85546875" style="38" customWidth="1"/>
    <col min="13823" max="13824" width="0" style="38" hidden="1" customWidth="1"/>
    <col min="13825" max="13825" width="18.28515625" style="38" customWidth="1"/>
    <col min="13826" max="13826" width="64.85546875" style="38" customWidth="1"/>
    <col min="13827" max="13830" width="9.140625" style="38"/>
    <col min="13831" max="13831" width="14.85546875" style="38" customWidth="1"/>
    <col min="13832" max="14075" width="9.140625" style="38"/>
    <col min="14076" max="14076" width="37.7109375" style="38" customWidth="1"/>
    <col min="14077" max="14077" width="9.140625" style="38"/>
    <col min="14078" max="14078" width="12.85546875" style="38" customWidth="1"/>
    <col min="14079" max="14080" width="0" style="38" hidden="1" customWidth="1"/>
    <col min="14081" max="14081" width="18.28515625" style="38" customWidth="1"/>
    <col min="14082" max="14082" width="64.85546875" style="38" customWidth="1"/>
    <col min="14083" max="14086" width="9.140625" style="38"/>
    <col min="14087" max="14087" width="14.85546875" style="38" customWidth="1"/>
    <col min="14088" max="14331" width="9.140625" style="38"/>
    <col min="14332" max="14332" width="37.7109375" style="38" customWidth="1"/>
    <col min="14333" max="14333" width="9.140625" style="38"/>
    <col min="14334" max="14334" width="12.85546875" style="38" customWidth="1"/>
    <col min="14335" max="14336" width="0" style="38" hidden="1" customWidth="1"/>
    <col min="14337" max="14337" width="18.28515625" style="38" customWidth="1"/>
    <col min="14338" max="14338" width="64.85546875" style="38" customWidth="1"/>
    <col min="14339" max="14342" width="9.140625" style="38"/>
    <col min="14343" max="14343" width="14.85546875" style="38" customWidth="1"/>
    <col min="14344" max="14587" width="9.140625" style="38"/>
    <col min="14588" max="14588" width="37.7109375" style="38" customWidth="1"/>
    <col min="14589" max="14589" width="9.140625" style="38"/>
    <col min="14590" max="14590" width="12.85546875" style="38" customWidth="1"/>
    <col min="14591" max="14592" width="0" style="38" hidden="1" customWidth="1"/>
    <col min="14593" max="14593" width="18.28515625" style="38" customWidth="1"/>
    <col min="14594" max="14594" width="64.85546875" style="38" customWidth="1"/>
    <col min="14595" max="14598" width="9.140625" style="38"/>
    <col min="14599" max="14599" width="14.85546875" style="38" customWidth="1"/>
    <col min="14600" max="14843" width="9.140625" style="38"/>
    <col min="14844" max="14844" width="37.7109375" style="38" customWidth="1"/>
    <col min="14845" max="14845" width="9.140625" style="38"/>
    <col min="14846" max="14846" width="12.85546875" style="38" customWidth="1"/>
    <col min="14847" max="14848" width="0" style="38" hidden="1" customWidth="1"/>
    <col min="14849" max="14849" width="18.28515625" style="38" customWidth="1"/>
    <col min="14850" max="14850" width="64.85546875" style="38" customWidth="1"/>
    <col min="14851" max="14854" width="9.140625" style="38"/>
    <col min="14855" max="14855" width="14.85546875" style="38" customWidth="1"/>
    <col min="14856" max="15099" width="9.140625" style="38"/>
    <col min="15100" max="15100" width="37.7109375" style="38" customWidth="1"/>
    <col min="15101" max="15101" width="9.140625" style="38"/>
    <col min="15102" max="15102" width="12.85546875" style="38" customWidth="1"/>
    <col min="15103" max="15104" width="0" style="38" hidden="1" customWidth="1"/>
    <col min="15105" max="15105" width="18.28515625" style="38" customWidth="1"/>
    <col min="15106" max="15106" width="64.85546875" style="38" customWidth="1"/>
    <col min="15107" max="15110" width="9.140625" style="38"/>
    <col min="15111" max="15111" width="14.85546875" style="38" customWidth="1"/>
    <col min="15112" max="15355" width="9.140625" style="38"/>
    <col min="15356" max="15356" width="37.7109375" style="38" customWidth="1"/>
    <col min="15357" max="15357" width="9.140625" style="38"/>
    <col min="15358" max="15358" width="12.85546875" style="38" customWidth="1"/>
    <col min="15359" max="15360" width="0" style="38" hidden="1" customWidth="1"/>
    <col min="15361" max="15361" width="18.28515625" style="38" customWidth="1"/>
    <col min="15362" max="15362" width="64.85546875" style="38" customWidth="1"/>
    <col min="15363" max="15366" width="9.140625" style="38"/>
    <col min="15367" max="15367" width="14.85546875" style="38" customWidth="1"/>
    <col min="15368" max="15611" width="9.140625" style="38"/>
    <col min="15612" max="15612" width="37.7109375" style="38" customWidth="1"/>
    <col min="15613" max="15613" width="9.140625" style="38"/>
    <col min="15614" max="15614" width="12.85546875" style="38" customWidth="1"/>
    <col min="15615" max="15616" width="0" style="38" hidden="1" customWidth="1"/>
    <col min="15617" max="15617" width="18.28515625" style="38" customWidth="1"/>
    <col min="15618" max="15618" width="64.85546875" style="38" customWidth="1"/>
    <col min="15619" max="15622" width="9.140625" style="38"/>
    <col min="15623" max="15623" width="14.85546875" style="38" customWidth="1"/>
    <col min="15624" max="15867" width="9.140625" style="38"/>
    <col min="15868" max="15868" width="37.7109375" style="38" customWidth="1"/>
    <col min="15869" max="15869" width="9.140625" style="38"/>
    <col min="15870" max="15870" width="12.85546875" style="38" customWidth="1"/>
    <col min="15871" max="15872" width="0" style="38" hidden="1" customWidth="1"/>
    <col min="15873" max="15873" width="18.28515625" style="38" customWidth="1"/>
    <col min="15874" max="15874" width="64.85546875" style="38" customWidth="1"/>
    <col min="15875" max="15878" width="9.140625" style="38"/>
    <col min="15879" max="15879" width="14.85546875" style="38" customWidth="1"/>
    <col min="15880" max="16123" width="9.140625" style="38"/>
    <col min="16124" max="16124" width="37.7109375" style="38" customWidth="1"/>
    <col min="16125" max="16125" width="9.140625" style="38"/>
    <col min="16126" max="16126" width="12.85546875" style="38" customWidth="1"/>
    <col min="16127" max="16128" width="0" style="38" hidden="1" customWidth="1"/>
    <col min="16129" max="16129" width="18.28515625" style="38" customWidth="1"/>
    <col min="16130" max="16130" width="64.85546875" style="38" customWidth="1"/>
    <col min="16131" max="16134" width="9.140625" style="38"/>
    <col min="16135" max="16135" width="14.85546875" style="38" customWidth="1"/>
    <col min="16136" max="16384" width="9.140625" style="38"/>
  </cols>
  <sheetData>
    <row r="1" spans="1:43" ht="18.75" x14ac:dyDescent="0.3">
      <c r="J1" s="9"/>
    </row>
    <row r="2" spans="1:43" x14ac:dyDescent="0.25">
      <c r="A2" s="331" t="s">
        <v>222</v>
      </c>
      <c r="B2" s="331"/>
      <c r="C2" s="331"/>
      <c r="D2" s="331"/>
      <c r="E2" s="331"/>
      <c r="F2" s="331"/>
      <c r="G2" s="331"/>
      <c r="H2" s="331"/>
      <c r="I2" s="331"/>
      <c r="J2" s="331"/>
      <c r="K2" s="331"/>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row>
    <row r="3" spans="1:43" ht="18.75" x14ac:dyDescent="0.3">
      <c r="J3" s="9"/>
    </row>
    <row r="4" spans="1:43" ht="18.75" x14ac:dyDescent="0.25">
      <c r="A4" s="345" t="s">
        <v>7</v>
      </c>
      <c r="B4" s="345"/>
      <c r="C4" s="345"/>
      <c r="D4" s="345"/>
      <c r="E4" s="345"/>
      <c r="F4" s="345"/>
      <c r="G4" s="345"/>
      <c r="H4" s="345"/>
      <c r="I4" s="345"/>
      <c r="J4" s="345"/>
      <c r="K4" s="345"/>
    </row>
    <row r="5" spans="1:43" ht="18.75" x14ac:dyDescent="0.25">
      <c r="A5" s="345"/>
      <c r="B5" s="345"/>
      <c r="C5" s="345"/>
      <c r="D5" s="345"/>
      <c r="E5" s="345"/>
      <c r="F5" s="345"/>
      <c r="G5" s="345"/>
      <c r="H5" s="345"/>
      <c r="I5" s="345"/>
      <c r="J5" s="345"/>
      <c r="K5" s="345"/>
    </row>
    <row r="6" spans="1:43" ht="18.75" x14ac:dyDescent="0.25">
      <c r="A6" s="346" t="str">
        <f>'3.3. цели,задачи'!A6:D6</f>
        <v>О_0004500012</v>
      </c>
      <c r="B6" s="346"/>
      <c r="C6" s="346"/>
      <c r="D6" s="346"/>
      <c r="E6" s="346"/>
      <c r="F6" s="346"/>
      <c r="G6" s="346"/>
      <c r="H6" s="346"/>
      <c r="I6" s="346"/>
      <c r="J6" s="346"/>
      <c r="K6" s="346"/>
    </row>
    <row r="7" spans="1:43" x14ac:dyDescent="0.25">
      <c r="A7" s="370" t="s">
        <v>6</v>
      </c>
      <c r="B7" s="370"/>
      <c r="C7" s="370"/>
      <c r="D7" s="370"/>
      <c r="E7" s="370"/>
      <c r="F7" s="370"/>
      <c r="G7" s="370"/>
      <c r="H7" s="370"/>
      <c r="I7" s="370"/>
      <c r="J7" s="370"/>
      <c r="K7" s="370"/>
    </row>
    <row r="8" spans="1:43" ht="18.75" x14ac:dyDescent="0.25">
      <c r="A8" s="347"/>
      <c r="B8" s="347"/>
      <c r="C8" s="347"/>
      <c r="D8" s="347"/>
      <c r="E8" s="347"/>
      <c r="F8" s="347"/>
      <c r="G8" s="347"/>
      <c r="H8" s="347"/>
      <c r="I8" s="347"/>
      <c r="J8" s="347"/>
      <c r="K8" s="347"/>
    </row>
    <row r="9" spans="1:43" ht="18.75" x14ac:dyDescent="0.25">
      <c r="A9" s="346" t="str">
        <f>'3.3. цели,задачи'!A9:D9</f>
        <v>Реконструкция и модернизация сетей электроснабжения 0,4кВ</v>
      </c>
      <c r="B9" s="346"/>
      <c r="C9" s="346"/>
      <c r="D9" s="346"/>
      <c r="E9" s="346"/>
      <c r="F9" s="346"/>
      <c r="G9" s="346"/>
      <c r="H9" s="346"/>
      <c r="I9" s="346"/>
      <c r="J9" s="346"/>
      <c r="K9" s="346"/>
    </row>
    <row r="10" spans="1:43" x14ac:dyDescent="0.25">
      <c r="A10" s="370" t="s">
        <v>5</v>
      </c>
      <c r="B10" s="370"/>
      <c r="C10" s="370"/>
      <c r="D10" s="370"/>
      <c r="E10" s="370"/>
      <c r="F10" s="370"/>
      <c r="G10" s="370"/>
      <c r="H10" s="370"/>
      <c r="I10" s="370"/>
      <c r="J10" s="370"/>
      <c r="K10" s="370"/>
    </row>
    <row r="11" spans="1:43" ht="15.75" customHeight="1" x14ac:dyDescent="0.25">
      <c r="K11" s="55"/>
    </row>
    <row r="12" spans="1:43" ht="15.75" customHeight="1" x14ac:dyDescent="0.25">
      <c r="A12" s="395" t="s">
        <v>111</v>
      </c>
      <c r="B12" s="395"/>
      <c r="C12" s="395"/>
      <c r="D12" s="395"/>
      <c r="E12" s="395"/>
      <c r="F12" s="395"/>
      <c r="G12" s="395"/>
      <c r="H12" s="395"/>
      <c r="I12" s="395"/>
      <c r="J12" s="395"/>
      <c r="K12" s="395"/>
    </row>
    <row r="13" spans="1:43" x14ac:dyDescent="0.25">
      <c r="A13" s="46"/>
      <c r="B13" s="70"/>
      <c r="C13" s="42"/>
      <c r="D13" s="53"/>
      <c r="E13" s="53"/>
      <c r="F13" s="53"/>
      <c r="G13" s="53"/>
      <c r="H13" s="53"/>
      <c r="I13" s="53"/>
      <c r="J13" s="53"/>
      <c r="K13" s="53"/>
    </row>
    <row r="14" spans="1:43" ht="28.5" customHeight="1" x14ac:dyDescent="0.25">
      <c r="A14" s="396" t="s">
        <v>71</v>
      </c>
      <c r="B14" s="397" t="s">
        <v>124</v>
      </c>
      <c r="C14" s="396" t="s">
        <v>70</v>
      </c>
      <c r="D14" s="400" t="s">
        <v>99</v>
      </c>
      <c r="E14" s="400"/>
      <c r="F14" s="400"/>
      <c r="G14" s="400"/>
      <c r="H14" s="397" t="s">
        <v>486</v>
      </c>
      <c r="I14" s="397" t="s">
        <v>487</v>
      </c>
      <c r="J14" s="396" t="s">
        <v>69</v>
      </c>
      <c r="K14" s="399" t="s">
        <v>100</v>
      </c>
    </row>
    <row r="15" spans="1:43" ht="58.5" customHeight="1" x14ac:dyDescent="0.25">
      <c r="A15" s="396"/>
      <c r="B15" s="398"/>
      <c r="C15" s="396"/>
      <c r="D15" s="392" t="s">
        <v>1</v>
      </c>
      <c r="E15" s="392"/>
      <c r="F15" s="393" t="s">
        <v>223</v>
      </c>
      <c r="G15" s="394"/>
      <c r="H15" s="398"/>
      <c r="I15" s="398"/>
      <c r="J15" s="396"/>
      <c r="K15" s="399"/>
    </row>
    <row r="16" spans="1:43" ht="47.25" customHeight="1" x14ac:dyDescent="0.25">
      <c r="A16" s="396"/>
      <c r="B16" s="392"/>
      <c r="C16" s="396"/>
      <c r="D16" s="52" t="s">
        <v>68</v>
      </c>
      <c r="E16" s="52" t="s">
        <v>67</v>
      </c>
      <c r="F16" s="52" t="s">
        <v>68</v>
      </c>
      <c r="G16" s="52" t="s">
        <v>67</v>
      </c>
      <c r="H16" s="392"/>
      <c r="I16" s="392"/>
      <c r="J16" s="396"/>
      <c r="K16" s="399"/>
    </row>
    <row r="17" spans="1:11" x14ac:dyDescent="0.25">
      <c r="A17" s="231">
        <v>1</v>
      </c>
      <c r="B17" s="231">
        <v>2</v>
      </c>
      <c r="C17" s="231">
        <v>3</v>
      </c>
      <c r="D17" s="231">
        <v>4</v>
      </c>
      <c r="E17" s="231">
        <v>5</v>
      </c>
      <c r="F17" s="231">
        <v>6</v>
      </c>
      <c r="G17" s="231">
        <v>7</v>
      </c>
      <c r="H17" s="231">
        <v>8</v>
      </c>
      <c r="I17" s="231">
        <v>9</v>
      </c>
      <c r="J17" s="231">
        <v>10</v>
      </c>
      <c r="K17" s="231">
        <v>11</v>
      </c>
    </row>
    <row r="18" spans="1:11" ht="29.25" customHeight="1" x14ac:dyDescent="0.25">
      <c r="A18" s="232" t="s">
        <v>541</v>
      </c>
      <c r="B18" s="232"/>
      <c r="C18" s="254" t="s">
        <v>488</v>
      </c>
      <c r="D18" s="232">
        <v>2025</v>
      </c>
      <c r="E18" s="232">
        <v>2029</v>
      </c>
      <c r="F18" s="232">
        <v>2025</v>
      </c>
      <c r="G18" s="232" t="s">
        <v>94</v>
      </c>
      <c r="H18" s="232"/>
      <c r="I18" s="232"/>
      <c r="J18" s="232"/>
      <c r="K18" s="232"/>
    </row>
    <row r="19" spans="1:11" x14ac:dyDescent="0.25">
      <c r="A19" s="75" t="s">
        <v>489</v>
      </c>
      <c r="B19" s="255"/>
      <c r="C19" s="256" t="s">
        <v>490</v>
      </c>
      <c r="D19" s="257" t="s">
        <v>439</v>
      </c>
      <c r="E19" s="257" t="s">
        <v>439</v>
      </c>
      <c r="F19" s="257" t="s">
        <v>439</v>
      </c>
      <c r="G19" s="257" t="s">
        <v>439</v>
      </c>
      <c r="H19" s="255"/>
      <c r="I19" s="255"/>
      <c r="J19" s="255"/>
      <c r="K19" s="255"/>
    </row>
    <row r="20" spans="1:11" ht="31.5" x14ac:dyDescent="0.25">
      <c r="A20" s="75" t="s">
        <v>491</v>
      </c>
      <c r="B20" s="255"/>
      <c r="C20" s="258" t="s">
        <v>492</v>
      </c>
      <c r="D20" s="257" t="s">
        <v>439</v>
      </c>
      <c r="E20" s="257" t="s">
        <v>439</v>
      </c>
      <c r="F20" s="257" t="s">
        <v>439</v>
      </c>
      <c r="G20" s="257" t="s">
        <v>439</v>
      </c>
      <c r="H20" s="255"/>
      <c r="I20" s="255"/>
      <c r="J20" s="255"/>
      <c r="K20" s="255"/>
    </row>
    <row r="21" spans="1:11" ht="47.25" x14ac:dyDescent="0.25">
      <c r="A21" s="75" t="s">
        <v>493</v>
      </c>
      <c r="B21" s="255"/>
      <c r="C21" s="258" t="s">
        <v>494</v>
      </c>
      <c r="D21" s="257" t="s">
        <v>439</v>
      </c>
      <c r="E21" s="257" t="s">
        <v>439</v>
      </c>
      <c r="F21" s="257" t="s">
        <v>439</v>
      </c>
      <c r="G21" s="257" t="s">
        <v>439</v>
      </c>
      <c r="H21" s="255"/>
      <c r="I21" s="255"/>
      <c r="J21" s="255"/>
      <c r="K21" s="255"/>
    </row>
    <row r="22" spans="1:11" ht="31.5" x14ac:dyDescent="0.25">
      <c r="A22" s="75" t="s">
        <v>495</v>
      </c>
      <c r="B22" s="255"/>
      <c r="C22" s="258" t="s">
        <v>496</v>
      </c>
      <c r="D22" s="257" t="s">
        <v>439</v>
      </c>
      <c r="E22" s="257" t="s">
        <v>439</v>
      </c>
      <c r="F22" s="257" t="s">
        <v>439</v>
      </c>
      <c r="G22" s="257" t="s">
        <v>439</v>
      </c>
      <c r="H22" s="255"/>
      <c r="I22" s="255"/>
      <c r="J22" s="255"/>
      <c r="K22" s="255"/>
    </row>
    <row r="23" spans="1:11" ht="31.5" x14ac:dyDescent="0.25">
      <c r="A23" s="75" t="s">
        <v>497</v>
      </c>
      <c r="B23" s="255"/>
      <c r="C23" s="259" t="s">
        <v>498</v>
      </c>
      <c r="D23" s="257" t="s">
        <v>439</v>
      </c>
      <c r="E23" s="257" t="s">
        <v>439</v>
      </c>
      <c r="F23" s="257" t="s">
        <v>439</v>
      </c>
      <c r="G23" s="257" t="s">
        <v>439</v>
      </c>
      <c r="H23" s="255"/>
      <c r="I23" s="255"/>
      <c r="J23" s="255"/>
      <c r="K23" s="255"/>
    </row>
    <row r="24" spans="1:11" ht="31.5" x14ac:dyDescent="0.25">
      <c r="A24" s="75" t="s">
        <v>499</v>
      </c>
      <c r="B24" s="255"/>
      <c r="C24" s="258" t="s">
        <v>500</v>
      </c>
      <c r="D24" s="257" t="s">
        <v>501</v>
      </c>
      <c r="E24" s="257">
        <v>2029</v>
      </c>
      <c r="F24" s="257" t="s">
        <v>501</v>
      </c>
      <c r="G24" s="257" t="s">
        <v>94</v>
      </c>
      <c r="H24" s="255"/>
      <c r="I24" s="255"/>
      <c r="J24" s="255"/>
      <c r="K24" s="255"/>
    </row>
    <row r="25" spans="1:11" ht="31.5" x14ac:dyDescent="0.25">
      <c r="A25" s="75" t="s">
        <v>502</v>
      </c>
      <c r="B25" s="255"/>
      <c r="C25" s="258" t="s">
        <v>503</v>
      </c>
      <c r="D25" s="257" t="s">
        <v>501</v>
      </c>
      <c r="E25" s="257">
        <v>2029</v>
      </c>
      <c r="F25" s="257" t="s">
        <v>501</v>
      </c>
      <c r="G25" s="257" t="s">
        <v>94</v>
      </c>
      <c r="H25" s="255"/>
      <c r="I25" s="255"/>
      <c r="J25" s="255"/>
      <c r="K25" s="255"/>
    </row>
    <row r="26" spans="1:11" ht="31.5" x14ac:dyDescent="0.25">
      <c r="A26" s="75" t="s">
        <v>504</v>
      </c>
      <c r="B26" s="255"/>
      <c r="C26" s="258" t="s">
        <v>505</v>
      </c>
      <c r="D26" s="257" t="s">
        <v>439</v>
      </c>
      <c r="E26" s="257" t="s">
        <v>439</v>
      </c>
      <c r="F26" s="257" t="s">
        <v>439</v>
      </c>
      <c r="G26" s="257" t="s">
        <v>439</v>
      </c>
      <c r="H26" s="255"/>
      <c r="I26" s="255"/>
      <c r="J26" s="255"/>
      <c r="K26" s="255"/>
    </row>
    <row r="27" spans="1:11" ht="47.25" x14ac:dyDescent="0.25">
      <c r="A27" s="75" t="s">
        <v>506</v>
      </c>
      <c r="B27" s="255"/>
      <c r="C27" s="258" t="s">
        <v>507</v>
      </c>
      <c r="D27" s="257" t="s">
        <v>439</v>
      </c>
      <c r="E27" s="257" t="s">
        <v>439</v>
      </c>
      <c r="F27" s="257" t="s">
        <v>439</v>
      </c>
      <c r="G27" s="257" t="s">
        <v>439</v>
      </c>
      <c r="H27" s="255"/>
      <c r="I27" s="255"/>
      <c r="J27" s="255"/>
      <c r="K27" s="255"/>
    </row>
    <row r="28" spans="1:11" ht="31.5" x14ac:dyDescent="0.25">
      <c r="A28" s="75" t="s">
        <v>508</v>
      </c>
      <c r="B28" s="255"/>
      <c r="C28" s="259" t="s">
        <v>509</v>
      </c>
      <c r="D28" s="257" t="s">
        <v>439</v>
      </c>
      <c r="E28" s="257" t="s">
        <v>439</v>
      </c>
      <c r="F28" s="257" t="s">
        <v>439</v>
      </c>
      <c r="G28" s="257" t="s">
        <v>439</v>
      </c>
      <c r="H28" s="255"/>
      <c r="I28" s="255"/>
      <c r="J28" s="255"/>
      <c r="K28" s="255"/>
    </row>
    <row r="29" spans="1:11" ht="32.25" customHeight="1" x14ac:dyDescent="0.25">
      <c r="A29" s="75" t="s">
        <v>510</v>
      </c>
      <c r="B29" s="255"/>
      <c r="C29" s="269" t="s">
        <v>511</v>
      </c>
      <c r="D29" s="257" t="s">
        <v>501</v>
      </c>
      <c r="E29" s="257">
        <v>2029</v>
      </c>
      <c r="F29" s="257" t="s">
        <v>501</v>
      </c>
      <c r="G29" s="257" t="s">
        <v>94</v>
      </c>
      <c r="H29" s="255"/>
      <c r="I29" s="255"/>
      <c r="J29" s="255"/>
      <c r="K29" s="255"/>
    </row>
    <row r="30" spans="1:11" ht="31.5" x14ac:dyDescent="0.25">
      <c r="A30" s="75" t="s">
        <v>526</v>
      </c>
      <c r="B30" s="255"/>
      <c r="C30" s="258" t="s">
        <v>539</v>
      </c>
      <c r="D30" s="257" t="s">
        <v>501</v>
      </c>
      <c r="E30" s="257">
        <v>2029</v>
      </c>
      <c r="F30" s="257" t="s">
        <v>501</v>
      </c>
      <c r="G30" s="257" t="s">
        <v>94</v>
      </c>
      <c r="H30" s="255"/>
      <c r="I30" s="255"/>
      <c r="J30" s="255"/>
      <c r="K30" s="255"/>
    </row>
    <row r="31" spans="1:11" x14ac:dyDescent="0.25">
      <c r="A31" s="233" t="s">
        <v>540</v>
      </c>
      <c r="B31" s="270"/>
      <c r="C31" s="261" t="s">
        <v>542</v>
      </c>
      <c r="D31" s="260">
        <v>2025</v>
      </c>
      <c r="E31" s="260">
        <v>2029</v>
      </c>
      <c r="F31" s="260">
        <v>2025</v>
      </c>
      <c r="G31" s="260" t="s">
        <v>94</v>
      </c>
      <c r="H31" s="255"/>
      <c r="I31" s="255"/>
      <c r="J31" s="255"/>
      <c r="K31" s="255"/>
    </row>
    <row r="32" spans="1:11" ht="47.25" x14ac:dyDescent="0.25">
      <c r="A32" s="75" t="s">
        <v>527</v>
      </c>
      <c r="B32" s="255"/>
      <c r="C32" s="265" t="s">
        <v>512</v>
      </c>
      <c r="D32" s="257" t="s">
        <v>501</v>
      </c>
      <c r="E32" s="257">
        <v>2029</v>
      </c>
      <c r="F32" s="257" t="s">
        <v>501</v>
      </c>
      <c r="G32" s="257" t="s">
        <v>94</v>
      </c>
      <c r="H32" s="255"/>
      <c r="I32" s="255"/>
      <c r="J32" s="255"/>
      <c r="K32" s="255"/>
    </row>
    <row r="33" spans="1:11" x14ac:dyDescent="0.25">
      <c r="A33" s="75" t="s">
        <v>528</v>
      </c>
      <c r="B33" s="255"/>
      <c r="C33" s="264" t="s">
        <v>513</v>
      </c>
      <c r="D33" s="257" t="s">
        <v>439</v>
      </c>
      <c r="E33" s="257" t="s">
        <v>439</v>
      </c>
      <c r="F33" s="257" t="s">
        <v>439</v>
      </c>
      <c r="G33" s="257" t="s">
        <v>439</v>
      </c>
      <c r="H33" s="255"/>
      <c r="I33" s="255"/>
      <c r="J33" s="255"/>
      <c r="K33" s="255"/>
    </row>
    <row r="34" spans="1:11" ht="31.5" x14ac:dyDescent="0.25">
      <c r="A34" s="233" t="s">
        <v>544</v>
      </c>
      <c r="B34" s="270"/>
      <c r="C34" s="263" t="s">
        <v>543</v>
      </c>
      <c r="D34" s="260" t="s">
        <v>501</v>
      </c>
      <c r="E34" s="260">
        <v>2029</v>
      </c>
      <c r="F34" s="260" t="s">
        <v>501</v>
      </c>
      <c r="G34" s="260" t="s">
        <v>94</v>
      </c>
      <c r="H34" s="326">
        <f>'6.2. фин осв ввод'!AA24/'6.2. фин осв ввод'!Z24</f>
        <v>0.11906991511547681</v>
      </c>
      <c r="I34" s="326">
        <f>'6.2. фин осв ввод'!H24/'6.2. фин осв ввод'!F24</f>
        <v>0.67701647770744333</v>
      </c>
      <c r="J34" s="255"/>
      <c r="K34" s="255"/>
    </row>
    <row r="35" spans="1:11" ht="31.5" x14ac:dyDescent="0.25">
      <c r="A35" s="75" t="s">
        <v>529</v>
      </c>
      <c r="B35" s="75" t="s">
        <v>529</v>
      </c>
      <c r="C35" s="265" t="s">
        <v>514</v>
      </c>
      <c r="D35" s="257" t="s">
        <v>501</v>
      </c>
      <c r="E35" s="257">
        <v>2029</v>
      </c>
      <c r="F35" s="257" t="s">
        <v>501</v>
      </c>
      <c r="G35" s="257" t="s">
        <v>94</v>
      </c>
      <c r="H35" s="325"/>
      <c r="I35" s="255"/>
      <c r="J35" s="255"/>
      <c r="K35" s="255"/>
    </row>
    <row r="36" spans="1:11" x14ac:dyDescent="0.25">
      <c r="A36" s="75" t="s">
        <v>530</v>
      </c>
      <c r="B36" s="75" t="s">
        <v>530</v>
      </c>
      <c r="C36" s="267" t="s">
        <v>515</v>
      </c>
      <c r="D36" s="257" t="s">
        <v>501</v>
      </c>
      <c r="E36" s="257">
        <v>2029</v>
      </c>
      <c r="F36" s="257" t="s">
        <v>501</v>
      </c>
      <c r="G36" s="257" t="s">
        <v>94</v>
      </c>
      <c r="H36" s="255"/>
      <c r="I36" s="255"/>
      <c r="J36" s="255"/>
      <c r="K36" s="255"/>
    </row>
    <row r="37" spans="1:11" x14ac:dyDescent="0.25">
      <c r="A37" s="75" t="s">
        <v>531</v>
      </c>
      <c r="B37" s="75" t="s">
        <v>531</v>
      </c>
      <c r="C37" s="267" t="s">
        <v>516</v>
      </c>
      <c r="D37" s="257" t="s">
        <v>501</v>
      </c>
      <c r="E37" s="257">
        <v>2029</v>
      </c>
      <c r="F37" s="257" t="s">
        <v>501</v>
      </c>
      <c r="G37" s="257" t="s">
        <v>94</v>
      </c>
      <c r="H37" s="255"/>
      <c r="I37" s="255"/>
      <c r="J37" s="255"/>
      <c r="K37" s="255"/>
    </row>
    <row r="38" spans="1:11" ht="63" x14ac:dyDescent="0.25">
      <c r="A38" s="75" t="s">
        <v>532</v>
      </c>
      <c r="B38" s="255"/>
      <c r="C38" s="265" t="s">
        <v>517</v>
      </c>
      <c r="D38" s="257" t="s">
        <v>439</v>
      </c>
      <c r="E38" s="257" t="s">
        <v>439</v>
      </c>
      <c r="F38" s="257" t="s">
        <v>439</v>
      </c>
      <c r="G38" s="257" t="s">
        <v>439</v>
      </c>
      <c r="H38" s="255"/>
      <c r="I38" s="255"/>
      <c r="J38" s="255"/>
      <c r="K38" s="255"/>
    </row>
    <row r="39" spans="1:11" ht="126" x14ac:dyDescent="0.25">
      <c r="A39" s="75" t="s">
        <v>533</v>
      </c>
      <c r="B39" s="255"/>
      <c r="C39" s="265" t="s">
        <v>518</v>
      </c>
      <c r="D39" s="257" t="s">
        <v>439</v>
      </c>
      <c r="E39" s="257" t="s">
        <v>439</v>
      </c>
      <c r="F39" s="257" t="s">
        <v>439</v>
      </c>
      <c r="G39" s="257" t="s">
        <v>439</v>
      </c>
      <c r="H39" s="255"/>
      <c r="I39" s="255"/>
      <c r="J39" s="255"/>
      <c r="K39" s="255"/>
    </row>
    <row r="40" spans="1:11" x14ac:dyDescent="0.25">
      <c r="A40" s="75" t="s">
        <v>545</v>
      </c>
      <c r="B40" s="255"/>
      <c r="C40" s="267" t="s">
        <v>519</v>
      </c>
      <c r="D40" s="257" t="s">
        <v>501</v>
      </c>
      <c r="E40" s="257">
        <v>2029</v>
      </c>
      <c r="F40" s="257" t="s">
        <v>501</v>
      </c>
      <c r="G40" s="257" t="s">
        <v>94</v>
      </c>
      <c r="H40" s="255"/>
      <c r="I40" s="255"/>
      <c r="J40" s="255"/>
      <c r="K40" s="255"/>
    </row>
    <row r="41" spans="1:11" x14ac:dyDescent="0.25">
      <c r="A41" s="233" t="s">
        <v>546</v>
      </c>
      <c r="B41" s="270"/>
      <c r="C41" s="262" t="s">
        <v>66</v>
      </c>
      <c r="D41" s="257" t="s">
        <v>501</v>
      </c>
      <c r="E41" s="257">
        <v>2029</v>
      </c>
      <c r="F41" s="257" t="s">
        <v>501</v>
      </c>
      <c r="G41" s="257" t="s">
        <v>94</v>
      </c>
      <c r="H41" s="255"/>
      <c r="I41" s="255"/>
      <c r="J41" s="255"/>
      <c r="K41" s="255"/>
    </row>
    <row r="42" spans="1:11" ht="31.5" x14ac:dyDescent="0.25">
      <c r="A42" s="75" t="s">
        <v>534</v>
      </c>
      <c r="B42" s="255"/>
      <c r="C42" s="271" t="s">
        <v>520</v>
      </c>
      <c r="D42" s="257" t="s">
        <v>501</v>
      </c>
      <c r="E42" s="257">
        <v>2029</v>
      </c>
      <c r="F42" s="257" t="s">
        <v>501</v>
      </c>
      <c r="G42" s="257" t="s">
        <v>94</v>
      </c>
      <c r="H42" s="255"/>
      <c r="I42" s="255"/>
      <c r="J42" s="255"/>
      <c r="K42" s="255"/>
    </row>
    <row r="43" spans="1:11" ht="63" x14ac:dyDescent="0.25">
      <c r="A43" s="75" t="s">
        <v>535</v>
      </c>
      <c r="B43" s="255"/>
      <c r="C43" s="265" t="s">
        <v>521</v>
      </c>
      <c r="D43" s="257" t="s">
        <v>501</v>
      </c>
      <c r="E43" s="257">
        <v>2029</v>
      </c>
      <c r="F43" s="257" t="s">
        <v>501</v>
      </c>
      <c r="G43" s="257" t="s">
        <v>94</v>
      </c>
      <c r="H43" s="255"/>
      <c r="I43" s="255"/>
      <c r="J43" s="255"/>
      <c r="K43" s="255"/>
    </row>
    <row r="44" spans="1:11" ht="47.25" x14ac:dyDescent="0.25">
      <c r="A44" s="75" t="s">
        <v>536</v>
      </c>
      <c r="B44" s="255"/>
      <c r="C44" s="265" t="s">
        <v>522</v>
      </c>
      <c r="D44" s="257" t="s">
        <v>439</v>
      </c>
      <c r="E44" s="257" t="s">
        <v>439</v>
      </c>
      <c r="F44" s="257" t="s">
        <v>439</v>
      </c>
      <c r="G44" s="257" t="s">
        <v>439</v>
      </c>
      <c r="H44" s="255"/>
      <c r="I44" s="255"/>
      <c r="J44" s="255"/>
      <c r="K44" s="255"/>
    </row>
    <row r="45" spans="1:11" ht="47.25" x14ac:dyDescent="0.25">
      <c r="A45" s="75" t="s">
        <v>537</v>
      </c>
      <c r="B45" s="255"/>
      <c r="C45" s="265" t="s">
        <v>523</v>
      </c>
      <c r="D45" s="257" t="s">
        <v>439</v>
      </c>
      <c r="E45" s="257" t="s">
        <v>439</v>
      </c>
      <c r="F45" s="257" t="s">
        <v>439</v>
      </c>
      <c r="G45" s="257" t="s">
        <v>439</v>
      </c>
      <c r="H45" s="255"/>
      <c r="I45" s="255"/>
      <c r="J45" s="255"/>
      <c r="K45" s="255"/>
    </row>
    <row r="46" spans="1:11" ht="31.5" x14ac:dyDescent="0.25">
      <c r="A46" s="75" t="s">
        <v>538</v>
      </c>
      <c r="B46" s="255"/>
      <c r="C46" s="268" t="s">
        <v>524</v>
      </c>
      <c r="D46" s="257" t="s">
        <v>501</v>
      </c>
      <c r="E46" s="257">
        <v>2029</v>
      </c>
      <c r="F46" s="257" t="s">
        <v>501</v>
      </c>
      <c r="G46" s="257" t="s">
        <v>94</v>
      </c>
      <c r="H46" s="255"/>
      <c r="I46" s="255"/>
      <c r="J46" s="255"/>
      <c r="K46" s="255"/>
    </row>
    <row r="47" spans="1:11" ht="31.5" x14ac:dyDescent="0.25">
      <c r="A47" s="75" t="s">
        <v>547</v>
      </c>
      <c r="B47" s="255"/>
      <c r="C47" s="265" t="s">
        <v>525</v>
      </c>
      <c r="D47" s="257" t="s">
        <v>439</v>
      </c>
      <c r="E47" s="257" t="s">
        <v>439</v>
      </c>
      <c r="F47" s="257" t="s">
        <v>439</v>
      </c>
      <c r="G47" s="257" t="s">
        <v>439</v>
      </c>
      <c r="H47" s="255"/>
      <c r="I47" s="255"/>
      <c r="J47" s="255"/>
      <c r="K47" s="255"/>
    </row>
  </sheetData>
  <mergeCells count="19">
    <mergeCell ref="D15:E15"/>
    <mergeCell ref="F15:G15"/>
    <mergeCell ref="A8:K8"/>
    <mergeCell ref="A12:K12"/>
    <mergeCell ref="A9:K9"/>
    <mergeCell ref="A10:K10"/>
    <mergeCell ref="A14:A16"/>
    <mergeCell ref="C14:C16"/>
    <mergeCell ref="B14:B16"/>
    <mergeCell ref="J14:J16"/>
    <mergeCell ref="K14:K16"/>
    <mergeCell ref="D14:G14"/>
    <mergeCell ref="H14:H16"/>
    <mergeCell ref="I14:I16"/>
    <mergeCell ref="A2:K2"/>
    <mergeCell ref="A4:K4"/>
    <mergeCell ref="A6:K6"/>
    <mergeCell ref="A7:K7"/>
    <mergeCell ref="A5:K5"/>
  </mergeCells>
  <pageMargins left="0.70866141732283472" right="0.70866141732283472" top="0.74803149606299213" bottom="0.74803149606299213" header="0.31496062992125984" footer="0.31496062992125984"/>
  <pageSetup paperSize="9" scale="34"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81"/>
  <sheetViews>
    <sheetView view="pageBreakPreview" zoomScale="80" zoomScaleNormal="70" zoomScaleSheetLayoutView="80" workbookViewId="0">
      <pane ySplit="17" topLeftCell="A24" activePane="bottomLeft" state="frozen"/>
      <selection pane="bottomLeft" activeCell="AB30" sqref="AB30"/>
    </sheetView>
  </sheetViews>
  <sheetFormatPr defaultRowHeight="15.75" x14ac:dyDescent="0.25"/>
  <cols>
    <col min="1" max="1" width="9.140625" style="37"/>
    <col min="2" max="2" width="52" style="37" hidden="1" customWidth="1"/>
    <col min="3" max="3" width="57.85546875" style="37" customWidth="1"/>
    <col min="4" max="4" width="19.7109375" style="37" customWidth="1"/>
    <col min="5" max="5" width="17.85546875" style="37" hidden="1" customWidth="1"/>
    <col min="6" max="6" width="9.140625" style="38" customWidth="1"/>
    <col min="7" max="7" width="9.7109375" style="38" customWidth="1"/>
    <col min="8" max="8" width="10.28515625" style="38" customWidth="1"/>
    <col min="9" max="9" width="9.140625" style="38" customWidth="1"/>
    <col min="10" max="10" width="9.140625" style="37" customWidth="1"/>
    <col min="11" max="11" width="7.7109375" style="37" customWidth="1"/>
    <col min="12" max="12" width="8.5703125" style="37" hidden="1" customWidth="1"/>
    <col min="13" max="13" width="9" style="37" hidden="1" customWidth="1"/>
    <col min="14" max="14" width="9.140625" style="37" customWidth="1"/>
    <col min="15" max="15" width="7.7109375" style="37" customWidth="1"/>
    <col min="16" max="16" width="8.5703125" style="37" hidden="1" customWidth="1"/>
    <col min="17" max="17" width="9" style="37" hidden="1" customWidth="1"/>
    <col min="18" max="18" width="9.140625" style="37" customWidth="1"/>
    <col min="19" max="19" width="7.7109375" style="37" customWidth="1"/>
    <col min="20" max="20" width="8.5703125" style="37" hidden="1" customWidth="1"/>
    <col min="21" max="21" width="9" style="37" hidden="1" customWidth="1"/>
    <col min="22" max="22" width="9.140625" style="37" customWidth="1"/>
    <col min="23" max="23" width="7.7109375" style="37" customWidth="1"/>
    <col min="24" max="24" width="8.5703125" style="37" hidden="1" customWidth="1"/>
    <col min="25" max="25" width="9" style="37" hidden="1" customWidth="1"/>
    <col min="26" max="26" width="13.140625" style="37" customWidth="1"/>
    <col min="27" max="27" width="13.85546875" style="37" customWidth="1"/>
    <col min="28" max="16384" width="9.140625" style="37"/>
  </cols>
  <sheetData>
    <row r="1" spans="1:30" ht="18.75" x14ac:dyDescent="0.3">
      <c r="A1" s="38"/>
      <c r="B1" s="38"/>
      <c r="C1" s="38"/>
      <c r="D1" s="38"/>
      <c r="E1" s="38"/>
      <c r="J1" s="38"/>
      <c r="K1" s="38"/>
      <c r="N1" s="38"/>
      <c r="O1" s="38"/>
      <c r="R1" s="38"/>
      <c r="S1" s="38"/>
      <c r="V1" s="38"/>
      <c r="W1" s="38"/>
      <c r="AA1" s="9"/>
    </row>
    <row r="2" spans="1:30" ht="18.75" customHeight="1" x14ac:dyDescent="0.25">
      <c r="A2" s="331" t="s">
        <v>221</v>
      </c>
      <c r="B2" s="331"/>
      <c r="C2" s="331"/>
      <c r="D2" s="331"/>
      <c r="E2" s="331"/>
      <c r="F2" s="331"/>
      <c r="G2" s="331"/>
      <c r="H2" s="331"/>
      <c r="I2" s="331"/>
      <c r="J2" s="331"/>
      <c r="K2" s="331"/>
      <c r="L2" s="331"/>
      <c r="M2" s="331"/>
      <c r="N2" s="331"/>
      <c r="O2" s="331"/>
      <c r="P2" s="331"/>
      <c r="Q2" s="331"/>
      <c r="R2" s="331"/>
      <c r="S2" s="331"/>
      <c r="T2" s="331"/>
      <c r="U2" s="331"/>
      <c r="V2" s="331"/>
      <c r="W2" s="331"/>
      <c r="X2" s="331"/>
      <c r="Y2" s="331"/>
      <c r="Z2" s="331"/>
      <c r="AA2" s="331"/>
    </row>
    <row r="3" spans="1:30" ht="18.75" x14ac:dyDescent="0.3">
      <c r="A3" s="38"/>
      <c r="B3" s="38"/>
      <c r="C3" s="38"/>
      <c r="D3" s="38"/>
      <c r="E3" s="38"/>
      <c r="J3" s="38"/>
      <c r="K3" s="38"/>
      <c r="N3" s="38"/>
      <c r="O3" s="38"/>
      <c r="R3" s="38"/>
      <c r="S3" s="38"/>
      <c r="V3" s="38"/>
      <c r="W3" s="38"/>
      <c r="AA3" s="9"/>
    </row>
    <row r="4" spans="1:30" ht="18.75" x14ac:dyDescent="0.25">
      <c r="A4" s="345" t="s">
        <v>7</v>
      </c>
      <c r="B4" s="345"/>
      <c r="C4" s="345"/>
      <c r="D4" s="345"/>
      <c r="E4" s="345"/>
      <c r="F4" s="345"/>
      <c r="G4" s="345"/>
      <c r="H4" s="345"/>
      <c r="I4" s="345"/>
      <c r="J4" s="345"/>
      <c r="K4" s="345"/>
      <c r="L4" s="345"/>
      <c r="M4" s="345"/>
      <c r="N4" s="345"/>
      <c r="O4" s="345"/>
      <c r="P4" s="345"/>
      <c r="Q4" s="345"/>
      <c r="R4" s="345"/>
      <c r="S4" s="345"/>
      <c r="T4" s="345"/>
      <c r="U4" s="345"/>
      <c r="V4" s="345"/>
      <c r="W4" s="345"/>
      <c r="X4" s="345"/>
      <c r="Y4" s="345"/>
      <c r="Z4" s="345"/>
      <c r="AA4" s="345"/>
    </row>
    <row r="5" spans="1:30" ht="18.75" x14ac:dyDescent="0.25">
      <c r="A5" s="7"/>
      <c r="B5" s="61"/>
      <c r="C5" s="7"/>
      <c r="D5" s="7"/>
      <c r="E5" s="7"/>
      <c r="F5" s="7"/>
      <c r="G5" s="7"/>
      <c r="H5" s="51"/>
      <c r="I5" s="51"/>
      <c r="J5" s="51"/>
      <c r="K5" s="51"/>
      <c r="L5" s="51"/>
      <c r="M5" s="51"/>
      <c r="N5" s="51"/>
      <c r="O5" s="51"/>
      <c r="P5" s="51"/>
      <c r="Q5" s="51"/>
      <c r="R5" s="51"/>
      <c r="S5" s="51"/>
      <c r="T5" s="51"/>
      <c r="U5" s="51"/>
      <c r="V5" s="51"/>
      <c r="W5" s="51"/>
      <c r="X5" s="51"/>
      <c r="Y5" s="51"/>
      <c r="Z5" s="51"/>
      <c r="AA5" s="51"/>
    </row>
    <row r="6" spans="1:30" ht="18.75" x14ac:dyDescent="0.25">
      <c r="A6" s="346" t="str">
        <f>'3.3. цели,задачи'!A6:D6</f>
        <v>О_0004500012</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row>
    <row r="7" spans="1:30" x14ac:dyDescent="0.25">
      <c r="A7" s="370" t="s">
        <v>6</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row>
    <row r="8" spans="1:30" ht="16.5" customHeight="1" x14ac:dyDescent="0.3">
      <c r="A8" s="5"/>
      <c r="B8" s="5"/>
      <c r="C8" s="5"/>
      <c r="D8" s="5"/>
      <c r="E8" s="5"/>
      <c r="F8" s="5"/>
      <c r="G8" s="5"/>
      <c r="H8" s="50"/>
      <c r="I8" s="50"/>
      <c r="J8" s="50"/>
      <c r="K8" s="50"/>
      <c r="L8" s="50"/>
      <c r="M8" s="50"/>
      <c r="N8" s="50"/>
      <c r="O8" s="50"/>
      <c r="P8" s="50"/>
      <c r="Q8" s="50"/>
      <c r="R8" s="50"/>
      <c r="S8" s="50"/>
      <c r="T8" s="50"/>
      <c r="U8" s="50"/>
      <c r="V8" s="50"/>
      <c r="W8" s="50"/>
      <c r="X8" s="50"/>
      <c r="Y8" s="50"/>
      <c r="Z8" s="50"/>
      <c r="AA8" s="50"/>
    </row>
    <row r="9" spans="1:30" ht="18.75" x14ac:dyDescent="0.25">
      <c r="A9" s="346" t="str">
        <f>'3.3. цели,задачи'!A9:D9</f>
        <v>Реконструкция и модернизация сетей электроснабжения 0,4кВ</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row>
    <row r="10" spans="1:30" ht="15.75" customHeight="1" x14ac:dyDescent="0.25">
      <c r="A10" s="370" t="s">
        <v>5</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row>
    <row r="11" spans="1:30" x14ac:dyDescent="0.25">
      <c r="A11" s="38"/>
      <c r="B11" s="38"/>
      <c r="J11" s="38"/>
      <c r="K11" s="38"/>
      <c r="L11" s="38"/>
      <c r="M11" s="38"/>
      <c r="N11" s="38"/>
      <c r="O11" s="38"/>
      <c r="P11" s="38"/>
      <c r="Q11" s="38"/>
      <c r="R11" s="38"/>
      <c r="S11" s="38"/>
      <c r="T11" s="38"/>
      <c r="U11" s="38"/>
      <c r="V11" s="38"/>
      <c r="W11" s="38"/>
      <c r="X11" s="38"/>
      <c r="Y11" s="38"/>
      <c r="Z11" s="38"/>
    </row>
    <row r="12" spans="1:30" x14ac:dyDescent="0.25">
      <c r="A12" s="410" t="s">
        <v>112</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row>
    <row r="13" spans="1:30" x14ac:dyDescent="0.25">
      <c r="A13" s="38"/>
      <c r="B13" s="38"/>
      <c r="C13" s="38"/>
      <c r="D13" s="38"/>
      <c r="E13" s="38"/>
      <c r="J13" s="38"/>
      <c r="K13" s="38"/>
      <c r="L13" s="38"/>
      <c r="M13" s="38"/>
      <c r="N13" s="38"/>
      <c r="O13" s="38"/>
      <c r="P13" s="38"/>
      <c r="Q13" s="38"/>
      <c r="R13" s="38"/>
      <c r="S13" s="38"/>
      <c r="T13" s="38"/>
      <c r="U13" s="38"/>
      <c r="V13" s="38"/>
      <c r="W13" s="38"/>
      <c r="X13" s="38"/>
      <c r="Y13" s="38"/>
      <c r="Z13" s="38"/>
    </row>
    <row r="14" spans="1:30" ht="41.25" customHeight="1" x14ac:dyDescent="0.25">
      <c r="A14" s="404" t="s">
        <v>65</v>
      </c>
      <c r="B14" s="404" t="s">
        <v>124</v>
      </c>
      <c r="C14" s="404" t="s">
        <v>64</v>
      </c>
      <c r="D14" s="403" t="s">
        <v>575</v>
      </c>
      <c r="E14" s="403"/>
      <c r="F14" s="401" t="s">
        <v>160</v>
      </c>
      <c r="G14" s="402"/>
      <c r="H14" s="402"/>
      <c r="I14" s="402"/>
      <c r="J14" s="401" t="s">
        <v>163</v>
      </c>
      <c r="K14" s="402"/>
      <c r="L14" s="402"/>
      <c r="M14" s="402"/>
      <c r="N14" s="401" t="s">
        <v>164</v>
      </c>
      <c r="O14" s="402"/>
      <c r="P14" s="402"/>
      <c r="Q14" s="402"/>
      <c r="R14" s="401" t="s">
        <v>165</v>
      </c>
      <c r="S14" s="402"/>
      <c r="T14" s="402"/>
      <c r="U14" s="402"/>
      <c r="V14" s="401" t="s">
        <v>166</v>
      </c>
      <c r="W14" s="402"/>
      <c r="X14" s="402"/>
      <c r="Y14" s="402"/>
      <c r="Z14" s="411" t="s">
        <v>576</v>
      </c>
      <c r="AA14" s="412"/>
      <c r="AB14" s="49"/>
      <c r="AC14" s="49"/>
      <c r="AD14" s="49"/>
    </row>
    <row r="15" spans="1:30" ht="41.25" customHeight="1" x14ac:dyDescent="0.25">
      <c r="A15" s="405"/>
      <c r="B15" s="405"/>
      <c r="C15" s="405"/>
      <c r="D15" s="403"/>
      <c r="E15" s="403"/>
      <c r="F15" s="403" t="s">
        <v>1</v>
      </c>
      <c r="G15" s="403"/>
      <c r="H15" s="403" t="s">
        <v>223</v>
      </c>
      <c r="I15" s="403"/>
      <c r="J15" s="403" t="s">
        <v>1</v>
      </c>
      <c r="K15" s="403"/>
      <c r="L15" s="403" t="s">
        <v>63</v>
      </c>
      <c r="M15" s="403"/>
      <c r="N15" s="403" t="s">
        <v>1</v>
      </c>
      <c r="O15" s="403"/>
      <c r="P15" s="403" t="s">
        <v>63</v>
      </c>
      <c r="Q15" s="403"/>
      <c r="R15" s="403" t="s">
        <v>1</v>
      </c>
      <c r="S15" s="403"/>
      <c r="T15" s="403" t="s">
        <v>63</v>
      </c>
      <c r="U15" s="403"/>
      <c r="V15" s="403" t="s">
        <v>1</v>
      </c>
      <c r="W15" s="403"/>
      <c r="X15" s="403" t="s">
        <v>63</v>
      </c>
      <c r="Y15" s="403"/>
      <c r="Z15" s="413"/>
      <c r="AA15" s="414"/>
    </row>
    <row r="16" spans="1:30" ht="77.25" customHeight="1" x14ac:dyDescent="0.25">
      <c r="A16" s="406"/>
      <c r="B16" s="406"/>
      <c r="C16" s="406"/>
      <c r="D16" s="272" t="s">
        <v>1</v>
      </c>
      <c r="E16" s="272" t="s">
        <v>62</v>
      </c>
      <c r="F16" s="273" t="s">
        <v>102</v>
      </c>
      <c r="G16" s="273" t="s">
        <v>103</v>
      </c>
      <c r="H16" s="273" t="s">
        <v>102</v>
      </c>
      <c r="I16" s="273" t="s">
        <v>103</v>
      </c>
      <c r="J16" s="273" t="s">
        <v>102</v>
      </c>
      <c r="K16" s="273" t="s">
        <v>103</v>
      </c>
      <c r="L16" s="273" t="s">
        <v>102</v>
      </c>
      <c r="M16" s="273" t="s">
        <v>103</v>
      </c>
      <c r="N16" s="273" t="s">
        <v>102</v>
      </c>
      <c r="O16" s="273" t="s">
        <v>103</v>
      </c>
      <c r="P16" s="273" t="s">
        <v>102</v>
      </c>
      <c r="Q16" s="273" t="s">
        <v>103</v>
      </c>
      <c r="R16" s="273" t="s">
        <v>102</v>
      </c>
      <c r="S16" s="273" t="s">
        <v>103</v>
      </c>
      <c r="T16" s="273" t="s">
        <v>102</v>
      </c>
      <c r="U16" s="273" t="s">
        <v>103</v>
      </c>
      <c r="V16" s="273" t="s">
        <v>102</v>
      </c>
      <c r="W16" s="273" t="s">
        <v>103</v>
      </c>
      <c r="X16" s="273" t="s">
        <v>102</v>
      </c>
      <c r="Y16" s="273" t="s">
        <v>103</v>
      </c>
      <c r="Z16" s="272" t="s">
        <v>1</v>
      </c>
      <c r="AA16" s="272" t="s">
        <v>223</v>
      </c>
    </row>
    <row r="17" spans="1:28" ht="19.5" customHeight="1" x14ac:dyDescent="0.25">
      <c r="A17" s="200">
        <v>1</v>
      </c>
      <c r="B17" s="200">
        <v>2</v>
      </c>
      <c r="C17" s="200">
        <v>3</v>
      </c>
      <c r="D17" s="200">
        <v>4</v>
      </c>
      <c r="E17" s="200">
        <v>5</v>
      </c>
      <c r="F17" s="200">
        <v>6</v>
      </c>
      <c r="G17" s="200">
        <v>7</v>
      </c>
      <c r="H17" s="200">
        <v>8</v>
      </c>
      <c r="I17" s="200">
        <v>9</v>
      </c>
      <c r="J17" s="200">
        <v>10</v>
      </c>
      <c r="K17" s="200">
        <v>11</v>
      </c>
      <c r="L17" s="200">
        <v>12</v>
      </c>
      <c r="M17" s="200">
        <v>13</v>
      </c>
      <c r="N17" s="200">
        <v>14</v>
      </c>
      <c r="O17" s="200">
        <v>15</v>
      </c>
      <c r="P17" s="200">
        <v>16</v>
      </c>
      <c r="Q17" s="200">
        <v>17</v>
      </c>
      <c r="R17" s="200">
        <v>18</v>
      </c>
      <c r="S17" s="200">
        <v>19</v>
      </c>
      <c r="T17" s="200">
        <v>20</v>
      </c>
      <c r="U17" s="200">
        <v>21</v>
      </c>
      <c r="V17" s="200">
        <v>22</v>
      </c>
      <c r="W17" s="200">
        <v>23</v>
      </c>
      <c r="X17" s="200">
        <v>24</v>
      </c>
      <c r="Y17" s="200">
        <v>25</v>
      </c>
      <c r="Z17" s="200">
        <v>26</v>
      </c>
      <c r="AA17" s="200">
        <v>27</v>
      </c>
    </row>
    <row r="18" spans="1:28" s="277" customFormat="1" ht="47.25" customHeight="1" x14ac:dyDescent="0.25">
      <c r="A18" s="48">
        <v>1</v>
      </c>
      <c r="B18" s="407" t="s">
        <v>132</v>
      </c>
      <c r="C18" s="47" t="s">
        <v>558</v>
      </c>
      <c r="D18" s="76">
        <f>D21</f>
        <v>147.08940906705601</v>
      </c>
      <c r="E18" s="76" t="str">
        <f t="shared" ref="E18:F18" si="0">E21</f>
        <v>-</v>
      </c>
      <c r="F18" s="76">
        <f t="shared" si="0"/>
        <v>25.8692720616</v>
      </c>
      <c r="G18" s="76" t="str">
        <f>G21</f>
        <v>4</v>
      </c>
      <c r="H18" s="76">
        <f>H21</f>
        <v>1.924305436</v>
      </c>
      <c r="I18" s="278">
        <f t="shared" ref="I18:AA18" si="1">I21</f>
        <v>2</v>
      </c>
      <c r="J18" s="76">
        <f t="shared" si="1"/>
        <v>28.024445264903999</v>
      </c>
      <c r="K18" s="278">
        <f t="shared" si="1"/>
        <v>4</v>
      </c>
      <c r="L18" s="76" t="str">
        <f t="shared" si="1"/>
        <v>-</v>
      </c>
      <c r="M18" s="76" t="str">
        <f t="shared" si="1"/>
        <v>-</v>
      </c>
      <c r="N18" s="76">
        <f t="shared" si="1"/>
        <v>29.84881651752</v>
      </c>
      <c r="O18" s="278">
        <f t="shared" si="1"/>
        <v>4</v>
      </c>
      <c r="P18" s="76" t="str">
        <f t="shared" si="1"/>
        <v>-</v>
      </c>
      <c r="Q18" s="76" t="str">
        <f t="shared" si="1"/>
        <v>-</v>
      </c>
      <c r="R18" s="76">
        <f t="shared" si="1"/>
        <v>31.297884659099999</v>
      </c>
      <c r="S18" s="278">
        <f t="shared" si="1"/>
        <v>4</v>
      </c>
      <c r="T18" s="76" t="str">
        <f t="shared" si="1"/>
        <v>-</v>
      </c>
      <c r="U18" s="76" t="str">
        <f t="shared" si="1"/>
        <v>-</v>
      </c>
      <c r="V18" s="76">
        <f t="shared" si="1"/>
        <v>32.048990563932001</v>
      </c>
      <c r="W18" s="278">
        <f t="shared" si="1"/>
        <v>4</v>
      </c>
      <c r="X18" s="76" t="str">
        <f t="shared" si="1"/>
        <v>-</v>
      </c>
      <c r="Y18" s="76" t="str">
        <f t="shared" si="1"/>
        <v>-</v>
      </c>
      <c r="Z18" s="76">
        <f t="shared" si="1"/>
        <v>147.08940906705601</v>
      </c>
      <c r="AA18" s="76">
        <f t="shared" si="1"/>
        <v>1.924305436</v>
      </c>
      <c r="AB18" s="276"/>
    </row>
    <row r="19" spans="1:28" ht="27" customHeight="1" x14ac:dyDescent="0.25">
      <c r="A19" s="202" t="s">
        <v>553</v>
      </c>
      <c r="B19" s="408"/>
      <c r="C19" s="201" t="s">
        <v>548</v>
      </c>
      <c r="D19" s="274">
        <v>0</v>
      </c>
      <c r="E19" s="274">
        <v>1</v>
      </c>
      <c r="F19" s="274">
        <v>0</v>
      </c>
      <c r="G19" s="274" t="s">
        <v>94</v>
      </c>
      <c r="H19" s="274">
        <v>0</v>
      </c>
      <c r="I19" s="274" t="s">
        <v>94</v>
      </c>
      <c r="J19" s="274">
        <v>0</v>
      </c>
      <c r="K19" s="274" t="s">
        <v>94</v>
      </c>
      <c r="L19" s="274">
        <v>8</v>
      </c>
      <c r="M19" s="274">
        <v>9</v>
      </c>
      <c r="N19" s="274">
        <v>0</v>
      </c>
      <c r="O19" s="274" t="s">
        <v>94</v>
      </c>
      <c r="P19" s="274">
        <v>12</v>
      </c>
      <c r="Q19" s="274">
        <v>13</v>
      </c>
      <c r="R19" s="274">
        <v>0</v>
      </c>
      <c r="S19" s="274" t="s">
        <v>94</v>
      </c>
      <c r="T19" s="274">
        <v>16</v>
      </c>
      <c r="U19" s="274">
        <v>17</v>
      </c>
      <c r="V19" s="274">
        <v>0</v>
      </c>
      <c r="W19" s="274" t="s">
        <v>94</v>
      </c>
      <c r="X19" s="274">
        <v>20</v>
      </c>
      <c r="Y19" s="274">
        <v>21</v>
      </c>
      <c r="Z19" s="274">
        <v>0</v>
      </c>
      <c r="AA19" s="274" t="s">
        <v>94</v>
      </c>
      <c r="AB19" s="175"/>
    </row>
    <row r="20" spans="1:28" ht="27" customHeight="1" x14ac:dyDescent="0.25">
      <c r="A20" s="202" t="s">
        <v>554</v>
      </c>
      <c r="B20" s="408"/>
      <c r="C20" s="201" t="s">
        <v>549</v>
      </c>
      <c r="D20" s="274">
        <v>0</v>
      </c>
      <c r="E20" s="274">
        <v>1</v>
      </c>
      <c r="F20" s="274">
        <v>0</v>
      </c>
      <c r="G20" s="274" t="s">
        <v>94</v>
      </c>
      <c r="H20" s="274">
        <v>0</v>
      </c>
      <c r="I20" s="274" t="s">
        <v>94</v>
      </c>
      <c r="J20" s="274">
        <v>0</v>
      </c>
      <c r="K20" s="274" t="s">
        <v>94</v>
      </c>
      <c r="L20" s="274">
        <v>8</v>
      </c>
      <c r="M20" s="274">
        <v>9</v>
      </c>
      <c r="N20" s="274">
        <v>0</v>
      </c>
      <c r="O20" s="274" t="s">
        <v>94</v>
      </c>
      <c r="P20" s="274">
        <v>12</v>
      </c>
      <c r="Q20" s="274">
        <v>13</v>
      </c>
      <c r="R20" s="274">
        <v>0</v>
      </c>
      <c r="S20" s="274" t="s">
        <v>94</v>
      </c>
      <c r="T20" s="274">
        <v>16</v>
      </c>
      <c r="U20" s="274">
        <v>17</v>
      </c>
      <c r="V20" s="274">
        <v>0</v>
      </c>
      <c r="W20" s="274" t="s">
        <v>94</v>
      </c>
      <c r="X20" s="274">
        <v>20</v>
      </c>
      <c r="Y20" s="274">
        <v>21</v>
      </c>
      <c r="Z20" s="274">
        <v>0</v>
      </c>
      <c r="AA20" s="274" t="s">
        <v>94</v>
      </c>
      <c r="AB20" s="175"/>
    </row>
    <row r="21" spans="1:28" ht="42" customHeight="1" x14ac:dyDescent="0.25">
      <c r="A21" s="202" t="s">
        <v>555</v>
      </c>
      <c r="B21" s="408"/>
      <c r="C21" s="201" t="s">
        <v>550</v>
      </c>
      <c r="D21" s="274">
        <v>147.08940906705601</v>
      </c>
      <c r="E21" s="274" t="s">
        <v>94</v>
      </c>
      <c r="F21" s="274">
        <v>25.8692720616</v>
      </c>
      <c r="G21" s="274" t="s">
        <v>14</v>
      </c>
      <c r="H21" s="274">
        <v>1.924305436</v>
      </c>
      <c r="I21" s="279">
        <v>2</v>
      </c>
      <c r="J21" s="274">
        <v>28.024445264903999</v>
      </c>
      <c r="K21" s="279">
        <v>4</v>
      </c>
      <c r="L21" s="274" t="s">
        <v>94</v>
      </c>
      <c r="M21" s="274" t="s">
        <v>94</v>
      </c>
      <c r="N21" s="274">
        <v>29.84881651752</v>
      </c>
      <c r="O21" s="279">
        <v>4</v>
      </c>
      <c r="P21" s="274" t="s">
        <v>94</v>
      </c>
      <c r="Q21" s="274" t="s">
        <v>94</v>
      </c>
      <c r="R21" s="274">
        <v>31.297884659099999</v>
      </c>
      <c r="S21" s="279">
        <v>4</v>
      </c>
      <c r="T21" s="274" t="s">
        <v>94</v>
      </c>
      <c r="U21" s="274" t="s">
        <v>94</v>
      </c>
      <c r="V21" s="274">
        <v>32.048990563932001</v>
      </c>
      <c r="W21" s="279">
        <v>4</v>
      </c>
      <c r="X21" s="274" t="s">
        <v>94</v>
      </c>
      <c r="Y21" s="274" t="s">
        <v>94</v>
      </c>
      <c r="Z21" s="274">
        <f>D21</f>
        <v>147.08940906705601</v>
      </c>
      <c r="AA21" s="274">
        <f>H21</f>
        <v>1.924305436</v>
      </c>
      <c r="AB21" s="175"/>
    </row>
    <row r="22" spans="1:28" ht="29.25" customHeight="1" x14ac:dyDescent="0.25">
      <c r="A22" s="202" t="s">
        <v>556</v>
      </c>
      <c r="B22" s="408"/>
      <c r="C22" s="201" t="s">
        <v>551</v>
      </c>
      <c r="D22" s="274">
        <v>0</v>
      </c>
      <c r="E22" s="274">
        <v>1</v>
      </c>
      <c r="F22" s="274">
        <v>0</v>
      </c>
      <c r="G22" s="274" t="s">
        <v>94</v>
      </c>
      <c r="H22" s="274">
        <v>0</v>
      </c>
      <c r="I22" s="274" t="s">
        <v>94</v>
      </c>
      <c r="J22" s="274">
        <v>0</v>
      </c>
      <c r="K22" s="274" t="s">
        <v>94</v>
      </c>
      <c r="L22" s="274">
        <v>8</v>
      </c>
      <c r="M22" s="274">
        <v>9</v>
      </c>
      <c r="N22" s="274">
        <v>0</v>
      </c>
      <c r="O22" s="274" t="s">
        <v>94</v>
      </c>
      <c r="P22" s="274">
        <v>12</v>
      </c>
      <c r="Q22" s="274">
        <v>13</v>
      </c>
      <c r="R22" s="274">
        <v>0</v>
      </c>
      <c r="S22" s="274" t="s">
        <v>94</v>
      </c>
      <c r="T22" s="274">
        <v>16</v>
      </c>
      <c r="U22" s="274">
        <v>17</v>
      </c>
      <c r="V22" s="274">
        <v>0</v>
      </c>
      <c r="W22" s="274" t="s">
        <v>94</v>
      </c>
      <c r="X22" s="274">
        <v>20</v>
      </c>
      <c r="Y22" s="274">
        <v>21</v>
      </c>
      <c r="Z22" s="274">
        <v>0</v>
      </c>
      <c r="AA22" s="274" t="s">
        <v>94</v>
      </c>
      <c r="AB22" s="175"/>
    </row>
    <row r="23" spans="1:28" ht="29.25" customHeight="1" x14ac:dyDescent="0.25">
      <c r="A23" s="202" t="s">
        <v>557</v>
      </c>
      <c r="B23" s="408"/>
      <c r="C23" s="201" t="s">
        <v>552</v>
      </c>
      <c r="D23" s="274">
        <v>0</v>
      </c>
      <c r="E23" s="274">
        <v>1</v>
      </c>
      <c r="F23" s="274">
        <v>0</v>
      </c>
      <c r="G23" s="274" t="s">
        <v>94</v>
      </c>
      <c r="H23" s="274">
        <v>0</v>
      </c>
      <c r="I23" s="274" t="s">
        <v>94</v>
      </c>
      <c r="J23" s="274">
        <v>0</v>
      </c>
      <c r="K23" s="274" t="s">
        <v>94</v>
      </c>
      <c r="L23" s="274">
        <v>8</v>
      </c>
      <c r="M23" s="274">
        <v>9</v>
      </c>
      <c r="N23" s="274">
        <v>0</v>
      </c>
      <c r="O23" s="274" t="s">
        <v>94</v>
      </c>
      <c r="P23" s="274">
        <v>12</v>
      </c>
      <c r="Q23" s="274">
        <v>13</v>
      </c>
      <c r="R23" s="274">
        <v>0</v>
      </c>
      <c r="S23" s="274" t="s">
        <v>94</v>
      </c>
      <c r="T23" s="274">
        <v>16</v>
      </c>
      <c r="U23" s="274">
        <v>17</v>
      </c>
      <c r="V23" s="274">
        <v>0</v>
      </c>
      <c r="W23" s="274" t="s">
        <v>94</v>
      </c>
      <c r="X23" s="274">
        <v>20</v>
      </c>
      <c r="Y23" s="274">
        <v>21</v>
      </c>
      <c r="Z23" s="274">
        <v>0</v>
      </c>
      <c r="AA23" s="274" t="s">
        <v>94</v>
      </c>
      <c r="AB23" s="175"/>
    </row>
    <row r="24" spans="1:28" s="277" customFormat="1" ht="48" customHeight="1" x14ac:dyDescent="0.25">
      <c r="A24" s="48" t="s">
        <v>16</v>
      </c>
      <c r="B24" s="408"/>
      <c r="C24" s="47" t="s">
        <v>559</v>
      </c>
      <c r="D24" s="76">
        <f>SUM(D25:D28)</f>
        <v>122.57450755587999</v>
      </c>
      <c r="E24" s="76">
        <f t="shared" ref="E24:J24" si="2">SUM(E25:E28)</f>
        <v>0</v>
      </c>
      <c r="F24" s="76">
        <f t="shared" si="2"/>
        <v>21.557726717999998</v>
      </c>
      <c r="G24" s="48" t="s">
        <v>14</v>
      </c>
      <c r="H24" s="76">
        <f t="shared" si="2"/>
        <v>14.59493621</v>
      </c>
      <c r="I24" s="231">
        <v>2</v>
      </c>
      <c r="J24" s="76">
        <f t="shared" si="2"/>
        <v>23.353704387419999</v>
      </c>
      <c r="K24" s="231">
        <v>4</v>
      </c>
      <c r="L24" s="76" t="s">
        <v>94</v>
      </c>
      <c r="M24" s="48" t="s">
        <v>94</v>
      </c>
      <c r="N24" s="82">
        <f t="shared" ref="N24" si="3">SUM(N25:N28)</f>
        <v>24.874013764600001</v>
      </c>
      <c r="O24" s="231">
        <v>4</v>
      </c>
      <c r="P24" s="76" t="s">
        <v>94</v>
      </c>
      <c r="Q24" s="48" t="s">
        <v>94</v>
      </c>
      <c r="R24" s="82">
        <f t="shared" ref="R24" si="4">SUM(R25:R28)</f>
        <v>26.081570549249999</v>
      </c>
      <c r="S24" s="231">
        <v>4</v>
      </c>
      <c r="T24" s="76" t="s">
        <v>94</v>
      </c>
      <c r="U24" s="48" t="s">
        <v>94</v>
      </c>
      <c r="V24" s="82">
        <f t="shared" ref="V24" si="5">SUM(V25:V28)</f>
        <v>26.707492136609996</v>
      </c>
      <c r="W24" s="231">
        <v>4</v>
      </c>
      <c r="X24" s="76" t="s">
        <v>94</v>
      </c>
      <c r="Y24" s="48" t="s">
        <v>94</v>
      </c>
      <c r="Z24" s="82">
        <f t="shared" ref="Z24" si="6">SUM(Z25:Z28)</f>
        <v>122.57450755587999</v>
      </c>
      <c r="AA24" s="76">
        <f t="shared" ref="AA24:AA29" si="7">H24</f>
        <v>14.59493621</v>
      </c>
    </row>
    <row r="25" spans="1:28" s="277" customFormat="1" ht="24.75" customHeight="1" x14ac:dyDescent="0.25">
      <c r="A25" s="202" t="s">
        <v>562</v>
      </c>
      <c r="B25" s="408"/>
      <c r="C25" s="201" t="s">
        <v>561</v>
      </c>
      <c r="D25" s="274">
        <f>F25+J25+N25+R25+V25</f>
        <v>10.42717953</v>
      </c>
      <c r="E25" s="274"/>
      <c r="F25" s="274">
        <v>1.700952</v>
      </c>
      <c r="G25" s="202" t="s">
        <v>14</v>
      </c>
      <c r="H25" s="274">
        <v>2.0286999999999997</v>
      </c>
      <c r="I25" s="200">
        <v>2</v>
      </c>
      <c r="J25" s="274">
        <v>1.83616348</v>
      </c>
      <c r="K25" s="200">
        <v>4</v>
      </c>
      <c r="L25" s="274"/>
      <c r="M25" s="202"/>
      <c r="N25" s="275">
        <v>2.1971389499999998</v>
      </c>
      <c r="O25" s="200">
        <v>4</v>
      </c>
      <c r="P25" s="274"/>
      <c r="Q25" s="202"/>
      <c r="R25" s="275">
        <v>2.3428908000000002</v>
      </c>
      <c r="S25" s="200">
        <v>4</v>
      </c>
      <c r="T25" s="274"/>
      <c r="U25" s="202"/>
      <c r="V25" s="275">
        <v>2.3500342999999999</v>
      </c>
      <c r="W25" s="200">
        <v>4</v>
      </c>
      <c r="X25" s="76"/>
      <c r="Y25" s="48"/>
      <c r="Z25" s="275">
        <f>D25</f>
        <v>10.42717953</v>
      </c>
      <c r="AA25" s="274">
        <f>H25</f>
        <v>2.0286999999999997</v>
      </c>
    </row>
    <row r="26" spans="1:28" s="277" customFormat="1" ht="38.25" customHeight="1" x14ac:dyDescent="0.25">
      <c r="A26" s="202" t="s">
        <v>563</v>
      </c>
      <c r="B26" s="408"/>
      <c r="C26" s="201" t="s">
        <v>566</v>
      </c>
      <c r="D26" s="274">
        <f t="shared" ref="D26:D36" si="8">F26+J26+N26+R26+V26</f>
        <v>26.73074649622</v>
      </c>
      <c r="E26" s="274"/>
      <c r="F26" s="274">
        <v>4.7743083520000003</v>
      </c>
      <c r="G26" s="202" t="s">
        <v>14</v>
      </c>
      <c r="H26" s="274">
        <v>11.30898945</v>
      </c>
      <c r="I26" s="200">
        <v>2</v>
      </c>
      <c r="J26" s="274">
        <v>5.0090499360000003</v>
      </c>
      <c r="K26" s="200">
        <v>4</v>
      </c>
      <c r="L26" s="274"/>
      <c r="M26" s="202"/>
      <c r="N26" s="275">
        <v>5.5958070095499997</v>
      </c>
      <c r="O26" s="200">
        <v>4</v>
      </c>
      <c r="P26" s="274"/>
      <c r="Q26" s="202"/>
      <c r="R26" s="275">
        <v>5.6849611432499998</v>
      </c>
      <c r="S26" s="200">
        <v>4</v>
      </c>
      <c r="T26" s="274"/>
      <c r="U26" s="202"/>
      <c r="V26" s="275">
        <v>5.6666200554200001</v>
      </c>
      <c r="W26" s="200">
        <v>4</v>
      </c>
      <c r="X26" s="76"/>
      <c r="Y26" s="48"/>
      <c r="Z26" s="275">
        <f t="shared" ref="Z26:Z28" si="9">D26</f>
        <v>26.73074649622</v>
      </c>
      <c r="AA26" s="274">
        <f t="shared" ref="AA26:AA28" si="10">H26</f>
        <v>11.30898945</v>
      </c>
    </row>
    <row r="27" spans="1:28" s="277" customFormat="1" ht="23.25" customHeight="1" x14ac:dyDescent="0.25">
      <c r="A27" s="202" t="s">
        <v>564</v>
      </c>
      <c r="B27" s="408"/>
      <c r="C27" s="201" t="s">
        <v>567</v>
      </c>
      <c r="D27" s="274">
        <f t="shared" si="8"/>
        <v>84.022601548859996</v>
      </c>
      <c r="E27" s="274"/>
      <c r="F27" s="274">
        <v>14.826220046</v>
      </c>
      <c r="G27" s="202" t="s">
        <v>14</v>
      </c>
      <c r="H27" s="274">
        <v>1.1881993799999999</v>
      </c>
      <c r="I27" s="200">
        <v>2</v>
      </c>
      <c r="J27" s="274">
        <v>16.241295945019999</v>
      </c>
      <c r="K27" s="200">
        <v>4</v>
      </c>
      <c r="L27" s="274"/>
      <c r="M27" s="202"/>
      <c r="N27" s="275">
        <v>16.80269112105</v>
      </c>
      <c r="O27" s="200">
        <v>4</v>
      </c>
      <c r="P27" s="274"/>
      <c r="Q27" s="202"/>
      <c r="R27" s="275">
        <v>17.763694361999999</v>
      </c>
      <c r="S27" s="200">
        <v>4</v>
      </c>
      <c r="T27" s="274"/>
      <c r="U27" s="202"/>
      <c r="V27" s="275">
        <v>18.388700074789998</v>
      </c>
      <c r="W27" s="200">
        <v>4</v>
      </c>
      <c r="X27" s="76"/>
      <c r="Y27" s="48"/>
      <c r="Z27" s="275">
        <f t="shared" si="9"/>
        <v>84.022601548859996</v>
      </c>
      <c r="AA27" s="274">
        <f t="shared" si="10"/>
        <v>1.1881993799999999</v>
      </c>
    </row>
    <row r="28" spans="1:28" s="277" customFormat="1" ht="23.25" customHeight="1" x14ac:dyDescent="0.25">
      <c r="A28" s="202" t="s">
        <v>565</v>
      </c>
      <c r="B28" s="408"/>
      <c r="C28" s="201" t="s">
        <v>560</v>
      </c>
      <c r="D28" s="274">
        <f t="shared" si="8"/>
        <v>1.3939799808</v>
      </c>
      <c r="E28" s="274"/>
      <c r="F28" s="274">
        <v>0.25624632000000003</v>
      </c>
      <c r="G28" s="202" t="s">
        <v>14</v>
      </c>
      <c r="H28" s="274">
        <v>6.9047380000000005E-2</v>
      </c>
      <c r="I28" s="200">
        <v>2</v>
      </c>
      <c r="J28" s="274">
        <v>0.26719502639999998</v>
      </c>
      <c r="K28" s="200">
        <v>4</v>
      </c>
      <c r="L28" s="274"/>
      <c r="M28" s="202"/>
      <c r="N28" s="275">
        <v>0.27837668399999999</v>
      </c>
      <c r="O28" s="200">
        <v>4</v>
      </c>
      <c r="P28" s="274"/>
      <c r="Q28" s="202"/>
      <c r="R28" s="275">
        <v>0.29002424399999999</v>
      </c>
      <c r="S28" s="200">
        <v>4</v>
      </c>
      <c r="T28" s="274"/>
      <c r="U28" s="202"/>
      <c r="V28" s="275">
        <v>0.30213770639999998</v>
      </c>
      <c r="W28" s="200">
        <v>4</v>
      </c>
      <c r="X28" s="76"/>
      <c r="Y28" s="48"/>
      <c r="Z28" s="275">
        <f t="shared" si="9"/>
        <v>1.3939799808</v>
      </c>
      <c r="AA28" s="274">
        <f t="shared" si="10"/>
        <v>6.9047380000000005E-2</v>
      </c>
    </row>
    <row r="29" spans="1:28" s="277" customFormat="1" ht="31.5" x14ac:dyDescent="0.25">
      <c r="A29" s="48" t="s">
        <v>15</v>
      </c>
      <c r="B29" s="408"/>
      <c r="C29" s="47" t="s">
        <v>61</v>
      </c>
      <c r="D29" s="82">
        <f>SUM(D33:D35)</f>
        <v>40.807000000000002</v>
      </c>
      <c r="E29" s="82">
        <f t="shared" ref="E29:J29" si="11">SUM(E33:E35)</f>
        <v>0</v>
      </c>
      <c r="F29" s="82">
        <f t="shared" si="11"/>
        <v>8.1359999999999992</v>
      </c>
      <c r="G29" s="231">
        <v>4</v>
      </c>
      <c r="H29" s="82">
        <f t="shared" si="11"/>
        <v>4.0760000000000005</v>
      </c>
      <c r="I29" s="231">
        <v>2</v>
      </c>
      <c r="J29" s="82">
        <f t="shared" si="11"/>
        <v>8.0939999999999994</v>
      </c>
      <c r="K29" s="231">
        <v>4</v>
      </c>
      <c r="L29" s="231" t="s">
        <v>94</v>
      </c>
      <c r="M29" s="231" t="s">
        <v>94</v>
      </c>
      <c r="N29" s="82">
        <f t="shared" ref="N29" si="12">SUM(N33:N35)</f>
        <v>8.2080000000000002</v>
      </c>
      <c r="O29" s="231">
        <v>4</v>
      </c>
      <c r="P29" s="231" t="s">
        <v>94</v>
      </c>
      <c r="Q29" s="231" t="s">
        <v>94</v>
      </c>
      <c r="R29" s="82">
        <f t="shared" ref="R29" si="13">SUM(R33:R35)</f>
        <v>8.2170000000000005</v>
      </c>
      <c r="S29" s="231">
        <v>4</v>
      </c>
      <c r="T29" s="231" t="s">
        <v>94</v>
      </c>
      <c r="U29" s="231" t="s">
        <v>94</v>
      </c>
      <c r="V29" s="82">
        <f t="shared" ref="V29" si="14">SUM(V33:V35)</f>
        <v>8.152000000000001</v>
      </c>
      <c r="W29" s="231">
        <v>4</v>
      </c>
      <c r="X29" s="231" t="s">
        <v>94</v>
      </c>
      <c r="Y29" s="231" t="s">
        <v>94</v>
      </c>
      <c r="Z29" s="82">
        <f t="shared" ref="Z29" si="15">SUM(Z33:Z35)</f>
        <v>40.807000000000002</v>
      </c>
      <c r="AA29" s="76">
        <f t="shared" si="7"/>
        <v>4.0760000000000005</v>
      </c>
    </row>
    <row r="30" spans="1:28" s="277" customFormat="1" ht="37.5" customHeight="1" x14ac:dyDescent="0.25">
      <c r="A30" s="202" t="s">
        <v>568</v>
      </c>
      <c r="B30" s="408"/>
      <c r="C30" s="271" t="s">
        <v>577</v>
      </c>
      <c r="D30" s="275">
        <f t="shared" si="8"/>
        <v>0</v>
      </c>
      <c r="E30" s="200"/>
      <c r="F30" s="280">
        <v>0</v>
      </c>
      <c r="G30" s="200" t="s">
        <v>94</v>
      </c>
      <c r="H30" s="275">
        <v>0</v>
      </c>
      <c r="I30" s="200" t="s">
        <v>94</v>
      </c>
      <c r="J30" s="275">
        <v>0</v>
      </c>
      <c r="K30" s="200" t="s">
        <v>94</v>
      </c>
      <c r="L30" s="200">
        <v>8</v>
      </c>
      <c r="M30" s="200">
        <v>9</v>
      </c>
      <c r="N30" s="275">
        <v>0</v>
      </c>
      <c r="O30" s="200" t="s">
        <v>94</v>
      </c>
      <c r="P30" s="200">
        <v>12</v>
      </c>
      <c r="Q30" s="200">
        <v>13</v>
      </c>
      <c r="R30" s="275">
        <v>0</v>
      </c>
      <c r="S30" s="200" t="s">
        <v>94</v>
      </c>
      <c r="T30" s="200">
        <v>16</v>
      </c>
      <c r="U30" s="200">
        <v>17</v>
      </c>
      <c r="V30" s="275">
        <v>0</v>
      </c>
      <c r="W30" s="200" t="s">
        <v>94</v>
      </c>
      <c r="X30" s="200">
        <v>20</v>
      </c>
      <c r="Y30" s="200">
        <v>21</v>
      </c>
      <c r="Z30" s="275">
        <v>0</v>
      </c>
      <c r="AA30" s="274" t="s">
        <v>94</v>
      </c>
    </row>
    <row r="31" spans="1:28" s="277" customFormat="1" ht="18.75" customHeight="1" x14ac:dyDescent="0.25">
      <c r="A31" s="202" t="s">
        <v>569</v>
      </c>
      <c r="B31" s="408"/>
      <c r="C31" s="266" t="s">
        <v>582</v>
      </c>
      <c r="D31" s="275">
        <f t="shared" si="8"/>
        <v>0</v>
      </c>
      <c r="E31" s="200"/>
      <c r="F31" s="280">
        <v>0</v>
      </c>
      <c r="G31" s="200" t="s">
        <v>94</v>
      </c>
      <c r="H31" s="275">
        <v>0</v>
      </c>
      <c r="I31" s="200" t="s">
        <v>94</v>
      </c>
      <c r="J31" s="275">
        <v>0</v>
      </c>
      <c r="K31" s="200" t="s">
        <v>94</v>
      </c>
      <c r="L31" s="200">
        <v>8</v>
      </c>
      <c r="M31" s="200">
        <v>9</v>
      </c>
      <c r="N31" s="275">
        <v>0</v>
      </c>
      <c r="O31" s="200" t="s">
        <v>94</v>
      </c>
      <c r="P31" s="200">
        <v>12</v>
      </c>
      <c r="Q31" s="200">
        <v>13</v>
      </c>
      <c r="R31" s="275">
        <v>0</v>
      </c>
      <c r="S31" s="200" t="s">
        <v>94</v>
      </c>
      <c r="T31" s="200">
        <v>16</v>
      </c>
      <c r="U31" s="200">
        <v>17</v>
      </c>
      <c r="V31" s="275">
        <v>0</v>
      </c>
      <c r="W31" s="200" t="s">
        <v>94</v>
      </c>
      <c r="X31" s="200">
        <v>20</v>
      </c>
      <c r="Y31" s="200">
        <v>21</v>
      </c>
      <c r="Z31" s="275">
        <v>0</v>
      </c>
      <c r="AA31" s="274" t="s">
        <v>94</v>
      </c>
    </row>
    <row r="32" spans="1:28" s="277" customFormat="1" ht="18.75" customHeight="1" x14ac:dyDescent="0.25">
      <c r="A32" s="202" t="s">
        <v>570</v>
      </c>
      <c r="B32" s="408"/>
      <c r="C32" s="266" t="s">
        <v>578</v>
      </c>
      <c r="D32" s="275">
        <f t="shared" si="8"/>
        <v>0</v>
      </c>
      <c r="E32" s="200"/>
      <c r="F32" s="280">
        <v>0</v>
      </c>
      <c r="G32" s="200" t="s">
        <v>94</v>
      </c>
      <c r="H32" s="275">
        <v>0</v>
      </c>
      <c r="I32" s="200" t="s">
        <v>94</v>
      </c>
      <c r="J32" s="275">
        <v>0</v>
      </c>
      <c r="K32" s="200" t="s">
        <v>94</v>
      </c>
      <c r="L32" s="200">
        <v>8</v>
      </c>
      <c r="M32" s="200">
        <v>9</v>
      </c>
      <c r="N32" s="275">
        <v>0</v>
      </c>
      <c r="O32" s="200" t="s">
        <v>94</v>
      </c>
      <c r="P32" s="200">
        <v>12</v>
      </c>
      <c r="Q32" s="200">
        <v>13</v>
      </c>
      <c r="R32" s="275">
        <v>0</v>
      </c>
      <c r="S32" s="200" t="s">
        <v>94</v>
      </c>
      <c r="T32" s="200">
        <v>16</v>
      </c>
      <c r="U32" s="200">
        <v>17</v>
      </c>
      <c r="V32" s="275">
        <v>0</v>
      </c>
      <c r="W32" s="200" t="s">
        <v>94</v>
      </c>
      <c r="X32" s="200">
        <v>20</v>
      </c>
      <c r="Y32" s="200">
        <v>21</v>
      </c>
      <c r="Z32" s="275">
        <v>0</v>
      </c>
      <c r="AA32" s="274" t="s">
        <v>94</v>
      </c>
    </row>
    <row r="33" spans="1:27" s="277" customFormat="1" ht="31.5" x14ac:dyDescent="0.25">
      <c r="A33" s="202" t="s">
        <v>571</v>
      </c>
      <c r="B33" s="408"/>
      <c r="C33" s="271" t="s">
        <v>583</v>
      </c>
      <c r="D33" s="275">
        <f t="shared" si="8"/>
        <v>26.17</v>
      </c>
      <c r="E33" s="200"/>
      <c r="F33" s="280">
        <v>5.234</v>
      </c>
      <c r="G33" s="200">
        <v>4</v>
      </c>
      <c r="H33" s="275">
        <v>3.1680000000000001</v>
      </c>
      <c r="I33" s="200">
        <v>2</v>
      </c>
      <c r="J33" s="275">
        <v>5.234</v>
      </c>
      <c r="K33" s="200">
        <v>4</v>
      </c>
      <c r="L33" s="200"/>
      <c r="M33" s="200"/>
      <c r="N33" s="275">
        <v>5.234</v>
      </c>
      <c r="O33" s="200">
        <v>4</v>
      </c>
      <c r="P33" s="200"/>
      <c r="Q33" s="200"/>
      <c r="R33" s="275">
        <v>5.234</v>
      </c>
      <c r="S33" s="200">
        <v>4</v>
      </c>
      <c r="T33" s="200"/>
      <c r="U33" s="200"/>
      <c r="V33" s="275">
        <v>5.234</v>
      </c>
      <c r="W33" s="200">
        <v>4</v>
      </c>
      <c r="X33" s="200"/>
      <c r="Y33" s="200"/>
      <c r="Z33" s="275">
        <f>D33</f>
        <v>26.17</v>
      </c>
      <c r="AA33" s="274">
        <f>H33</f>
        <v>3.1680000000000001</v>
      </c>
    </row>
    <row r="34" spans="1:27" s="277" customFormat="1" ht="31.5" x14ac:dyDescent="0.25">
      <c r="A34" s="202" t="s">
        <v>572</v>
      </c>
      <c r="B34" s="408"/>
      <c r="C34" s="271" t="s">
        <v>579</v>
      </c>
      <c r="D34" s="275">
        <f t="shared" si="8"/>
        <v>0</v>
      </c>
      <c r="E34" s="200"/>
      <c r="F34" s="280">
        <v>0</v>
      </c>
      <c r="G34" s="200" t="s">
        <v>94</v>
      </c>
      <c r="H34" s="275">
        <v>0</v>
      </c>
      <c r="I34" s="200" t="s">
        <v>94</v>
      </c>
      <c r="J34" s="275">
        <v>0</v>
      </c>
      <c r="K34" s="200" t="s">
        <v>94</v>
      </c>
      <c r="L34" s="200">
        <v>8</v>
      </c>
      <c r="M34" s="200">
        <v>9</v>
      </c>
      <c r="N34" s="275">
        <v>0</v>
      </c>
      <c r="O34" s="200" t="s">
        <v>94</v>
      </c>
      <c r="P34" s="200">
        <v>12</v>
      </c>
      <c r="Q34" s="200">
        <v>13</v>
      </c>
      <c r="R34" s="275">
        <v>0</v>
      </c>
      <c r="S34" s="200" t="s">
        <v>94</v>
      </c>
      <c r="T34" s="200">
        <v>16</v>
      </c>
      <c r="U34" s="200">
        <v>17</v>
      </c>
      <c r="V34" s="275">
        <v>0</v>
      </c>
      <c r="W34" s="200" t="s">
        <v>94</v>
      </c>
      <c r="X34" s="200">
        <v>20</v>
      </c>
      <c r="Y34" s="200">
        <v>21</v>
      </c>
      <c r="Z34" s="275">
        <v>0</v>
      </c>
      <c r="AA34" s="274" t="s">
        <v>94</v>
      </c>
    </row>
    <row r="35" spans="1:27" s="277" customFormat="1" x14ac:dyDescent="0.25">
      <c r="A35" s="202" t="s">
        <v>573</v>
      </c>
      <c r="B35" s="408"/>
      <c r="C35" s="266" t="s">
        <v>580</v>
      </c>
      <c r="D35" s="275">
        <f t="shared" si="8"/>
        <v>14.637</v>
      </c>
      <c r="E35" s="200"/>
      <c r="F35" s="280">
        <v>2.9020000000000001</v>
      </c>
      <c r="G35" s="200">
        <v>4</v>
      </c>
      <c r="H35" s="275">
        <v>0.90800000000000003</v>
      </c>
      <c r="I35" s="200">
        <v>2</v>
      </c>
      <c r="J35" s="275">
        <v>2.86</v>
      </c>
      <c r="K35" s="200">
        <v>4</v>
      </c>
      <c r="L35" s="200"/>
      <c r="M35" s="200"/>
      <c r="N35" s="275">
        <v>2.9740000000000002</v>
      </c>
      <c r="O35" s="200">
        <v>4</v>
      </c>
      <c r="P35" s="200"/>
      <c r="Q35" s="200"/>
      <c r="R35" s="275">
        <v>2.9830000000000001</v>
      </c>
      <c r="S35" s="200">
        <v>4</v>
      </c>
      <c r="T35" s="200"/>
      <c r="U35" s="200"/>
      <c r="V35" s="275">
        <v>2.9180000000000001</v>
      </c>
      <c r="W35" s="200">
        <v>4</v>
      </c>
      <c r="X35" s="200"/>
      <c r="Y35" s="200"/>
      <c r="Z35" s="275">
        <f>D35</f>
        <v>14.637</v>
      </c>
      <c r="AA35" s="274">
        <f>H35</f>
        <v>0.90800000000000003</v>
      </c>
    </row>
    <row r="36" spans="1:27" s="277" customFormat="1" ht="18.75" x14ac:dyDescent="0.25">
      <c r="A36" s="202" t="s">
        <v>574</v>
      </c>
      <c r="B36" s="408"/>
      <c r="C36" s="266" t="s">
        <v>581</v>
      </c>
      <c r="D36" s="275">
        <f t="shared" si="8"/>
        <v>0</v>
      </c>
      <c r="E36" s="200"/>
      <c r="F36" s="280">
        <v>0</v>
      </c>
      <c r="G36" s="200" t="s">
        <v>94</v>
      </c>
      <c r="H36" s="275">
        <v>0</v>
      </c>
      <c r="I36" s="200" t="s">
        <v>94</v>
      </c>
      <c r="J36" s="275">
        <v>0</v>
      </c>
      <c r="K36" s="200" t="s">
        <v>94</v>
      </c>
      <c r="L36" s="200">
        <v>8</v>
      </c>
      <c r="M36" s="200">
        <v>9</v>
      </c>
      <c r="N36" s="275">
        <v>0</v>
      </c>
      <c r="O36" s="200" t="s">
        <v>94</v>
      </c>
      <c r="P36" s="200">
        <v>12</v>
      </c>
      <c r="Q36" s="200">
        <v>13</v>
      </c>
      <c r="R36" s="275">
        <v>0</v>
      </c>
      <c r="S36" s="200" t="s">
        <v>94</v>
      </c>
      <c r="T36" s="200">
        <v>16</v>
      </c>
      <c r="U36" s="200">
        <v>17</v>
      </c>
      <c r="V36" s="275">
        <v>0</v>
      </c>
      <c r="W36" s="200" t="s">
        <v>94</v>
      </c>
      <c r="X36" s="200">
        <v>20</v>
      </c>
      <c r="Y36" s="200">
        <v>21</v>
      </c>
      <c r="Z36" s="275">
        <v>0</v>
      </c>
      <c r="AA36" s="274" t="s">
        <v>94</v>
      </c>
    </row>
    <row r="37" spans="1:27" s="277" customFormat="1" ht="21.75" customHeight="1" x14ac:dyDescent="0.25">
      <c r="A37" s="48" t="s">
        <v>14</v>
      </c>
      <c r="B37" s="408"/>
      <c r="C37" s="47" t="s">
        <v>584</v>
      </c>
      <c r="D37" s="82">
        <f>SUM(D41:D43)</f>
        <v>40.807000000000002</v>
      </c>
      <c r="E37" s="231">
        <f t="shared" ref="E37:F37" si="16">SUM(E41:E43)</f>
        <v>0</v>
      </c>
      <c r="F37" s="82">
        <f t="shared" si="16"/>
        <v>8.1359999999999992</v>
      </c>
      <c r="G37" s="231">
        <v>4</v>
      </c>
      <c r="H37" s="82">
        <f t="shared" ref="H37" si="17">SUM(H41:H43)</f>
        <v>4.0760000000000005</v>
      </c>
      <c r="I37" s="231">
        <v>2</v>
      </c>
      <c r="J37" s="82">
        <f t="shared" ref="J37" si="18">SUM(J41:J43)</f>
        <v>8.0939999999999994</v>
      </c>
      <c r="K37" s="231">
        <v>4</v>
      </c>
      <c r="L37" s="231" t="s">
        <v>94</v>
      </c>
      <c r="M37" s="231" t="s">
        <v>94</v>
      </c>
      <c r="N37" s="82">
        <f t="shared" ref="N37" si="19">SUM(N41:N43)</f>
        <v>8.2080000000000002</v>
      </c>
      <c r="O37" s="231">
        <v>4</v>
      </c>
      <c r="P37" s="231" t="s">
        <v>94</v>
      </c>
      <c r="Q37" s="231" t="s">
        <v>94</v>
      </c>
      <c r="R37" s="82">
        <f t="shared" ref="R37" si="20">SUM(R41:R43)</f>
        <v>8.2170000000000005</v>
      </c>
      <c r="S37" s="231">
        <v>4</v>
      </c>
      <c r="T37" s="231" t="s">
        <v>94</v>
      </c>
      <c r="U37" s="231" t="s">
        <v>94</v>
      </c>
      <c r="V37" s="82">
        <f t="shared" ref="V37" si="21">SUM(V41:V43)</f>
        <v>8.152000000000001</v>
      </c>
      <c r="W37" s="231">
        <v>4</v>
      </c>
      <c r="X37" s="231" t="s">
        <v>94</v>
      </c>
      <c r="Y37" s="231" t="s">
        <v>94</v>
      </c>
      <c r="Z37" s="82">
        <f t="shared" ref="Z37" si="22">SUM(Z41:Z43)</f>
        <v>40.807000000000002</v>
      </c>
      <c r="AA37" s="76">
        <f t="shared" ref="AA37" si="23">H37</f>
        <v>4.0760000000000005</v>
      </c>
    </row>
    <row r="38" spans="1:27" s="277" customFormat="1" ht="33.75" customHeight="1" x14ac:dyDescent="0.25">
      <c r="A38" s="202" t="s">
        <v>585</v>
      </c>
      <c r="B38" s="408"/>
      <c r="C38" s="271" t="s">
        <v>577</v>
      </c>
      <c r="D38" s="200">
        <f t="shared" ref="D38:D46" si="24">F38+J38+N38+R38+V38</f>
        <v>0</v>
      </c>
      <c r="E38" s="200"/>
      <c r="F38" s="200">
        <v>0</v>
      </c>
      <c r="G38" s="200" t="s">
        <v>94</v>
      </c>
      <c r="H38" s="200">
        <v>0</v>
      </c>
      <c r="I38" s="200" t="s">
        <v>94</v>
      </c>
      <c r="J38" s="200">
        <v>0</v>
      </c>
      <c r="K38" s="200" t="s">
        <v>94</v>
      </c>
      <c r="L38" s="200">
        <v>8</v>
      </c>
      <c r="M38" s="200">
        <v>9</v>
      </c>
      <c r="N38" s="200">
        <v>0</v>
      </c>
      <c r="O38" s="200" t="s">
        <v>94</v>
      </c>
      <c r="P38" s="200">
        <v>12</v>
      </c>
      <c r="Q38" s="200">
        <v>13</v>
      </c>
      <c r="R38" s="200">
        <v>0</v>
      </c>
      <c r="S38" s="200" t="s">
        <v>94</v>
      </c>
      <c r="T38" s="200">
        <v>16</v>
      </c>
      <c r="U38" s="200">
        <v>17</v>
      </c>
      <c r="V38" s="200">
        <v>0</v>
      </c>
      <c r="W38" s="200" t="s">
        <v>94</v>
      </c>
      <c r="X38" s="200">
        <v>20</v>
      </c>
      <c r="Y38" s="200">
        <v>21</v>
      </c>
      <c r="Z38" s="200">
        <v>0</v>
      </c>
      <c r="AA38" s="274" t="s">
        <v>94</v>
      </c>
    </row>
    <row r="39" spans="1:27" s="277" customFormat="1" ht="21.75" customHeight="1" x14ac:dyDescent="0.25">
      <c r="A39" s="202" t="s">
        <v>586</v>
      </c>
      <c r="B39" s="408"/>
      <c r="C39" s="266" t="s">
        <v>582</v>
      </c>
      <c r="D39" s="200">
        <f t="shared" si="24"/>
        <v>0</v>
      </c>
      <c r="E39" s="200"/>
      <c r="F39" s="200">
        <v>0</v>
      </c>
      <c r="G39" s="200" t="s">
        <v>94</v>
      </c>
      <c r="H39" s="200">
        <v>0</v>
      </c>
      <c r="I39" s="200" t="s">
        <v>94</v>
      </c>
      <c r="J39" s="200">
        <v>0</v>
      </c>
      <c r="K39" s="200" t="s">
        <v>94</v>
      </c>
      <c r="L39" s="200">
        <v>8</v>
      </c>
      <c r="M39" s="200">
        <v>9</v>
      </c>
      <c r="N39" s="200">
        <v>0</v>
      </c>
      <c r="O39" s="200" t="s">
        <v>94</v>
      </c>
      <c r="P39" s="200">
        <v>12</v>
      </c>
      <c r="Q39" s="200">
        <v>13</v>
      </c>
      <c r="R39" s="200">
        <v>0</v>
      </c>
      <c r="S39" s="200" t="s">
        <v>94</v>
      </c>
      <c r="T39" s="200">
        <v>16</v>
      </c>
      <c r="U39" s="200">
        <v>17</v>
      </c>
      <c r="V39" s="200">
        <v>0</v>
      </c>
      <c r="W39" s="200" t="s">
        <v>94</v>
      </c>
      <c r="X39" s="200">
        <v>20</v>
      </c>
      <c r="Y39" s="200">
        <v>21</v>
      </c>
      <c r="Z39" s="200">
        <v>0</v>
      </c>
      <c r="AA39" s="274" t="s">
        <v>94</v>
      </c>
    </row>
    <row r="40" spans="1:27" s="277" customFormat="1" ht="21.75" customHeight="1" x14ac:dyDescent="0.25">
      <c r="A40" s="202" t="s">
        <v>587</v>
      </c>
      <c r="B40" s="408"/>
      <c r="C40" s="266" t="s">
        <v>578</v>
      </c>
      <c r="D40" s="200">
        <f t="shared" si="24"/>
        <v>0</v>
      </c>
      <c r="E40" s="200"/>
      <c r="F40" s="200">
        <v>0</v>
      </c>
      <c r="G40" s="200" t="s">
        <v>94</v>
      </c>
      <c r="H40" s="200">
        <v>0</v>
      </c>
      <c r="I40" s="200" t="s">
        <v>94</v>
      </c>
      <c r="J40" s="200">
        <v>0</v>
      </c>
      <c r="K40" s="200" t="s">
        <v>94</v>
      </c>
      <c r="L40" s="200">
        <v>8</v>
      </c>
      <c r="M40" s="200">
        <v>9</v>
      </c>
      <c r="N40" s="200">
        <v>0</v>
      </c>
      <c r="O40" s="200" t="s">
        <v>94</v>
      </c>
      <c r="P40" s="200">
        <v>12</v>
      </c>
      <c r="Q40" s="200">
        <v>13</v>
      </c>
      <c r="R40" s="200">
        <v>0</v>
      </c>
      <c r="S40" s="200" t="s">
        <v>94</v>
      </c>
      <c r="T40" s="200">
        <v>16</v>
      </c>
      <c r="U40" s="200">
        <v>17</v>
      </c>
      <c r="V40" s="200">
        <v>0</v>
      </c>
      <c r="W40" s="200" t="s">
        <v>94</v>
      </c>
      <c r="X40" s="200">
        <v>20</v>
      </c>
      <c r="Y40" s="200">
        <v>21</v>
      </c>
      <c r="Z40" s="200">
        <v>0</v>
      </c>
      <c r="AA40" s="274" t="s">
        <v>94</v>
      </c>
    </row>
    <row r="41" spans="1:27" s="277" customFormat="1" ht="37.5" customHeight="1" x14ac:dyDescent="0.25">
      <c r="A41" s="202" t="s">
        <v>588</v>
      </c>
      <c r="B41" s="408"/>
      <c r="C41" s="271" t="s">
        <v>583</v>
      </c>
      <c r="D41" s="200">
        <f t="shared" si="24"/>
        <v>26.17</v>
      </c>
      <c r="E41" s="200"/>
      <c r="F41" s="200">
        <v>5.234</v>
      </c>
      <c r="G41" s="200">
        <v>4</v>
      </c>
      <c r="H41" s="200">
        <v>3.1680000000000001</v>
      </c>
      <c r="I41" s="200">
        <v>2</v>
      </c>
      <c r="J41" s="200">
        <v>5.234</v>
      </c>
      <c r="K41" s="200">
        <v>4</v>
      </c>
      <c r="L41" s="200"/>
      <c r="M41" s="200"/>
      <c r="N41" s="200">
        <v>5.234</v>
      </c>
      <c r="O41" s="200">
        <v>4</v>
      </c>
      <c r="P41" s="200"/>
      <c r="Q41" s="200"/>
      <c r="R41" s="200">
        <v>5.234</v>
      </c>
      <c r="S41" s="200">
        <v>4</v>
      </c>
      <c r="T41" s="200"/>
      <c r="U41" s="200"/>
      <c r="V41" s="200">
        <v>5.234</v>
      </c>
      <c r="W41" s="200">
        <v>4</v>
      </c>
      <c r="X41" s="200"/>
      <c r="Y41" s="200"/>
      <c r="Z41" s="200">
        <f>D41</f>
        <v>26.17</v>
      </c>
      <c r="AA41" s="274">
        <f>H41</f>
        <v>3.1680000000000001</v>
      </c>
    </row>
    <row r="42" spans="1:27" s="277" customFormat="1" ht="35.25" customHeight="1" x14ac:dyDescent="0.25">
      <c r="A42" s="202" t="s">
        <v>589</v>
      </c>
      <c r="B42" s="408"/>
      <c r="C42" s="271" t="s">
        <v>579</v>
      </c>
      <c r="D42" s="200">
        <f t="shared" si="24"/>
        <v>0</v>
      </c>
      <c r="E42" s="200"/>
      <c r="F42" s="200">
        <v>0</v>
      </c>
      <c r="G42" s="200" t="s">
        <v>94</v>
      </c>
      <c r="H42" s="200">
        <v>0</v>
      </c>
      <c r="I42" s="200" t="s">
        <v>94</v>
      </c>
      <c r="J42" s="200">
        <v>0</v>
      </c>
      <c r="K42" s="200" t="s">
        <v>94</v>
      </c>
      <c r="L42" s="200">
        <v>8</v>
      </c>
      <c r="M42" s="200">
        <v>9</v>
      </c>
      <c r="N42" s="200">
        <v>0</v>
      </c>
      <c r="O42" s="200" t="s">
        <v>94</v>
      </c>
      <c r="P42" s="200">
        <v>12</v>
      </c>
      <c r="Q42" s="200">
        <v>13</v>
      </c>
      <c r="R42" s="200">
        <v>0</v>
      </c>
      <c r="S42" s="200" t="s">
        <v>94</v>
      </c>
      <c r="T42" s="200">
        <v>16</v>
      </c>
      <c r="U42" s="200">
        <v>17</v>
      </c>
      <c r="V42" s="200">
        <v>0</v>
      </c>
      <c r="W42" s="200" t="s">
        <v>94</v>
      </c>
      <c r="X42" s="200">
        <v>20</v>
      </c>
      <c r="Y42" s="200">
        <v>21</v>
      </c>
      <c r="Z42" s="200">
        <v>0</v>
      </c>
      <c r="AA42" s="274" t="s">
        <v>94</v>
      </c>
    </row>
    <row r="43" spans="1:27" s="277" customFormat="1" ht="21.75" customHeight="1" x14ac:dyDescent="0.25">
      <c r="A43" s="202" t="s">
        <v>590</v>
      </c>
      <c r="B43" s="408"/>
      <c r="C43" s="266" t="s">
        <v>580</v>
      </c>
      <c r="D43" s="200">
        <f t="shared" si="24"/>
        <v>14.637</v>
      </c>
      <c r="E43" s="200"/>
      <c r="F43" s="200">
        <v>2.9020000000000001</v>
      </c>
      <c r="G43" s="200">
        <v>4</v>
      </c>
      <c r="H43" s="200">
        <v>0.90800000000000003</v>
      </c>
      <c r="I43" s="200">
        <v>2</v>
      </c>
      <c r="J43" s="200">
        <v>2.86</v>
      </c>
      <c r="K43" s="200">
        <v>4</v>
      </c>
      <c r="L43" s="200"/>
      <c r="M43" s="200"/>
      <c r="N43" s="200">
        <v>2.9740000000000002</v>
      </c>
      <c r="O43" s="200">
        <v>4</v>
      </c>
      <c r="P43" s="200"/>
      <c r="Q43" s="200"/>
      <c r="R43" s="200">
        <v>2.9830000000000001</v>
      </c>
      <c r="S43" s="200">
        <v>4</v>
      </c>
      <c r="T43" s="200"/>
      <c r="U43" s="200"/>
      <c r="V43" s="200">
        <v>2.9180000000000001</v>
      </c>
      <c r="W43" s="200">
        <v>4</v>
      </c>
      <c r="X43" s="200"/>
      <c r="Y43" s="200"/>
      <c r="Z43" s="200">
        <f>D43</f>
        <v>14.637</v>
      </c>
      <c r="AA43" s="274">
        <f>H43</f>
        <v>0.90800000000000003</v>
      </c>
    </row>
    <row r="44" spans="1:27" s="277" customFormat="1" ht="21.75" customHeight="1" x14ac:dyDescent="0.25">
      <c r="A44" s="202" t="s">
        <v>591</v>
      </c>
      <c r="B44" s="408"/>
      <c r="C44" s="266" t="s">
        <v>581</v>
      </c>
      <c r="D44" s="200">
        <f t="shared" si="24"/>
        <v>0</v>
      </c>
      <c r="E44" s="200"/>
      <c r="F44" s="200">
        <v>0</v>
      </c>
      <c r="G44" s="200" t="s">
        <v>94</v>
      </c>
      <c r="H44" s="200">
        <v>0</v>
      </c>
      <c r="I44" s="200" t="s">
        <v>94</v>
      </c>
      <c r="J44" s="200">
        <v>0</v>
      </c>
      <c r="K44" s="200" t="s">
        <v>94</v>
      </c>
      <c r="L44" s="200">
        <v>8</v>
      </c>
      <c r="M44" s="200">
        <v>9</v>
      </c>
      <c r="N44" s="200">
        <v>0</v>
      </c>
      <c r="O44" s="200" t="s">
        <v>94</v>
      </c>
      <c r="P44" s="200">
        <v>12</v>
      </c>
      <c r="Q44" s="200">
        <v>13</v>
      </c>
      <c r="R44" s="200">
        <v>0</v>
      </c>
      <c r="S44" s="200" t="s">
        <v>94</v>
      </c>
      <c r="T44" s="200">
        <v>16</v>
      </c>
      <c r="U44" s="200">
        <v>17</v>
      </c>
      <c r="V44" s="200">
        <v>0</v>
      </c>
      <c r="W44" s="200" t="s">
        <v>94</v>
      </c>
      <c r="X44" s="200">
        <v>20</v>
      </c>
      <c r="Y44" s="200">
        <v>21</v>
      </c>
      <c r="Z44" s="200">
        <v>0</v>
      </c>
      <c r="AA44" s="274" t="s">
        <v>94</v>
      </c>
    </row>
    <row r="45" spans="1:27" s="277" customFormat="1" ht="35.25" customHeight="1" x14ac:dyDescent="0.25">
      <c r="A45" s="48" t="s">
        <v>13</v>
      </c>
      <c r="B45" s="408"/>
      <c r="C45" s="47" t="s">
        <v>600</v>
      </c>
      <c r="D45" s="76"/>
      <c r="E45" s="82"/>
      <c r="F45" s="76"/>
      <c r="G45" s="231"/>
      <c r="H45" s="76"/>
      <c r="I45" s="231"/>
      <c r="J45" s="82"/>
      <c r="K45" s="231"/>
      <c r="L45" s="76"/>
      <c r="M45" s="231"/>
      <c r="N45" s="82"/>
      <c r="O45" s="231"/>
      <c r="P45" s="76"/>
      <c r="Q45" s="231"/>
      <c r="R45" s="82"/>
      <c r="S45" s="231"/>
      <c r="T45" s="76"/>
      <c r="U45" s="231"/>
      <c r="V45" s="82"/>
      <c r="W45" s="231"/>
      <c r="X45" s="76"/>
      <c r="Y45" s="231"/>
      <c r="Z45" s="82"/>
      <c r="AA45" s="76"/>
    </row>
    <row r="46" spans="1:27" s="277" customFormat="1" ht="24.75" customHeight="1" x14ac:dyDescent="0.25">
      <c r="A46" s="202" t="s">
        <v>592</v>
      </c>
      <c r="B46" s="408"/>
      <c r="C46" s="201" t="s">
        <v>598</v>
      </c>
      <c r="D46" s="274">
        <f t="shared" si="24"/>
        <v>119.84664139405</v>
      </c>
      <c r="E46" s="82"/>
      <c r="F46" s="274">
        <f>F24</f>
        <v>21.557726717999998</v>
      </c>
      <c r="G46" s="200">
        <v>4</v>
      </c>
      <c r="H46" s="274">
        <v>14.433911380000001</v>
      </c>
      <c r="I46" s="200">
        <v>2</v>
      </c>
      <c r="J46" s="275">
        <f>J24</f>
        <v>23.353704387419999</v>
      </c>
      <c r="K46" s="200">
        <v>4</v>
      </c>
      <c r="L46" s="274"/>
      <c r="M46" s="200"/>
      <c r="N46" s="275">
        <f>N24</f>
        <v>24.874013764600001</v>
      </c>
      <c r="O46" s="200">
        <v>4</v>
      </c>
      <c r="P46" s="274"/>
      <c r="Q46" s="200"/>
      <c r="R46" s="275">
        <v>23.353704387419999</v>
      </c>
      <c r="S46" s="200">
        <v>4</v>
      </c>
      <c r="T46" s="274"/>
      <c r="U46" s="200"/>
      <c r="V46" s="275">
        <f>V24</f>
        <v>26.707492136609996</v>
      </c>
      <c r="W46" s="200">
        <v>4</v>
      </c>
      <c r="X46" s="76"/>
      <c r="Y46" s="231"/>
      <c r="Z46" s="275">
        <f>D46</f>
        <v>119.84664139405</v>
      </c>
      <c r="AA46" s="275">
        <f>H46</f>
        <v>14.433911380000001</v>
      </c>
    </row>
    <row r="47" spans="1:27" s="277" customFormat="1" ht="24.75" customHeight="1" x14ac:dyDescent="0.25">
      <c r="A47" s="202" t="s">
        <v>593</v>
      </c>
      <c r="B47" s="408"/>
      <c r="C47" s="201" t="s">
        <v>289</v>
      </c>
      <c r="D47" s="279">
        <v>0</v>
      </c>
      <c r="E47" s="279"/>
      <c r="F47" s="279">
        <v>0</v>
      </c>
      <c r="G47" s="279" t="s">
        <v>94</v>
      </c>
      <c r="H47" s="279">
        <v>0</v>
      </c>
      <c r="I47" s="279" t="s">
        <v>94</v>
      </c>
      <c r="J47" s="279">
        <v>0</v>
      </c>
      <c r="K47" s="279" t="s">
        <v>94</v>
      </c>
      <c r="L47" s="279">
        <v>8</v>
      </c>
      <c r="M47" s="279">
        <v>9</v>
      </c>
      <c r="N47" s="279">
        <v>0</v>
      </c>
      <c r="O47" s="279" t="s">
        <v>94</v>
      </c>
      <c r="P47" s="279">
        <v>12</v>
      </c>
      <c r="Q47" s="279">
        <v>13</v>
      </c>
      <c r="R47" s="279">
        <v>0</v>
      </c>
      <c r="S47" s="279" t="s">
        <v>94</v>
      </c>
      <c r="T47" s="279">
        <v>16</v>
      </c>
      <c r="U47" s="279">
        <v>17</v>
      </c>
      <c r="V47" s="279">
        <v>0</v>
      </c>
      <c r="W47" s="279" t="s">
        <v>94</v>
      </c>
      <c r="X47" s="279">
        <v>20</v>
      </c>
      <c r="Y47" s="279">
        <v>21</v>
      </c>
      <c r="Z47" s="279">
        <v>0</v>
      </c>
      <c r="AA47" s="279" t="s">
        <v>94</v>
      </c>
    </row>
    <row r="48" spans="1:27" s="277" customFormat="1" ht="24.75" customHeight="1" x14ac:dyDescent="0.25">
      <c r="A48" s="202" t="s">
        <v>594</v>
      </c>
      <c r="B48" s="408"/>
      <c r="C48" s="201" t="s">
        <v>599</v>
      </c>
      <c r="D48" s="279">
        <v>0</v>
      </c>
      <c r="E48" s="279"/>
      <c r="F48" s="279">
        <v>0</v>
      </c>
      <c r="G48" s="279" t="s">
        <v>94</v>
      </c>
      <c r="H48" s="279">
        <v>0</v>
      </c>
      <c r="I48" s="279" t="s">
        <v>94</v>
      </c>
      <c r="J48" s="279">
        <v>0</v>
      </c>
      <c r="K48" s="279" t="s">
        <v>94</v>
      </c>
      <c r="L48" s="279">
        <v>8</v>
      </c>
      <c r="M48" s="279">
        <v>9</v>
      </c>
      <c r="N48" s="279">
        <v>0</v>
      </c>
      <c r="O48" s="279" t="s">
        <v>94</v>
      </c>
      <c r="P48" s="279">
        <v>12</v>
      </c>
      <c r="Q48" s="279">
        <v>13</v>
      </c>
      <c r="R48" s="279">
        <v>0</v>
      </c>
      <c r="S48" s="279" t="s">
        <v>94</v>
      </c>
      <c r="T48" s="279">
        <v>16</v>
      </c>
      <c r="U48" s="279">
        <v>17</v>
      </c>
      <c r="V48" s="279">
        <v>0</v>
      </c>
      <c r="W48" s="279" t="s">
        <v>94</v>
      </c>
      <c r="X48" s="279">
        <v>20</v>
      </c>
      <c r="Y48" s="279">
        <v>21</v>
      </c>
      <c r="Z48" s="279">
        <v>0</v>
      </c>
      <c r="AA48" s="279" t="s">
        <v>94</v>
      </c>
    </row>
    <row r="49" spans="1:27" s="277" customFormat="1" ht="24.75" customHeight="1" x14ac:dyDescent="0.25">
      <c r="A49" s="202" t="s">
        <v>595</v>
      </c>
      <c r="B49" s="408"/>
      <c r="C49" s="201" t="s">
        <v>291</v>
      </c>
      <c r="D49" s="279">
        <v>0</v>
      </c>
      <c r="E49" s="279"/>
      <c r="F49" s="279">
        <v>0</v>
      </c>
      <c r="G49" s="279" t="s">
        <v>94</v>
      </c>
      <c r="H49" s="279">
        <v>0</v>
      </c>
      <c r="I49" s="279" t="s">
        <v>94</v>
      </c>
      <c r="J49" s="279">
        <v>0</v>
      </c>
      <c r="K49" s="279" t="s">
        <v>94</v>
      </c>
      <c r="L49" s="279">
        <v>8</v>
      </c>
      <c r="M49" s="279">
        <v>9</v>
      </c>
      <c r="N49" s="279">
        <v>0</v>
      </c>
      <c r="O49" s="279" t="s">
        <v>94</v>
      </c>
      <c r="P49" s="279">
        <v>12</v>
      </c>
      <c r="Q49" s="279">
        <v>13</v>
      </c>
      <c r="R49" s="279">
        <v>0</v>
      </c>
      <c r="S49" s="279" t="s">
        <v>94</v>
      </c>
      <c r="T49" s="279">
        <v>16</v>
      </c>
      <c r="U49" s="279">
        <v>17</v>
      </c>
      <c r="V49" s="279">
        <v>0</v>
      </c>
      <c r="W49" s="279" t="s">
        <v>94</v>
      </c>
      <c r="X49" s="279">
        <v>20</v>
      </c>
      <c r="Y49" s="279">
        <v>21</v>
      </c>
      <c r="Z49" s="279">
        <v>0</v>
      </c>
      <c r="AA49" s="279" t="s">
        <v>94</v>
      </c>
    </row>
    <row r="50" spans="1:27" s="277" customFormat="1" ht="24.75" customHeight="1" x14ac:dyDescent="0.25">
      <c r="A50" s="202" t="s">
        <v>596</v>
      </c>
      <c r="B50" s="408"/>
      <c r="C50" s="201" t="s">
        <v>292</v>
      </c>
      <c r="D50" s="274">
        <f t="shared" ref="D50" si="25">F50+J50+N50+R50+V50</f>
        <v>40.806999999999995</v>
      </c>
      <c r="E50" s="82"/>
      <c r="F50" s="274">
        <f>F37</f>
        <v>8.1359999999999992</v>
      </c>
      <c r="G50" s="281">
        <f t="shared" ref="G50:W50" si="26">G37</f>
        <v>4</v>
      </c>
      <c r="H50" s="274">
        <f t="shared" si="26"/>
        <v>4.0760000000000005</v>
      </c>
      <c r="I50" s="281">
        <f t="shared" si="26"/>
        <v>2</v>
      </c>
      <c r="J50" s="274">
        <f t="shared" si="26"/>
        <v>8.0939999999999994</v>
      </c>
      <c r="K50" s="281">
        <f t="shared" si="26"/>
        <v>4</v>
      </c>
      <c r="L50" s="274" t="str">
        <f t="shared" si="26"/>
        <v>-</v>
      </c>
      <c r="M50" s="274" t="str">
        <f t="shared" si="26"/>
        <v>-</v>
      </c>
      <c r="N50" s="274">
        <f t="shared" si="26"/>
        <v>8.2080000000000002</v>
      </c>
      <c r="O50" s="281">
        <f t="shared" si="26"/>
        <v>4</v>
      </c>
      <c r="P50" s="274" t="str">
        <f t="shared" si="26"/>
        <v>-</v>
      </c>
      <c r="Q50" s="274" t="str">
        <f t="shared" si="26"/>
        <v>-</v>
      </c>
      <c r="R50" s="274">
        <f t="shared" si="26"/>
        <v>8.2170000000000005</v>
      </c>
      <c r="S50" s="281">
        <f t="shared" si="26"/>
        <v>4</v>
      </c>
      <c r="T50" s="274" t="str">
        <f t="shared" si="26"/>
        <v>-</v>
      </c>
      <c r="U50" s="274" t="str">
        <f t="shared" si="26"/>
        <v>-</v>
      </c>
      <c r="V50" s="274">
        <f t="shared" si="26"/>
        <v>8.152000000000001</v>
      </c>
      <c r="W50" s="281">
        <f t="shared" si="26"/>
        <v>4</v>
      </c>
      <c r="X50" s="76"/>
      <c r="Y50" s="231"/>
      <c r="Z50" s="275">
        <f t="shared" ref="Z50" si="27">D50</f>
        <v>40.806999999999995</v>
      </c>
      <c r="AA50" s="275">
        <f t="shared" ref="AA50" si="28">H50</f>
        <v>4.0760000000000005</v>
      </c>
    </row>
    <row r="51" spans="1:27" s="277" customFormat="1" ht="24.75" customHeight="1" x14ac:dyDescent="0.25">
      <c r="A51" s="202" t="s">
        <v>597</v>
      </c>
      <c r="B51" s="408"/>
      <c r="C51" s="266" t="s">
        <v>581</v>
      </c>
      <c r="D51" s="279">
        <v>0</v>
      </c>
      <c r="E51" s="279"/>
      <c r="F51" s="279">
        <v>0</v>
      </c>
      <c r="G51" s="279" t="s">
        <v>94</v>
      </c>
      <c r="H51" s="279">
        <v>0</v>
      </c>
      <c r="I51" s="279" t="s">
        <v>94</v>
      </c>
      <c r="J51" s="279">
        <v>0</v>
      </c>
      <c r="K51" s="279" t="s">
        <v>94</v>
      </c>
      <c r="L51" s="279">
        <v>8</v>
      </c>
      <c r="M51" s="279">
        <v>9</v>
      </c>
      <c r="N51" s="279">
        <v>0</v>
      </c>
      <c r="O51" s="279" t="s">
        <v>94</v>
      </c>
      <c r="P51" s="279">
        <v>12</v>
      </c>
      <c r="Q51" s="279">
        <v>13</v>
      </c>
      <c r="R51" s="279">
        <v>0</v>
      </c>
      <c r="S51" s="279" t="s">
        <v>94</v>
      </c>
      <c r="T51" s="279">
        <v>16</v>
      </c>
      <c r="U51" s="279">
        <v>17</v>
      </c>
      <c r="V51" s="279">
        <v>0</v>
      </c>
      <c r="W51" s="279" t="s">
        <v>94</v>
      </c>
      <c r="X51" s="279">
        <v>20</v>
      </c>
      <c r="Y51" s="279">
        <v>21</v>
      </c>
      <c r="Z51" s="279">
        <v>0</v>
      </c>
      <c r="AA51" s="275" t="s">
        <v>94</v>
      </c>
    </row>
    <row r="52" spans="1:27" s="277" customFormat="1" ht="36.75" customHeight="1" x14ac:dyDescent="0.25">
      <c r="A52" s="48" t="s">
        <v>12</v>
      </c>
      <c r="B52" s="408"/>
      <c r="C52" s="56" t="s">
        <v>601</v>
      </c>
      <c r="D52" s="81" t="s">
        <v>439</v>
      </c>
      <c r="E52" s="81" t="s">
        <v>439</v>
      </c>
      <c r="F52" s="81" t="s">
        <v>439</v>
      </c>
      <c r="G52" s="81" t="s">
        <v>439</v>
      </c>
      <c r="H52" s="81" t="s">
        <v>439</v>
      </c>
      <c r="I52" s="81" t="s">
        <v>439</v>
      </c>
      <c r="J52" s="81" t="s">
        <v>439</v>
      </c>
      <c r="K52" s="81" t="s">
        <v>439</v>
      </c>
      <c r="L52" s="81" t="s">
        <v>439</v>
      </c>
      <c r="M52" s="81" t="s">
        <v>439</v>
      </c>
      <c r="N52" s="81" t="s">
        <v>439</v>
      </c>
      <c r="O52" s="81" t="s">
        <v>439</v>
      </c>
      <c r="P52" s="81" t="s">
        <v>439</v>
      </c>
      <c r="Q52" s="81" t="s">
        <v>439</v>
      </c>
      <c r="R52" s="81" t="s">
        <v>439</v>
      </c>
      <c r="S52" s="81" t="s">
        <v>439</v>
      </c>
      <c r="T52" s="81" t="s">
        <v>439</v>
      </c>
      <c r="U52" s="81" t="s">
        <v>439</v>
      </c>
      <c r="V52" s="81" t="s">
        <v>439</v>
      </c>
      <c r="W52" s="81" t="s">
        <v>439</v>
      </c>
      <c r="X52" s="81" t="s">
        <v>439</v>
      </c>
      <c r="Y52" s="81" t="s">
        <v>439</v>
      </c>
      <c r="Z52" s="81" t="s">
        <v>439</v>
      </c>
      <c r="AA52" s="81" t="s">
        <v>439</v>
      </c>
    </row>
    <row r="53" spans="1:27" s="277" customFormat="1" ht="23.25" customHeight="1" x14ac:dyDescent="0.25">
      <c r="A53" s="48" t="s">
        <v>10</v>
      </c>
      <c r="B53" s="409"/>
      <c r="C53" s="47" t="s">
        <v>60</v>
      </c>
      <c r="D53" s="81" t="s">
        <v>439</v>
      </c>
      <c r="E53" s="81" t="s">
        <v>439</v>
      </c>
      <c r="F53" s="81" t="s">
        <v>439</v>
      </c>
      <c r="G53" s="81" t="s">
        <v>439</v>
      </c>
      <c r="H53" s="81" t="s">
        <v>439</v>
      </c>
      <c r="I53" s="81" t="s">
        <v>439</v>
      </c>
      <c r="J53" s="81" t="s">
        <v>439</v>
      </c>
      <c r="K53" s="81" t="s">
        <v>439</v>
      </c>
      <c r="L53" s="81" t="s">
        <v>439</v>
      </c>
      <c r="M53" s="81" t="s">
        <v>439</v>
      </c>
      <c r="N53" s="81" t="s">
        <v>439</v>
      </c>
      <c r="O53" s="81" t="s">
        <v>439</v>
      </c>
      <c r="P53" s="81" t="s">
        <v>439</v>
      </c>
      <c r="Q53" s="81" t="s">
        <v>439</v>
      </c>
      <c r="R53" s="81" t="s">
        <v>439</v>
      </c>
      <c r="S53" s="81" t="s">
        <v>439</v>
      </c>
      <c r="T53" s="81" t="s">
        <v>439</v>
      </c>
      <c r="U53" s="81" t="s">
        <v>439</v>
      </c>
      <c r="V53" s="81" t="s">
        <v>439</v>
      </c>
      <c r="W53" s="81" t="s">
        <v>439</v>
      </c>
      <c r="X53" s="81" t="s">
        <v>439</v>
      </c>
      <c r="Y53" s="81" t="s">
        <v>439</v>
      </c>
      <c r="Z53" s="81" t="s">
        <v>439</v>
      </c>
      <c r="AA53" s="81" t="s">
        <v>439</v>
      </c>
    </row>
    <row r="54" spans="1:27" ht="20.25" customHeight="1" x14ac:dyDescent="0.25">
      <c r="A54" s="202" t="s">
        <v>602</v>
      </c>
      <c r="B54" s="200"/>
      <c r="C54" s="282" t="s">
        <v>607</v>
      </c>
      <c r="D54" s="200" t="s">
        <v>439</v>
      </c>
      <c r="E54" s="200" t="s">
        <v>439</v>
      </c>
      <c r="F54" s="200" t="s">
        <v>439</v>
      </c>
      <c r="G54" s="200" t="s">
        <v>439</v>
      </c>
      <c r="H54" s="200" t="s">
        <v>439</v>
      </c>
      <c r="I54" s="200" t="s">
        <v>439</v>
      </c>
      <c r="J54" s="200" t="s">
        <v>439</v>
      </c>
      <c r="K54" s="200" t="s">
        <v>439</v>
      </c>
      <c r="L54" s="200" t="s">
        <v>439</v>
      </c>
      <c r="M54" s="200" t="s">
        <v>439</v>
      </c>
      <c r="N54" s="200" t="s">
        <v>439</v>
      </c>
      <c r="O54" s="200" t="s">
        <v>439</v>
      </c>
      <c r="P54" s="200" t="s">
        <v>439</v>
      </c>
      <c r="Q54" s="200" t="s">
        <v>439</v>
      </c>
      <c r="R54" s="200" t="s">
        <v>439</v>
      </c>
      <c r="S54" s="200" t="s">
        <v>439</v>
      </c>
      <c r="T54" s="200" t="s">
        <v>439</v>
      </c>
      <c r="U54" s="200" t="s">
        <v>439</v>
      </c>
      <c r="V54" s="200" t="s">
        <v>439</v>
      </c>
      <c r="W54" s="200" t="s">
        <v>439</v>
      </c>
      <c r="X54" s="200" t="s">
        <v>439</v>
      </c>
      <c r="Y54" s="200" t="s">
        <v>439</v>
      </c>
      <c r="Z54" s="200" t="s">
        <v>439</v>
      </c>
      <c r="AA54" s="200" t="s">
        <v>439</v>
      </c>
    </row>
    <row r="55" spans="1:27" ht="20.25" customHeight="1" x14ac:dyDescent="0.25">
      <c r="A55" s="202" t="s">
        <v>603</v>
      </c>
      <c r="B55" s="255"/>
      <c r="C55" s="282" t="s">
        <v>608</v>
      </c>
      <c r="D55" s="200" t="s">
        <v>439</v>
      </c>
      <c r="E55" s="200" t="s">
        <v>439</v>
      </c>
      <c r="F55" s="200" t="s">
        <v>439</v>
      </c>
      <c r="G55" s="200" t="s">
        <v>439</v>
      </c>
      <c r="H55" s="200" t="s">
        <v>439</v>
      </c>
      <c r="I55" s="200" t="s">
        <v>439</v>
      </c>
      <c r="J55" s="200" t="s">
        <v>439</v>
      </c>
      <c r="K55" s="200" t="s">
        <v>439</v>
      </c>
      <c r="L55" s="200" t="s">
        <v>439</v>
      </c>
      <c r="M55" s="200" t="s">
        <v>439</v>
      </c>
      <c r="N55" s="200" t="s">
        <v>439</v>
      </c>
      <c r="O55" s="200" t="s">
        <v>439</v>
      </c>
      <c r="P55" s="200" t="s">
        <v>439</v>
      </c>
      <c r="Q55" s="200" t="s">
        <v>439</v>
      </c>
      <c r="R55" s="200" t="s">
        <v>439</v>
      </c>
      <c r="S55" s="200" t="s">
        <v>439</v>
      </c>
      <c r="T55" s="200" t="s">
        <v>439</v>
      </c>
      <c r="U55" s="200" t="s">
        <v>439</v>
      </c>
      <c r="V55" s="200" t="s">
        <v>439</v>
      </c>
      <c r="W55" s="200" t="s">
        <v>439</v>
      </c>
      <c r="X55" s="200" t="s">
        <v>439</v>
      </c>
      <c r="Y55" s="200" t="s">
        <v>439</v>
      </c>
      <c r="Z55" s="200" t="s">
        <v>439</v>
      </c>
      <c r="AA55" s="200" t="s">
        <v>439</v>
      </c>
    </row>
    <row r="56" spans="1:27" ht="20.25" customHeight="1" x14ac:dyDescent="0.25">
      <c r="A56" s="202" t="s">
        <v>604</v>
      </c>
      <c r="B56" s="255"/>
      <c r="C56" s="282" t="s">
        <v>578</v>
      </c>
      <c r="D56" s="200" t="s">
        <v>439</v>
      </c>
      <c r="E56" s="200" t="s">
        <v>439</v>
      </c>
      <c r="F56" s="200" t="s">
        <v>439</v>
      </c>
      <c r="G56" s="200" t="s">
        <v>439</v>
      </c>
      <c r="H56" s="200" t="s">
        <v>439</v>
      </c>
      <c r="I56" s="200" t="s">
        <v>439</v>
      </c>
      <c r="J56" s="200" t="s">
        <v>439</v>
      </c>
      <c r="K56" s="200" t="s">
        <v>439</v>
      </c>
      <c r="L56" s="200" t="s">
        <v>439</v>
      </c>
      <c r="M56" s="200" t="s">
        <v>439</v>
      </c>
      <c r="N56" s="200" t="s">
        <v>439</v>
      </c>
      <c r="O56" s="200" t="s">
        <v>439</v>
      </c>
      <c r="P56" s="200" t="s">
        <v>439</v>
      </c>
      <c r="Q56" s="200" t="s">
        <v>439</v>
      </c>
      <c r="R56" s="200" t="s">
        <v>439</v>
      </c>
      <c r="S56" s="200" t="s">
        <v>439</v>
      </c>
      <c r="T56" s="200" t="s">
        <v>439</v>
      </c>
      <c r="U56" s="200" t="s">
        <v>439</v>
      </c>
      <c r="V56" s="200" t="s">
        <v>439</v>
      </c>
      <c r="W56" s="200" t="s">
        <v>439</v>
      </c>
      <c r="X56" s="200" t="s">
        <v>439</v>
      </c>
      <c r="Y56" s="200" t="s">
        <v>439</v>
      </c>
      <c r="Z56" s="200" t="s">
        <v>439</v>
      </c>
      <c r="AA56" s="200" t="s">
        <v>439</v>
      </c>
    </row>
    <row r="57" spans="1:27" ht="20.25" customHeight="1" x14ac:dyDescent="0.25">
      <c r="A57" s="202" t="s">
        <v>605</v>
      </c>
      <c r="B57" s="255"/>
      <c r="C57" s="282" t="s">
        <v>609</v>
      </c>
      <c r="D57" s="200" t="s">
        <v>439</v>
      </c>
      <c r="E57" s="200" t="s">
        <v>439</v>
      </c>
      <c r="F57" s="200" t="s">
        <v>439</v>
      </c>
      <c r="G57" s="200" t="s">
        <v>439</v>
      </c>
      <c r="H57" s="200" t="s">
        <v>439</v>
      </c>
      <c r="I57" s="200" t="s">
        <v>439</v>
      </c>
      <c r="J57" s="200" t="s">
        <v>439</v>
      </c>
      <c r="K57" s="200" t="s">
        <v>439</v>
      </c>
      <c r="L57" s="200" t="s">
        <v>439</v>
      </c>
      <c r="M57" s="200" t="s">
        <v>439</v>
      </c>
      <c r="N57" s="200" t="s">
        <v>439</v>
      </c>
      <c r="O57" s="200" t="s">
        <v>439</v>
      </c>
      <c r="P57" s="200" t="s">
        <v>439</v>
      </c>
      <c r="Q57" s="200" t="s">
        <v>439</v>
      </c>
      <c r="R57" s="200" t="s">
        <v>439</v>
      </c>
      <c r="S57" s="200" t="s">
        <v>439</v>
      </c>
      <c r="T57" s="200" t="s">
        <v>439</v>
      </c>
      <c r="U57" s="200" t="s">
        <v>439</v>
      </c>
      <c r="V57" s="200" t="s">
        <v>439</v>
      </c>
      <c r="W57" s="200" t="s">
        <v>439</v>
      </c>
      <c r="X57" s="200" t="s">
        <v>439</v>
      </c>
      <c r="Y57" s="200" t="s">
        <v>439</v>
      </c>
      <c r="Z57" s="200" t="s">
        <v>439</v>
      </c>
      <c r="AA57" s="200" t="s">
        <v>439</v>
      </c>
    </row>
    <row r="58" spans="1:27" ht="20.25" customHeight="1" x14ac:dyDescent="0.25">
      <c r="A58" s="202" t="s">
        <v>606</v>
      </c>
      <c r="B58" s="255"/>
      <c r="C58" s="282" t="s">
        <v>610</v>
      </c>
      <c r="D58" s="200" t="s">
        <v>439</v>
      </c>
      <c r="E58" s="200" t="s">
        <v>439</v>
      </c>
      <c r="F58" s="200" t="s">
        <v>439</v>
      </c>
      <c r="G58" s="200" t="s">
        <v>439</v>
      </c>
      <c r="H58" s="200" t="s">
        <v>439</v>
      </c>
      <c r="I58" s="200" t="s">
        <v>439</v>
      </c>
      <c r="J58" s="200" t="s">
        <v>439</v>
      </c>
      <c r="K58" s="200" t="s">
        <v>439</v>
      </c>
      <c r="L58" s="200" t="s">
        <v>439</v>
      </c>
      <c r="M58" s="200" t="s">
        <v>439</v>
      </c>
      <c r="N58" s="200" t="s">
        <v>439</v>
      </c>
      <c r="O58" s="200" t="s">
        <v>439</v>
      </c>
      <c r="P58" s="200" t="s">
        <v>439</v>
      </c>
      <c r="Q58" s="200" t="s">
        <v>439</v>
      </c>
      <c r="R58" s="200" t="s">
        <v>439</v>
      </c>
      <c r="S58" s="200" t="s">
        <v>439</v>
      </c>
      <c r="T58" s="200" t="s">
        <v>439</v>
      </c>
      <c r="U58" s="200" t="s">
        <v>439</v>
      </c>
      <c r="V58" s="200" t="s">
        <v>439</v>
      </c>
      <c r="W58" s="200" t="s">
        <v>439</v>
      </c>
      <c r="X58" s="200" t="s">
        <v>439</v>
      </c>
      <c r="Y58" s="200" t="s">
        <v>439</v>
      </c>
      <c r="Z58" s="200" t="s">
        <v>439</v>
      </c>
      <c r="AA58" s="200" t="s">
        <v>439</v>
      </c>
    </row>
    <row r="59" spans="1:27" ht="20.25" customHeight="1" x14ac:dyDescent="0.25">
      <c r="A59" s="38"/>
      <c r="B59" s="38"/>
      <c r="C59" s="416"/>
      <c r="D59" s="416"/>
      <c r="E59" s="416"/>
      <c r="F59" s="416"/>
      <c r="G59" s="416"/>
      <c r="H59" s="42"/>
      <c r="I59" s="42"/>
      <c r="J59" s="38"/>
      <c r="K59" s="38"/>
      <c r="L59" s="38"/>
      <c r="M59" s="38"/>
      <c r="N59" s="38"/>
      <c r="O59" s="38"/>
      <c r="P59" s="38"/>
      <c r="Q59" s="38"/>
      <c r="R59" s="38"/>
      <c r="S59" s="38"/>
      <c r="T59" s="38"/>
      <c r="U59" s="38"/>
      <c r="V59" s="38"/>
      <c r="W59" s="38"/>
      <c r="X59" s="38"/>
      <c r="Y59" s="38"/>
      <c r="Z59" s="38"/>
    </row>
    <row r="60" spans="1:27" x14ac:dyDescent="0.25">
      <c r="A60" s="38"/>
      <c r="B60" s="38"/>
      <c r="C60" s="45"/>
      <c r="D60" s="45"/>
      <c r="E60" s="45"/>
      <c r="J60" s="38"/>
      <c r="K60" s="38"/>
      <c r="L60" s="44"/>
      <c r="M60" s="38"/>
      <c r="N60" s="38"/>
      <c r="O60" s="38"/>
      <c r="P60" s="44"/>
      <c r="Q60" s="38"/>
      <c r="R60" s="38"/>
      <c r="S60" s="38"/>
      <c r="T60" s="44"/>
      <c r="U60" s="38"/>
      <c r="V60" s="38"/>
      <c r="W60" s="38"/>
      <c r="X60" s="44"/>
      <c r="Y60" s="38"/>
      <c r="Z60" s="38"/>
    </row>
    <row r="61" spans="1:27" ht="51" customHeight="1" x14ac:dyDescent="0.25">
      <c r="A61" s="38"/>
      <c r="B61" s="38"/>
      <c r="C61" s="416"/>
      <c r="D61" s="416"/>
      <c r="E61" s="416"/>
      <c r="F61" s="416"/>
      <c r="G61" s="416"/>
      <c r="H61" s="42"/>
      <c r="I61" s="42"/>
      <c r="J61" s="38"/>
      <c r="K61" s="38"/>
      <c r="L61" s="44"/>
      <c r="M61" s="38"/>
      <c r="N61" s="38"/>
      <c r="O61" s="38"/>
      <c r="P61" s="44"/>
      <c r="Q61" s="38"/>
      <c r="R61" s="38"/>
      <c r="S61" s="38"/>
      <c r="T61" s="44"/>
      <c r="U61" s="38"/>
      <c r="V61" s="38"/>
      <c r="W61" s="38"/>
      <c r="X61" s="44"/>
      <c r="Y61" s="38"/>
      <c r="Z61" s="38"/>
    </row>
    <row r="62" spans="1:27" ht="32.25" customHeight="1" x14ac:dyDescent="0.25">
      <c r="A62" s="38"/>
      <c r="B62" s="38"/>
      <c r="C62" s="417"/>
      <c r="D62" s="417"/>
      <c r="E62" s="417"/>
      <c r="F62" s="417"/>
      <c r="G62" s="417"/>
      <c r="H62" s="43"/>
      <c r="I62" s="43"/>
      <c r="J62" s="38"/>
      <c r="K62" s="38"/>
      <c r="L62" s="38"/>
      <c r="M62" s="38"/>
      <c r="N62" s="38"/>
      <c r="O62" s="38"/>
      <c r="P62" s="38"/>
      <c r="Q62" s="38"/>
      <c r="R62" s="38"/>
      <c r="S62" s="38"/>
      <c r="T62" s="38"/>
      <c r="U62" s="38"/>
      <c r="V62" s="38"/>
      <c r="W62" s="38"/>
      <c r="X62" s="38"/>
      <c r="Y62" s="38"/>
      <c r="Z62" s="38"/>
    </row>
    <row r="63" spans="1:27" ht="51.75" customHeight="1" x14ac:dyDescent="0.25">
      <c r="A63" s="38"/>
      <c r="B63" s="38"/>
      <c r="C63" s="416"/>
      <c r="D63" s="416"/>
      <c r="E63" s="416"/>
      <c r="F63" s="416"/>
      <c r="G63" s="416"/>
      <c r="H63" s="42"/>
      <c r="I63" s="42"/>
      <c r="J63" s="38"/>
      <c r="K63" s="38"/>
      <c r="L63" s="38"/>
      <c r="M63" s="38"/>
      <c r="N63" s="38"/>
      <c r="O63" s="38"/>
      <c r="P63" s="38"/>
      <c r="Q63" s="38"/>
      <c r="R63" s="38"/>
      <c r="S63" s="38"/>
      <c r="T63" s="38"/>
      <c r="U63" s="38"/>
      <c r="V63" s="38"/>
      <c r="W63" s="38"/>
      <c r="X63" s="38"/>
      <c r="Y63" s="38"/>
      <c r="Z63" s="38"/>
    </row>
    <row r="64" spans="1:27" ht="21.75" customHeight="1" x14ac:dyDescent="0.25">
      <c r="A64" s="38"/>
      <c r="B64" s="38"/>
      <c r="C64" s="418"/>
      <c r="D64" s="418"/>
      <c r="E64" s="418"/>
      <c r="F64" s="418"/>
      <c r="G64" s="418"/>
      <c r="H64" s="41"/>
      <c r="I64" s="41"/>
      <c r="J64" s="40"/>
      <c r="K64" s="40"/>
      <c r="L64" s="38"/>
      <c r="M64" s="38"/>
      <c r="N64" s="40"/>
      <c r="O64" s="40"/>
      <c r="P64" s="38"/>
      <c r="Q64" s="38"/>
      <c r="R64" s="40"/>
      <c r="S64" s="40"/>
      <c r="T64" s="38"/>
      <c r="U64" s="38"/>
      <c r="V64" s="40"/>
      <c r="W64" s="40"/>
      <c r="X64" s="38"/>
      <c r="Y64" s="38"/>
      <c r="Z64" s="38"/>
    </row>
    <row r="65" spans="1:26" ht="23.25" customHeight="1" x14ac:dyDescent="0.25">
      <c r="A65" s="38"/>
      <c r="B65" s="38"/>
      <c r="C65" s="40"/>
      <c r="D65" s="40"/>
      <c r="E65" s="40"/>
      <c r="J65" s="38"/>
      <c r="K65" s="38"/>
      <c r="L65" s="38"/>
      <c r="M65" s="38"/>
      <c r="N65" s="38"/>
      <c r="O65" s="38"/>
      <c r="P65" s="38"/>
      <c r="Q65" s="38"/>
      <c r="R65" s="38"/>
      <c r="S65" s="38"/>
      <c r="T65" s="38"/>
      <c r="U65" s="38"/>
      <c r="V65" s="38"/>
      <c r="W65" s="38"/>
      <c r="X65" s="38"/>
      <c r="Y65" s="38"/>
      <c r="Z65" s="38"/>
    </row>
    <row r="66" spans="1:26" ht="18.75" customHeight="1" x14ac:dyDescent="0.25">
      <c r="A66" s="38"/>
      <c r="B66" s="38"/>
      <c r="C66" s="415"/>
      <c r="D66" s="415"/>
      <c r="E66" s="415"/>
      <c r="F66" s="415"/>
      <c r="G66" s="415"/>
      <c r="H66" s="39"/>
      <c r="I66" s="39"/>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J68" s="38"/>
      <c r="K68" s="38"/>
      <c r="L68" s="38"/>
      <c r="M68" s="38"/>
      <c r="N68" s="38"/>
      <c r="O68" s="38"/>
      <c r="P68" s="38"/>
      <c r="Q68" s="38"/>
      <c r="R68" s="38"/>
      <c r="S68" s="38"/>
      <c r="T68" s="38"/>
      <c r="U68" s="38"/>
      <c r="V68" s="38"/>
      <c r="W68" s="38"/>
      <c r="X68" s="38"/>
      <c r="Y68" s="38"/>
      <c r="Z68" s="38"/>
    </row>
    <row r="69" spans="1:26" x14ac:dyDescent="0.25">
      <c r="F69" s="37"/>
      <c r="G69" s="37"/>
      <c r="H69" s="37"/>
      <c r="I69" s="37"/>
    </row>
    <row r="70" spans="1:26" x14ac:dyDescent="0.25">
      <c r="F70" s="37"/>
      <c r="G70" s="37"/>
      <c r="H70" s="37"/>
      <c r="I70" s="37"/>
    </row>
    <row r="71" spans="1:26" x14ac:dyDescent="0.25">
      <c r="F71" s="37"/>
      <c r="G71" s="37"/>
      <c r="H71" s="37"/>
      <c r="I71" s="37"/>
    </row>
    <row r="72" spans="1:26" x14ac:dyDescent="0.25">
      <c r="F72" s="37"/>
      <c r="G72" s="37"/>
      <c r="H72" s="37"/>
      <c r="I72" s="37"/>
    </row>
    <row r="73" spans="1:26" x14ac:dyDescent="0.25">
      <c r="F73" s="37"/>
      <c r="G73" s="37"/>
      <c r="H73" s="37"/>
      <c r="I73" s="37"/>
    </row>
    <row r="74" spans="1:26" x14ac:dyDescent="0.25">
      <c r="F74" s="37"/>
      <c r="G74" s="37"/>
      <c r="H74" s="37"/>
      <c r="I74" s="37"/>
    </row>
    <row r="75" spans="1:26" x14ac:dyDescent="0.25">
      <c r="F75" s="37"/>
      <c r="G75" s="37"/>
      <c r="H75" s="37"/>
      <c r="I75" s="37"/>
    </row>
    <row r="76" spans="1:26" x14ac:dyDescent="0.25">
      <c r="F76" s="37"/>
      <c r="G76" s="37"/>
      <c r="H76" s="37"/>
      <c r="I76" s="37"/>
    </row>
    <row r="77" spans="1:26" x14ac:dyDescent="0.25">
      <c r="F77" s="37"/>
      <c r="G77" s="37"/>
      <c r="H77" s="37"/>
      <c r="I77" s="37"/>
    </row>
    <row r="78" spans="1:26" x14ac:dyDescent="0.25">
      <c r="F78" s="37"/>
      <c r="G78" s="37"/>
      <c r="H78" s="37"/>
      <c r="I78" s="37"/>
    </row>
    <row r="79" spans="1:26" x14ac:dyDescent="0.25">
      <c r="F79" s="37"/>
      <c r="G79" s="37"/>
      <c r="H79" s="37"/>
      <c r="I79" s="37"/>
    </row>
    <row r="80" spans="1:26" x14ac:dyDescent="0.25">
      <c r="F80" s="37"/>
      <c r="G80" s="37"/>
      <c r="H80" s="37"/>
      <c r="I80" s="37"/>
    </row>
    <row r="81" spans="6:9" x14ac:dyDescent="0.25">
      <c r="F81" s="37"/>
      <c r="G81" s="37"/>
      <c r="H81" s="37"/>
      <c r="I81" s="37"/>
    </row>
  </sheetData>
  <mergeCells count="34">
    <mergeCell ref="F15:G15"/>
    <mergeCell ref="F14:I14"/>
    <mergeCell ref="H15:I15"/>
    <mergeCell ref="C66:G66"/>
    <mergeCell ref="C59:G59"/>
    <mergeCell ref="C61:G61"/>
    <mergeCell ref="C62:G62"/>
    <mergeCell ref="C63:G63"/>
    <mergeCell ref="C64:G64"/>
    <mergeCell ref="B14:B16"/>
    <mergeCell ref="B18:B53"/>
    <mergeCell ref="A2:AA2"/>
    <mergeCell ref="A7:AA7"/>
    <mergeCell ref="A6:AA6"/>
    <mergeCell ref="A4:AA4"/>
    <mergeCell ref="A9:AA9"/>
    <mergeCell ref="D14:E15"/>
    <mergeCell ref="A10:AA10"/>
    <mergeCell ref="A14:A16"/>
    <mergeCell ref="A12:AA12"/>
    <mergeCell ref="Z14:AA15"/>
    <mergeCell ref="C14:C16"/>
    <mergeCell ref="J14:M14"/>
    <mergeCell ref="J15:K15"/>
    <mergeCell ref="L15:M15"/>
    <mergeCell ref="V14:Y14"/>
    <mergeCell ref="V15:W15"/>
    <mergeCell ref="X15:Y15"/>
    <mergeCell ref="N14:Q14"/>
    <mergeCell ref="N15:O15"/>
    <mergeCell ref="P15:Q15"/>
    <mergeCell ref="R14:U14"/>
    <mergeCell ref="R15:S15"/>
    <mergeCell ref="T15:U15"/>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73"/>
  <sheetViews>
    <sheetView tabSelected="1" zoomScale="70" zoomScaleNormal="70" workbookViewId="0">
      <pane ySplit="24" topLeftCell="A25" activePane="bottomLeft" state="frozen"/>
      <selection activeCell="A18" sqref="A18"/>
      <selection pane="bottomLeft" activeCell="G30" sqref="G30"/>
    </sheetView>
  </sheetViews>
  <sheetFormatPr defaultRowHeight="15.75" outlineLevelCol="1" x14ac:dyDescent="0.25"/>
  <cols>
    <col min="1" max="1" width="10.7109375" style="179" customWidth="1"/>
    <col min="2" max="2" width="48.140625" style="178" customWidth="1"/>
    <col min="3" max="3" width="16.140625" style="179" customWidth="1"/>
    <col min="4" max="4" width="16.28515625" style="179" customWidth="1"/>
    <col min="5" max="5" width="9.85546875" style="180" customWidth="1"/>
    <col min="6" max="10" width="7.7109375" style="181" customWidth="1"/>
    <col min="11" max="11" width="14.140625" style="181" customWidth="1"/>
    <col min="12" max="12" width="43.28515625" style="179" customWidth="1"/>
    <col min="13" max="13" width="18.140625" style="181" customWidth="1" outlineLevel="1"/>
    <col min="14" max="14" width="17.28515625" style="180" customWidth="1" outlineLevel="1"/>
    <col min="15" max="15" width="16.140625" style="181" customWidth="1" outlineLevel="1"/>
    <col min="16" max="16" width="17.7109375" style="181" customWidth="1" outlineLevel="1"/>
    <col min="17" max="17" width="14" style="181" customWidth="1" outlineLevel="1"/>
    <col min="18" max="18" width="16.140625" style="181" customWidth="1" outlineLevel="1"/>
    <col min="19" max="19" width="15" style="181" customWidth="1" outlineLevel="1"/>
    <col min="20" max="20" width="13.28515625" style="181" customWidth="1" outlineLevel="1"/>
    <col min="21" max="21" width="39.28515625" style="179" customWidth="1" outlineLevel="1"/>
    <col min="22" max="22" width="16.85546875" style="178" customWidth="1" outlineLevel="1"/>
    <col min="23" max="23" width="27.5703125" style="178" customWidth="1" outlineLevel="1"/>
    <col min="24" max="24" width="7.7109375" style="179" customWidth="1" outlineLevel="1"/>
    <col min="25" max="25" width="14.42578125" style="179" customWidth="1" outlineLevel="1"/>
    <col min="26" max="26" width="18.7109375" style="181" customWidth="1" outlineLevel="1"/>
    <col min="27" max="27" width="37.140625" style="181" customWidth="1"/>
    <col min="28" max="28" width="14.85546875" style="180" customWidth="1"/>
    <col min="29" max="29" width="19.5703125" style="180" customWidth="1"/>
    <col min="30" max="30" width="15.28515625" style="181" customWidth="1"/>
    <col min="31" max="31" width="27.42578125" style="181" customWidth="1"/>
    <col min="32" max="32" width="13" style="181" customWidth="1"/>
    <col min="33" max="34" width="13.140625" style="181" customWidth="1"/>
    <col min="35" max="35" width="17.5703125" style="181" customWidth="1"/>
    <col min="36" max="36" width="14" style="181" customWidth="1"/>
    <col min="37" max="37" width="17" style="181" customWidth="1"/>
    <col min="38" max="38" width="11.5703125" style="181" customWidth="1"/>
    <col min="39" max="39" width="11.28515625" style="181" customWidth="1"/>
    <col min="40" max="40" width="12.7109375" style="181" customWidth="1"/>
    <col min="41" max="41" width="14.28515625" style="181" customWidth="1"/>
    <col min="42" max="42" width="17" style="181" customWidth="1"/>
    <col min="43" max="43" width="16.42578125" style="181" customWidth="1"/>
    <col min="44" max="44" width="18" style="181" customWidth="1"/>
    <col min="45" max="45" width="16.42578125" style="181" customWidth="1"/>
    <col min="46" max="46" width="23.7109375" style="178" customWidth="1"/>
    <col min="47" max="16384" width="9.140625" style="179"/>
  </cols>
  <sheetData>
    <row r="1" spans="1:46" x14ac:dyDescent="0.25">
      <c r="A1" s="177"/>
      <c r="AT1" s="176"/>
    </row>
    <row r="2" spans="1:46" x14ac:dyDescent="0.25">
      <c r="A2" s="427" t="s">
        <v>221</v>
      </c>
      <c r="B2" s="427"/>
      <c r="C2" s="427"/>
      <c r="D2" s="427"/>
      <c r="E2" s="427"/>
      <c r="F2" s="427"/>
      <c r="G2" s="427"/>
      <c r="H2" s="427"/>
      <c r="I2" s="427"/>
      <c r="J2" s="427"/>
      <c r="K2" s="427"/>
      <c r="L2" s="427"/>
      <c r="M2" s="427"/>
      <c r="N2" s="427"/>
      <c r="O2" s="427"/>
      <c r="P2" s="427"/>
      <c r="Q2" s="427"/>
      <c r="R2" s="427"/>
      <c r="S2" s="427"/>
      <c r="T2" s="427"/>
      <c r="U2" s="427"/>
      <c r="V2" s="427"/>
      <c r="W2" s="427"/>
      <c r="X2" s="427"/>
      <c r="Y2" s="427"/>
      <c r="Z2" s="427"/>
      <c r="AA2" s="427"/>
      <c r="AB2" s="427"/>
      <c r="AC2" s="427"/>
      <c r="AD2" s="427"/>
      <c r="AE2" s="427"/>
      <c r="AF2" s="427"/>
      <c r="AG2" s="427"/>
      <c r="AH2" s="427"/>
      <c r="AI2" s="427"/>
      <c r="AJ2" s="427"/>
      <c r="AK2" s="427"/>
      <c r="AL2" s="427"/>
      <c r="AM2" s="427"/>
      <c r="AN2" s="427"/>
      <c r="AO2" s="427"/>
      <c r="AP2" s="427"/>
      <c r="AQ2" s="427"/>
      <c r="AR2" s="427"/>
      <c r="AS2" s="427"/>
      <c r="AT2" s="427"/>
    </row>
    <row r="3" spans="1:46" x14ac:dyDescent="0.25">
      <c r="A3" s="177"/>
    </row>
    <row r="4" spans="1:46" s="13" customFormat="1" ht="18.75" x14ac:dyDescent="0.25">
      <c r="A4" s="345" t="s">
        <v>137</v>
      </c>
      <c r="B4" s="345"/>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c r="AD4" s="345"/>
      <c r="AE4" s="345"/>
      <c r="AF4" s="345"/>
      <c r="AG4" s="345"/>
      <c r="AH4" s="345"/>
      <c r="AI4" s="345"/>
      <c r="AJ4" s="345"/>
      <c r="AK4" s="345"/>
      <c r="AL4" s="345"/>
      <c r="AM4" s="345"/>
      <c r="AN4" s="345"/>
      <c r="AO4" s="345"/>
      <c r="AP4" s="345"/>
      <c r="AQ4" s="345"/>
      <c r="AR4" s="345"/>
      <c r="AS4" s="345"/>
      <c r="AT4" s="345"/>
    </row>
    <row r="5" spans="1:46" s="13" customFormat="1" ht="18.75" x14ac:dyDescent="0.25">
      <c r="A5" s="345"/>
      <c r="B5" s="345"/>
      <c r="C5" s="345"/>
      <c r="D5" s="345"/>
      <c r="E5" s="345"/>
      <c r="F5" s="345"/>
      <c r="G5" s="345"/>
      <c r="H5" s="345"/>
      <c r="I5" s="345"/>
      <c r="J5" s="345"/>
      <c r="K5" s="345"/>
      <c r="L5" s="345"/>
      <c r="M5" s="345"/>
      <c r="N5" s="345"/>
      <c r="O5" s="345"/>
      <c r="P5" s="345"/>
      <c r="Q5" s="345"/>
      <c r="R5" s="345"/>
      <c r="S5" s="345"/>
      <c r="T5" s="345"/>
      <c r="U5" s="345"/>
      <c r="V5" s="345"/>
      <c r="W5" s="345"/>
      <c r="X5" s="345"/>
    </row>
    <row r="6" spans="1:46" s="13" customFormat="1" ht="18.75" x14ac:dyDescent="0.25">
      <c r="A6" s="346" t="str">
        <f>'6.2. фин осв ввод'!A6:AA6</f>
        <v>О_0004500012</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c r="AB6" s="346"/>
      <c r="AC6" s="346"/>
      <c r="AD6" s="346"/>
      <c r="AE6" s="346"/>
      <c r="AF6" s="346"/>
      <c r="AG6" s="346"/>
      <c r="AH6" s="346"/>
      <c r="AI6" s="346"/>
      <c r="AJ6" s="346"/>
      <c r="AK6" s="346"/>
      <c r="AL6" s="346"/>
      <c r="AM6" s="346"/>
      <c r="AN6" s="346"/>
      <c r="AO6" s="346"/>
      <c r="AP6" s="346"/>
      <c r="AQ6" s="346"/>
      <c r="AR6" s="346"/>
      <c r="AS6" s="346"/>
      <c r="AT6" s="346"/>
    </row>
    <row r="7" spans="1:46" s="13" customFormat="1" ht="15" x14ac:dyDescent="0.25">
      <c r="A7" s="370" t="s">
        <v>6</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row>
    <row r="8" spans="1:46" s="13" customFormat="1" ht="18.75" x14ac:dyDescent="0.25">
      <c r="A8" s="347"/>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c r="AD8" s="347"/>
      <c r="AE8" s="347"/>
      <c r="AF8" s="347"/>
      <c r="AG8" s="347"/>
      <c r="AH8" s="347"/>
      <c r="AI8" s="347"/>
      <c r="AJ8" s="347"/>
      <c r="AK8" s="347"/>
      <c r="AL8" s="347"/>
      <c r="AM8" s="347"/>
      <c r="AN8" s="347"/>
      <c r="AO8" s="347"/>
      <c r="AP8" s="347"/>
      <c r="AQ8" s="347"/>
      <c r="AR8" s="347"/>
      <c r="AS8" s="347"/>
      <c r="AT8" s="347"/>
    </row>
    <row r="9" spans="1:46" s="13" customFormat="1" ht="33" customHeight="1" x14ac:dyDescent="0.25">
      <c r="A9" s="429" t="str">
        <f>'6.2. фин осв ввод'!A9:AA9</f>
        <v>Реконструкция и модернизация сетей электроснабжения 0,4кВ</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c r="AB9" s="429"/>
      <c r="AC9" s="429"/>
      <c r="AD9" s="429"/>
      <c r="AE9" s="429"/>
      <c r="AF9" s="429"/>
      <c r="AG9" s="429"/>
      <c r="AH9" s="429"/>
      <c r="AI9" s="429"/>
      <c r="AJ9" s="429"/>
      <c r="AK9" s="429"/>
      <c r="AL9" s="429"/>
      <c r="AM9" s="429"/>
      <c r="AN9" s="429"/>
      <c r="AO9" s="429"/>
      <c r="AP9" s="429"/>
      <c r="AQ9" s="429"/>
      <c r="AR9" s="429"/>
      <c r="AS9" s="429"/>
      <c r="AT9" s="429"/>
    </row>
    <row r="10" spans="1:46" s="13" customFormat="1" ht="15" x14ac:dyDescent="0.25">
      <c r="A10" s="370" t="s">
        <v>5</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row>
    <row r="11" spans="1:46" hidden="1" x14ac:dyDescent="0.25">
      <c r="A11" s="428" t="s">
        <v>252</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row>
    <row r="12" spans="1:46" hidden="1" x14ac:dyDescent="0.25">
      <c r="A12" s="428" t="s">
        <v>253</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8"/>
      <c r="AK12" s="428"/>
      <c r="AL12" s="428"/>
      <c r="AM12" s="428"/>
      <c r="AN12" s="428"/>
      <c r="AO12" s="428"/>
      <c r="AP12" s="428"/>
      <c r="AQ12" s="428"/>
      <c r="AR12" s="428"/>
      <c r="AS12" s="428"/>
      <c r="AT12" s="428"/>
    </row>
    <row r="13" spans="1:46" hidden="1" x14ac:dyDescent="0.25">
      <c r="A13" s="182"/>
      <c r="B13" s="183"/>
      <c r="C13" s="182"/>
      <c r="D13" s="182"/>
      <c r="E13" s="184"/>
      <c r="F13" s="182"/>
      <c r="G13" s="182"/>
      <c r="H13" s="182"/>
      <c r="I13" s="182"/>
      <c r="J13" s="182"/>
      <c r="K13" s="182"/>
      <c r="L13" s="185"/>
      <c r="M13" s="182"/>
      <c r="N13" s="184"/>
      <c r="O13" s="182"/>
      <c r="P13" s="182"/>
      <c r="Q13" s="182"/>
      <c r="R13" s="182"/>
      <c r="S13" s="182"/>
      <c r="T13" s="182"/>
      <c r="U13" s="185"/>
      <c r="V13" s="183"/>
      <c r="W13" s="183"/>
      <c r="X13" s="182"/>
      <c r="Y13" s="182"/>
      <c r="Z13" s="182"/>
      <c r="AA13" s="182"/>
      <c r="AB13" s="184"/>
      <c r="AC13" s="184"/>
      <c r="AD13" s="182"/>
      <c r="AE13" s="182"/>
      <c r="AF13" s="182"/>
      <c r="AG13" s="182"/>
      <c r="AH13" s="182"/>
      <c r="AI13" s="182"/>
      <c r="AJ13" s="182"/>
      <c r="AK13" s="182"/>
      <c r="AL13" s="182"/>
      <c r="AM13" s="182"/>
      <c r="AN13" s="182"/>
      <c r="AO13" s="182"/>
      <c r="AP13" s="182"/>
      <c r="AQ13" s="182"/>
      <c r="AR13" s="182"/>
      <c r="AS13" s="182"/>
      <c r="AT13" s="183"/>
    </row>
    <row r="14" spans="1:46" hidden="1" x14ac:dyDescent="0.25">
      <c r="A14" s="425" t="s">
        <v>172</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c r="AE14" s="425"/>
      <c r="AF14" s="425"/>
      <c r="AG14" s="425"/>
      <c r="AH14" s="425"/>
      <c r="AI14" s="425"/>
      <c r="AJ14" s="425"/>
      <c r="AK14" s="425"/>
      <c r="AL14" s="425"/>
      <c r="AM14" s="425"/>
      <c r="AN14" s="425"/>
      <c r="AO14" s="425"/>
      <c r="AP14" s="425"/>
      <c r="AQ14" s="425"/>
      <c r="AR14" s="425"/>
      <c r="AS14" s="425"/>
      <c r="AT14" s="425"/>
    </row>
    <row r="15" spans="1:46" hidden="1" x14ac:dyDescent="0.25">
      <c r="A15" s="426" t="s">
        <v>254</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c r="AS15" s="426"/>
      <c r="AT15" s="426"/>
    </row>
    <row r="16" spans="1:46" hidden="1" x14ac:dyDescent="0.25">
      <c r="A16" s="181"/>
      <c r="C16" s="181"/>
      <c r="D16" s="181"/>
    </row>
    <row r="17" spans="1:46" hidden="1" x14ac:dyDescent="0.25">
      <c r="A17" s="427" t="s">
        <v>255</v>
      </c>
      <c r="B17" s="427"/>
      <c r="C17" s="427"/>
      <c r="D17" s="427"/>
      <c r="E17" s="427"/>
      <c r="F17" s="427"/>
      <c r="G17" s="427"/>
      <c r="H17" s="427"/>
      <c r="I17" s="427"/>
      <c r="J17" s="427"/>
      <c r="K17" s="427"/>
      <c r="L17" s="427"/>
      <c r="M17" s="427"/>
      <c r="N17" s="427"/>
      <c r="O17" s="427"/>
      <c r="P17" s="427"/>
      <c r="Q17" s="427"/>
      <c r="R17" s="427"/>
      <c r="S17" s="427"/>
      <c r="T17" s="427"/>
      <c r="U17" s="427"/>
      <c r="V17" s="427"/>
      <c r="W17" s="427"/>
      <c r="X17" s="427"/>
      <c r="Y17" s="427"/>
      <c r="Z17" s="427"/>
      <c r="AA17" s="427"/>
      <c r="AB17" s="427"/>
      <c r="AC17" s="427"/>
      <c r="AD17" s="427"/>
      <c r="AE17" s="427"/>
      <c r="AF17" s="427"/>
      <c r="AG17" s="427"/>
      <c r="AH17" s="427"/>
      <c r="AI17" s="427"/>
      <c r="AJ17" s="427"/>
      <c r="AK17" s="427"/>
      <c r="AL17" s="427"/>
      <c r="AM17" s="427"/>
      <c r="AN17" s="427"/>
      <c r="AO17" s="427"/>
      <c r="AP17" s="427"/>
      <c r="AQ17" s="427"/>
      <c r="AR17" s="427"/>
      <c r="AS17" s="427"/>
      <c r="AT17" s="427"/>
    </row>
    <row r="18" spans="1:46" ht="15.75" hidden="1" customHeight="1" x14ac:dyDescent="0.25">
      <c r="A18" s="426" t="s">
        <v>256</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c r="AR18" s="426"/>
      <c r="AS18" s="426"/>
      <c r="AT18" s="426"/>
    </row>
    <row r="19" spans="1:46" hidden="1" x14ac:dyDescent="0.25">
      <c r="A19" s="181"/>
      <c r="C19" s="181"/>
      <c r="D19" s="181"/>
      <c r="X19" s="181"/>
      <c r="Y19" s="181"/>
    </row>
    <row r="20" spans="1:46" ht="18" customHeight="1" x14ac:dyDescent="0.25">
      <c r="A20" s="427" t="s">
        <v>611</v>
      </c>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c r="AG20" s="427"/>
      <c r="AH20" s="427"/>
      <c r="AI20" s="427"/>
      <c r="AJ20" s="427"/>
      <c r="AK20" s="427"/>
      <c r="AL20" s="427"/>
      <c r="AM20" s="427"/>
      <c r="AN20" s="427"/>
      <c r="AO20" s="427"/>
      <c r="AP20" s="427"/>
      <c r="AQ20" s="427"/>
      <c r="AR20" s="427"/>
      <c r="AS20" s="427"/>
      <c r="AT20" s="427"/>
    </row>
    <row r="21" spans="1:46" x14ac:dyDescent="0.25">
      <c r="A21" s="186"/>
      <c r="B21" s="187"/>
      <c r="C21" s="186"/>
      <c r="D21" s="186"/>
      <c r="E21" s="188"/>
      <c r="F21" s="186"/>
      <c r="G21" s="186"/>
      <c r="H21" s="186"/>
      <c r="I21" s="186"/>
      <c r="J21" s="186"/>
      <c r="K21" s="186"/>
      <c r="L21" s="177"/>
      <c r="M21" s="186"/>
      <c r="N21" s="188"/>
      <c r="O21" s="186"/>
      <c r="P21" s="186"/>
      <c r="Q21" s="186"/>
      <c r="R21" s="186"/>
      <c r="S21" s="186"/>
      <c r="T21" s="186"/>
      <c r="U21" s="177"/>
      <c r="V21" s="187"/>
      <c r="W21" s="187"/>
      <c r="X21" s="186"/>
      <c r="Y21" s="186"/>
      <c r="Z21" s="186"/>
      <c r="AA21" s="186"/>
      <c r="AB21" s="188"/>
      <c r="AC21" s="188"/>
      <c r="AD21" s="186"/>
      <c r="AE21" s="186"/>
      <c r="AF21" s="186"/>
      <c r="AG21" s="186"/>
      <c r="AH21" s="186"/>
      <c r="AI21" s="186"/>
      <c r="AJ21" s="186"/>
      <c r="AK21" s="186"/>
      <c r="AL21" s="186"/>
      <c r="AM21" s="186"/>
      <c r="AN21" s="186"/>
      <c r="AO21" s="186"/>
      <c r="AP21" s="186"/>
      <c r="AQ21" s="186"/>
      <c r="AR21" s="186"/>
      <c r="AS21" s="186"/>
      <c r="AT21" s="187"/>
    </row>
    <row r="22" spans="1:46" s="181" customFormat="1" ht="49.5" customHeight="1" x14ac:dyDescent="0.25">
      <c r="A22" s="419" t="s">
        <v>257</v>
      </c>
      <c r="B22" s="419" t="s">
        <v>258</v>
      </c>
      <c r="C22" s="419" t="s">
        <v>259</v>
      </c>
      <c r="D22" s="419" t="s">
        <v>260</v>
      </c>
      <c r="E22" s="419" t="s">
        <v>261</v>
      </c>
      <c r="F22" s="419"/>
      <c r="G22" s="419"/>
      <c r="H22" s="419"/>
      <c r="I22" s="419"/>
      <c r="J22" s="419"/>
      <c r="K22" s="419" t="s">
        <v>262</v>
      </c>
      <c r="L22" s="419" t="s">
        <v>263</v>
      </c>
      <c r="M22" s="419" t="s">
        <v>264</v>
      </c>
      <c r="N22" s="420" t="s">
        <v>265</v>
      </c>
      <c r="O22" s="419" t="s">
        <v>266</v>
      </c>
      <c r="P22" s="419" t="s">
        <v>267</v>
      </c>
      <c r="Q22" s="419" t="s">
        <v>268</v>
      </c>
      <c r="R22" s="419"/>
      <c r="S22" s="422" t="s">
        <v>269</v>
      </c>
      <c r="T22" s="422" t="s">
        <v>270</v>
      </c>
      <c r="U22" s="419" t="s">
        <v>271</v>
      </c>
      <c r="V22" s="419" t="s">
        <v>272</v>
      </c>
      <c r="W22" s="419" t="s">
        <v>273</v>
      </c>
      <c r="X22" s="423" t="s">
        <v>274</v>
      </c>
      <c r="Y22" s="419" t="s">
        <v>275</v>
      </c>
      <c r="Z22" s="419" t="s">
        <v>276</v>
      </c>
      <c r="AA22" s="419" t="s">
        <v>277</v>
      </c>
      <c r="AB22" s="420" t="s">
        <v>278</v>
      </c>
      <c r="AC22" s="420" t="s">
        <v>279</v>
      </c>
      <c r="AD22" s="419" t="s">
        <v>280</v>
      </c>
      <c r="AE22" s="419"/>
      <c r="AF22" s="419"/>
      <c r="AG22" s="419"/>
      <c r="AH22" s="419"/>
      <c r="AI22" s="419"/>
      <c r="AJ22" s="419" t="s">
        <v>281</v>
      </c>
      <c r="AK22" s="419"/>
      <c r="AL22" s="419"/>
      <c r="AM22" s="419"/>
      <c r="AN22" s="419" t="s">
        <v>282</v>
      </c>
      <c r="AO22" s="419"/>
      <c r="AP22" s="419" t="s">
        <v>283</v>
      </c>
      <c r="AQ22" s="419" t="s">
        <v>284</v>
      </c>
      <c r="AR22" s="419" t="s">
        <v>285</v>
      </c>
      <c r="AS22" s="419" t="s">
        <v>286</v>
      </c>
      <c r="AT22" s="419" t="s">
        <v>287</v>
      </c>
    </row>
    <row r="23" spans="1:46" s="181" customFormat="1" ht="70.5" customHeight="1" x14ac:dyDescent="0.25">
      <c r="A23" s="419"/>
      <c r="B23" s="419"/>
      <c r="C23" s="419"/>
      <c r="D23" s="419"/>
      <c r="E23" s="420" t="s">
        <v>288</v>
      </c>
      <c r="F23" s="421" t="s">
        <v>289</v>
      </c>
      <c r="G23" s="421" t="s">
        <v>290</v>
      </c>
      <c r="H23" s="421" t="s">
        <v>291</v>
      </c>
      <c r="I23" s="421" t="s">
        <v>292</v>
      </c>
      <c r="J23" s="421" t="s">
        <v>27</v>
      </c>
      <c r="K23" s="419"/>
      <c r="L23" s="419"/>
      <c r="M23" s="419"/>
      <c r="N23" s="420"/>
      <c r="O23" s="419"/>
      <c r="P23" s="419"/>
      <c r="Q23" s="419" t="s">
        <v>1</v>
      </c>
      <c r="R23" s="419" t="s">
        <v>223</v>
      </c>
      <c r="S23" s="422"/>
      <c r="T23" s="422"/>
      <c r="U23" s="419"/>
      <c r="V23" s="419"/>
      <c r="W23" s="419"/>
      <c r="X23" s="419"/>
      <c r="Y23" s="419"/>
      <c r="Z23" s="419"/>
      <c r="AA23" s="419"/>
      <c r="AB23" s="420"/>
      <c r="AC23" s="420"/>
      <c r="AD23" s="419" t="s">
        <v>293</v>
      </c>
      <c r="AE23" s="419"/>
      <c r="AF23" s="419" t="s">
        <v>294</v>
      </c>
      <c r="AG23" s="419"/>
      <c r="AH23" s="419" t="s">
        <v>295</v>
      </c>
      <c r="AI23" s="419" t="s">
        <v>296</v>
      </c>
      <c r="AJ23" s="419" t="s">
        <v>297</v>
      </c>
      <c r="AK23" s="419" t="s">
        <v>298</v>
      </c>
      <c r="AL23" s="419" t="s">
        <v>299</v>
      </c>
      <c r="AM23" s="419" t="s">
        <v>300</v>
      </c>
      <c r="AN23" s="419" t="s">
        <v>301</v>
      </c>
      <c r="AO23" s="424" t="s">
        <v>223</v>
      </c>
      <c r="AP23" s="419"/>
      <c r="AQ23" s="419"/>
      <c r="AR23" s="419"/>
      <c r="AS23" s="419"/>
      <c r="AT23" s="419"/>
    </row>
    <row r="24" spans="1:46" s="181" customFormat="1" ht="54" customHeight="1" x14ac:dyDescent="0.25">
      <c r="A24" s="419"/>
      <c r="B24" s="419"/>
      <c r="C24" s="419"/>
      <c r="D24" s="419"/>
      <c r="E24" s="420"/>
      <c r="F24" s="421"/>
      <c r="G24" s="421"/>
      <c r="H24" s="421"/>
      <c r="I24" s="421"/>
      <c r="J24" s="421"/>
      <c r="K24" s="419"/>
      <c r="L24" s="419"/>
      <c r="M24" s="419"/>
      <c r="N24" s="420"/>
      <c r="O24" s="419"/>
      <c r="P24" s="419"/>
      <c r="Q24" s="419"/>
      <c r="R24" s="419"/>
      <c r="S24" s="422"/>
      <c r="T24" s="422"/>
      <c r="U24" s="419"/>
      <c r="V24" s="419"/>
      <c r="W24" s="419"/>
      <c r="X24" s="419"/>
      <c r="Y24" s="419"/>
      <c r="Z24" s="419"/>
      <c r="AA24" s="419"/>
      <c r="AB24" s="420"/>
      <c r="AC24" s="420"/>
      <c r="AD24" s="189" t="s">
        <v>302</v>
      </c>
      <c r="AE24" s="189" t="s">
        <v>303</v>
      </c>
      <c r="AF24" s="189" t="s">
        <v>1</v>
      </c>
      <c r="AG24" s="189" t="s">
        <v>223</v>
      </c>
      <c r="AH24" s="419"/>
      <c r="AI24" s="419"/>
      <c r="AJ24" s="419"/>
      <c r="AK24" s="419"/>
      <c r="AL24" s="419"/>
      <c r="AM24" s="419"/>
      <c r="AN24" s="419"/>
      <c r="AO24" s="424"/>
      <c r="AP24" s="419"/>
      <c r="AQ24" s="419"/>
      <c r="AR24" s="419"/>
      <c r="AS24" s="419"/>
      <c r="AT24" s="419"/>
    </row>
    <row r="25" spans="1:46" s="181" customFormat="1" x14ac:dyDescent="0.25">
      <c r="A25" s="190">
        <v>1</v>
      </c>
      <c r="B25" s="190">
        <v>2</v>
      </c>
      <c r="C25" s="190">
        <v>3</v>
      </c>
      <c r="D25" s="190">
        <v>4</v>
      </c>
      <c r="E25" s="191">
        <v>5</v>
      </c>
      <c r="F25" s="190">
        <v>6</v>
      </c>
      <c r="G25" s="190">
        <v>7</v>
      </c>
      <c r="H25" s="190">
        <v>8</v>
      </c>
      <c r="I25" s="190">
        <v>9</v>
      </c>
      <c r="J25" s="190">
        <v>10</v>
      </c>
      <c r="K25" s="190">
        <v>11</v>
      </c>
      <c r="L25" s="190">
        <v>12</v>
      </c>
      <c r="M25" s="190">
        <v>13</v>
      </c>
      <c r="N25" s="191">
        <v>14</v>
      </c>
      <c r="O25" s="190">
        <v>15</v>
      </c>
      <c r="P25" s="190">
        <v>16</v>
      </c>
      <c r="Q25" s="190">
        <v>17</v>
      </c>
      <c r="R25" s="190">
        <v>18</v>
      </c>
      <c r="S25" s="190">
        <v>19</v>
      </c>
      <c r="T25" s="190">
        <v>20</v>
      </c>
      <c r="U25" s="190">
        <v>21</v>
      </c>
      <c r="V25" s="190">
        <v>22</v>
      </c>
      <c r="W25" s="190">
        <v>23</v>
      </c>
      <c r="X25" s="190">
        <v>24</v>
      </c>
      <c r="Y25" s="190">
        <v>25</v>
      </c>
      <c r="Z25" s="190">
        <v>26</v>
      </c>
      <c r="AA25" s="190">
        <v>27</v>
      </c>
      <c r="AB25" s="191">
        <v>28</v>
      </c>
      <c r="AC25" s="191">
        <v>29</v>
      </c>
      <c r="AD25" s="190">
        <v>30</v>
      </c>
      <c r="AE25" s="190">
        <v>31</v>
      </c>
      <c r="AF25" s="190">
        <v>32</v>
      </c>
      <c r="AG25" s="190">
        <v>33</v>
      </c>
      <c r="AH25" s="190">
        <v>34</v>
      </c>
      <c r="AI25" s="190">
        <v>35</v>
      </c>
      <c r="AJ25" s="190">
        <v>36</v>
      </c>
      <c r="AK25" s="190">
        <v>37</v>
      </c>
      <c r="AL25" s="190">
        <v>38</v>
      </c>
      <c r="AM25" s="190">
        <v>39</v>
      </c>
      <c r="AN25" s="190">
        <v>40</v>
      </c>
      <c r="AO25" s="190">
        <v>41</v>
      </c>
      <c r="AP25" s="190">
        <v>42</v>
      </c>
      <c r="AQ25" s="190">
        <v>43</v>
      </c>
      <c r="AR25" s="190">
        <v>44</v>
      </c>
      <c r="AS25" s="190">
        <v>45</v>
      </c>
      <c r="AT25" s="190">
        <v>46</v>
      </c>
    </row>
    <row r="26" spans="1:46" ht="31.5" x14ac:dyDescent="0.25">
      <c r="A26" s="192" t="s">
        <v>336</v>
      </c>
      <c r="B26" s="193" t="s">
        <v>337</v>
      </c>
      <c r="C26" s="194" t="s">
        <v>167</v>
      </c>
      <c r="D26" s="195"/>
      <c r="E26" s="196"/>
      <c r="F26" s="195"/>
      <c r="G26" s="195"/>
      <c r="H26" s="195"/>
      <c r="I26" s="195"/>
      <c r="J26" s="195"/>
      <c r="K26" s="195"/>
      <c r="L26" s="198"/>
      <c r="M26" s="197"/>
      <c r="N26" s="196"/>
      <c r="O26" s="197"/>
      <c r="P26" s="197"/>
      <c r="Q26" s="197"/>
      <c r="R26" s="197"/>
      <c r="S26" s="197"/>
      <c r="T26" s="197"/>
      <c r="U26" s="198"/>
      <c r="V26" s="198"/>
      <c r="W26" s="198"/>
      <c r="X26" s="195"/>
      <c r="Y26" s="195"/>
      <c r="Z26" s="197"/>
      <c r="AA26" s="197"/>
      <c r="AB26" s="196"/>
      <c r="AC26" s="199">
        <v>16926.257157302374</v>
      </c>
      <c r="AD26" s="197"/>
      <c r="AE26" s="197"/>
      <c r="AF26" s="197"/>
      <c r="AG26" s="197"/>
      <c r="AH26" s="197"/>
      <c r="AI26" s="197"/>
      <c r="AJ26" s="197"/>
      <c r="AK26" s="197"/>
      <c r="AL26" s="197"/>
      <c r="AM26" s="197"/>
      <c r="AN26" s="197"/>
      <c r="AO26" s="197"/>
      <c r="AP26" s="197"/>
      <c r="AQ26" s="197"/>
      <c r="AR26" s="197"/>
      <c r="AS26" s="197"/>
      <c r="AT26" s="198"/>
    </row>
    <row r="27" spans="1:46" ht="47.25" x14ac:dyDescent="0.25">
      <c r="A27" s="435"/>
      <c r="B27" s="436"/>
      <c r="C27" s="437"/>
      <c r="D27" s="438"/>
      <c r="E27" s="439"/>
      <c r="F27" s="438"/>
      <c r="G27" s="438"/>
      <c r="H27" s="438"/>
      <c r="I27" s="438"/>
      <c r="J27" s="438"/>
      <c r="K27" s="438"/>
      <c r="L27" s="252" t="s">
        <v>304</v>
      </c>
      <c r="M27" s="440" t="s">
        <v>305</v>
      </c>
      <c r="N27" s="439">
        <v>24204.291666666668</v>
      </c>
      <c r="O27" s="440" t="s">
        <v>306</v>
      </c>
      <c r="P27" s="439">
        <v>24204.291666666668</v>
      </c>
      <c r="Q27" s="441" t="s">
        <v>338</v>
      </c>
      <c r="R27" s="441" t="s">
        <v>338</v>
      </c>
      <c r="S27" s="440"/>
      <c r="T27" s="442" t="s">
        <v>17</v>
      </c>
      <c r="U27" s="443" t="s">
        <v>339</v>
      </c>
      <c r="V27" s="444" t="s">
        <v>340</v>
      </c>
      <c r="W27" s="252"/>
      <c r="X27" s="438"/>
      <c r="Y27" s="438"/>
      <c r="Z27" s="439">
        <v>29000</v>
      </c>
      <c r="AA27" s="440" t="s">
        <v>341</v>
      </c>
      <c r="AB27" s="439">
        <v>29000</v>
      </c>
      <c r="AC27" s="439">
        <v>2028.7</v>
      </c>
      <c r="AD27" s="441">
        <v>32414277579</v>
      </c>
      <c r="AE27" s="445" t="s">
        <v>342</v>
      </c>
      <c r="AF27" s="446" t="s">
        <v>317</v>
      </c>
      <c r="AG27" s="447">
        <v>45630</v>
      </c>
      <c r="AH27" s="447">
        <v>45642</v>
      </c>
      <c r="AI27" s="447">
        <v>45642</v>
      </c>
      <c r="AJ27" s="440"/>
      <c r="AK27" s="440"/>
      <c r="AL27" s="440"/>
      <c r="AM27" s="440"/>
      <c r="AN27" s="440"/>
      <c r="AO27" s="447">
        <v>45654</v>
      </c>
      <c r="AP27" s="440"/>
      <c r="AQ27" s="447">
        <v>45654</v>
      </c>
      <c r="AR27" s="440" t="s">
        <v>343</v>
      </c>
      <c r="AS27" s="440"/>
      <c r="AT27" s="252" t="s">
        <v>344</v>
      </c>
    </row>
    <row r="28" spans="1:46" ht="47.25" x14ac:dyDescent="0.25">
      <c r="A28" s="435"/>
      <c r="B28" s="436"/>
      <c r="C28" s="437"/>
      <c r="D28" s="438"/>
      <c r="E28" s="439"/>
      <c r="F28" s="438"/>
      <c r="G28" s="438"/>
      <c r="H28" s="438"/>
      <c r="I28" s="438"/>
      <c r="J28" s="438"/>
      <c r="K28" s="438"/>
      <c r="L28" s="252" t="s">
        <v>304</v>
      </c>
      <c r="M28" s="440" t="s">
        <v>305</v>
      </c>
      <c r="N28" s="448">
        <v>5000.2810899999995</v>
      </c>
      <c r="O28" s="449" t="s">
        <v>306</v>
      </c>
      <c r="P28" s="448">
        <v>5000.2810899999995</v>
      </c>
      <c r="Q28" s="441" t="s">
        <v>307</v>
      </c>
      <c r="R28" s="441" t="s">
        <v>307</v>
      </c>
      <c r="S28" s="449"/>
      <c r="T28" s="442" t="s">
        <v>17</v>
      </c>
      <c r="U28" s="443" t="s">
        <v>345</v>
      </c>
      <c r="V28" s="444" t="s">
        <v>346</v>
      </c>
      <c r="W28" s="251"/>
      <c r="X28" s="450"/>
      <c r="Y28" s="450"/>
      <c r="Z28" s="448">
        <v>5000.28</v>
      </c>
      <c r="AA28" s="440" t="s">
        <v>347</v>
      </c>
      <c r="AB28" s="451">
        <v>5000.28</v>
      </c>
      <c r="AC28" s="439">
        <v>121.27</v>
      </c>
      <c r="AD28" s="441" t="s">
        <v>348</v>
      </c>
      <c r="AE28" s="445" t="s">
        <v>312</v>
      </c>
      <c r="AF28" s="452" t="s">
        <v>349</v>
      </c>
      <c r="AG28" s="453">
        <v>45315</v>
      </c>
      <c r="AH28" s="453">
        <v>45329</v>
      </c>
      <c r="AI28" s="453">
        <v>45331</v>
      </c>
      <c r="AJ28" s="449"/>
      <c r="AK28" s="449"/>
      <c r="AL28" s="449"/>
      <c r="AM28" s="449"/>
      <c r="AN28" s="449"/>
      <c r="AO28" s="453">
        <v>45342</v>
      </c>
      <c r="AP28" s="449"/>
      <c r="AQ28" s="453">
        <v>45342</v>
      </c>
      <c r="AR28" s="449" t="s">
        <v>343</v>
      </c>
      <c r="AS28" s="449"/>
      <c r="AT28" s="251" t="s">
        <v>350</v>
      </c>
    </row>
    <row r="29" spans="1:46" ht="47.25" x14ac:dyDescent="0.25">
      <c r="A29" s="435"/>
      <c r="B29" s="436"/>
      <c r="C29" s="437"/>
      <c r="D29" s="438"/>
      <c r="E29" s="439"/>
      <c r="F29" s="438"/>
      <c r="G29" s="438"/>
      <c r="H29" s="438"/>
      <c r="I29" s="438"/>
      <c r="J29" s="438"/>
      <c r="K29" s="438"/>
      <c r="L29" s="252" t="s">
        <v>304</v>
      </c>
      <c r="M29" s="440" t="s">
        <v>305</v>
      </c>
      <c r="N29" s="448">
        <v>74999.99993333334</v>
      </c>
      <c r="O29" s="449" t="s">
        <v>306</v>
      </c>
      <c r="P29" s="448">
        <v>74999.99993333334</v>
      </c>
      <c r="Q29" s="441" t="s">
        <v>307</v>
      </c>
      <c r="R29" s="441" t="s">
        <v>307</v>
      </c>
      <c r="S29" s="449"/>
      <c r="T29" s="442" t="s">
        <v>17</v>
      </c>
      <c r="U29" s="443" t="s">
        <v>308</v>
      </c>
      <c r="V29" s="444" t="s">
        <v>309</v>
      </c>
      <c r="W29" s="251"/>
      <c r="X29" s="450"/>
      <c r="Y29" s="450"/>
      <c r="Z29" s="448">
        <v>75000</v>
      </c>
      <c r="AA29" s="440" t="s">
        <v>310</v>
      </c>
      <c r="AB29" s="439">
        <v>127999.33225000001</v>
      </c>
      <c r="AC29" s="439">
        <v>1841.56</v>
      </c>
      <c r="AD29" s="441" t="s">
        <v>311</v>
      </c>
      <c r="AE29" s="445" t="s">
        <v>312</v>
      </c>
      <c r="AF29" s="452" t="s">
        <v>313</v>
      </c>
      <c r="AG29" s="453">
        <v>45383</v>
      </c>
      <c r="AH29" s="453">
        <v>45401</v>
      </c>
      <c r="AI29" s="453">
        <v>45405</v>
      </c>
      <c r="AJ29" s="449"/>
      <c r="AK29" s="449"/>
      <c r="AL29" s="449"/>
      <c r="AM29" s="449"/>
      <c r="AN29" s="449"/>
      <c r="AO29" s="453">
        <v>45418</v>
      </c>
      <c r="AP29" s="449"/>
      <c r="AQ29" s="453">
        <v>45418</v>
      </c>
      <c r="AR29" s="454">
        <v>46022</v>
      </c>
      <c r="AS29" s="449"/>
      <c r="AT29" s="251" t="s">
        <v>314</v>
      </c>
    </row>
    <row r="30" spans="1:46" ht="47.25" x14ac:dyDescent="0.25">
      <c r="A30" s="435"/>
      <c r="B30" s="436"/>
      <c r="C30" s="437"/>
      <c r="D30" s="438"/>
      <c r="E30" s="439"/>
      <c r="F30" s="438"/>
      <c r="G30" s="438"/>
      <c r="H30" s="438"/>
      <c r="I30" s="438"/>
      <c r="J30" s="438"/>
      <c r="K30" s="438"/>
      <c r="L30" s="252" t="s">
        <v>304</v>
      </c>
      <c r="M30" s="440" t="s">
        <v>305</v>
      </c>
      <c r="N30" s="448">
        <v>109206.63070000001</v>
      </c>
      <c r="O30" s="449" t="s">
        <v>306</v>
      </c>
      <c r="P30" s="448">
        <v>109206.63070000001</v>
      </c>
      <c r="Q30" s="441" t="s">
        <v>338</v>
      </c>
      <c r="R30" s="441" t="s">
        <v>338</v>
      </c>
      <c r="S30" s="449"/>
      <c r="T30" s="442" t="s">
        <v>17</v>
      </c>
      <c r="U30" s="443" t="s">
        <v>308</v>
      </c>
      <c r="V30" s="444" t="s">
        <v>648</v>
      </c>
      <c r="W30" s="251"/>
      <c r="X30" s="450"/>
      <c r="Y30" s="450"/>
      <c r="Z30" s="448">
        <v>109206.63</v>
      </c>
      <c r="AA30" s="440" t="s">
        <v>310</v>
      </c>
      <c r="AB30" s="455">
        <v>131047.95684</v>
      </c>
      <c r="AC30" s="439">
        <v>11379.7</v>
      </c>
      <c r="AD30" s="441">
        <v>32514704472</v>
      </c>
      <c r="AE30" s="445" t="s">
        <v>342</v>
      </c>
      <c r="AF30" s="452" t="s">
        <v>649</v>
      </c>
      <c r="AG30" s="453">
        <v>45751</v>
      </c>
      <c r="AH30" s="453">
        <v>45762</v>
      </c>
      <c r="AI30" s="453">
        <v>45762</v>
      </c>
      <c r="AJ30" s="449"/>
      <c r="AK30" s="449"/>
      <c r="AL30" s="449"/>
      <c r="AM30" s="449"/>
      <c r="AN30" s="449"/>
      <c r="AO30" s="453">
        <v>45776</v>
      </c>
      <c r="AP30" s="449"/>
      <c r="AQ30" s="453">
        <v>45776</v>
      </c>
      <c r="AR30" s="456">
        <v>46356</v>
      </c>
      <c r="AS30" s="449"/>
      <c r="AT30" s="457" t="s">
        <v>650</v>
      </c>
    </row>
    <row r="31" spans="1:46" ht="173.25" x14ac:dyDescent="0.25">
      <c r="A31" s="435"/>
      <c r="B31" s="436"/>
      <c r="C31" s="437"/>
      <c r="D31" s="439"/>
      <c r="E31" s="439">
        <v>47</v>
      </c>
      <c r="F31" s="438"/>
      <c r="G31" s="438"/>
      <c r="H31" s="438"/>
      <c r="I31" s="438"/>
      <c r="J31" s="438"/>
      <c r="K31" s="438"/>
      <c r="L31" s="252" t="s">
        <v>351</v>
      </c>
      <c r="M31" s="440" t="s">
        <v>305</v>
      </c>
      <c r="N31" s="439">
        <v>3208.7541666666671</v>
      </c>
      <c r="O31" s="440" t="s">
        <v>306</v>
      </c>
      <c r="P31" s="439">
        <v>3208.7541666666671</v>
      </c>
      <c r="Q31" s="440" t="s">
        <v>315</v>
      </c>
      <c r="R31" s="440" t="s">
        <v>315</v>
      </c>
      <c r="S31" s="440"/>
      <c r="T31" s="458" t="s">
        <v>20</v>
      </c>
      <c r="U31" s="459" t="s">
        <v>651</v>
      </c>
      <c r="V31" s="459" t="s">
        <v>652</v>
      </c>
      <c r="W31" s="252"/>
      <c r="X31" s="438"/>
      <c r="Y31" s="438"/>
      <c r="Z31" s="439">
        <v>1962</v>
      </c>
      <c r="AA31" s="440" t="s">
        <v>653</v>
      </c>
      <c r="AB31" s="439">
        <v>2354.4</v>
      </c>
      <c r="AC31" s="439">
        <v>5.0759999999999996</v>
      </c>
      <c r="AD31" s="441" t="s">
        <v>654</v>
      </c>
      <c r="AE31" s="460" t="s">
        <v>312</v>
      </c>
      <c r="AF31" s="446" t="s">
        <v>655</v>
      </c>
      <c r="AG31" s="447">
        <v>45685</v>
      </c>
      <c r="AH31" s="447">
        <v>45698</v>
      </c>
      <c r="AI31" s="447">
        <v>45698</v>
      </c>
      <c r="AJ31" s="440"/>
      <c r="AK31" s="440"/>
      <c r="AL31" s="440"/>
      <c r="AM31" s="440"/>
      <c r="AN31" s="440"/>
      <c r="AO31" s="447">
        <v>45713</v>
      </c>
      <c r="AP31" s="440"/>
      <c r="AQ31" s="447">
        <v>45713</v>
      </c>
      <c r="AR31" s="447">
        <v>46022</v>
      </c>
      <c r="AS31" s="440"/>
      <c r="AT31" s="252" t="s">
        <v>656</v>
      </c>
    </row>
    <row r="32" spans="1:46" ht="31.5" x14ac:dyDescent="0.25">
      <c r="A32" s="435"/>
      <c r="B32" s="436"/>
      <c r="C32" s="437"/>
      <c r="D32" s="439"/>
      <c r="E32" s="439">
        <v>113</v>
      </c>
      <c r="F32" s="438"/>
      <c r="G32" s="438"/>
      <c r="H32" s="438"/>
      <c r="I32" s="438"/>
      <c r="J32" s="438"/>
      <c r="K32" s="438"/>
      <c r="L32" s="252" t="s">
        <v>352</v>
      </c>
      <c r="M32" s="440" t="s">
        <v>305</v>
      </c>
      <c r="N32" s="439"/>
      <c r="O32" s="440"/>
      <c r="P32" s="440"/>
      <c r="Q32" s="440"/>
      <c r="R32" s="440" t="s">
        <v>332</v>
      </c>
      <c r="S32" s="440"/>
      <c r="T32" s="440"/>
      <c r="U32" s="252"/>
      <c r="V32" s="252"/>
      <c r="W32" s="252"/>
      <c r="X32" s="438"/>
      <c r="Y32" s="438"/>
      <c r="Z32" s="440"/>
      <c r="AA32" s="440"/>
      <c r="AB32" s="439" t="s">
        <v>318</v>
      </c>
      <c r="AC32" s="439">
        <v>216.12741599999998</v>
      </c>
      <c r="AD32" s="440"/>
      <c r="AE32" s="440"/>
      <c r="AF32" s="440"/>
      <c r="AG32" s="440"/>
      <c r="AH32" s="440"/>
      <c r="AI32" s="440"/>
      <c r="AJ32" s="440"/>
      <c r="AK32" s="440"/>
      <c r="AL32" s="440"/>
      <c r="AM32" s="440"/>
      <c r="AN32" s="440"/>
      <c r="AO32" s="440"/>
      <c r="AP32" s="440"/>
      <c r="AQ32" s="440"/>
      <c r="AR32" s="440"/>
      <c r="AS32" s="440"/>
      <c r="AT32" s="252"/>
    </row>
    <row r="33" spans="1:46" ht="31.5" x14ac:dyDescent="0.25">
      <c r="A33" s="435"/>
      <c r="B33" s="436"/>
      <c r="C33" s="437"/>
      <c r="D33" s="439"/>
      <c r="E33" s="439">
        <v>45</v>
      </c>
      <c r="F33" s="438"/>
      <c r="G33" s="438"/>
      <c r="H33" s="438"/>
      <c r="I33" s="438"/>
      <c r="J33" s="438"/>
      <c r="K33" s="438"/>
      <c r="L33" s="252" t="s">
        <v>331</v>
      </c>
      <c r="M33" s="440" t="s">
        <v>305</v>
      </c>
      <c r="N33" s="439"/>
      <c r="O33" s="440"/>
      <c r="P33" s="440"/>
      <c r="Q33" s="440"/>
      <c r="R33" s="440"/>
      <c r="S33" s="440"/>
      <c r="T33" s="440"/>
      <c r="U33" s="252"/>
      <c r="V33" s="252"/>
      <c r="W33" s="252"/>
      <c r="X33" s="438"/>
      <c r="Y33" s="438"/>
      <c r="Z33" s="440"/>
      <c r="AA33" s="440"/>
      <c r="AB33" s="439" t="s">
        <v>318</v>
      </c>
      <c r="AC33" s="439">
        <v>79.907399999999996</v>
      </c>
      <c r="AD33" s="440"/>
      <c r="AE33" s="440"/>
      <c r="AF33" s="440"/>
      <c r="AG33" s="440"/>
      <c r="AH33" s="440"/>
      <c r="AI33" s="440"/>
      <c r="AJ33" s="440"/>
      <c r="AK33" s="440"/>
      <c r="AL33" s="440"/>
      <c r="AM33" s="440"/>
      <c r="AN33" s="440"/>
      <c r="AO33" s="440"/>
      <c r="AP33" s="440"/>
      <c r="AQ33" s="440"/>
      <c r="AR33" s="440"/>
      <c r="AS33" s="440"/>
      <c r="AT33" s="252"/>
    </row>
    <row r="34" spans="1:46" ht="47.25" x14ac:dyDescent="0.25">
      <c r="A34" s="435"/>
      <c r="B34" s="436"/>
      <c r="C34" s="437"/>
      <c r="D34" s="439"/>
      <c r="E34" s="439">
        <v>212</v>
      </c>
      <c r="F34" s="438"/>
      <c r="G34" s="438"/>
      <c r="H34" s="438"/>
      <c r="I34" s="438"/>
      <c r="J34" s="438"/>
      <c r="K34" s="438"/>
      <c r="L34" s="252" t="s">
        <v>327</v>
      </c>
      <c r="M34" s="440" t="s">
        <v>305</v>
      </c>
      <c r="N34" s="448">
        <v>17778.319100000004</v>
      </c>
      <c r="O34" s="449" t="s">
        <v>306</v>
      </c>
      <c r="P34" s="448">
        <v>17778.319100000004</v>
      </c>
      <c r="Q34" s="461" t="s">
        <v>338</v>
      </c>
      <c r="R34" s="461" t="s">
        <v>338</v>
      </c>
      <c r="S34" s="449"/>
      <c r="T34" s="442" t="s">
        <v>16</v>
      </c>
      <c r="U34" s="443" t="s">
        <v>657</v>
      </c>
      <c r="V34" s="443" t="s">
        <v>658</v>
      </c>
      <c r="W34" s="251"/>
      <c r="X34" s="449"/>
      <c r="Y34" s="449"/>
      <c r="Z34" s="448">
        <v>13461.79</v>
      </c>
      <c r="AA34" s="449" t="s">
        <v>328</v>
      </c>
      <c r="AB34" s="448">
        <v>16154.153829999999</v>
      </c>
      <c r="AC34" s="439">
        <v>20.567831632492116</v>
      </c>
      <c r="AD34" s="441">
        <v>32414375951</v>
      </c>
      <c r="AE34" s="445" t="s">
        <v>342</v>
      </c>
      <c r="AF34" s="458" t="s">
        <v>317</v>
      </c>
      <c r="AG34" s="462">
        <v>45652</v>
      </c>
      <c r="AH34" s="452" t="s">
        <v>659</v>
      </c>
      <c r="AI34" s="452" t="s">
        <v>659</v>
      </c>
      <c r="AJ34" s="449"/>
      <c r="AK34" s="449"/>
      <c r="AL34" s="453"/>
      <c r="AM34" s="449"/>
      <c r="AN34" s="449"/>
      <c r="AO34" s="453">
        <v>45686</v>
      </c>
      <c r="AP34" s="449"/>
      <c r="AQ34" s="453">
        <v>45686</v>
      </c>
      <c r="AR34" s="453">
        <v>46022</v>
      </c>
      <c r="AS34" s="449"/>
      <c r="AT34" s="251" t="s">
        <v>660</v>
      </c>
    </row>
    <row r="35" spans="1:46" ht="126" x14ac:dyDescent="0.25">
      <c r="A35" s="435"/>
      <c r="B35" s="436"/>
      <c r="C35" s="437"/>
      <c r="D35" s="439"/>
      <c r="E35" s="439">
        <v>74</v>
      </c>
      <c r="F35" s="438"/>
      <c r="G35" s="438"/>
      <c r="H35" s="438"/>
      <c r="I35" s="438"/>
      <c r="J35" s="438"/>
      <c r="K35" s="438"/>
      <c r="L35" s="252" t="s">
        <v>326</v>
      </c>
      <c r="M35" s="440" t="s">
        <v>305</v>
      </c>
      <c r="N35" s="439">
        <v>5749.85</v>
      </c>
      <c r="O35" s="440" t="s">
        <v>306</v>
      </c>
      <c r="P35" s="439">
        <v>5749.85</v>
      </c>
      <c r="Q35" s="440" t="s">
        <v>315</v>
      </c>
      <c r="R35" s="440" t="s">
        <v>315</v>
      </c>
      <c r="S35" s="440"/>
      <c r="T35" s="442" t="s">
        <v>8</v>
      </c>
      <c r="U35" s="443" t="s">
        <v>661</v>
      </c>
      <c r="V35" s="443" t="s">
        <v>662</v>
      </c>
      <c r="W35" s="443" t="s">
        <v>663</v>
      </c>
      <c r="X35" s="438"/>
      <c r="Y35" s="438"/>
      <c r="Z35" s="439">
        <v>2663.08</v>
      </c>
      <c r="AA35" s="440" t="s">
        <v>664</v>
      </c>
      <c r="AB35" s="439">
        <v>3195.6934999999999</v>
      </c>
      <c r="AC35" s="439">
        <v>12.019967999999999</v>
      </c>
      <c r="AD35" s="440" t="s">
        <v>665</v>
      </c>
      <c r="AE35" s="440" t="s">
        <v>312</v>
      </c>
      <c r="AF35" s="446" t="s">
        <v>666</v>
      </c>
      <c r="AG35" s="447">
        <v>45714</v>
      </c>
      <c r="AH35" s="447">
        <v>45728</v>
      </c>
      <c r="AI35" s="447">
        <v>45728</v>
      </c>
      <c r="AJ35" s="440"/>
      <c r="AK35" s="440"/>
      <c r="AL35" s="440"/>
      <c r="AM35" s="440"/>
      <c r="AN35" s="440"/>
      <c r="AO35" s="447">
        <v>45743</v>
      </c>
      <c r="AP35" s="440"/>
      <c r="AQ35" s="447">
        <v>45743</v>
      </c>
      <c r="AR35" s="447">
        <v>46022</v>
      </c>
      <c r="AS35" s="440"/>
      <c r="AT35" s="252" t="s">
        <v>667</v>
      </c>
    </row>
    <row r="36" spans="1:46" ht="47.25" x14ac:dyDescent="0.25">
      <c r="A36" s="435"/>
      <c r="B36" s="436"/>
      <c r="C36" s="437"/>
      <c r="D36" s="439"/>
      <c r="E36" s="439">
        <v>16</v>
      </c>
      <c r="F36" s="438"/>
      <c r="G36" s="438"/>
      <c r="H36" s="438"/>
      <c r="I36" s="438"/>
      <c r="J36" s="438"/>
      <c r="K36" s="438"/>
      <c r="L36" s="252" t="s">
        <v>353</v>
      </c>
      <c r="M36" s="440" t="s">
        <v>305</v>
      </c>
      <c r="N36" s="448">
        <v>22736.895891666667</v>
      </c>
      <c r="O36" s="449" t="s">
        <v>306</v>
      </c>
      <c r="P36" s="448">
        <v>22736.895891666667</v>
      </c>
      <c r="Q36" s="441" t="s">
        <v>338</v>
      </c>
      <c r="R36" s="441" t="s">
        <v>338</v>
      </c>
      <c r="S36" s="449"/>
      <c r="T36" s="442" t="s">
        <v>15</v>
      </c>
      <c r="U36" s="443" t="s">
        <v>354</v>
      </c>
      <c r="V36" s="443" t="s">
        <v>355</v>
      </c>
      <c r="W36" s="251"/>
      <c r="X36" s="450"/>
      <c r="Y36" s="450"/>
      <c r="Z36" s="448">
        <v>19255.25</v>
      </c>
      <c r="AA36" s="440" t="s">
        <v>356</v>
      </c>
      <c r="AB36" s="448">
        <v>23106.3</v>
      </c>
      <c r="AC36" s="439">
        <v>266.16000000000003</v>
      </c>
      <c r="AD36" s="445">
        <v>32312876381</v>
      </c>
      <c r="AE36" s="445" t="s">
        <v>342</v>
      </c>
      <c r="AF36" s="452" t="s">
        <v>357</v>
      </c>
      <c r="AG36" s="453">
        <v>45222</v>
      </c>
      <c r="AH36" s="453">
        <v>45233</v>
      </c>
      <c r="AI36" s="453">
        <v>45233</v>
      </c>
      <c r="AJ36" s="449"/>
      <c r="AK36" s="449"/>
      <c r="AL36" s="449"/>
      <c r="AM36" s="449"/>
      <c r="AN36" s="449"/>
      <c r="AO36" s="453">
        <v>45250</v>
      </c>
      <c r="AP36" s="449"/>
      <c r="AQ36" s="453">
        <v>45250</v>
      </c>
      <c r="AR36" s="453">
        <v>46022</v>
      </c>
      <c r="AS36" s="449"/>
      <c r="AT36" s="251" t="s">
        <v>358</v>
      </c>
    </row>
    <row r="37" spans="1:46" ht="110.25" x14ac:dyDescent="0.25">
      <c r="A37" s="435"/>
      <c r="B37" s="436"/>
      <c r="C37" s="437"/>
      <c r="D37" s="439"/>
      <c r="E37" s="439">
        <v>8</v>
      </c>
      <c r="F37" s="438"/>
      <c r="G37" s="438"/>
      <c r="H37" s="438"/>
      <c r="I37" s="438"/>
      <c r="J37" s="438"/>
      <c r="K37" s="438"/>
      <c r="L37" s="252" t="s">
        <v>359</v>
      </c>
      <c r="M37" s="440" t="s">
        <v>305</v>
      </c>
      <c r="N37" s="439">
        <v>5308.1376250000003</v>
      </c>
      <c r="O37" s="440" t="s">
        <v>306</v>
      </c>
      <c r="P37" s="439">
        <v>5308.1376250000003</v>
      </c>
      <c r="Q37" s="441" t="s">
        <v>315</v>
      </c>
      <c r="R37" s="441" t="s">
        <v>315</v>
      </c>
      <c r="S37" s="441"/>
      <c r="T37" s="458" t="s">
        <v>10</v>
      </c>
      <c r="U37" s="463" t="s">
        <v>319</v>
      </c>
      <c r="V37" s="463" t="s">
        <v>320</v>
      </c>
      <c r="W37" s="463" t="s">
        <v>321</v>
      </c>
      <c r="X37" s="440"/>
      <c r="Y37" s="440"/>
      <c r="Z37" s="439">
        <v>2351.2399999999998</v>
      </c>
      <c r="AA37" s="449" t="s">
        <v>322</v>
      </c>
      <c r="AB37" s="448">
        <v>2821.4863999999998</v>
      </c>
      <c r="AC37" s="439">
        <v>2.1369600000000002</v>
      </c>
      <c r="AD37" s="440" t="s">
        <v>323</v>
      </c>
      <c r="AE37" s="445" t="s">
        <v>312</v>
      </c>
      <c r="AF37" s="452" t="s">
        <v>324</v>
      </c>
      <c r="AG37" s="462">
        <v>44965</v>
      </c>
      <c r="AH37" s="453">
        <v>44977</v>
      </c>
      <c r="AI37" s="453">
        <v>43910</v>
      </c>
      <c r="AJ37" s="449"/>
      <c r="AK37" s="449"/>
      <c r="AL37" s="453"/>
      <c r="AM37" s="452"/>
      <c r="AN37" s="449"/>
      <c r="AO37" s="453">
        <v>45357</v>
      </c>
      <c r="AP37" s="449"/>
      <c r="AQ37" s="453">
        <v>45357</v>
      </c>
      <c r="AR37" s="453">
        <v>45808</v>
      </c>
      <c r="AS37" s="449"/>
      <c r="AT37" s="251" t="s">
        <v>325</v>
      </c>
    </row>
    <row r="38" spans="1:46" ht="47.25" x14ac:dyDescent="0.25">
      <c r="A38" s="435"/>
      <c r="B38" s="436"/>
      <c r="C38" s="437"/>
      <c r="D38" s="439"/>
      <c r="E38" s="439">
        <v>284</v>
      </c>
      <c r="F38" s="438"/>
      <c r="G38" s="438"/>
      <c r="H38" s="438"/>
      <c r="I38" s="438"/>
      <c r="J38" s="438"/>
      <c r="K38" s="438"/>
      <c r="L38" s="252" t="s">
        <v>360</v>
      </c>
      <c r="M38" s="440" t="s">
        <v>305</v>
      </c>
      <c r="N38" s="448">
        <v>17778.319100000004</v>
      </c>
      <c r="O38" s="449" t="s">
        <v>306</v>
      </c>
      <c r="P38" s="448">
        <v>17778.319100000004</v>
      </c>
      <c r="Q38" s="461" t="s">
        <v>338</v>
      </c>
      <c r="R38" s="461" t="s">
        <v>338</v>
      </c>
      <c r="S38" s="449"/>
      <c r="T38" s="442" t="s">
        <v>16</v>
      </c>
      <c r="U38" s="443" t="s">
        <v>657</v>
      </c>
      <c r="V38" s="443" t="s">
        <v>658</v>
      </c>
      <c r="W38" s="251"/>
      <c r="X38" s="449"/>
      <c r="Y38" s="449"/>
      <c r="Z38" s="448">
        <v>13461.79</v>
      </c>
      <c r="AA38" s="449" t="s">
        <v>328</v>
      </c>
      <c r="AB38" s="448">
        <v>16154.153829999999</v>
      </c>
      <c r="AC38" s="439">
        <v>40.818999249259136</v>
      </c>
      <c r="AD38" s="441">
        <v>32414375951</v>
      </c>
      <c r="AE38" s="445" t="s">
        <v>342</v>
      </c>
      <c r="AF38" s="458" t="s">
        <v>317</v>
      </c>
      <c r="AG38" s="462">
        <v>45652</v>
      </c>
      <c r="AH38" s="452" t="s">
        <v>659</v>
      </c>
      <c r="AI38" s="452" t="s">
        <v>659</v>
      </c>
      <c r="AJ38" s="449"/>
      <c r="AK38" s="449"/>
      <c r="AL38" s="453"/>
      <c r="AM38" s="449"/>
      <c r="AN38" s="449"/>
      <c r="AO38" s="453">
        <v>45686</v>
      </c>
      <c r="AP38" s="449"/>
      <c r="AQ38" s="453">
        <v>45686</v>
      </c>
      <c r="AR38" s="453">
        <v>46022</v>
      </c>
      <c r="AS38" s="449"/>
      <c r="AT38" s="251" t="s">
        <v>660</v>
      </c>
    </row>
    <row r="39" spans="1:46" ht="110.25" x14ac:dyDescent="0.25">
      <c r="A39" s="435"/>
      <c r="B39" s="436"/>
      <c r="C39" s="437"/>
      <c r="D39" s="439"/>
      <c r="E39" s="439">
        <v>26</v>
      </c>
      <c r="F39" s="438"/>
      <c r="G39" s="438"/>
      <c r="H39" s="438"/>
      <c r="I39" s="438"/>
      <c r="J39" s="438"/>
      <c r="K39" s="438"/>
      <c r="L39" s="252" t="s">
        <v>361</v>
      </c>
      <c r="M39" s="440" t="s">
        <v>305</v>
      </c>
      <c r="N39" s="439">
        <v>5308.1376250000003</v>
      </c>
      <c r="O39" s="440" t="s">
        <v>306</v>
      </c>
      <c r="P39" s="439">
        <v>5308.1376250000003</v>
      </c>
      <c r="Q39" s="441" t="s">
        <v>315</v>
      </c>
      <c r="R39" s="441" t="s">
        <v>315</v>
      </c>
      <c r="S39" s="441"/>
      <c r="T39" s="458" t="s">
        <v>10</v>
      </c>
      <c r="U39" s="463" t="s">
        <v>319</v>
      </c>
      <c r="V39" s="463" t="s">
        <v>320</v>
      </c>
      <c r="W39" s="463" t="s">
        <v>321</v>
      </c>
      <c r="X39" s="440"/>
      <c r="Y39" s="440"/>
      <c r="Z39" s="439">
        <v>2351.2399999999998</v>
      </c>
      <c r="AA39" s="449" t="s">
        <v>322</v>
      </c>
      <c r="AB39" s="448">
        <v>2821.4863999999998</v>
      </c>
      <c r="AC39" s="439">
        <v>3.5842560000000003</v>
      </c>
      <c r="AD39" s="440" t="s">
        <v>323</v>
      </c>
      <c r="AE39" s="445" t="s">
        <v>312</v>
      </c>
      <c r="AF39" s="452" t="s">
        <v>324</v>
      </c>
      <c r="AG39" s="462">
        <v>44965</v>
      </c>
      <c r="AH39" s="453">
        <v>44977</v>
      </c>
      <c r="AI39" s="453">
        <v>43910</v>
      </c>
      <c r="AJ39" s="449"/>
      <c r="AK39" s="449"/>
      <c r="AL39" s="453"/>
      <c r="AM39" s="452"/>
      <c r="AN39" s="449"/>
      <c r="AO39" s="453">
        <v>45357</v>
      </c>
      <c r="AP39" s="449"/>
      <c r="AQ39" s="453">
        <v>45357</v>
      </c>
      <c r="AR39" s="453">
        <v>45808</v>
      </c>
      <c r="AS39" s="449"/>
      <c r="AT39" s="251" t="s">
        <v>325</v>
      </c>
    </row>
    <row r="40" spans="1:46" ht="47.25" x14ac:dyDescent="0.25">
      <c r="A40" s="435"/>
      <c r="B40" s="436"/>
      <c r="C40" s="437"/>
      <c r="D40" s="439"/>
      <c r="E40" s="439">
        <v>20.6</v>
      </c>
      <c r="F40" s="438"/>
      <c r="G40" s="438"/>
      <c r="H40" s="438"/>
      <c r="I40" s="438"/>
      <c r="J40" s="438"/>
      <c r="K40" s="438"/>
      <c r="L40" s="252" t="s">
        <v>362</v>
      </c>
      <c r="M40" s="440" t="s">
        <v>305</v>
      </c>
      <c r="N40" s="439">
        <v>5833.3333333333339</v>
      </c>
      <c r="O40" s="440" t="s">
        <v>306</v>
      </c>
      <c r="P40" s="439">
        <v>5833.3333333333339</v>
      </c>
      <c r="Q40" s="441" t="s">
        <v>338</v>
      </c>
      <c r="R40" s="441" t="s">
        <v>338</v>
      </c>
      <c r="S40" s="440"/>
      <c r="T40" s="442" t="s">
        <v>17</v>
      </c>
      <c r="U40" s="443" t="s">
        <v>668</v>
      </c>
      <c r="V40" s="444" t="s">
        <v>669</v>
      </c>
      <c r="W40" s="252"/>
      <c r="X40" s="438"/>
      <c r="Y40" s="438"/>
      <c r="Z40" s="439">
        <v>1997.83</v>
      </c>
      <c r="AA40" s="440" t="s">
        <v>670</v>
      </c>
      <c r="AB40" s="439">
        <v>7000</v>
      </c>
      <c r="AC40" s="439">
        <v>2.4864200000000003</v>
      </c>
      <c r="AD40" s="440">
        <v>32514522966</v>
      </c>
      <c r="AE40" s="440" t="s">
        <v>342</v>
      </c>
      <c r="AF40" s="446" t="s">
        <v>666</v>
      </c>
      <c r="AG40" s="447">
        <v>45707</v>
      </c>
      <c r="AH40" s="447">
        <v>45719</v>
      </c>
      <c r="AI40" s="447">
        <v>45719</v>
      </c>
      <c r="AJ40" s="440"/>
      <c r="AK40" s="440"/>
      <c r="AL40" s="440"/>
      <c r="AM40" s="440"/>
      <c r="AN40" s="440"/>
      <c r="AO40" s="447">
        <v>45730</v>
      </c>
      <c r="AP40" s="440"/>
      <c r="AQ40" s="447">
        <v>45730</v>
      </c>
      <c r="AR40" s="447">
        <v>46022</v>
      </c>
      <c r="AS40" s="440"/>
      <c r="AT40" s="252" t="s">
        <v>671</v>
      </c>
    </row>
    <row r="41" spans="1:46" ht="126" x14ac:dyDescent="0.25">
      <c r="A41" s="435"/>
      <c r="B41" s="436"/>
      <c r="C41" s="437"/>
      <c r="D41" s="439"/>
      <c r="E41" s="439">
        <v>8</v>
      </c>
      <c r="F41" s="438"/>
      <c r="G41" s="438"/>
      <c r="H41" s="438"/>
      <c r="I41" s="438"/>
      <c r="J41" s="438"/>
      <c r="K41" s="438"/>
      <c r="L41" s="252" t="s">
        <v>363</v>
      </c>
      <c r="M41" s="440" t="s">
        <v>305</v>
      </c>
      <c r="N41" s="439">
        <v>5749.85</v>
      </c>
      <c r="O41" s="440" t="s">
        <v>306</v>
      </c>
      <c r="P41" s="439">
        <v>5749.85</v>
      </c>
      <c r="Q41" s="440" t="s">
        <v>315</v>
      </c>
      <c r="R41" s="440" t="s">
        <v>315</v>
      </c>
      <c r="S41" s="440"/>
      <c r="T41" s="442" t="s">
        <v>8</v>
      </c>
      <c r="U41" s="443" t="s">
        <v>661</v>
      </c>
      <c r="V41" s="443" t="s">
        <v>662</v>
      </c>
      <c r="W41" s="443" t="s">
        <v>663</v>
      </c>
      <c r="X41" s="438"/>
      <c r="Y41" s="438"/>
      <c r="Z41" s="439">
        <v>2663.08</v>
      </c>
      <c r="AA41" s="440" t="s">
        <v>664</v>
      </c>
      <c r="AB41" s="439">
        <v>3195.6934999999999</v>
      </c>
      <c r="AC41" s="439">
        <v>1.5422400000000001</v>
      </c>
      <c r="AD41" s="440" t="s">
        <v>665</v>
      </c>
      <c r="AE41" s="440" t="s">
        <v>312</v>
      </c>
      <c r="AF41" s="446" t="s">
        <v>666</v>
      </c>
      <c r="AG41" s="447">
        <v>45714</v>
      </c>
      <c r="AH41" s="447">
        <v>45728</v>
      </c>
      <c r="AI41" s="447">
        <v>45728</v>
      </c>
      <c r="AJ41" s="440"/>
      <c r="AK41" s="440"/>
      <c r="AL41" s="440"/>
      <c r="AM41" s="440"/>
      <c r="AN41" s="440"/>
      <c r="AO41" s="447">
        <v>45743</v>
      </c>
      <c r="AP41" s="440"/>
      <c r="AQ41" s="447">
        <v>45743</v>
      </c>
      <c r="AR41" s="447">
        <v>46022</v>
      </c>
      <c r="AS41" s="440"/>
      <c r="AT41" s="252" t="s">
        <v>667</v>
      </c>
    </row>
    <row r="42" spans="1:46" ht="47.25" x14ac:dyDescent="0.25">
      <c r="A42" s="435"/>
      <c r="B42" s="436"/>
      <c r="C42" s="437"/>
      <c r="D42" s="439"/>
      <c r="E42" s="439">
        <v>10</v>
      </c>
      <c r="F42" s="438"/>
      <c r="G42" s="438"/>
      <c r="H42" s="438"/>
      <c r="I42" s="438"/>
      <c r="J42" s="438"/>
      <c r="K42" s="438"/>
      <c r="L42" s="252" t="s">
        <v>364</v>
      </c>
      <c r="M42" s="440" t="s">
        <v>305</v>
      </c>
      <c r="N42" s="448">
        <v>22736.895891666667</v>
      </c>
      <c r="O42" s="449" t="s">
        <v>306</v>
      </c>
      <c r="P42" s="448">
        <v>22736.895891666667</v>
      </c>
      <c r="Q42" s="441" t="s">
        <v>338</v>
      </c>
      <c r="R42" s="441" t="s">
        <v>338</v>
      </c>
      <c r="S42" s="449"/>
      <c r="T42" s="442" t="s">
        <v>15</v>
      </c>
      <c r="U42" s="443" t="s">
        <v>354</v>
      </c>
      <c r="V42" s="443" t="s">
        <v>355</v>
      </c>
      <c r="W42" s="251"/>
      <c r="X42" s="450"/>
      <c r="Y42" s="450"/>
      <c r="Z42" s="448">
        <v>19255.25</v>
      </c>
      <c r="AA42" s="440" t="s">
        <v>356</v>
      </c>
      <c r="AB42" s="448">
        <v>23106.3</v>
      </c>
      <c r="AC42" s="439">
        <v>129.4</v>
      </c>
      <c r="AD42" s="445">
        <v>32312876381</v>
      </c>
      <c r="AE42" s="445" t="s">
        <v>342</v>
      </c>
      <c r="AF42" s="452" t="s">
        <v>357</v>
      </c>
      <c r="AG42" s="453">
        <v>45222</v>
      </c>
      <c r="AH42" s="453">
        <v>45233</v>
      </c>
      <c r="AI42" s="453">
        <v>45233</v>
      </c>
      <c r="AJ42" s="449"/>
      <c r="AK42" s="449"/>
      <c r="AL42" s="449"/>
      <c r="AM42" s="449"/>
      <c r="AN42" s="449"/>
      <c r="AO42" s="453">
        <v>45250</v>
      </c>
      <c r="AP42" s="449"/>
      <c r="AQ42" s="453">
        <v>45250</v>
      </c>
      <c r="AR42" s="453">
        <v>46022</v>
      </c>
      <c r="AS42" s="449"/>
      <c r="AT42" s="251" t="s">
        <v>358</v>
      </c>
    </row>
    <row r="43" spans="1:46" ht="126" x14ac:dyDescent="0.25">
      <c r="A43" s="435"/>
      <c r="B43" s="436"/>
      <c r="C43" s="437"/>
      <c r="D43" s="439"/>
      <c r="E43" s="439">
        <v>28</v>
      </c>
      <c r="F43" s="438"/>
      <c r="G43" s="438"/>
      <c r="H43" s="438"/>
      <c r="I43" s="438"/>
      <c r="J43" s="438"/>
      <c r="K43" s="438"/>
      <c r="L43" s="252" t="s">
        <v>365</v>
      </c>
      <c r="M43" s="440" t="s">
        <v>305</v>
      </c>
      <c r="N43" s="439">
        <v>5749.85</v>
      </c>
      <c r="O43" s="440" t="s">
        <v>306</v>
      </c>
      <c r="P43" s="439">
        <v>5749.85</v>
      </c>
      <c r="Q43" s="440" t="s">
        <v>315</v>
      </c>
      <c r="R43" s="440" t="s">
        <v>315</v>
      </c>
      <c r="S43" s="440"/>
      <c r="T43" s="442" t="s">
        <v>8</v>
      </c>
      <c r="U43" s="443" t="s">
        <v>661</v>
      </c>
      <c r="V43" s="443" t="s">
        <v>662</v>
      </c>
      <c r="W43" s="443" t="s">
        <v>663</v>
      </c>
      <c r="X43" s="438"/>
      <c r="Y43" s="438"/>
      <c r="Z43" s="439">
        <v>2663.08</v>
      </c>
      <c r="AA43" s="440" t="s">
        <v>664</v>
      </c>
      <c r="AB43" s="439">
        <v>3195.6934999999999</v>
      </c>
      <c r="AC43" s="439">
        <v>4.1965898507462676</v>
      </c>
      <c r="AD43" s="440" t="s">
        <v>665</v>
      </c>
      <c r="AE43" s="440" t="s">
        <v>312</v>
      </c>
      <c r="AF43" s="446" t="s">
        <v>666</v>
      </c>
      <c r="AG43" s="447">
        <v>45714</v>
      </c>
      <c r="AH43" s="447">
        <v>45728</v>
      </c>
      <c r="AI43" s="447">
        <v>45728</v>
      </c>
      <c r="AJ43" s="440"/>
      <c r="AK43" s="440"/>
      <c r="AL43" s="440"/>
      <c r="AM43" s="440"/>
      <c r="AN43" s="440"/>
      <c r="AO43" s="447">
        <v>45743</v>
      </c>
      <c r="AP43" s="440"/>
      <c r="AQ43" s="447">
        <v>45743</v>
      </c>
      <c r="AR43" s="447">
        <v>46022</v>
      </c>
      <c r="AS43" s="440"/>
      <c r="AT43" s="252" t="s">
        <v>667</v>
      </c>
    </row>
    <row r="44" spans="1:46" ht="110.25" x14ac:dyDescent="0.25">
      <c r="A44" s="435"/>
      <c r="B44" s="436"/>
      <c r="C44" s="437"/>
      <c r="D44" s="439"/>
      <c r="E44" s="439">
        <v>8</v>
      </c>
      <c r="F44" s="438"/>
      <c r="G44" s="438"/>
      <c r="H44" s="438"/>
      <c r="I44" s="438"/>
      <c r="J44" s="438"/>
      <c r="K44" s="438"/>
      <c r="L44" s="252" t="s">
        <v>366</v>
      </c>
      <c r="M44" s="440" t="s">
        <v>305</v>
      </c>
      <c r="N44" s="439">
        <v>5308.1376250000003</v>
      </c>
      <c r="O44" s="440" t="s">
        <v>306</v>
      </c>
      <c r="P44" s="439">
        <v>5308.1376250000003</v>
      </c>
      <c r="Q44" s="441" t="s">
        <v>315</v>
      </c>
      <c r="R44" s="441" t="s">
        <v>315</v>
      </c>
      <c r="S44" s="441"/>
      <c r="T44" s="458" t="s">
        <v>10</v>
      </c>
      <c r="U44" s="463" t="s">
        <v>319</v>
      </c>
      <c r="V44" s="463" t="s">
        <v>320</v>
      </c>
      <c r="W44" s="463" t="s">
        <v>321</v>
      </c>
      <c r="X44" s="440"/>
      <c r="Y44" s="440"/>
      <c r="Z44" s="439">
        <v>2351.2399999999998</v>
      </c>
      <c r="AA44" s="449" t="s">
        <v>322</v>
      </c>
      <c r="AB44" s="448">
        <v>2821.4863999999998</v>
      </c>
      <c r="AC44" s="439">
        <v>2.3731200000000006</v>
      </c>
      <c r="AD44" s="440" t="s">
        <v>323</v>
      </c>
      <c r="AE44" s="445" t="s">
        <v>312</v>
      </c>
      <c r="AF44" s="452" t="s">
        <v>324</v>
      </c>
      <c r="AG44" s="462">
        <v>44965</v>
      </c>
      <c r="AH44" s="453">
        <v>44977</v>
      </c>
      <c r="AI44" s="453">
        <v>43910</v>
      </c>
      <c r="AJ44" s="449"/>
      <c r="AK44" s="449"/>
      <c r="AL44" s="453"/>
      <c r="AM44" s="452"/>
      <c r="AN44" s="449"/>
      <c r="AO44" s="453">
        <v>45357</v>
      </c>
      <c r="AP44" s="449"/>
      <c r="AQ44" s="453">
        <v>45357</v>
      </c>
      <c r="AR44" s="453">
        <v>45808</v>
      </c>
      <c r="AS44" s="449"/>
      <c r="AT44" s="251" t="s">
        <v>325</v>
      </c>
    </row>
    <row r="45" spans="1:46" ht="31.5" x14ac:dyDescent="0.25">
      <c r="A45" s="435"/>
      <c r="B45" s="436"/>
      <c r="C45" s="437"/>
      <c r="D45" s="439"/>
      <c r="E45" s="439">
        <v>28</v>
      </c>
      <c r="F45" s="438"/>
      <c r="G45" s="438"/>
      <c r="H45" s="438"/>
      <c r="I45" s="438"/>
      <c r="J45" s="438"/>
      <c r="K45" s="438"/>
      <c r="L45" s="252" t="s">
        <v>367</v>
      </c>
      <c r="M45" s="440" t="s">
        <v>305</v>
      </c>
      <c r="N45" s="439"/>
      <c r="O45" s="440"/>
      <c r="P45" s="440"/>
      <c r="Q45" s="440"/>
      <c r="R45" s="440"/>
      <c r="S45" s="440"/>
      <c r="T45" s="440"/>
      <c r="U45" s="252"/>
      <c r="V45" s="252"/>
      <c r="W45" s="252"/>
      <c r="X45" s="438"/>
      <c r="Y45" s="438"/>
      <c r="Z45" s="440"/>
      <c r="AA45" s="440"/>
      <c r="AB45" s="439" t="s">
        <v>318</v>
      </c>
      <c r="AC45" s="439">
        <v>118.66110666666667</v>
      </c>
      <c r="AD45" s="440"/>
      <c r="AE45" s="440"/>
      <c r="AF45" s="440"/>
      <c r="AG45" s="440"/>
      <c r="AH45" s="440"/>
      <c r="AI45" s="440"/>
      <c r="AJ45" s="440"/>
      <c r="AK45" s="440"/>
      <c r="AL45" s="440"/>
      <c r="AM45" s="440"/>
      <c r="AN45" s="440"/>
      <c r="AO45" s="440"/>
      <c r="AP45" s="440"/>
      <c r="AQ45" s="440"/>
      <c r="AR45" s="440"/>
      <c r="AS45" s="440"/>
      <c r="AT45" s="252"/>
    </row>
    <row r="46" spans="1:46" ht="63" x14ac:dyDescent="0.25">
      <c r="A46" s="435"/>
      <c r="B46" s="436"/>
      <c r="C46" s="437"/>
      <c r="D46" s="439"/>
      <c r="E46" s="439">
        <v>21</v>
      </c>
      <c r="F46" s="438"/>
      <c r="G46" s="438"/>
      <c r="H46" s="438"/>
      <c r="I46" s="438"/>
      <c r="J46" s="438"/>
      <c r="K46" s="438"/>
      <c r="L46" s="252" t="s">
        <v>368</v>
      </c>
      <c r="M46" s="440" t="s">
        <v>305</v>
      </c>
      <c r="N46" s="439"/>
      <c r="O46" s="440" t="s">
        <v>330</v>
      </c>
      <c r="P46" s="440"/>
      <c r="Q46" s="440" t="s">
        <v>316</v>
      </c>
      <c r="R46" s="440" t="s">
        <v>316</v>
      </c>
      <c r="S46" s="440"/>
      <c r="T46" s="440"/>
      <c r="U46" s="252"/>
      <c r="V46" s="252"/>
      <c r="W46" s="252"/>
      <c r="X46" s="438"/>
      <c r="Y46" s="438"/>
      <c r="Z46" s="440"/>
      <c r="AA46" s="440" t="s">
        <v>369</v>
      </c>
      <c r="AB46" s="439">
        <v>99.99</v>
      </c>
      <c r="AC46" s="439">
        <v>2.1399100800000004</v>
      </c>
      <c r="AD46" s="440"/>
      <c r="AE46" s="440"/>
      <c r="AF46" s="440"/>
      <c r="AG46" s="440"/>
      <c r="AH46" s="440"/>
      <c r="AI46" s="440"/>
      <c r="AJ46" s="440" t="s">
        <v>370</v>
      </c>
      <c r="AK46" s="440"/>
      <c r="AL46" s="440"/>
      <c r="AM46" s="440"/>
      <c r="AN46" s="440"/>
      <c r="AO46" s="447">
        <v>45716</v>
      </c>
      <c r="AP46" s="440"/>
      <c r="AQ46" s="447">
        <v>45716</v>
      </c>
      <c r="AR46" s="447">
        <v>46022</v>
      </c>
      <c r="AS46" s="440"/>
      <c r="AT46" s="252" t="s">
        <v>371</v>
      </c>
    </row>
    <row r="47" spans="1:46" ht="31.5" x14ac:dyDescent="0.25">
      <c r="A47" s="435"/>
      <c r="B47" s="436"/>
      <c r="C47" s="464"/>
      <c r="D47" s="465"/>
      <c r="E47" s="439">
        <v>115</v>
      </c>
      <c r="F47" s="438"/>
      <c r="G47" s="438"/>
      <c r="H47" s="438"/>
      <c r="I47" s="438"/>
      <c r="J47" s="438"/>
      <c r="K47" s="438"/>
      <c r="L47" s="252" t="s">
        <v>372</v>
      </c>
      <c r="M47" s="440" t="s">
        <v>305</v>
      </c>
      <c r="N47" s="448"/>
      <c r="O47" s="449"/>
      <c r="P47" s="448"/>
      <c r="Q47" s="461"/>
      <c r="R47" s="461"/>
      <c r="S47" s="449"/>
      <c r="T47" s="442"/>
      <c r="U47" s="443"/>
      <c r="V47" s="443"/>
      <c r="W47" s="251"/>
      <c r="X47" s="449"/>
      <c r="Y47" s="449"/>
      <c r="Z47" s="448"/>
      <c r="AA47" s="449" t="s">
        <v>328</v>
      </c>
      <c r="AB47" s="439" t="s">
        <v>318</v>
      </c>
      <c r="AC47" s="439">
        <v>26.867261900097944</v>
      </c>
      <c r="AD47" s="440"/>
      <c r="AE47" s="440"/>
      <c r="AF47" s="440"/>
      <c r="AG47" s="440"/>
      <c r="AH47" s="440"/>
      <c r="AI47" s="440"/>
      <c r="AJ47" s="440"/>
      <c r="AK47" s="440"/>
      <c r="AL47" s="440"/>
      <c r="AM47" s="440"/>
      <c r="AN47" s="440"/>
      <c r="AO47" s="440"/>
      <c r="AP47" s="440"/>
      <c r="AQ47" s="440"/>
      <c r="AR47" s="440"/>
      <c r="AS47" s="440"/>
      <c r="AT47" s="251" t="s">
        <v>329</v>
      </c>
    </row>
    <row r="48" spans="1:46" ht="63" x14ac:dyDescent="0.25">
      <c r="A48" s="435"/>
      <c r="B48" s="436"/>
      <c r="C48" s="437"/>
      <c r="D48" s="465"/>
      <c r="E48" s="439">
        <v>92</v>
      </c>
      <c r="F48" s="438"/>
      <c r="G48" s="438"/>
      <c r="H48" s="438"/>
      <c r="I48" s="438"/>
      <c r="J48" s="438"/>
      <c r="K48" s="438"/>
      <c r="L48" s="252" t="s">
        <v>372</v>
      </c>
      <c r="M48" s="440" t="s">
        <v>305</v>
      </c>
      <c r="N48" s="448"/>
      <c r="O48" s="449" t="s">
        <v>330</v>
      </c>
      <c r="P48" s="448"/>
      <c r="Q48" s="461" t="s">
        <v>316</v>
      </c>
      <c r="R48" s="461" t="s">
        <v>316</v>
      </c>
      <c r="S48" s="449"/>
      <c r="T48" s="442"/>
      <c r="U48" s="443"/>
      <c r="V48" s="443"/>
      <c r="W48" s="251"/>
      <c r="X48" s="449"/>
      <c r="Y48" s="449"/>
      <c r="Z48" s="448"/>
      <c r="AA48" s="440" t="s">
        <v>672</v>
      </c>
      <c r="AB48" s="439">
        <v>99.99</v>
      </c>
      <c r="AC48" s="439">
        <v>25.856357178612058</v>
      </c>
      <c r="AD48" s="440"/>
      <c r="AE48" s="440"/>
      <c r="AF48" s="440"/>
      <c r="AG48" s="440"/>
      <c r="AH48" s="440"/>
      <c r="AI48" s="440"/>
      <c r="AJ48" s="440" t="s">
        <v>673</v>
      </c>
      <c r="AK48" s="440"/>
      <c r="AL48" s="440"/>
      <c r="AM48" s="440"/>
      <c r="AN48" s="440"/>
      <c r="AO48" s="447">
        <v>45764</v>
      </c>
      <c r="AP48" s="440"/>
      <c r="AQ48" s="447">
        <v>45764</v>
      </c>
      <c r="AR48" s="447">
        <v>46022</v>
      </c>
      <c r="AS48" s="440"/>
      <c r="AT48" s="251" t="s">
        <v>674</v>
      </c>
    </row>
    <row r="49" spans="1:46" ht="63" x14ac:dyDescent="0.25">
      <c r="A49" s="435"/>
      <c r="B49" s="436"/>
      <c r="C49" s="437"/>
      <c r="D49" s="439"/>
      <c r="E49" s="439">
        <v>2</v>
      </c>
      <c r="F49" s="438"/>
      <c r="G49" s="438"/>
      <c r="H49" s="438"/>
      <c r="I49" s="438"/>
      <c r="J49" s="438"/>
      <c r="K49" s="438"/>
      <c r="L49" s="252" t="s">
        <v>373</v>
      </c>
      <c r="M49" s="440" t="s">
        <v>305</v>
      </c>
      <c r="N49" s="439">
        <v>5000</v>
      </c>
      <c r="O49" s="440" t="s">
        <v>306</v>
      </c>
      <c r="P49" s="439">
        <v>5000</v>
      </c>
      <c r="Q49" s="440" t="s">
        <v>315</v>
      </c>
      <c r="R49" s="440" t="s">
        <v>315</v>
      </c>
      <c r="S49" s="440"/>
      <c r="T49" s="442" t="s">
        <v>16</v>
      </c>
      <c r="U49" s="443" t="s">
        <v>675</v>
      </c>
      <c r="V49" s="443" t="s">
        <v>676</v>
      </c>
      <c r="W49" s="252"/>
      <c r="X49" s="438"/>
      <c r="Y49" s="438"/>
      <c r="Z49" s="439">
        <v>39542.639999999999</v>
      </c>
      <c r="AA49" s="440" t="s">
        <v>677</v>
      </c>
      <c r="AB49" s="439">
        <v>6000</v>
      </c>
      <c r="AC49" s="439">
        <v>0.32477999999999996</v>
      </c>
      <c r="AD49" s="441" t="s">
        <v>678</v>
      </c>
      <c r="AE49" s="445" t="s">
        <v>312</v>
      </c>
      <c r="AF49" s="446" t="s">
        <v>679</v>
      </c>
      <c r="AG49" s="446" t="s">
        <v>680</v>
      </c>
      <c r="AH49" s="447">
        <v>45881</v>
      </c>
      <c r="AI49" s="447">
        <v>45881</v>
      </c>
      <c r="AJ49" s="440"/>
      <c r="AK49" s="440"/>
      <c r="AL49" s="440"/>
      <c r="AM49" s="440"/>
      <c r="AN49" s="440"/>
      <c r="AO49" s="447">
        <v>45896</v>
      </c>
      <c r="AP49" s="440"/>
      <c r="AQ49" s="447">
        <v>45896</v>
      </c>
      <c r="AR49" s="447">
        <v>46022</v>
      </c>
      <c r="AS49" s="440"/>
      <c r="AT49" s="252" t="s">
        <v>681</v>
      </c>
    </row>
    <row r="50" spans="1:46" ht="110.25" x14ac:dyDescent="0.25">
      <c r="A50" s="435"/>
      <c r="B50" s="436"/>
      <c r="C50" s="437"/>
      <c r="D50" s="439"/>
      <c r="E50" s="439">
        <v>16</v>
      </c>
      <c r="F50" s="438"/>
      <c r="G50" s="438"/>
      <c r="H50" s="438"/>
      <c r="I50" s="438"/>
      <c r="J50" s="438"/>
      <c r="K50" s="438"/>
      <c r="L50" s="252" t="s">
        <v>374</v>
      </c>
      <c r="M50" s="440" t="s">
        <v>305</v>
      </c>
      <c r="N50" s="439">
        <v>5308.1376250000003</v>
      </c>
      <c r="O50" s="440" t="s">
        <v>306</v>
      </c>
      <c r="P50" s="439">
        <v>5308.1376250000003</v>
      </c>
      <c r="Q50" s="441" t="s">
        <v>315</v>
      </c>
      <c r="R50" s="441" t="s">
        <v>315</v>
      </c>
      <c r="S50" s="441"/>
      <c r="T50" s="458" t="s">
        <v>10</v>
      </c>
      <c r="U50" s="463" t="s">
        <v>319</v>
      </c>
      <c r="V50" s="463" t="s">
        <v>320</v>
      </c>
      <c r="W50" s="463" t="s">
        <v>321</v>
      </c>
      <c r="X50" s="440"/>
      <c r="Y50" s="440"/>
      <c r="Z50" s="439">
        <v>2351.2399999999998</v>
      </c>
      <c r="AA50" s="449" t="s">
        <v>322</v>
      </c>
      <c r="AB50" s="448">
        <v>2821.4863999999998</v>
      </c>
      <c r="AC50" s="439">
        <v>2.3615999999999997</v>
      </c>
      <c r="AD50" s="440" t="s">
        <v>323</v>
      </c>
      <c r="AE50" s="445" t="s">
        <v>312</v>
      </c>
      <c r="AF50" s="452" t="s">
        <v>324</v>
      </c>
      <c r="AG50" s="462">
        <v>44965</v>
      </c>
      <c r="AH50" s="453">
        <v>44977</v>
      </c>
      <c r="AI50" s="453">
        <v>43910</v>
      </c>
      <c r="AJ50" s="449"/>
      <c r="AK50" s="449"/>
      <c r="AL50" s="453"/>
      <c r="AM50" s="452"/>
      <c r="AN50" s="449"/>
      <c r="AO50" s="453">
        <v>45357</v>
      </c>
      <c r="AP50" s="449"/>
      <c r="AQ50" s="453">
        <v>45357</v>
      </c>
      <c r="AR50" s="453">
        <v>45808</v>
      </c>
      <c r="AS50" s="449"/>
      <c r="AT50" s="251" t="s">
        <v>325</v>
      </c>
    </row>
    <row r="51" spans="1:46" ht="63" x14ac:dyDescent="0.25">
      <c r="A51" s="435"/>
      <c r="B51" s="436"/>
      <c r="C51" s="437"/>
      <c r="D51" s="439"/>
      <c r="E51" s="439">
        <v>2</v>
      </c>
      <c r="F51" s="438"/>
      <c r="G51" s="438"/>
      <c r="H51" s="438"/>
      <c r="I51" s="438"/>
      <c r="J51" s="438"/>
      <c r="K51" s="438"/>
      <c r="L51" s="252" t="s">
        <v>375</v>
      </c>
      <c r="M51" s="440" t="s">
        <v>305</v>
      </c>
      <c r="N51" s="439"/>
      <c r="O51" s="440" t="s">
        <v>330</v>
      </c>
      <c r="P51" s="440"/>
      <c r="Q51" s="440" t="s">
        <v>316</v>
      </c>
      <c r="R51" s="440" t="s">
        <v>316</v>
      </c>
      <c r="S51" s="440"/>
      <c r="T51" s="440"/>
      <c r="U51" s="252"/>
      <c r="V51" s="252"/>
      <c r="W51" s="252"/>
      <c r="X51" s="438"/>
      <c r="Y51" s="438"/>
      <c r="Z51" s="440"/>
      <c r="AA51" s="440" t="s">
        <v>333</v>
      </c>
      <c r="AB51" s="439">
        <v>6000</v>
      </c>
      <c r="AC51" s="439">
        <v>5.7623999999999995</v>
      </c>
      <c r="AD51" s="440"/>
      <c r="AE51" s="440"/>
      <c r="AF51" s="440"/>
      <c r="AG51" s="440"/>
      <c r="AH51" s="440"/>
      <c r="AI51" s="440"/>
      <c r="AJ51" s="440" t="s">
        <v>334</v>
      </c>
      <c r="AK51" s="440"/>
      <c r="AL51" s="440"/>
      <c r="AM51" s="440"/>
      <c r="AN51" s="440"/>
      <c r="AO51" s="447">
        <v>45672</v>
      </c>
      <c r="AP51" s="440"/>
      <c r="AQ51" s="447">
        <v>45672</v>
      </c>
      <c r="AR51" s="447">
        <v>46022</v>
      </c>
      <c r="AS51" s="440"/>
      <c r="AT51" s="252" t="s">
        <v>335</v>
      </c>
    </row>
    <row r="52" spans="1:46" ht="47.25" x14ac:dyDescent="0.25">
      <c r="A52" s="435"/>
      <c r="B52" s="436"/>
      <c r="C52" s="437"/>
      <c r="D52" s="439"/>
      <c r="E52" s="439">
        <v>171</v>
      </c>
      <c r="F52" s="438"/>
      <c r="G52" s="438"/>
      <c r="H52" s="438"/>
      <c r="I52" s="438"/>
      <c r="J52" s="438"/>
      <c r="K52" s="438"/>
      <c r="L52" s="252" t="s">
        <v>682</v>
      </c>
      <c r="M52" s="440" t="s">
        <v>305</v>
      </c>
      <c r="N52" s="439">
        <v>38333.625166666672</v>
      </c>
      <c r="O52" s="440" t="s">
        <v>306</v>
      </c>
      <c r="P52" s="439">
        <v>38333.625166666672</v>
      </c>
      <c r="Q52" s="440" t="s">
        <v>338</v>
      </c>
      <c r="R52" s="440" t="s">
        <v>338</v>
      </c>
      <c r="S52" s="440"/>
      <c r="T52" s="466" t="s">
        <v>16</v>
      </c>
      <c r="U52" s="467" t="s">
        <v>683</v>
      </c>
      <c r="V52" s="467" t="s">
        <v>684</v>
      </c>
      <c r="W52" s="252"/>
      <c r="X52" s="438"/>
      <c r="Y52" s="438"/>
      <c r="Z52" s="439">
        <v>27354.45</v>
      </c>
      <c r="AA52" s="440" t="s">
        <v>685</v>
      </c>
      <c r="AB52" s="439">
        <v>32825.33</v>
      </c>
      <c r="AC52" s="439">
        <v>94.563000000000002</v>
      </c>
      <c r="AD52" s="461">
        <v>32514479020</v>
      </c>
      <c r="AE52" s="445" t="s">
        <v>342</v>
      </c>
      <c r="AF52" s="446" t="s">
        <v>666</v>
      </c>
      <c r="AG52" s="447">
        <v>45694</v>
      </c>
      <c r="AH52" s="447">
        <v>45713</v>
      </c>
      <c r="AI52" s="447">
        <v>45713</v>
      </c>
      <c r="AJ52" s="440"/>
      <c r="AK52" s="440"/>
      <c r="AL52" s="440"/>
      <c r="AM52" s="440"/>
      <c r="AN52" s="440"/>
      <c r="AO52" s="447">
        <v>45726</v>
      </c>
      <c r="AP52" s="440"/>
      <c r="AQ52" s="447">
        <v>45726</v>
      </c>
      <c r="AR52" s="456">
        <v>46173</v>
      </c>
      <c r="AS52" s="440"/>
      <c r="AT52" s="252" t="s">
        <v>686</v>
      </c>
    </row>
    <row r="53" spans="1:46" ht="63" x14ac:dyDescent="0.25">
      <c r="A53" s="435"/>
      <c r="B53" s="436"/>
      <c r="C53" s="437"/>
      <c r="D53" s="439"/>
      <c r="E53" s="439">
        <v>3</v>
      </c>
      <c r="F53" s="438"/>
      <c r="G53" s="438"/>
      <c r="H53" s="438"/>
      <c r="I53" s="438"/>
      <c r="J53" s="438"/>
      <c r="K53" s="438"/>
      <c r="L53" s="252" t="s">
        <v>687</v>
      </c>
      <c r="M53" s="440" t="s">
        <v>305</v>
      </c>
      <c r="N53" s="439"/>
      <c r="O53" s="440" t="s">
        <v>330</v>
      </c>
      <c r="P53" s="440"/>
      <c r="Q53" s="440" t="s">
        <v>316</v>
      </c>
      <c r="R53" s="440" t="s">
        <v>316</v>
      </c>
      <c r="S53" s="440"/>
      <c r="T53" s="440"/>
      <c r="U53" s="252"/>
      <c r="V53" s="252"/>
      <c r="W53" s="252"/>
      <c r="X53" s="438"/>
      <c r="Y53" s="438"/>
      <c r="Z53" s="440"/>
      <c r="AA53" s="440" t="s">
        <v>688</v>
      </c>
      <c r="AB53" s="439">
        <v>99.99</v>
      </c>
      <c r="AC53" s="439">
        <v>1.99714006514658</v>
      </c>
      <c r="AD53" s="440"/>
      <c r="AE53" s="440"/>
      <c r="AF53" s="440"/>
      <c r="AG53" s="440"/>
      <c r="AH53" s="440"/>
      <c r="AI53" s="440"/>
      <c r="AJ53" s="440" t="s">
        <v>673</v>
      </c>
      <c r="AK53" s="440"/>
      <c r="AL53" s="440"/>
      <c r="AM53" s="440"/>
      <c r="AN53" s="440"/>
      <c r="AO53" s="447">
        <v>45671</v>
      </c>
      <c r="AP53" s="440"/>
      <c r="AQ53" s="447">
        <v>45671</v>
      </c>
      <c r="AR53" s="447">
        <v>46022</v>
      </c>
      <c r="AS53" s="440"/>
      <c r="AT53" s="252" t="s">
        <v>689</v>
      </c>
    </row>
    <row r="54" spans="1:46" ht="31.5" x14ac:dyDescent="0.25">
      <c r="A54" s="435"/>
      <c r="B54" s="436"/>
      <c r="C54" s="437"/>
      <c r="D54" s="439"/>
      <c r="E54" s="439">
        <v>36</v>
      </c>
      <c r="F54" s="438"/>
      <c r="G54" s="438"/>
      <c r="H54" s="438"/>
      <c r="I54" s="438"/>
      <c r="J54" s="438"/>
      <c r="K54" s="438"/>
      <c r="L54" s="252" t="s">
        <v>690</v>
      </c>
      <c r="M54" s="440" t="s">
        <v>305</v>
      </c>
      <c r="N54" s="439"/>
      <c r="O54" s="440"/>
      <c r="P54" s="440"/>
      <c r="Q54" s="440"/>
      <c r="R54" s="440"/>
      <c r="S54" s="440"/>
      <c r="T54" s="440"/>
      <c r="U54" s="252"/>
      <c r="V54" s="252"/>
      <c r="W54" s="252"/>
      <c r="X54" s="438"/>
      <c r="Y54" s="438"/>
      <c r="Z54" s="440"/>
      <c r="AA54" s="440"/>
      <c r="AB54" s="439" t="s">
        <v>318</v>
      </c>
      <c r="AC54" s="439">
        <v>32.145983999999999</v>
      </c>
      <c r="AD54" s="440"/>
      <c r="AE54" s="440"/>
      <c r="AF54" s="440"/>
      <c r="AG54" s="440"/>
      <c r="AH54" s="440"/>
      <c r="AI54" s="440"/>
      <c r="AJ54" s="440"/>
      <c r="AK54" s="440"/>
      <c r="AL54" s="440"/>
      <c r="AM54" s="440"/>
      <c r="AN54" s="440"/>
      <c r="AO54" s="447"/>
      <c r="AP54" s="440"/>
      <c r="AQ54" s="447"/>
      <c r="AR54" s="447"/>
      <c r="AS54" s="440"/>
      <c r="AT54" s="252"/>
    </row>
    <row r="55" spans="1:46" ht="63" x14ac:dyDescent="0.25">
      <c r="A55" s="435"/>
      <c r="B55" s="436"/>
      <c r="C55" s="437"/>
      <c r="D55" s="439"/>
      <c r="E55" s="439">
        <v>6</v>
      </c>
      <c r="F55" s="438"/>
      <c r="G55" s="438"/>
      <c r="H55" s="438"/>
      <c r="I55" s="438"/>
      <c r="J55" s="438"/>
      <c r="K55" s="438"/>
      <c r="L55" s="252" t="s">
        <v>691</v>
      </c>
      <c r="M55" s="440" t="s">
        <v>305</v>
      </c>
      <c r="N55" s="439"/>
      <c r="O55" s="440" t="s">
        <v>330</v>
      </c>
      <c r="P55" s="440"/>
      <c r="Q55" s="440" t="s">
        <v>316</v>
      </c>
      <c r="R55" s="440" t="s">
        <v>316</v>
      </c>
      <c r="S55" s="440"/>
      <c r="T55" s="440"/>
      <c r="U55" s="252"/>
      <c r="V55" s="252"/>
      <c r="W55" s="252"/>
      <c r="X55" s="438"/>
      <c r="Y55" s="438"/>
      <c r="Z55" s="440"/>
      <c r="AA55" s="440" t="s">
        <v>692</v>
      </c>
      <c r="AB55" s="439">
        <v>99.9</v>
      </c>
      <c r="AC55" s="439">
        <v>1.4098695652173914</v>
      </c>
      <c r="AD55" s="440"/>
      <c r="AE55" s="440"/>
      <c r="AF55" s="440"/>
      <c r="AG55" s="440"/>
      <c r="AH55" s="440"/>
      <c r="AI55" s="440"/>
      <c r="AJ55" s="440" t="s">
        <v>673</v>
      </c>
      <c r="AK55" s="440"/>
      <c r="AL55" s="440"/>
      <c r="AM55" s="440"/>
      <c r="AN55" s="440"/>
      <c r="AO55" s="447">
        <v>45698</v>
      </c>
      <c r="AP55" s="440"/>
      <c r="AQ55" s="447">
        <v>45698</v>
      </c>
      <c r="AR55" s="447">
        <v>46022</v>
      </c>
      <c r="AS55" s="440"/>
      <c r="AT55" s="252" t="s">
        <v>693</v>
      </c>
    </row>
    <row r="56" spans="1:46" ht="63" x14ac:dyDescent="0.25">
      <c r="A56" s="435"/>
      <c r="B56" s="436"/>
      <c r="C56" s="437"/>
      <c r="D56" s="439"/>
      <c r="E56" s="439">
        <v>4</v>
      </c>
      <c r="F56" s="438"/>
      <c r="G56" s="438"/>
      <c r="H56" s="438"/>
      <c r="I56" s="438"/>
      <c r="J56" s="438"/>
      <c r="K56" s="438"/>
      <c r="L56" s="252" t="s">
        <v>694</v>
      </c>
      <c r="M56" s="440" t="s">
        <v>305</v>
      </c>
      <c r="N56" s="439"/>
      <c r="O56" s="440" t="s">
        <v>330</v>
      </c>
      <c r="P56" s="440"/>
      <c r="Q56" s="440" t="s">
        <v>316</v>
      </c>
      <c r="R56" s="440" t="s">
        <v>316</v>
      </c>
      <c r="S56" s="440"/>
      <c r="T56" s="440"/>
      <c r="U56" s="252"/>
      <c r="V56" s="252"/>
      <c r="W56" s="252"/>
      <c r="X56" s="438"/>
      <c r="Y56" s="438"/>
      <c r="Z56" s="440"/>
      <c r="AA56" s="440" t="s">
        <v>695</v>
      </c>
      <c r="AB56" s="439">
        <v>99</v>
      </c>
      <c r="AC56" s="439">
        <v>0.34</v>
      </c>
      <c r="AD56" s="440"/>
      <c r="AE56" s="440"/>
      <c r="AF56" s="440"/>
      <c r="AG56" s="440"/>
      <c r="AH56" s="440"/>
      <c r="AI56" s="440"/>
      <c r="AJ56" s="440" t="s">
        <v>673</v>
      </c>
      <c r="AK56" s="440"/>
      <c r="AL56" s="440"/>
      <c r="AM56" s="440"/>
      <c r="AN56" s="440"/>
      <c r="AO56" s="447">
        <v>45621</v>
      </c>
      <c r="AP56" s="440"/>
      <c r="AQ56" s="447">
        <v>45621</v>
      </c>
      <c r="AR56" s="447" t="s">
        <v>343</v>
      </c>
      <c r="AS56" s="440"/>
      <c r="AT56" s="252" t="s">
        <v>696</v>
      </c>
    </row>
    <row r="57" spans="1:46" ht="31.5" x14ac:dyDescent="0.25">
      <c r="A57" s="435"/>
      <c r="B57" s="436"/>
      <c r="C57" s="437"/>
      <c r="D57" s="439"/>
      <c r="E57" s="439">
        <v>15</v>
      </c>
      <c r="F57" s="438"/>
      <c r="G57" s="438"/>
      <c r="H57" s="438"/>
      <c r="I57" s="438"/>
      <c r="J57" s="438"/>
      <c r="K57" s="438"/>
      <c r="L57" s="252" t="s">
        <v>697</v>
      </c>
      <c r="M57" s="440"/>
      <c r="N57" s="439"/>
      <c r="O57" s="440"/>
      <c r="P57" s="440"/>
      <c r="Q57" s="440"/>
      <c r="R57" s="440"/>
      <c r="S57" s="440"/>
      <c r="T57" s="440"/>
      <c r="U57" s="252"/>
      <c r="V57" s="252"/>
      <c r="W57" s="252"/>
      <c r="X57" s="438"/>
      <c r="Y57" s="438"/>
      <c r="Z57" s="440"/>
      <c r="AA57" s="440"/>
      <c r="AB57" s="439" t="s">
        <v>318</v>
      </c>
      <c r="AC57" s="439">
        <v>1.4024393373329698</v>
      </c>
      <c r="AD57" s="440"/>
      <c r="AE57" s="440"/>
      <c r="AF57" s="440"/>
      <c r="AG57" s="440"/>
      <c r="AH57" s="440"/>
      <c r="AI57" s="440"/>
      <c r="AJ57" s="440"/>
      <c r="AK57" s="440"/>
      <c r="AL57" s="440"/>
      <c r="AM57" s="440"/>
      <c r="AN57" s="440"/>
      <c r="AO57" s="447"/>
      <c r="AP57" s="440"/>
      <c r="AQ57" s="447"/>
      <c r="AR57" s="447"/>
      <c r="AS57" s="440"/>
      <c r="AT57" s="252"/>
    </row>
    <row r="58" spans="1:46" ht="47.25" x14ac:dyDescent="0.25">
      <c r="A58" s="435"/>
      <c r="B58" s="436"/>
      <c r="C58" s="437"/>
      <c r="D58" s="439"/>
      <c r="E58" s="439">
        <v>17</v>
      </c>
      <c r="F58" s="438"/>
      <c r="G58" s="438"/>
      <c r="H58" s="438"/>
      <c r="I58" s="438"/>
      <c r="J58" s="438"/>
      <c r="K58" s="438"/>
      <c r="L58" s="252" t="s">
        <v>698</v>
      </c>
      <c r="M58" s="440" t="s">
        <v>305</v>
      </c>
      <c r="N58" s="439"/>
      <c r="O58" s="440"/>
      <c r="P58" s="440"/>
      <c r="Q58" s="440"/>
      <c r="R58" s="440"/>
      <c r="S58" s="440"/>
      <c r="T58" s="440"/>
      <c r="U58" s="252"/>
      <c r="V58" s="252"/>
      <c r="W58" s="252"/>
      <c r="X58" s="438"/>
      <c r="Y58" s="438"/>
      <c r="Z58" s="440"/>
      <c r="AA58" s="440" t="s">
        <v>699</v>
      </c>
      <c r="AB58" s="439" t="s">
        <v>318</v>
      </c>
      <c r="AC58" s="439">
        <v>2.6026190476190476</v>
      </c>
      <c r="AD58" s="440"/>
      <c r="AE58" s="440"/>
      <c r="AF58" s="440"/>
      <c r="AG58" s="440"/>
      <c r="AH58" s="440"/>
      <c r="AI58" s="440"/>
      <c r="AJ58" s="440"/>
      <c r="AK58" s="440"/>
      <c r="AL58" s="440"/>
      <c r="AM58" s="440"/>
      <c r="AN58" s="440"/>
      <c r="AO58" s="447"/>
      <c r="AP58" s="440"/>
      <c r="AQ58" s="447"/>
      <c r="AR58" s="447"/>
      <c r="AS58" s="440"/>
      <c r="AT58" s="252" t="s">
        <v>700</v>
      </c>
    </row>
    <row r="59" spans="1:46" ht="31.5" x14ac:dyDescent="0.25">
      <c r="A59" s="435"/>
      <c r="B59" s="436"/>
      <c r="C59" s="437"/>
      <c r="D59" s="439"/>
      <c r="E59" s="439">
        <v>8</v>
      </c>
      <c r="F59" s="438"/>
      <c r="G59" s="438"/>
      <c r="H59" s="438"/>
      <c r="I59" s="438"/>
      <c r="J59" s="438"/>
      <c r="K59" s="438"/>
      <c r="L59" s="252" t="s">
        <v>701</v>
      </c>
      <c r="M59" s="440" t="s">
        <v>305</v>
      </c>
      <c r="N59" s="439"/>
      <c r="O59" s="440"/>
      <c r="P59" s="440"/>
      <c r="Q59" s="440"/>
      <c r="R59" s="440"/>
      <c r="S59" s="440"/>
      <c r="T59" s="440"/>
      <c r="U59" s="252"/>
      <c r="V59" s="252"/>
      <c r="W59" s="252"/>
      <c r="X59" s="438"/>
      <c r="Y59" s="438"/>
      <c r="Z59" s="440"/>
      <c r="AA59" s="440" t="s">
        <v>702</v>
      </c>
      <c r="AB59" s="439" t="s">
        <v>318</v>
      </c>
      <c r="AC59" s="439">
        <v>6.22872</v>
      </c>
      <c r="AD59" s="440"/>
      <c r="AE59" s="440"/>
      <c r="AF59" s="440"/>
      <c r="AG59" s="440"/>
      <c r="AH59" s="440"/>
      <c r="AI59" s="440"/>
      <c r="AJ59" s="440"/>
      <c r="AK59" s="440"/>
      <c r="AL59" s="440"/>
      <c r="AM59" s="440"/>
      <c r="AN59" s="440"/>
      <c r="AO59" s="447"/>
      <c r="AP59" s="440"/>
      <c r="AQ59" s="447"/>
      <c r="AR59" s="447"/>
      <c r="AS59" s="440"/>
      <c r="AT59" s="252" t="s">
        <v>703</v>
      </c>
    </row>
    <row r="60" spans="1:46" ht="63" x14ac:dyDescent="0.25">
      <c r="A60" s="435"/>
      <c r="B60" s="436"/>
      <c r="C60" s="437"/>
      <c r="D60" s="439"/>
      <c r="E60" s="439">
        <v>1</v>
      </c>
      <c r="F60" s="438"/>
      <c r="G60" s="438"/>
      <c r="H60" s="438"/>
      <c r="I60" s="438"/>
      <c r="J60" s="438"/>
      <c r="K60" s="438"/>
      <c r="L60" s="252" t="s">
        <v>704</v>
      </c>
      <c r="M60" s="440" t="s">
        <v>305</v>
      </c>
      <c r="N60" s="439">
        <v>3407.3604166666669</v>
      </c>
      <c r="O60" s="440" t="s">
        <v>306</v>
      </c>
      <c r="P60" s="439">
        <v>3407.3604166666669</v>
      </c>
      <c r="Q60" s="440" t="s">
        <v>315</v>
      </c>
      <c r="R60" s="440" t="s">
        <v>315</v>
      </c>
      <c r="S60" s="440"/>
      <c r="T60" s="442" t="s">
        <v>17</v>
      </c>
      <c r="U60" s="443" t="s">
        <v>705</v>
      </c>
      <c r="V60" s="443" t="s">
        <v>706</v>
      </c>
      <c r="W60" s="252"/>
      <c r="X60" s="438"/>
      <c r="Y60" s="438"/>
      <c r="Z60" s="439">
        <v>2916.67</v>
      </c>
      <c r="AA60" s="440" t="s">
        <v>707</v>
      </c>
      <c r="AB60" s="439">
        <v>3500</v>
      </c>
      <c r="AC60" s="439">
        <v>9.8000000000000007</v>
      </c>
      <c r="AD60" s="441" t="s">
        <v>708</v>
      </c>
      <c r="AE60" s="460" t="s">
        <v>312</v>
      </c>
      <c r="AF60" s="446" t="s">
        <v>666</v>
      </c>
      <c r="AG60" s="447">
        <v>45713</v>
      </c>
      <c r="AH60" s="447">
        <v>45722</v>
      </c>
      <c r="AI60" s="447">
        <v>45722</v>
      </c>
      <c r="AJ60" s="440"/>
      <c r="AK60" s="440"/>
      <c r="AL60" s="440"/>
      <c r="AM60" s="440"/>
      <c r="AN60" s="440"/>
      <c r="AO60" s="447">
        <v>45740</v>
      </c>
      <c r="AP60" s="440"/>
      <c r="AQ60" s="447">
        <v>45740</v>
      </c>
      <c r="AR60" s="456">
        <v>46112</v>
      </c>
      <c r="AS60" s="440"/>
      <c r="AT60" s="252" t="s">
        <v>709</v>
      </c>
    </row>
    <row r="61" spans="1:46" ht="63" x14ac:dyDescent="0.25">
      <c r="A61" s="435"/>
      <c r="B61" s="436"/>
      <c r="C61" s="437"/>
      <c r="D61" s="439"/>
      <c r="E61" s="439">
        <v>2</v>
      </c>
      <c r="F61" s="438"/>
      <c r="G61" s="438"/>
      <c r="H61" s="438"/>
      <c r="I61" s="438"/>
      <c r="J61" s="438"/>
      <c r="K61" s="438"/>
      <c r="L61" s="252" t="s">
        <v>710</v>
      </c>
      <c r="M61" s="440" t="s">
        <v>305</v>
      </c>
      <c r="N61" s="439"/>
      <c r="O61" s="440" t="s">
        <v>330</v>
      </c>
      <c r="P61" s="440"/>
      <c r="Q61" s="440" t="s">
        <v>316</v>
      </c>
      <c r="R61" s="440" t="s">
        <v>316</v>
      </c>
      <c r="S61" s="440"/>
      <c r="T61" s="440"/>
      <c r="U61" s="252"/>
      <c r="V61" s="252"/>
      <c r="W61" s="252"/>
      <c r="X61" s="438"/>
      <c r="Y61" s="438"/>
      <c r="Z61" s="440"/>
      <c r="AA61" s="440" t="s">
        <v>711</v>
      </c>
      <c r="AB61" s="439">
        <v>6000</v>
      </c>
      <c r="AC61" s="439">
        <v>9.2317605633802806</v>
      </c>
      <c r="AD61" s="440"/>
      <c r="AE61" s="440"/>
      <c r="AF61" s="440"/>
      <c r="AG61" s="440"/>
      <c r="AH61" s="440"/>
      <c r="AI61" s="440"/>
      <c r="AJ61" s="440" t="s">
        <v>712</v>
      </c>
      <c r="AK61" s="440"/>
      <c r="AL61" s="440"/>
      <c r="AM61" s="440"/>
      <c r="AN61" s="440"/>
      <c r="AO61" s="447">
        <v>45646</v>
      </c>
      <c r="AP61" s="440"/>
      <c r="AQ61" s="447">
        <v>45646</v>
      </c>
      <c r="AR61" s="447">
        <v>46022</v>
      </c>
      <c r="AS61" s="440"/>
      <c r="AT61" s="252" t="s">
        <v>713</v>
      </c>
    </row>
    <row r="62" spans="1:46" ht="31.5" x14ac:dyDescent="0.25">
      <c r="A62" s="435"/>
      <c r="B62" s="436"/>
      <c r="C62" s="437"/>
      <c r="D62" s="439"/>
      <c r="E62" s="439">
        <v>10</v>
      </c>
      <c r="F62" s="438"/>
      <c r="G62" s="438"/>
      <c r="H62" s="438"/>
      <c r="I62" s="438"/>
      <c r="J62" s="438"/>
      <c r="K62" s="438"/>
      <c r="L62" s="252" t="s">
        <v>714</v>
      </c>
      <c r="M62" s="440" t="s">
        <v>305</v>
      </c>
      <c r="N62" s="439"/>
      <c r="O62" s="440"/>
      <c r="P62" s="440"/>
      <c r="Q62" s="440"/>
      <c r="R62" s="440"/>
      <c r="S62" s="440"/>
      <c r="T62" s="440"/>
      <c r="U62" s="252"/>
      <c r="V62" s="252"/>
      <c r="W62" s="252"/>
      <c r="X62" s="438"/>
      <c r="Y62" s="438"/>
      <c r="Z62" s="440"/>
      <c r="AA62" s="440"/>
      <c r="AB62" s="439" t="s">
        <v>318</v>
      </c>
      <c r="AC62" s="439">
        <v>6.6095999999999988E-2</v>
      </c>
      <c r="AD62" s="440"/>
      <c r="AE62" s="440"/>
      <c r="AF62" s="440"/>
      <c r="AG62" s="440"/>
      <c r="AH62" s="440"/>
      <c r="AI62" s="440"/>
      <c r="AJ62" s="440"/>
      <c r="AK62" s="440"/>
      <c r="AL62" s="440"/>
      <c r="AM62" s="440"/>
      <c r="AN62" s="440"/>
      <c r="AO62" s="447"/>
      <c r="AP62" s="440"/>
      <c r="AQ62" s="447"/>
      <c r="AR62" s="447"/>
      <c r="AS62" s="440"/>
      <c r="AT62" s="252"/>
    </row>
    <row r="63" spans="1:46" ht="47.25" x14ac:dyDescent="0.25">
      <c r="A63" s="435"/>
      <c r="B63" s="436"/>
      <c r="C63" s="437"/>
      <c r="D63" s="439"/>
      <c r="E63" s="439">
        <v>194</v>
      </c>
      <c r="F63" s="438"/>
      <c r="G63" s="438"/>
      <c r="H63" s="438"/>
      <c r="I63" s="438"/>
      <c r="J63" s="438"/>
      <c r="K63" s="438"/>
      <c r="L63" s="252" t="s">
        <v>715</v>
      </c>
      <c r="M63" s="440" t="s">
        <v>305</v>
      </c>
      <c r="N63" s="439">
        <v>35876.630591666668</v>
      </c>
      <c r="O63" s="440" t="s">
        <v>306</v>
      </c>
      <c r="P63" s="439">
        <v>35876.630591666668</v>
      </c>
      <c r="Q63" s="440" t="s">
        <v>338</v>
      </c>
      <c r="R63" s="440" t="s">
        <v>338</v>
      </c>
      <c r="S63" s="440"/>
      <c r="T63" s="442" t="s">
        <v>15</v>
      </c>
      <c r="U63" s="443" t="s">
        <v>716</v>
      </c>
      <c r="V63" s="443" t="s">
        <v>717</v>
      </c>
      <c r="W63" s="443" t="s">
        <v>718</v>
      </c>
      <c r="X63" s="438"/>
      <c r="Y63" s="438"/>
      <c r="Z63" s="440">
        <v>31718.53</v>
      </c>
      <c r="AA63" s="440" t="s">
        <v>672</v>
      </c>
      <c r="AB63" s="439">
        <v>38062.234939999995</v>
      </c>
      <c r="AC63" s="439">
        <v>340.03741283076926</v>
      </c>
      <c r="AD63" s="441">
        <v>32414352131</v>
      </c>
      <c r="AE63" s="445" t="s">
        <v>342</v>
      </c>
      <c r="AF63" s="446" t="s">
        <v>317</v>
      </c>
      <c r="AG63" s="447">
        <v>45646</v>
      </c>
      <c r="AH63" s="447">
        <v>45671</v>
      </c>
      <c r="AI63" s="447">
        <v>45671</v>
      </c>
      <c r="AJ63" s="440"/>
      <c r="AK63" s="440"/>
      <c r="AL63" s="440"/>
      <c r="AM63" s="440"/>
      <c r="AN63" s="440"/>
      <c r="AO63" s="447">
        <v>45684</v>
      </c>
      <c r="AP63" s="440"/>
      <c r="AQ63" s="447">
        <v>45684</v>
      </c>
      <c r="AR63" s="447">
        <v>46022</v>
      </c>
      <c r="AS63" s="440"/>
      <c r="AT63" s="252" t="s">
        <v>719</v>
      </c>
    </row>
    <row r="64" spans="1:46" ht="47.25" x14ac:dyDescent="0.25">
      <c r="A64" s="435"/>
      <c r="B64" s="436"/>
      <c r="C64" s="437"/>
      <c r="D64" s="439"/>
      <c r="E64" s="439">
        <v>22</v>
      </c>
      <c r="F64" s="438"/>
      <c r="G64" s="438"/>
      <c r="H64" s="438"/>
      <c r="I64" s="438"/>
      <c r="J64" s="438"/>
      <c r="K64" s="438"/>
      <c r="L64" s="252" t="s">
        <v>720</v>
      </c>
      <c r="M64" s="440" t="s">
        <v>305</v>
      </c>
      <c r="N64" s="448">
        <v>17778.319100000004</v>
      </c>
      <c r="O64" s="449" t="s">
        <v>306</v>
      </c>
      <c r="P64" s="448">
        <v>17778.319100000004</v>
      </c>
      <c r="Q64" s="461" t="s">
        <v>338</v>
      </c>
      <c r="R64" s="461" t="s">
        <v>338</v>
      </c>
      <c r="S64" s="449"/>
      <c r="T64" s="442" t="s">
        <v>16</v>
      </c>
      <c r="U64" s="443" t="s">
        <v>657</v>
      </c>
      <c r="V64" s="443" t="s">
        <v>658</v>
      </c>
      <c r="W64" s="251"/>
      <c r="X64" s="449"/>
      <c r="Y64" s="449"/>
      <c r="Z64" s="448">
        <v>13461.79</v>
      </c>
      <c r="AA64" s="449" t="s">
        <v>328</v>
      </c>
      <c r="AB64" s="448">
        <v>16154.153829999999</v>
      </c>
      <c r="AC64" s="439">
        <v>4.8256817560975609</v>
      </c>
      <c r="AD64" s="441">
        <v>32414375951</v>
      </c>
      <c r="AE64" s="445" t="s">
        <v>342</v>
      </c>
      <c r="AF64" s="458" t="s">
        <v>317</v>
      </c>
      <c r="AG64" s="462">
        <v>45652</v>
      </c>
      <c r="AH64" s="452" t="s">
        <v>659</v>
      </c>
      <c r="AI64" s="452" t="s">
        <v>659</v>
      </c>
      <c r="AJ64" s="449"/>
      <c r="AK64" s="449"/>
      <c r="AL64" s="453"/>
      <c r="AM64" s="449"/>
      <c r="AN64" s="449"/>
      <c r="AO64" s="453">
        <v>45686</v>
      </c>
      <c r="AP64" s="449"/>
      <c r="AQ64" s="453">
        <v>45686</v>
      </c>
      <c r="AR64" s="453">
        <v>46022</v>
      </c>
      <c r="AS64" s="449"/>
      <c r="AT64" s="251" t="s">
        <v>660</v>
      </c>
    </row>
    <row r="65" spans="1:46" ht="31.5" x14ac:dyDescent="0.25">
      <c r="A65" s="435"/>
      <c r="B65" s="436"/>
      <c r="C65" s="437"/>
      <c r="D65" s="439"/>
      <c r="E65" s="439">
        <v>5</v>
      </c>
      <c r="F65" s="438"/>
      <c r="G65" s="438"/>
      <c r="H65" s="438"/>
      <c r="I65" s="438"/>
      <c r="J65" s="438"/>
      <c r="K65" s="438"/>
      <c r="L65" s="252" t="s">
        <v>721</v>
      </c>
      <c r="M65" s="440" t="s">
        <v>305</v>
      </c>
      <c r="N65" s="439"/>
      <c r="O65" s="440"/>
      <c r="P65" s="440"/>
      <c r="Q65" s="440"/>
      <c r="R65" s="440" t="s">
        <v>332</v>
      </c>
      <c r="S65" s="440"/>
      <c r="T65" s="440"/>
      <c r="U65" s="252"/>
      <c r="V65" s="252"/>
      <c r="W65" s="252"/>
      <c r="X65" s="438"/>
      <c r="Y65" s="438"/>
      <c r="Z65" s="440"/>
      <c r="AA65" s="440"/>
      <c r="AB65" s="439" t="s">
        <v>318</v>
      </c>
      <c r="AC65" s="439">
        <v>0.72251999999999994</v>
      </c>
      <c r="AD65" s="440"/>
      <c r="AE65" s="440"/>
      <c r="AF65" s="440"/>
      <c r="AG65" s="440"/>
      <c r="AH65" s="440"/>
      <c r="AI65" s="440"/>
      <c r="AJ65" s="440"/>
      <c r="AK65" s="440"/>
      <c r="AL65" s="440"/>
      <c r="AM65" s="440"/>
      <c r="AN65" s="440"/>
      <c r="AO65" s="447"/>
      <c r="AP65" s="440"/>
      <c r="AQ65" s="447"/>
      <c r="AR65" s="447"/>
      <c r="AS65" s="440"/>
      <c r="AT65" s="252"/>
    </row>
    <row r="66" spans="1:46" ht="31.5" x14ac:dyDescent="0.25">
      <c r="A66" s="435"/>
      <c r="B66" s="436"/>
      <c r="C66" s="437"/>
      <c r="D66" s="439"/>
      <c r="E66" s="439">
        <v>97</v>
      </c>
      <c r="F66" s="438"/>
      <c r="G66" s="438"/>
      <c r="H66" s="438"/>
      <c r="I66" s="438"/>
      <c r="J66" s="438"/>
      <c r="K66" s="438"/>
      <c r="L66" s="252" t="s">
        <v>722</v>
      </c>
      <c r="M66" s="440" t="s">
        <v>305</v>
      </c>
      <c r="N66" s="439"/>
      <c r="O66" s="440"/>
      <c r="P66" s="440"/>
      <c r="Q66" s="440"/>
      <c r="R66" s="440"/>
      <c r="S66" s="440"/>
      <c r="T66" s="440"/>
      <c r="U66" s="252"/>
      <c r="V66" s="252"/>
      <c r="W66" s="252"/>
      <c r="X66" s="438"/>
      <c r="Y66" s="438"/>
      <c r="Z66" s="440"/>
      <c r="AA66" s="440"/>
      <c r="AB66" s="439" t="s">
        <v>318</v>
      </c>
      <c r="AC66" s="439">
        <v>12.745800000000001</v>
      </c>
      <c r="AD66" s="440"/>
      <c r="AE66" s="440"/>
      <c r="AF66" s="440"/>
      <c r="AG66" s="440"/>
      <c r="AH66" s="440"/>
      <c r="AI66" s="440"/>
      <c r="AJ66" s="440"/>
      <c r="AK66" s="440"/>
      <c r="AL66" s="440"/>
      <c r="AM66" s="440"/>
      <c r="AN66" s="440"/>
      <c r="AO66" s="447"/>
      <c r="AP66" s="440"/>
      <c r="AQ66" s="447"/>
      <c r="AR66" s="447"/>
      <c r="AS66" s="440"/>
      <c r="AT66" s="252"/>
    </row>
    <row r="67" spans="1:46" ht="31.5" x14ac:dyDescent="0.25">
      <c r="A67" s="435"/>
      <c r="B67" s="436"/>
      <c r="C67" s="437"/>
      <c r="D67" s="439"/>
      <c r="E67" s="439">
        <v>3</v>
      </c>
      <c r="F67" s="438"/>
      <c r="G67" s="438"/>
      <c r="H67" s="438"/>
      <c r="I67" s="438"/>
      <c r="J67" s="438"/>
      <c r="K67" s="438"/>
      <c r="L67" s="252" t="s">
        <v>723</v>
      </c>
      <c r="M67" s="440" t="s">
        <v>305</v>
      </c>
      <c r="N67" s="439"/>
      <c r="O67" s="440"/>
      <c r="P67" s="440"/>
      <c r="Q67" s="440"/>
      <c r="R67" s="440"/>
      <c r="S67" s="440"/>
      <c r="T67" s="440"/>
      <c r="U67" s="252"/>
      <c r="V67" s="252"/>
      <c r="W67" s="252"/>
      <c r="X67" s="438"/>
      <c r="Y67" s="438"/>
      <c r="Z67" s="440"/>
      <c r="AA67" s="440"/>
      <c r="AB67" s="439" t="s">
        <v>318</v>
      </c>
      <c r="AC67" s="439">
        <v>0.49457999999999991</v>
      </c>
      <c r="AD67" s="440"/>
      <c r="AE67" s="440"/>
      <c r="AF67" s="440"/>
      <c r="AG67" s="440"/>
      <c r="AH67" s="440"/>
      <c r="AI67" s="440"/>
      <c r="AJ67" s="440"/>
      <c r="AK67" s="440"/>
      <c r="AL67" s="440"/>
      <c r="AM67" s="440"/>
      <c r="AN67" s="440"/>
      <c r="AO67" s="447"/>
      <c r="AP67" s="440"/>
      <c r="AQ67" s="447"/>
      <c r="AR67" s="447"/>
      <c r="AS67" s="440"/>
      <c r="AT67" s="252"/>
    </row>
    <row r="68" spans="1:46" ht="31.5" x14ac:dyDescent="0.25">
      <c r="A68" s="435"/>
      <c r="B68" s="436"/>
      <c r="C68" s="437"/>
      <c r="D68" s="439"/>
      <c r="E68" s="439">
        <v>1</v>
      </c>
      <c r="F68" s="438"/>
      <c r="G68" s="438"/>
      <c r="H68" s="438"/>
      <c r="I68" s="438"/>
      <c r="J68" s="438"/>
      <c r="K68" s="438"/>
      <c r="L68" s="252" t="s">
        <v>724</v>
      </c>
      <c r="M68" s="440" t="s">
        <v>305</v>
      </c>
      <c r="N68" s="439"/>
      <c r="O68" s="440"/>
      <c r="P68" s="440"/>
      <c r="Q68" s="440"/>
      <c r="R68" s="440"/>
      <c r="S68" s="440"/>
      <c r="T68" s="440"/>
      <c r="U68" s="252"/>
      <c r="V68" s="252"/>
      <c r="W68" s="252"/>
      <c r="X68" s="438"/>
      <c r="Y68" s="438"/>
      <c r="Z68" s="440"/>
      <c r="AA68" s="440"/>
      <c r="AB68" s="439" t="s">
        <v>318</v>
      </c>
      <c r="AC68" s="439">
        <v>0.50548799999999994</v>
      </c>
      <c r="AD68" s="440"/>
      <c r="AE68" s="440"/>
      <c r="AF68" s="440"/>
      <c r="AG68" s="440"/>
      <c r="AH68" s="440"/>
      <c r="AI68" s="440"/>
      <c r="AJ68" s="440"/>
      <c r="AK68" s="440"/>
      <c r="AL68" s="440"/>
      <c r="AM68" s="440"/>
      <c r="AN68" s="440"/>
      <c r="AO68" s="447"/>
      <c r="AP68" s="440"/>
      <c r="AQ68" s="447"/>
      <c r="AR68" s="447"/>
      <c r="AS68" s="440"/>
      <c r="AT68" s="252"/>
    </row>
    <row r="69" spans="1:46" ht="31.5" x14ac:dyDescent="0.25">
      <c r="A69" s="435"/>
      <c r="B69" s="436"/>
      <c r="C69" s="437"/>
      <c r="D69" s="439"/>
      <c r="E69" s="439">
        <v>2</v>
      </c>
      <c r="F69" s="438"/>
      <c r="G69" s="438"/>
      <c r="H69" s="438"/>
      <c r="I69" s="438"/>
      <c r="J69" s="438"/>
      <c r="K69" s="438"/>
      <c r="L69" s="252" t="s">
        <v>725</v>
      </c>
      <c r="M69" s="440" t="s">
        <v>305</v>
      </c>
      <c r="N69" s="439"/>
      <c r="O69" s="440"/>
      <c r="P69" s="440"/>
      <c r="Q69" s="440"/>
      <c r="R69" s="440" t="s">
        <v>332</v>
      </c>
      <c r="S69" s="440"/>
      <c r="T69" s="440"/>
      <c r="U69" s="252"/>
      <c r="V69" s="252"/>
      <c r="W69" s="252"/>
      <c r="X69" s="438"/>
      <c r="Y69" s="438"/>
      <c r="Z69" s="440"/>
      <c r="AA69" s="440"/>
      <c r="AB69" s="439" t="s">
        <v>318</v>
      </c>
      <c r="AC69" s="439">
        <v>2.0423999999999998</v>
      </c>
      <c r="AD69" s="440"/>
      <c r="AE69" s="440"/>
      <c r="AF69" s="440"/>
      <c r="AG69" s="440"/>
      <c r="AH69" s="440"/>
      <c r="AI69" s="440"/>
      <c r="AJ69" s="440"/>
      <c r="AK69" s="440"/>
      <c r="AL69" s="440"/>
      <c r="AM69" s="440"/>
      <c r="AN69" s="440"/>
      <c r="AO69" s="447"/>
      <c r="AP69" s="440"/>
      <c r="AQ69" s="447"/>
      <c r="AR69" s="447"/>
      <c r="AS69" s="440"/>
      <c r="AT69" s="252"/>
    </row>
    <row r="70" spans="1:46" ht="31.5" x14ac:dyDescent="0.25">
      <c r="A70" s="435"/>
      <c r="B70" s="436"/>
      <c r="C70" s="437"/>
      <c r="D70" s="439"/>
      <c r="E70" s="439">
        <v>3</v>
      </c>
      <c r="F70" s="438"/>
      <c r="G70" s="438"/>
      <c r="H70" s="438"/>
      <c r="I70" s="438"/>
      <c r="J70" s="438"/>
      <c r="K70" s="438"/>
      <c r="L70" s="252" t="s">
        <v>726</v>
      </c>
      <c r="M70" s="440" t="s">
        <v>305</v>
      </c>
      <c r="N70" s="439"/>
      <c r="O70" s="440"/>
      <c r="P70" s="440"/>
      <c r="Q70" s="440"/>
      <c r="R70" s="440" t="s">
        <v>332</v>
      </c>
      <c r="S70" s="440"/>
      <c r="T70" s="440"/>
      <c r="U70" s="252"/>
      <c r="V70" s="252"/>
      <c r="W70" s="252"/>
      <c r="X70" s="438"/>
      <c r="Y70" s="438"/>
      <c r="Z70" s="440"/>
      <c r="AA70" s="440"/>
      <c r="AB70" s="439" t="s">
        <v>318</v>
      </c>
      <c r="AC70" s="439">
        <v>4.8139920000000007</v>
      </c>
      <c r="AD70" s="440"/>
      <c r="AE70" s="440"/>
      <c r="AF70" s="440"/>
      <c r="AG70" s="440"/>
      <c r="AH70" s="440"/>
      <c r="AI70" s="440"/>
      <c r="AJ70" s="440"/>
      <c r="AK70" s="440"/>
      <c r="AL70" s="440"/>
      <c r="AM70" s="440"/>
      <c r="AN70" s="440"/>
      <c r="AO70" s="447"/>
      <c r="AP70" s="440"/>
      <c r="AQ70" s="447"/>
      <c r="AR70" s="447"/>
      <c r="AS70" s="440"/>
      <c r="AT70" s="252"/>
    </row>
    <row r="71" spans="1:46" ht="31.5" x14ac:dyDescent="0.25">
      <c r="A71" s="435"/>
      <c r="B71" s="436"/>
      <c r="C71" s="437"/>
      <c r="D71" s="439"/>
      <c r="E71" s="439">
        <v>8</v>
      </c>
      <c r="F71" s="438"/>
      <c r="G71" s="438"/>
      <c r="H71" s="438"/>
      <c r="I71" s="438"/>
      <c r="J71" s="438"/>
      <c r="K71" s="438"/>
      <c r="L71" s="252" t="s">
        <v>727</v>
      </c>
      <c r="M71" s="440" t="s">
        <v>305</v>
      </c>
      <c r="N71" s="439"/>
      <c r="O71" s="440"/>
      <c r="P71" s="440"/>
      <c r="Q71" s="440"/>
      <c r="R71" s="440" t="s">
        <v>332</v>
      </c>
      <c r="S71" s="440"/>
      <c r="T71" s="440"/>
      <c r="U71" s="252"/>
      <c r="V71" s="252"/>
      <c r="W71" s="252"/>
      <c r="X71" s="438"/>
      <c r="Y71" s="438"/>
      <c r="Z71" s="440"/>
      <c r="AA71" s="440"/>
      <c r="AB71" s="439" t="s">
        <v>318</v>
      </c>
      <c r="AC71" s="439">
        <v>7.523136</v>
      </c>
      <c r="AD71" s="440"/>
      <c r="AE71" s="440"/>
      <c r="AF71" s="440"/>
      <c r="AG71" s="440"/>
      <c r="AH71" s="440"/>
      <c r="AI71" s="440"/>
      <c r="AJ71" s="440"/>
      <c r="AK71" s="440"/>
      <c r="AL71" s="440"/>
      <c r="AM71" s="440"/>
      <c r="AN71" s="440"/>
      <c r="AO71" s="447"/>
      <c r="AP71" s="440"/>
      <c r="AQ71" s="447"/>
      <c r="AR71" s="447"/>
      <c r="AS71" s="440"/>
      <c r="AT71" s="252"/>
    </row>
    <row r="72" spans="1:46" ht="31.5" x14ac:dyDescent="0.25">
      <c r="A72" s="435"/>
      <c r="B72" s="436"/>
      <c r="C72" s="437"/>
      <c r="D72" s="439"/>
      <c r="E72" s="439">
        <v>4</v>
      </c>
      <c r="F72" s="438"/>
      <c r="G72" s="438"/>
      <c r="H72" s="438"/>
      <c r="I72" s="438"/>
      <c r="J72" s="438"/>
      <c r="K72" s="438"/>
      <c r="L72" s="252" t="s">
        <v>728</v>
      </c>
      <c r="M72" s="440" t="s">
        <v>305</v>
      </c>
      <c r="N72" s="439"/>
      <c r="O72" s="440"/>
      <c r="P72" s="440"/>
      <c r="Q72" s="440"/>
      <c r="R72" s="440"/>
      <c r="S72" s="440"/>
      <c r="T72" s="440"/>
      <c r="U72" s="252"/>
      <c r="V72" s="252"/>
      <c r="W72" s="252"/>
      <c r="X72" s="438"/>
      <c r="Y72" s="438"/>
      <c r="Z72" s="440"/>
      <c r="AA72" s="440"/>
      <c r="AB72" s="439" t="s">
        <v>318</v>
      </c>
      <c r="AC72" s="439">
        <v>3.1442999999999999</v>
      </c>
      <c r="AD72" s="440"/>
      <c r="AE72" s="440"/>
      <c r="AF72" s="440"/>
      <c r="AG72" s="440"/>
      <c r="AH72" s="440"/>
      <c r="AI72" s="440"/>
      <c r="AJ72" s="440"/>
      <c r="AK72" s="440"/>
      <c r="AL72" s="440"/>
      <c r="AM72" s="440"/>
      <c r="AN72" s="440"/>
      <c r="AO72" s="447"/>
      <c r="AP72" s="440"/>
      <c r="AQ72" s="447"/>
      <c r="AR72" s="447"/>
      <c r="AS72" s="440"/>
      <c r="AT72" s="252"/>
    </row>
    <row r="73" spans="1:46" ht="31.5" x14ac:dyDescent="0.25">
      <c r="A73" s="435"/>
      <c r="B73" s="436"/>
      <c r="C73" s="437"/>
      <c r="D73" s="439"/>
      <c r="E73" s="439">
        <v>99</v>
      </c>
      <c r="F73" s="438"/>
      <c r="G73" s="438"/>
      <c r="H73" s="438"/>
      <c r="I73" s="438"/>
      <c r="J73" s="438"/>
      <c r="K73" s="438"/>
      <c r="L73" s="252" t="s">
        <v>729</v>
      </c>
      <c r="M73" s="440" t="s">
        <v>305</v>
      </c>
      <c r="N73" s="439"/>
      <c r="O73" s="440"/>
      <c r="P73" s="440"/>
      <c r="Q73" s="440"/>
      <c r="R73" s="440"/>
      <c r="S73" s="440"/>
      <c r="T73" s="440"/>
      <c r="U73" s="252"/>
      <c r="V73" s="252"/>
      <c r="W73" s="252"/>
      <c r="X73" s="438"/>
      <c r="Y73" s="438"/>
      <c r="Z73" s="440"/>
      <c r="AA73" s="440" t="s">
        <v>730</v>
      </c>
      <c r="AB73" s="439" t="s">
        <v>318</v>
      </c>
      <c r="AC73" s="439">
        <v>50.013601578947366</v>
      </c>
      <c r="AD73" s="440"/>
      <c r="AE73" s="440"/>
      <c r="AF73" s="440"/>
      <c r="AG73" s="440"/>
      <c r="AH73" s="440"/>
      <c r="AI73" s="440"/>
      <c r="AJ73" s="440"/>
      <c r="AK73" s="440"/>
      <c r="AL73" s="440"/>
      <c r="AM73" s="440"/>
      <c r="AN73" s="440"/>
      <c r="AO73" s="447"/>
      <c r="AP73" s="440"/>
      <c r="AQ73" s="447"/>
      <c r="AR73" s="447"/>
      <c r="AS73" s="440"/>
      <c r="AT73" s="252" t="s">
        <v>731</v>
      </c>
    </row>
  </sheetData>
  <autoFilter ref="A24:AT49"/>
  <mergeCells count="65">
    <mergeCell ref="A12:AT12"/>
    <mergeCell ref="A2:AT2"/>
    <mergeCell ref="A11:AT11"/>
    <mergeCell ref="A8:AT8"/>
    <mergeCell ref="A9:AT9"/>
    <mergeCell ref="A10:AT10"/>
    <mergeCell ref="A4:AT4"/>
    <mergeCell ref="A5:L5"/>
    <mergeCell ref="M5:X5"/>
    <mergeCell ref="A6:AT6"/>
    <mergeCell ref="A7:AT7"/>
    <mergeCell ref="A22:A24"/>
    <mergeCell ref="B22:B24"/>
    <mergeCell ref="C22:C24"/>
    <mergeCell ref="D22:D24"/>
    <mergeCell ref="E22:J22"/>
    <mergeCell ref="J23:J24"/>
    <mergeCell ref="A14:AT14"/>
    <mergeCell ref="A15:AT15"/>
    <mergeCell ref="A17:AT17"/>
    <mergeCell ref="A18:AT18"/>
    <mergeCell ref="A20:AT20"/>
    <mergeCell ref="W22:W24"/>
    <mergeCell ref="K22:K24"/>
    <mergeCell ref="L22:L24"/>
    <mergeCell ref="M22:M24"/>
    <mergeCell ref="N22:N24"/>
    <mergeCell ref="O22:O24"/>
    <mergeCell ref="P22:P24"/>
    <mergeCell ref="Q23:Q24"/>
    <mergeCell ref="R23:R24"/>
    <mergeCell ref="AR22:AR24"/>
    <mergeCell ref="AD23:AE23"/>
    <mergeCell ref="AF23:AG23"/>
    <mergeCell ref="AH23:AH24"/>
    <mergeCell ref="AI23:AI24"/>
    <mergeCell ref="AD22:AI22"/>
    <mergeCell ref="AJ22:AM22"/>
    <mergeCell ref="AJ23:AJ24"/>
    <mergeCell ref="AK23:AK24"/>
    <mergeCell ref="AL23:AL24"/>
    <mergeCell ref="AM23:AM24"/>
    <mergeCell ref="AN23:AN24"/>
    <mergeCell ref="AO23:AO24"/>
    <mergeCell ref="AA22:AA24"/>
    <mergeCell ref="AB22:AB24"/>
    <mergeCell ref="AN22:AO22"/>
    <mergeCell ref="AP22:AP24"/>
    <mergeCell ref="AQ22:AQ24"/>
    <mergeCell ref="AS22:AS24"/>
    <mergeCell ref="AT22:AT24"/>
    <mergeCell ref="E23:E24"/>
    <mergeCell ref="F23:F24"/>
    <mergeCell ref="G23:G24"/>
    <mergeCell ref="H23:H24"/>
    <mergeCell ref="I23:I24"/>
    <mergeCell ref="AC22:AC24"/>
    <mergeCell ref="Q22:R22"/>
    <mergeCell ref="S22:S24"/>
    <mergeCell ref="T22:T24"/>
    <mergeCell ref="U22:U24"/>
    <mergeCell ref="V22:V24"/>
    <mergeCell ref="X22:X24"/>
    <mergeCell ref="Y22:Y24"/>
    <mergeCell ref="Z22:Z24"/>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14"/>
  <sheetViews>
    <sheetView view="pageBreakPreview" topLeftCell="B1" zoomScale="80" zoomScaleSheetLayoutView="80" workbookViewId="0">
      <selection activeCell="C14" sqref="C14"/>
    </sheetView>
  </sheetViews>
  <sheetFormatPr defaultRowHeight="15" x14ac:dyDescent="0.25"/>
  <cols>
    <col min="1" max="1" width="6.140625" style="247" hidden="1" customWidth="1"/>
    <col min="2" max="2" width="53.5703125" style="1" customWidth="1"/>
    <col min="3" max="3" width="67.85546875" style="1" customWidth="1"/>
    <col min="4" max="4" width="12" style="1" hidden="1" customWidth="1"/>
    <col min="5" max="5" width="14.42578125" style="1" customWidth="1"/>
    <col min="6" max="6" width="19.42578125" style="1" customWidth="1"/>
    <col min="7" max="7" width="20" style="1" customWidth="1"/>
    <col min="8" max="8" width="25.5703125" style="1" customWidth="1"/>
    <col min="9" max="9" width="16.42578125" style="1" customWidth="1"/>
    <col min="10" max="16384" width="9.140625" style="1"/>
  </cols>
  <sheetData>
    <row r="1" spans="1:22" s="6" customFormat="1" ht="18.75" x14ac:dyDescent="0.3">
      <c r="A1" s="241"/>
      <c r="F1" s="10"/>
      <c r="G1" s="10"/>
      <c r="H1" s="9"/>
    </row>
    <row r="2" spans="1:22" s="6" customFormat="1" ht="15.75" x14ac:dyDescent="0.25">
      <c r="A2" s="331" t="s">
        <v>221</v>
      </c>
      <c r="B2" s="331"/>
      <c r="C2" s="331"/>
      <c r="D2" s="66"/>
      <c r="E2" s="66"/>
      <c r="F2" s="66"/>
      <c r="G2" s="66"/>
      <c r="H2" s="66"/>
      <c r="I2" s="66"/>
      <c r="J2" s="66"/>
    </row>
    <row r="3" spans="1:22" s="6" customFormat="1" ht="18.75" x14ac:dyDescent="0.3">
      <c r="A3" s="241"/>
      <c r="F3" s="10"/>
      <c r="G3" s="10"/>
      <c r="H3" s="9"/>
    </row>
    <row r="4" spans="1:22" s="6" customFormat="1" ht="18.75" x14ac:dyDescent="0.2">
      <c r="A4" s="345" t="s">
        <v>7</v>
      </c>
      <c r="B4" s="345"/>
      <c r="C4" s="345"/>
      <c r="D4" s="61"/>
      <c r="E4" s="61"/>
      <c r="F4" s="61"/>
      <c r="G4" s="61"/>
      <c r="H4" s="61"/>
      <c r="I4" s="61"/>
      <c r="J4" s="61"/>
      <c r="K4" s="61"/>
      <c r="L4" s="61"/>
      <c r="M4" s="61"/>
      <c r="N4" s="61"/>
      <c r="O4" s="61"/>
      <c r="P4" s="61"/>
      <c r="Q4" s="61"/>
      <c r="R4" s="61"/>
      <c r="S4" s="61"/>
      <c r="T4" s="61"/>
      <c r="U4" s="61"/>
      <c r="V4" s="61"/>
    </row>
    <row r="5" spans="1:22" s="6" customFormat="1" ht="18.75" x14ac:dyDescent="0.2">
      <c r="A5" s="226"/>
      <c r="B5" s="226"/>
      <c r="C5" s="226"/>
      <c r="D5" s="226"/>
      <c r="E5" s="226"/>
      <c r="F5" s="226"/>
      <c r="G5" s="226"/>
      <c r="H5" s="226"/>
      <c r="I5" s="61"/>
      <c r="J5" s="61"/>
      <c r="K5" s="61"/>
      <c r="L5" s="61"/>
      <c r="M5" s="61"/>
      <c r="N5" s="61"/>
      <c r="O5" s="61"/>
      <c r="P5" s="61"/>
      <c r="Q5" s="61"/>
      <c r="R5" s="61"/>
      <c r="S5" s="61"/>
      <c r="T5" s="61"/>
      <c r="U5" s="61"/>
      <c r="V5" s="61"/>
    </row>
    <row r="6" spans="1:22" s="6" customFormat="1" ht="18.75" x14ac:dyDescent="0.2">
      <c r="A6" s="346" t="s">
        <v>167</v>
      </c>
      <c r="B6" s="346"/>
      <c r="C6" s="346"/>
      <c r="D6" s="62"/>
      <c r="E6" s="62"/>
      <c r="F6" s="62"/>
      <c r="G6" s="62"/>
      <c r="H6" s="62"/>
      <c r="I6" s="61"/>
      <c r="J6" s="61"/>
      <c r="K6" s="61"/>
      <c r="L6" s="61"/>
      <c r="M6" s="61"/>
      <c r="N6" s="61"/>
      <c r="O6" s="61"/>
      <c r="P6" s="61"/>
      <c r="Q6" s="61"/>
      <c r="R6" s="61"/>
      <c r="S6" s="61"/>
      <c r="T6" s="61"/>
      <c r="U6" s="61"/>
      <c r="V6" s="61"/>
    </row>
    <row r="7" spans="1:22" s="6" customFormat="1" ht="18.75" x14ac:dyDescent="0.2">
      <c r="A7" s="370" t="s">
        <v>6</v>
      </c>
      <c r="B7" s="370"/>
      <c r="C7" s="370"/>
      <c r="D7" s="63"/>
      <c r="E7" s="63"/>
      <c r="F7" s="63"/>
      <c r="G7" s="63"/>
      <c r="H7" s="63"/>
      <c r="I7" s="61"/>
      <c r="J7" s="61"/>
      <c r="K7" s="61"/>
      <c r="L7" s="61"/>
      <c r="M7" s="61"/>
      <c r="N7" s="61"/>
      <c r="O7" s="61"/>
      <c r="P7" s="61"/>
      <c r="Q7" s="61"/>
      <c r="R7" s="61"/>
      <c r="S7" s="61"/>
      <c r="T7" s="61"/>
      <c r="U7" s="61"/>
      <c r="V7" s="61"/>
    </row>
    <row r="8" spans="1:22" s="4" customFormat="1" ht="15.75" customHeight="1" x14ac:dyDescent="0.2">
      <c r="A8" s="227"/>
      <c r="B8" s="227"/>
      <c r="C8" s="227"/>
      <c r="D8" s="227"/>
      <c r="E8" s="227"/>
      <c r="F8" s="227"/>
      <c r="G8" s="227"/>
      <c r="H8" s="227"/>
      <c r="I8" s="227"/>
      <c r="J8" s="227"/>
      <c r="K8" s="227"/>
      <c r="L8" s="227"/>
      <c r="M8" s="227"/>
      <c r="N8" s="227"/>
      <c r="O8" s="227"/>
      <c r="P8" s="227"/>
      <c r="Q8" s="227"/>
      <c r="R8" s="227"/>
      <c r="S8" s="227"/>
      <c r="T8" s="227"/>
      <c r="U8" s="227"/>
      <c r="V8" s="227"/>
    </row>
    <row r="9" spans="1:22" s="2" customFormat="1" ht="18.75" x14ac:dyDescent="0.2">
      <c r="A9" s="346" t="str">
        <f>'1.общие данные'!A9:D9</f>
        <v>Реконструкция и модернизация сетей электроснабжения 0,4кВ</v>
      </c>
      <c r="B9" s="346"/>
      <c r="C9" s="346"/>
      <c r="D9" s="62"/>
      <c r="E9" s="62"/>
      <c r="F9" s="62"/>
      <c r="G9" s="62"/>
      <c r="H9" s="62"/>
      <c r="I9" s="62"/>
      <c r="J9" s="62"/>
      <c r="K9" s="62"/>
      <c r="L9" s="62"/>
      <c r="M9" s="62"/>
      <c r="N9" s="62"/>
      <c r="O9" s="62"/>
      <c r="P9" s="62"/>
      <c r="Q9" s="62"/>
      <c r="R9" s="62"/>
      <c r="S9" s="62"/>
      <c r="T9" s="62"/>
      <c r="U9" s="62"/>
      <c r="V9" s="62"/>
    </row>
    <row r="10" spans="1:22" s="2" customFormat="1" ht="15" customHeight="1" x14ac:dyDescent="0.2">
      <c r="A10" s="370" t="s">
        <v>5</v>
      </c>
      <c r="B10" s="370"/>
      <c r="C10" s="370"/>
      <c r="D10" s="63"/>
      <c r="E10" s="63"/>
      <c r="F10" s="63"/>
      <c r="G10" s="63"/>
      <c r="H10" s="63"/>
      <c r="I10" s="63"/>
      <c r="J10" s="63"/>
      <c r="K10" s="63"/>
      <c r="L10" s="63"/>
      <c r="M10" s="63"/>
      <c r="N10" s="63"/>
      <c r="O10" s="63"/>
      <c r="P10" s="63"/>
      <c r="Q10" s="63"/>
      <c r="R10" s="63"/>
      <c r="S10" s="63"/>
      <c r="T10" s="63"/>
      <c r="U10" s="63"/>
      <c r="V10" s="63"/>
    </row>
    <row r="11" spans="1:22" s="2" customFormat="1" ht="15" customHeight="1" x14ac:dyDescent="0.2">
      <c r="A11" s="229"/>
      <c r="B11" s="229"/>
      <c r="C11" s="229"/>
      <c r="D11" s="229"/>
      <c r="E11" s="229"/>
      <c r="F11" s="229"/>
      <c r="G11" s="229"/>
      <c r="H11" s="229"/>
      <c r="I11" s="229"/>
      <c r="J11" s="229"/>
      <c r="K11" s="229"/>
      <c r="L11" s="229"/>
      <c r="M11" s="229"/>
      <c r="N11" s="229"/>
      <c r="O11" s="229"/>
      <c r="P11" s="229"/>
      <c r="Q11" s="229"/>
      <c r="R11" s="229"/>
      <c r="S11" s="229"/>
    </row>
    <row r="12" spans="1:22" s="2" customFormat="1" ht="40.5" customHeight="1" x14ac:dyDescent="0.2">
      <c r="A12" s="429" t="s">
        <v>612</v>
      </c>
      <c r="B12" s="346"/>
      <c r="C12" s="346"/>
      <c r="D12" s="3"/>
      <c r="E12" s="3"/>
      <c r="F12" s="3"/>
      <c r="G12" s="3"/>
      <c r="H12" s="3"/>
      <c r="I12" s="3"/>
      <c r="J12" s="3"/>
      <c r="K12" s="3"/>
      <c r="L12" s="3"/>
      <c r="M12" s="3"/>
      <c r="N12" s="3"/>
      <c r="O12" s="3"/>
      <c r="P12" s="3"/>
      <c r="Q12" s="3"/>
      <c r="R12" s="3"/>
      <c r="S12" s="3"/>
      <c r="T12" s="3"/>
      <c r="U12" s="3"/>
      <c r="V12" s="3"/>
    </row>
    <row r="13" spans="1:22" s="2" customFormat="1" ht="15" customHeight="1" x14ac:dyDescent="0.2">
      <c r="A13" s="225"/>
      <c r="B13" s="63"/>
      <c r="C13" s="63"/>
      <c r="D13" s="63"/>
      <c r="E13" s="63"/>
      <c r="F13" s="243"/>
      <c r="G13" s="63"/>
      <c r="H13" s="63"/>
      <c r="I13" s="229"/>
      <c r="J13" s="229"/>
      <c r="K13" s="229"/>
      <c r="L13" s="229"/>
      <c r="M13" s="229"/>
      <c r="N13" s="229"/>
      <c r="O13" s="229"/>
      <c r="P13" s="229"/>
      <c r="Q13" s="229"/>
      <c r="R13" s="229"/>
      <c r="S13" s="229"/>
    </row>
    <row r="14" spans="1:22" s="2" customFormat="1" ht="22.5" customHeight="1" x14ac:dyDescent="0.2">
      <c r="A14" s="21" t="s">
        <v>4</v>
      </c>
      <c r="B14" s="284" t="s">
        <v>613</v>
      </c>
      <c r="C14" s="23" t="s">
        <v>168</v>
      </c>
      <c r="D14" s="19"/>
      <c r="E14" s="19"/>
      <c r="F14" s="244"/>
      <c r="G14" s="19"/>
      <c r="H14" s="19"/>
      <c r="I14" s="18"/>
      <c r="J14" s="18"/>
      <c r="K14" s="18"/>
      <c r="L14" s="18"/>
      <c r="M14" s="18"/>
      <c r="N14" s="18"/>
      <c r="O14" s="18"/>
      <c r="P14" s="18"/>
      <c r="Q14" s="18"/>
      <c r="R14" s="18"/>
      <c r="S14" s="18"/>
      <c r="T14" s="17"/>
      <c r="U14" s="17"/>
      <c r="V14" s="17"/>
    </row>
    <row r="15" spans="1:22" s="2" customFormat="1" ht="30.75" customHeight="1" x14ac:dyDescent="0.2">
      <c r="A15" s="21">
        <v>1</v>
      </c>
      <c r="B15" s="285" t="s">
        <v>614</v>
      </c>
      <c r="C15" s="283" t="s">
        <v>621</v>
      </c>
      <c r="D15" s="19"/>
      <c r="E15" s="19"/>
      <c r="F15" s="243"/>
      <c r="G15" s="19"/>
      <c r="H15" s="19"/>
      <c r="I15" s="18"/>
      <c r="J15" s="18"/>
      <c r="K15" s="18"/>
      <c r="L15" s="18"/>
      <c r="M15" s="18"/>
      <c r="N15" s="18"/>
      <c r="O15" s="18"/>
      <c r="P15" s="18"/>
      <c r="Q15" s="18"/>
      <c r="R15" s="18"/>
      <c r="S15" s="18"/>
      <c r="T15" s="17"/>
      <c r="U15" s="17"/>
      <c r="V15" s="17"/>
    </row>
    <row r="16" spans="1:22" s="2" customFormat="1" ht="16.5" customHeight="1" x14ac:dyDescent="0.2">
      <c r="A16" s="21"/>
      <c r="B16" s="284" t="s">
        <v>615</v>
      </c>
      <c r="C16" s="283" t="s">
        <v>622</v>
      </c>
      <c r="D16" s="19"/>
      <c r="E16" s="19"/>
      <c r="F16" s="243"/>
      <c r="G16" s="19"/>
      <c r="H16" s="19"/>
      <c r="I16" s="18"/>
      <c r="J16" s="18"/>
      <c r="K16" s="18"/>
      <c r="L16" s="18"/>
      <c r="M16" s="18"/>
      <c r="N16" s="18"/>
      <c r="O16" s="18"/>
      <c r="P16" s="18"/>
      <c r="Q16" s="18"/>
      <c r="R16" s="18"/>
      <c r="S16" s="18"/>
      <c r="T16" s="17"/>
      <c r="U16" s="17"/>
      <c r="V16" s="17"/>
    </row>
    <row r="17" spans="1:22" s="2" customFormat="1" ht="18.75" x14ac:dyDescent="0.2">
      <c r="A17" s="245" t="s">
        <v>17</v>
      </c>
      <c r="B17" s="286" t="s">
        <v>616</v>
      </c>
      <c r="C17" s="23" t="s">
        <v>439</v>
      </c>
      <c r="D17" s="19"/>
      <c r="E17" s="19"/>
      <c r="F17" s="243"/>
      <c r="G17" s="19"/>
      <c r="H17" s="19"/>
      <c r="I17" s="18"/>
      <c r="J17" s="18"/>
      <c r="K17" s="18"/>
      <c r="L17" s="18"/>
      <c r="M17" s="18"/>
      <c r="N17" s="18"/>
      <c r="O17" s="18"/>
      <c r="P17" s="18"/>
      <c r="Q17" s="18"/>
      <c r="R17" s="18"/>
      <c r="S17" s="18"/>
      <c r="T17" s="17"/>
      <c r="U17" s="17"/>
      <c r="V17" s="17"/>
    </row>
    <row r="18" spans="1:22" s="2" customFormat="1" ht="24.75" customHeight="1" x14ac:dyDescent="0.2">
      <c r="A18" s="245" t="s">
        <v>16</v>
      </c>
      <c r="B18" s="286" t="s">
        <v>617</v>
      </c>
      <c r="C18" s="23" t="s">
        <v>623</v>
      </c>
      <c r="D18" s="19"/>
      <c r="E18" s="19"/>
      <c r="F18" s="243"/>
      <c r="G18" s="19"/>
      <c r="H18" s="19"/>
      <c r="I18" s="18"/>
      <c r="J18" s="18"/>
      <c r="K18" s="18"/>
      <c r="L18" s="18"/>
      <c r="M18" s="18"/>
      <c r="N18" s="18"/>
      <c r="O18" s="18"/>
      <c r="P18" s="18"/>
      <c r="Q18" s="18"/>
      <c r="R18" s="18"/>
      <c r="S18" s="18"/>
      <c r="T18" s="17"/>
      <c r="U18" s="17"/>
      <c r="V18" s="17"/>
    </row>
    <row r="19" spans="1:22" s="2" customFormat="1" ht="36" customHeight="1" x14ac:dyDescent="0.2">
      <c r="A19" s="245" t="s">
        <v>15</v>
      </c>
      <c r="B19" s="287" t="s">
        <v>618</v>
      </c>
      <c r="C19" s="23" t="s">
        <v>624</v>
      </c>
      <c r="D19" s="19"/>
      <c r="F19" s="243"/>
      <c r="G19" s="19"/>
      <c r="H19" s="19"/>
      <c r="I19" s="18"/>
      <c r="J19" s="18"/>
      <c r="K19" s="18"/>
      <c r="L19" s="18"/>
      <c r="M19" s="18"/>
      <c r="N19" s="18"/>
      <c r="O19" s="18"/>
      <c r="P19" s="18"/>
      <c r="Q19" s="18"/>
      <c r="R19" s="18"/>
      <c r="S19" s="18"/>
      <c r="T19" s="17"/>
      <c r="U19" s="17"/>
      <c r="V19" s="17"/>
    </row>
    <row r="20" spans="1:22" s="2" customFormat="1" ht="31.5" x14ac:dyDescent="0.2">
      <c r="A20" s="245" t="s">
        <v>14</v>
      </c>
      <c r="B20" s="286" t="s">
        <v>625</v>
      </c>
      <c r="C20" s="249" t="str">
        <f>'1.общие данные'!C38</f>
        <v>147,09 млн.руб. с НДС</v>
      </c>
      <c r="D20" s="19"/>
      <c r="E20" s="250"/>
      <c r="F20" s="244"/>
      <c r="G20" s="19"/>
      <c r="H20" s="19"/>
      <c r="I20" s="18"/>
      <c r="J20" s="18"/>
      <c r="K20" s="18"/>
      <c r="L20" s="18"/>
      <c r="M20" s="18"/>
      <c r="N20" s="18"/>
      <c r="O20" s="18"/>
      <c r="P20" s="18"/>
      <c r="Q20" s="18"/>
      <c r="R20" s="18"/>
      <c r="S20" s="18"/>
      <c r="T20" s="17"/>
      <c r="U20" s="17"/>
      <c r="V20" s="17"/>
    </row>
    <row r="21" spans="1:22" s="2" customFormat="1" ht="41.25" customHeight="1" x14ac:dyDescent="0.2">
      <c r="A21" s="245" t="s">
        <v>13</v>
      </c>
      <c r="B21" s="20" t="s">
        <v>619</v>
      </c>
      <c r="C21" s="23" t="s">
        <v>620</v>
      </c>
      <c r="D21" s="19"/>
      <c r="E21" s="19"/>
      <c r="F21" s="19"/>
      <c r="G21" s="19"/>
      <c r="H21" s="19"/>
      <c r="I21" s="18"/>
      <c r="J21" s="18"/>
      <c r="K21" s="18"/>
      <c r="L21" s="18"/>
      <c r="M21" s="18"/>
      <c r="N21" s="18"/>
      <c r="O21" s="18"/>
      <c r="P21" s="18"/>
      <c r="Q21" s="18"/>
      <c r="R21" s="18"/>
      <c r="S21" s="18"/>
      <c r="T21" s="17"/>
      <c r="U21" s="17"/>
      <c r="V21" s="17"/>
    </row>
    <row r="22" spans="1:22" s="2" customFormat="1" ht="24" customHeight="1" x14ac:dyDescent="0.2">
      <c r="A22" s="245" t="s">
        <v>12</v>
      </c>
      <c r="B22" s="286" t="s">
        <v>627</v>
      </c>
      <c r="C22" s="290">
        <f>E23/F23</f>
        <v>0.67701647770744333</v>
      </c>
      <c r="D22" s="19"/>
      <c r="E22" s="19"/>
      <c r="F22" s="19"/>
      <c r="G22" s="19"/>
      <c r="H22" s="19"/>
      <c r="I22" s="18"/>
      <c r="J22" s="18"/>
      <c r="K22" s="18"/>
      <c r="L22" s="18"/>
      <c r="M22" s="18"/>
      <c r="N22" s="18"/>
      <c r="O22" s="18"/>
      <c r="P22" s="18"/>
      <c r="Q22" s="18"/>
      <c r="R22" s="18"/>
      <c r="S22" s="18"/>
      <c r="T22" s="17"/>
      <c r="U22" s="17"/>
      <c r="V22" s="17"/>
    </row>
    <row r="23" spans="1:22" s="2" customFormat="1" ht="18.75" x14ac:dyDescent="0.2">
      <c r="A23" s="245" t="s">
        <v>10</v>
      </c>
      <c r="B23" s="286" t="s">
        <v>626</v>
      </c>
      <c r="C23" s="23" t="s">
        <v>630</v>
      </c>
      <c r="D23" s="19"/>
      <c r="E23" s="19">
        <f>'6.2. фин осв ввод'!H24</f>
        <v>14.59493621</v>
      </c>
      <c r="F23" s="19">
        <f>'6.2. фин осв ввод'!F24</f>
        <v>21.557726717999998</v>
      </c>
      <c r="G23" s="19"/>
      <c r="H23" s="19"/>
      <c r="I23" s="18"/>
      <c r="J23" s="18"/>
      <c r="K23" s="18"/>
      <c r="L23" s="18"/>
      <c r="M23" s="18"/>
      <c r="N23" s="18"/>
      <c r="O23" s="18"/>
      <c r="P23" s="18"/>
      <c r="Q23" s="18"/>
      <c r="R23" s="18"/>
      <c r="S23" s="18"/>
      <c r="T23" s="17"/>
      <c r="U23" s="17"/>
      <c r="V23" s="17"/>
    </row>
    <row r="24" spans="1:22" s="2" customFormat="1" ht="81.75" customHeight="1" x14ac:dyDescent="0.2">
      <c r="A24" s="245" t="s">
        <v>8</v>
      </c>
      <c r="B24" s="288" t="s">
        <v>628</v>
      </c>
      <c r="C24" s="289" t="s">
        <v>629</v>
      </c>
      <c r="D24" s="19"/>
      <c r="E24" s="19"/>
      <c r="F24" s="19"/>
      <c r="G24" s="19"/>
      <c r="H24" s="19"/>
      <c r="I24" s="18"/>
      <c r="J24" s="18"/>
      <c r="K24" s="18"/>
      <c r="L24" s="18"/>
      <c r="M24" s="18"/>
      <c r="N24" s="18"/>
      <c r="O24" s="18"/>
      <c r="P24" s="18"/>
      <c r="Q24" s="18"/>
      <c r="R24" s="18"/>
      <c r="S24" s="18"/>
      <c r="T24" s="17"/>
      <c r="U24" s="17"/>
      <c r="V24" s="17"/>
    </row>
    <row r="25" spans="1:22" ht="33" customHeight="1" x14ac:dyDescent="0.25">
      <c r="A25" s="245" t="s">
        <v>12</v>
      </c>
      <c r="B25" s="285" t="s">
        <v>631</v>
      </c>
      <c r="C25" s="23" t="s">
        <v>632</v>
      </c>
      <c r="D25" s="15"/>
      <c r="E25" s="15"/>
      <c r="F25" s="15"/>
      <c r="G25" s="15"/>
      <c r="H25" s="15"/>
      <c r="I25" s="15"/>
      <c r="J25" s="15"/>
      <c r="K25" s="15"/>
      <c r="L25" s="15"/>
      <c r="M25" s="15"/>
      <c r="N25" s="15"/>
      <c r="O25" s="15"/>
      <c r="P25" s="15"/>
      <c r="Q25" s="15"/>
      <c r="R25" s="15"/>
      <c r="S25" s="15"/>
      <c r="T25" s="15"/>
      <c r="U25" s="15"/>
      <c r="V25" s="15"/>
    </row>
    <row r="26" spans="1:22" ht="35.25" customHeight="1" x14ac:dyDescent="0.25">
      <c r="A26" s="245" t="s">
        <v>10</v>
      </c>
      <c r="B26" s="285" t="s">
        <v>633</v>
      </c>
      <c r="C26" s="23" t="s">
        <v>634</v>
      </c>
      <c r="D26" s="15"/>
      <c r="E26" s="15"/>
      <c r="F26" s="15"/>
      <c r="G26" s="15"/>
      <c r="H26" s="15"/>
      <c r="I26" s="15"/>
      <c r="J26" s="15"/>
      <c r="K26" s="15"/>
      <c r="L26" s="15"/>
      <c r="M26" s="15"/>
      <c r="N26" s="15"/>
      <c r="O26" s="15"/>
      <c r="P26" s="15"/>
      <c r="Q26" s="15"/>
      <c r="R26" s="15"/>
      <c r="S26" s="15"/>
      <c r="T26" s="15"/>
      <c r="U26" s="15"/>
      <c r="V26" s="15"/>
    </row>
    <row r="27" spans="1:22" ht="132" customHeight="1" x14ac:dyDescent="0.25">
      <c r="A27" s="245" t="s">
        <v>8</v>
      </c>
      <c r="B27" s="291" t="s">
        <v>635</v>
      </c>
      <c r="C27" s="23" t="s">
        <v>439</v>
      </c>
      <c r="D27" s="15"/>
      <c r="E27" s="15"/>
      <c r="F27" s="15"/>
      <c r="G27" s="15"/>
      <c r="H27" s="15"/>
      <c r="I27" s="15"/>
      <c r="J27" s="15"/>
      <c r="K27" s="15"/>
      <c r="L27" s="15"/>
      <c r="M27" s="15"/>
      <c r="N27" s="15"/>
      <c r="O27" s="15"/>
      <c r="P27" s="15"/>
      <c r="Q27" s="15"/>
      <c r="R27" s="15"/>
      <c r="S27" s="15"/>
      <c r="T27" s="15"/>
      <c r="U27" s="15"/>
      <c r="V27" s="15"/>
    </row>
    <row r="28" spans="1:22" x14ac:dyDescent="0.25">
      <c r="A28" s="246"/>
      <c r="B28" s="15"/>
      <c r="C28" s="15"/>
      <c r="D28" s="15"/>
      <c r="E28" s="15"/>
      <c r="F28" s="15"/>
      <c r="G28" s="15"/>
      <c r="H28" s="15"/>
      <c r="I28" s="15"/>
      <c r="J28" s="15"/>
      <c r="K28" s="15"/>
      <c r="L28" s="15"/>
      <c r="M28" s="15"/>
      <c r="N28" s="15"/>
      <c r="O28" s="15"/>
      <c r="P28" s="15"/>
      <c r="Q28" s="15"/>
      <c r="R28" s="15"/>
      <c r="S28" s="15"/>
      <c r="T28" s="15"/>
      <c r="U28" s="15"/>
      <c r="V28" s="15"/>
    </row>
    <row r="29" spans="1:22" x14ac:dyDescent="0.25">
      <c r="A29" s="246"/>
      <c r="B29" s="15"/>
      <c r="C29" s="15"/>
      <c r="D29" s="15"/>
      <c r="E29" s="15"/>
      <c r="F29" s="15"/>
      <c r="G29" s="15"/>
      <c r="H29" s="15"/>
      <c r="I29" s="15"/>
      <c r="J29" s="15"/>
      <c r="K29" s="15"/>
      <c r="L29" s="15"/>
      <c r="M29" s="15"/>
      <c r="N29" s="15"/>
      <c r="O29" s="15"/>
      <c r="P29" s="15"/>
      <c r="Q29" s="15"/>
      <c r="R29" s="15"/>
      <c r="S29" s="15"/>
      <c r="T29" s="15"/>
      <c r="U29" s="15"/>
      <c r="V29" s="15"/>
    </row>
    <row r="30" spans="1:22" x14ac:dyDescent="0.25">
      <c r="A30" s="246"/>
      <c r="B30" s="15"/>
      <c r="C30" s="15"/>
      <c r="D30" s="15"/>
      <c r="E30" s="15"/>
      <c r="F30" s="15"/>
      <c r="G30" s="15"/>
      <c r="H30" s="15"/>
      <c r="I30" s="15"/>
      <c r="J30" s="15"/>
      <c r="K30" s="15"/>
      <c r="L30" s="15"/>
      <c r="M30" s="15"/>
      <c r="N30" s="15"/>
      <c r="O30" s="15"/>
      <c r="P30" s="15"/>
      <c r="Q30" s="15"/>
      <c r="R30" s="15"/>
      <c r="S30" s="15"/>
      <c r="T30" s="15"/>
      <c r="U30" s="15"/>
      <c r="V30" s="15"/>
    </row>
    <row r="31" spans="1:22" x14ac:dyDescent="0.25">
      <c r="A31" s="246"/>
      <c r="B31" s="15"/>
      <c r="C31" s="15"/>
      <c r="D31" s="15"/>
      <c r="E31" s="15"/>
      <c r="F31" s="15"/>
      <c r="G31" s="15"/>
      <c r="H31" s="15"/>
      <c r="I31" s="15"/>
      <c r="J31" s="15"/>
      <c r="K31" s="15"/>
      <c r="L31" s="15"/>
      <c r="M31" s="15"/>
      <c r="N31" s="15"/>
      <c r="O31" s="15"/>
      <c r="P31" s="15"/>
      <c r="Q31" s="15"/>
      <c r="R31" s="15"/>
      <c r="S31" s="15"/>
      <c r="T31" s="15"/>
      <c r="U31" s="15"/>
      <c r="V31" s="15"/>
    </row>
    <row r="32" spans="1:22" x14ac:dyDescent="0.25">
      <c r="A32" s="246"/>
      <c r="B32" s="15"/>
      <c r="C32" s="15"/>
      <c r="D32" s="15"/>
      <c r="E32" s="15"/>
      <c r="F32" s="15"/>
      <c r="G32" s="15"/>
      <c r="H32" s="15"/>
      <c r="I32" s="15"/>
      <c r="J32" s="15"/>
      <c r="K32" s="15"/>
      <c r="L32" s="15"/>
      <c r="M32" s="15"/>
      <c r="N32" s="15"/>
      <c r="O32" s="15"/>
      <c r="P32" s="15"/>
      <c r="Q32" s="15"/>
      <c r="R32" s="15"/>
      <c r="S32" s="15"/>
      <c r="T32" s="15"/>
      <c r="U32" s="15"/>
      <c r="V32" s="15"/>
    </row>
    <row r="33" spans="1:22" x14ac:dyDescent="0.25">
      <c r="A33" s="246"/>
      <c r="B33" s="15"/>
      <c r="C33" s="15"/>
      <c r="D33" s="15"/>
      <c r="E33" s="15"/>
      <c r="F33" s="15"/>
      <c r="G33" s="15"/>
      <c r="H33" s="15"/>
      <c r="I33" s="15"/>
      <c r="J33" s="15"/>
      <c r="K33" s="15"/>
      <c r="L33" s="15"/>
      <c r="M33" s="15"/>
      <c r="N33" s="15"/>
      <c r="O33" s="15"/>
      <c r="P33" s="15"/>
      <c r="Q33" s="15"/>
      <c r="R33" s="15"/>
      <c r="S33" s="15"/>
      <c r="T33" s="15"/>
      <c r="U33" s="15"/>
      <c r="V33" s="15"/>
    </row>
    <row r="34" spans="1:22" x14ac:dyDescent="0.25">
      <c r="A34" s="246"/>
      <c r="B34" s="15"/>
      <c r="C34" s="15"/>
      <c r="D34" s="15"/>
      <c r="E34" s="15"/>
      <c r="F34" s="15"/>
      <c r="G34" s="15"/>
      <c r="H34" s="15"/>
      <c r="I34" s="15"/>
      <c r="J34" s="15"/>
      <c r="K34" s="15"/>
      <c r="L34" s="15"/>
      <c r="M34" s="15"/>
      <c r="N34" s="15"/>
      <c r="O34" s="15"/>
      <c r="P34" s="15"/>
      <c r="Q34" s="15"/>
      <c r="R34" s="15"/>
      <c r="S34" s="15"/>
      <c r="T34" s="15"/>
      <c r="U34" s="15"/>
      <c r="V34" s="15"/>
    </row>
    <row r="35" spans="1:22" x14ac:dyDescent="0.25">
      <c r="A35" s="246"/>
      <c r="B35" s="15"/>
      <c r="C35" s="15"/>
      <c r="D35" s="15"/>
      <c r="E35" s="15"/>
      <c r="F35" s="15"/>
      <c r="G35" s="15"/>
      <c r="H35" s="15"/>
      <c r="I35" s="15"/>
      <c r="J35" s="15"/>
      <c r="K35" s="15"/>
      <c r="L35" s="15"/>
      <c r="M35" s="15"/>
      <c r="N35" s="15"/>
      <c r="O35" s="15"/>
      <c r="P35" s="15"/>
      <c r="Q35" s="15"/>
      <c r="R35" s="15"/>
      <c r="S35" s="15"/>
      <c r="T35" s="15"/>
      <c r="U35" s="15"/>
      <c r="V35" s="15"/>
    </row>
    <row r="36" spans="1:22" x14ac:dyDescent="0.25">
      <c r="A36" s="246"/>
      <c r="B36" s="15"/>
      <c r="C36" s="15"/>
      <c r="D36" s="15"/>
      <c r="E36" s="15"/>
      <c r="F36" s="15"/>
      <c r="G36" s="15"/>
      <c r="H36" s="15"/>
      <c r="I36" s="15"/>
      <c r="J36" s="15"/>
      <c r="K36" s="15"/>
      <c r="L36" s="15"/>
      <c r="M36" s="15"/>
      <c r="N36" s="15"/>
      <c r="O36" s="15"/>
      <c r="P36" s="15"/>
      <c r="Q36" s="15"/>
      <c r="R36" s="15"/>
      <c r="S36" s="15"/>
      <c r="T36" s="15"/>
      <c r="U36" s="15"/>
      <c r="V36" s="15"/>
    </row>
    <row r="37" spans="1:22" x14ac:dyDescent="0.25">
      <c r="A37" s="246"/>
      <c r="B37" s="15"/>
      <c r="C37" s="15"/>
      <c r="D37" s="15"/>
      <c r="E37" s="15"/>
      <c r="F37" s="15"/>
      <c r="G37" s="15"/>
      <c r="H37" s="15"/>
      <c r="I37" s="15"/>
      <c r="J37" s="15"/>
      <c r="K37" s="15"/>
      <c r="L37" s="15"/>
      <c r="M37" s="15"/>
      <c r="N37" s="15"/>
      <c r="O37" s="15"/>
      <c r="P37" s="15"/>
      <c r="Q37" s="15"/>
      <c r="R37" s="15"/>
      <c r="S37" s="15"/>
      <c r="T37" s="15"/>
      <c r="U37" s="15"/>
      <c r="V37" s="15"/>
    </row>
    <row r="38" spans="1:22" x14ac:dyDescent="0.25">
      <c r="A38" s="246"/>
      <c r="B38" s="15"/>
      <c r="C38" s="15"/>
      <c r="D38" s="15"/>
      <c r="E38" s="15"/>
      <c r="F38" s="15"/>
      <c r="G38" s="15"/>
      <c r="H38" s="15"/>
      <c r="I38" s="15"/>
      <c r="J38" s="15"/>
      <c r="K38" s="15"/>
      <c r="L38" s="15"/>
      <c r="M38" s="15"/>
      <c r="N38" s="15"/>
      <c r="O38" s="15"/>
      <c r="P38" s="15"/>
      <c r="Q38" s="15"/>
      <c r="R38" s="15"/>
      <c r="S38" s="15"/>
      <c r="T38" s="15"/>
      <c r="U38" s="15"/>
      <c r="V38" s="15"/>
    </row>
    <row r="39" spans="1:22" x14ac:dyDescent="0.25">
      <c r="A39" s="246"/>
      <c r="B39" s="15"/>
      <c r="C39" s="15"/>
      <c r="D39" s="15"/>
      <c r="E39" s="15"/>
      <c r="F39" s="15"/>
      <c r="G39" s="15"/>
      <c r="H39" s="15"/>
      <c r="I39" s="15"/>
      <c r="J39" s="15"/>
      <c r="K39" s="15"/>
      <c r="L39" s="15"/>
      <c r="M39" s="15"/>
      <c r="N39" s="15"/>
      <c r="O39" s="15"/>
      <c r="P39" s="15"/>
      <c r="Q39" s="15"/>
      <c r="R39" s="15"/>
      <c r="S39" s="15"/>
      <c r="T39" s="15"/>
      <c r="U39" s="15"/>
      <c r="V39" s="15"/>
    </row>
    <row r="40" spans="1:22" x14ac:dyDescent="0.25">
      <c r="A40" s="246"/>
      <c r="B40" s="15"/>
      <c r="C40" s="15"/>
      <c r="D40" s="15"/>
      <c r="E40" s="15"/>
      <c r="F40" s="15"/>
      <c r="G40" s="15"/>
      <c r="H40" s="15"/>
      <c r="I40" s="15"/>
      <c r="J40" s="15"/>
      <c r="K40" s="15"/>
      <c r="L40" s="15"/>
      <c r="M40" s="15"/>
      <c r="N40" s="15"/>
      <c r="O40" s="15"/>
      <c r="P40" s="15"/>
      <c r="Q40" s="15"/>
      <c r="R40" s="15"/>
      <c r="S40" s="15"/>
      <c r="T40" s="15"/>
      <c r="U40" s="15"/>
      <c r="V40" s="15"/>
    </row>
    <row r="41" spans="1:22" x14ac:dyDescent="0.25">
      <c r="A41" s="246"/>
      <c r="B41" s="15"/>
      <c r="C41" s="15"/>
      <c r="D41" s="15"/>
      <c r="E41" s="15"/>
      <c r="F41" s="15"/>
      <c r="G41" s="15"/>
      <c r="H41" s="15"/>
      <c r="I41" s="15"/>
      <c r="J41" s="15"/>
      <c r="K41" s="15"/>
      <c r="L41" s="15"/>
      <c r="M41" s="15"/>
      <c r="N41" s="15"/>
      <c r="O41" s="15"/>
      <c r="P41" s="15"/>
      <c r="Q41" s="15"/>
      <c r="R41" s="15"/>
      <c r="S41" s="15"/>
      <c r="T41" s="15"/>
      <c r="U41" s="15"/>
      <c r="V41" s="15"/>
    </row>
    <row r="42" spans="1:22" x14ac:dyDescent="0.25">
      <c r="A42" s="246"/>
      <c r="B42" s="15"/>
      <c r="C42" s="15"/>
      <c r="D42" s="15"/>
      <c r="E42" s="15"/>
      <c r="F42" s="15"/>
      <c r="G42" s="15"/>
      <c r="H42" s="15"/>
      <c r="I42" s="15"/>
      <c r="J42" s="15"/>
      <c r="K42" s="15"/>
      <c r="L42" s="15"/>
      <c r="M42" s="15"/>
      <c r="N42" s="15"/>
      <c r="O42" s="15"/>
      <c r="P42" s="15"/>
      <c r="Q42" s="15"/>
      <c r="R42" s="15"/>
      <c r="S42" s="15"/>
      <c r="T42" s="15"/>
      <c r="U42" s="15"/>
      <c r="V42" s="15"/>
    </row>
    <row r="43" spans="1:22" x14ac:dyDescent="0.25">
      <c r="A43" s="246"/>
      <c r="B43" s="15"/>
      <c r="C43" s="15"/>
      <c r="D43" s="15"/>
      <c r="E43" s="15"/>
      <c r="F43" s="15"/>
      <c r="G43" s="15"/>
      <c r="H43" s="15"/>
      <c r="I43" s="15"/>
      <c r="J43" s="15"/>
      <c r="K43" s="15"/>
      <c r="L43" s="15"/>
      <c r="M43" s="15"/>
      <c r="N43" s="15"/>
      <c r="O43" s="15"/>
      <c r="P43" s="15"/>
      <c r="Q43" s="15"/>
      <c r="R43" s="15"/>
      <c r="S43" s="15"/>
      <c r="T43" s="15"/>
      <c r="U43" s="15"/>
      <c r="V43" s="15"/>
    </row>
    <row r="44" spans="1:22" x14ac:dyDescent="0.25">
      <c r="A44" s="246"/>
      <c r="B44" s="15"/>
      <c r="C44" s="15"/>
      <c r="D44" s="15"/>
      <c r="E44" s="15"/>
      <c r="F44" s="15"/>
      <c r="G44" s="15"/>
      <c r="H44" s="15"/>
      <c r="I44" s="15"/>
      <c r="J44" s="15"/>
      <c r="K44" s="15"/>
      <c r="L44" s="15"/>
      <c r="M44" s="15"/>
      <c r="N44" s="15"/>
      <c r="O44" s="15"/>
      <c r="P44" s="15"/>
      <c r="Q44" s="15"/>
      <c r="R44" s="15"/>
      <c r="S44" s="15"/>
      <c r="T44" s="15"/>
      <c r="U44" s="15"/>
      <c r="V44" s="15"/>
    </row>
    <row r="45" spans="1:22" x14ac:dyDescent="0.25">
      <c r="A45" s="246"/>
      <c r="B45" s="15"/>
      <c r="C45" s="15"/>
      <c r="D45" s="15"/>
      <c r="E45" s="15"/>
      <c r="F45" s="15"/>
      <c r="G45" s="15"/>
      <c r="H45" s="15"/>
      <c r="I45" s="15"/>
      <c r="J45" s="15"/>
      <c r="K45" s="15"/>
      <c r="L45" s="15"/>
      <c r="M45" s="15"/>
      <c r="N45" s="15"/>
      <c r="O45" s="15"/>
      <c r="P45" s="15"/>
      <c r="Q45" s="15"/>
      <c r="R45" s="15"/>
      <c r="S45" s="15"/>
      <c r="T45" s="15"/>
      <c r="U45" s="15"/>
      <c r="V45" s="15"/>
    </row>
    <row r="46" spans="1:22" x14ac:dyDescent="0.25">
      <c r="A46" s="246"/>
      <c r="B46" s="15"/>
      <c r="C46" s="15"/>
      <c r="D46" s="15"/>
      <c r="E46" s="15"/>
      <c r="F46" s="15"/>
      <c r="G46" s="15"/>
      <c r="H46" s="15"/>
      <c r="I46" s="15"/>
      <c r="J46" s="15"/>
      <c r="K46" s="15"/>
      <c r="L46" s="15"/>
      <c r="M46" s="15"/>
      <c r="N46" s="15"/>
      <c r="O46" s="15"/>
      <c r="P46" s="15"/>
      <c r="Q46" s="15"/>
      <c r="R46" s="15"/>
      <c r="S46" s="15"/>
      <c r="T46" s="15"/>
      <c r="U46" s="15"/>
      <c r="V46" s="15"/>
    </row>
    <row r="47" spans="1:22" x14ac:dyDescent="0.25">
      <c r="A47" s="246"/>
      <c r="B47" s="15"/>
      <c r="C47" s="15"/>
      <c r="D47" s="15"/>
      <c r="E47" s="15"/>
      <c r="F47" s="15"/>
      <c r="G47" s="15"/>
      <c r="H47" s="15"/>
      <c r="I47" s="15"/>
      <c r="J47" s="15"/>
      <c r="K47" s="15"/>
      <c r="L47" s="15"/>
      <c r="M47" s="15"/>
      <c r="N47" s="15"/>
      <c r="O47" s="15"/>
      <c r="P47" s="15"/>
      <c r="Q47" s="15"/>
      <c r="R47" s="15"/>
      <c r="S47" s="15"/>
      <c r="T47" s="15"/>
      <c r="U47" s="15"/>
      <c r="V47" s="15"/>
    </row>
    <row r="48" spans="1:22" x14ac:dyDescent="0.25">
      <c r="A48" s="246"/>
      <c r="B48" s="15"/>
      <c r="C48" s="15"/>
      <c r="D48" s="15"/>
      <c r="E48" s="15"/>
      <c r="F48" s="15"/>
      <c r="G48" s="15"/>
      <c r="H48" s="15"/>
      <c r="I48" s="15"/>
      <c r="J48" s="15"/>
      <c r="K48" s="15"/>
      <c r="L48" s="15"/>
      <c r="M48" s="15"/>
      <c r="N48" s="15"/>
      <c r="O48" s="15"/>
      <c r="P48" s="15"/>
      <c r="Q48" s="15"/>
      <c r="R48" s="15"/>
      <c r="S48" s="15"/>
      <c r="T48" s="15"/>
      <c r="U48" s="15"/>
      <c r="V48" s="15"/>
    </row>
    <row r="49" spans="1:22" x14ac:dyDescent="0.25">
      <c r="A49" s="246"/>
      <c r="B49" s="15"/>
      <c r="C49" s="15"/>
      <c r="D49" s="15"/>
      <c r="E49" s="15"/>
      <c r="F49" s="15"/>
      <c r="G49" s="15"/>
      <c r="H49" s="15"/>
      <c r="I49" s="15"/>
      <c r="J49" s="15"/>
      <c r="K49" s="15"/>
      <c r="L49" s="15"/>
      <c r="M49" s="15"/>
      <c r="N49" s="15"/>
      <c r="O49" s="15"/>
      <c r="P49" s="15"/>
      <c r="Q49" s="15"/>
      <c r="R49" s="15"/>
      <c r="S49" s="15"/>
      <c r="T49" s="15"/>
      <c r="U49" s="15"/>
      <c r="V49" s="15"/>
    </row>
    <row r="50" spans="1:22" x14ac:dyDescent="0.25">
      <c r="A50" s="246"/>
      <c r="B50" s="15"/>
      <c r="C50" s="15"/>
      <c r="D50" s="15"/>
      <c r="E50" s="15"/>
      <c r="F50" s="15"/>
      <c r="G50" s="15"/>
      <c r="H50" s="15"/>
      <c r="I50" s="15"/>
      <c r="J50" s="15"/>
      <c r="K50" s="15"/>
      <c r="L50" s="15"/>
      <c r="M50" s="15"/>
      <c r="N50" s="15"/>
      <c r="O50" s="15"/>
      <c r="P50" s="15"/>
      <c r="Q50" s="15"/>
      <c r="R50" s="15"/>
      <c r="S50" s="15"/>
      <c r="T50" s="15"/>
      <c r="U50" s="15"/>
      <c r="V50" s="15"/>
    </row>
    <row r="51" spans="1:22" x14ac:dyDescent="0.25">
      <c r="A51" s="246"/>
      <c r="B51" s="15"/>
      <c r="C51" s="15"/>
      <c r="D51" s="15"/>
      <c r="E51" s="15"/>
      <c r="F51" s="15"/>
      <c r="G51" s="15"/>
      <c r="H51" s="15"/>
      <c r="I51" s="15"/>
      <c r="J51" s="15"/>
      <c r="K51" s="15"/>
      <c r="L51" s="15"/>
      <c r="M51" s="15"/>
      <c r="N51" s="15"/>
      <c r="O51" s="15"/>
      <c r="P51" s="15"/>
      <c r="Q51" s="15"/>
      <c r="R51" s="15"/>
      <c r="S51" s="15"/>
      <c r="T51" s="15"/>
      <c r="U51" s="15"/>
      <c r="V51" s="15"/>
    </row>
    <row r="52" spans="1:22" x14ac:dyDescent="0.25">
      <c r="A52" s="246"/>
      <c r="B52" s="15"/>
      <c r="C52" s="15"/>
      <c r="D52" s="15"/>
      <c r="E52" s="15"/>
      <c r="F52" s="15"/>
      <c r="G52" s="15"/>
      <c r="H52" s="15"/>
      <c r="I52" s="15"/>
      <c r="J52" s="15"/>
      <c r="K52" s="15"/>
      <c r="L52" s="15"/>
      <c r="M52" s="15"/>
      <c r="N52" s="15"/>
      <c r="O52" s="15"/>
      <c r="P52" s="15"/>
      <c r="Q52" s="15"/>
      <c r="R52" s="15"/>
      <c r="S52" s="15"/>
      <c r="T52" s="15"/>
      <c r="U52" s="15"/>
      <c r="V52" s="15"/>
    </row>
    <row r="53" spans="1:22" x14ac:dyDescent="0.25">
      <c r="A53" s="246"/>
      <c r="B53" s="15"/>
      <c r="C53" s="15"/>
      <c r="D53" s="15"/>
      <c r="E53" s="15"/>
      <c r="F53" s="15"/>
      <c r="G53" s="15"/>
      <c r="H53" s="15"/>
      <c r="I53" s="15"/>
      <c r="J53" s="15"/>
      <c r="K53" s="15"/>
      <c r="L53" s="15"/>
      <c r="M53" s="15"/>
      <c r="N53" s="15"/>
      <c r="O53" s="15"/>
      <c r="P53" s="15"/>
      <c r="Q53" s="15"/>
      <c r="R53" s="15"/>
      <c r="S53" s="15"/>
      <c r="T53" s="15"/>
      <c r="U53" s="15"/>
      <c r="V53" s="15"/>
    </row>
    <row r="54" spans="1:22" x14ac:dyDescent="0.25">
      <c r="A54" s="246"/>
      <c r="B54" s="15"/>
      <c r="C54" s="15"/>
      <c r="D54" s="15"/>
      <c r="E54" s="15"/>
      <c r="F54" s="15"/>
      <c r="G54" s="15"/>
      <c r="H54" s="15"/>
      <c r="I54" s="15"/>
      <c r="J54" s="15"/>
      <c r="K54" s="15"/>
      <c r="L54" s="15"/>
      <c r="M54" s="15"/>
      <c r="N54" s="15"/>
      <c r="O54" s="15"/>
      <c r="P54" s="15"/>
      <c r="Q54" s="15"/>
      <c r="R54" s="15"/>
      <c r="S54" s="15"/>
      <c r="T54" s="15"/>
      <c r="U54" s="15"/>
      <c r="V54" s="15"/>
    </row>
    <row r="55" spans="1:22" x14ac:dyDescent="0.25">
      <c r="A55" s="246"/>
      <c r="B55" s="15"/>
      <c r="C55" s="15"/>
      <c r="D55" s="15"/>
      <c r="E55" s="15"/>
      <c r="F55" s="15"/>
      <c r="G55" s="15"/>
      <c r="H55" s="15"/>
      <c r="I55" s="15"/>
      <c r="J55" s="15"/>
      <c r="K55" s="15"/>
      <c r="L55" s="15"/>
      <c r="M55" s="15"/>
      <c r="N55" s="15"/>
      <c r="O55" s="15"/>
      <c r="P55" s="15"/>
      <c r="Q55" s="15"/>
      <c r="R55" s="15"/>
      <c r="S55" s="15"/>
      <c r="T55" s="15"/>
      <c r="U55" s="15"/>
      <c r="V55" s="15"/>
    </row>
    <row r="56" spans="1:22" x14ac:dyDescent="0.25">
      <c r="A56" s="246"/>
      <c r="B56" s="15"/>
      <c r="C56" s="15"/>
      <c r="D56" s="15"/>
      <c r="E56" s="15"/>
      <c r="F56" s="15"/>
      <c r="G56" s="15"/>
      <c r="H56" s="15"/>
      <c r="I56" s="15"/>
      <c r="J56" s="15"/>
      <c r="K56" s="15"/>
      <c r="L56" s="15"/>
      <c r="M56" s="15"/>
      <c r="N56" s="15"/>
      <c r="O56" s="15"/>
      <c r="P56" s="15"/>
      <c r="Q56" s="15"/>
      <c r="R56" s="15"/>
      <c r="S56" s="15"/>
      <c r="T56" s="15"/>
      <c r="U56" s="15"/>
      <c r="V56" s="15"/>
    </row>
    <row r="57" spans="1:22" x14ac:dyDescent="0.25">
      <c r="A57" s="246"/>
      <c r="B57" s="15"/>
      <c r="C57" s="15"/>
      <c r="D57" s="15"/>
      <c r="E57" s="15"/>
      <c r="F57" s="15"/>
      <c r="G57" s="15"/>
      <c r="H57" s="15"/>
      <c r="I57" s="15"/>
      <c r="J57" s="15"/>
      <c r="K57" s="15"/>
      <c r="L57" s="15"/>
      <c r="M57" s="15"/>
      <c r="N57" s="15"/>
      <c r="O57" s="15"/>
      <c r="P57" s="15"/>
      <c r="Q57" s="15"/>
      <c r="R57" s="15"/>
      <c r="S57" s="15"/>
      <c r="T57" s="15"/>
      <c r="U57" s="15"/>
      <c r="V57" s="15"/>
    </row>
    <row r="58" spans="1:22" x14ac:dyDescent="0.25">
      <c r="A58" s="246"/>
      <c r="B58" s="15"/>
      <c r="C58" s="15"/>
      <c r="D58" s="15"/>
      <c r="E58" s="15"/>
      <c r="F58" s="15"/>
      <c r="G58" s="15"/>
      <c r="H58" s="15"/>
      <c r="I58" s="15"/>
      <c r="J58" s="15"/>
      <c r="K58" s="15"/>
      <c r="L58" s="15"/>
      <c r="M58" s="15"/>
      <c r="N58" s="15"/>
      <c r="O58" s="15"/>
      <c r="P58" s="15"/>
      <c r="Q58" s="15"/>
      <c r="R58" s="15"/>
      <c r="S58" s="15"/>
      <c r="T58" s="15"/>
      <c r="U58" s="15"/>
      <c r="V58" s="15"/>
    </row>
    <row r="59" spans="1:22" x14ac:dyDescent="0.25">
      <c r="A59" s="246"/>
      <c r="B59" s="15"/>
      <c r="C59" s="15"/>
      <c r="D59" s="15"/>
      <c r="E59" s="15"/>
      <c r="F59" s="15"/>
      <c r="G59" s="15"/>
      <c r="H59" s="15"/>
      <c r="I59" s="15"/>
      <c r="J59" s="15"/>
      <c r="K59" s="15"/>
      <c r="L59" s="15"/>
      <c r="M59" s="15"/>
      <c r="N59" s="15"/>
      <c r="O59" s="15"/>
      <c r="P59" s="15"/>
      <c r="Q59" s="15"/>
      <c r="R59" s="15"/>
      <c r="S59" s="15"/>
      <c r="T59" s="15"/>
      <c r="U59" s="15"/>
      <c r="V59" s="15"/>
    </row>
    <row r="60" spans="1:22" x14ac:dyDescent="0.25">
      <c r="A60" s="246"/>
      <c r="B60" s="15"/>
      <c r="C60" s="15"/>
      <c r="D60" s="15"/>
      <c r="E60" s="15"/>
      <c r="F60" s="15"/>
      <c r="G60" s="15"/>
      <c r="H60" s="15"/>
      <c r="I60" s="15"/>
      <c r="J60" s="15"/>
      <c r="K60" s="15"/>
      <c r="L60" s="15"/>
      <c r="M60" s="15"/>
      <c r="N60" s="15"/>
      <c r="O60" s="15"/>
      <c r="P60" s="15"/>
      <c r="Q60" s="15"/>
      <c r="R60" s="15"/>
      <c r="S60" s="15"/>
      <c r="T60" s="15"/>
      <c r="U60" s="15"/>
      <c r="V60" s="15"/>
    </row>
    <row r="61" spans="1:22" x14ac:dyDescent="0.25">
      <c r="A61" s="246"/>
      <c r="B61" s="15"/>
      <c r="C61" s="15"/>
      <c r="D61" s="15"/>
      <c r="E61" s="15"/>
      <c r="F61" s="15"/>
      <c r="G61" s="15"/>
      <c r="H61" s="15"/>
      <c r="I61" s="15"/>
      <c r="J61" s="15"/>
      <c r="K61" s="15"/>
      <c r="L61" s="15"/>
      <c r="M61" s="15"/>
      <c r="N61" s="15"/>
      <c r="O61" s="15"/>
      <c r="P61" s="15"/>
      <c r="Q61" s="15"/>
      <c r="R61" s="15"/>
      <c r="S61" s="15"/>
      <c r="T61" s="15"/>
      <c r="U61" s="15"/>
      <c r="V61" s="15"/>
    </row>
    <row r="62" spans="1:22" x14ac:dyDescent="0.25">
      <c r="A62" s="246"/>
      <c r="B62" s="15"/>
      <c r="C62" s="15"/>
      <c r="D62" s="15"/>
      <c r="E62" s="15"/>
      <c r="F62" s="15"/>
      <c r="G62" s="15"/>
      <c r="H62" s="15"/>
      <c r="I62" s="15"/>
      <c r="J62" s="15"/>
      <c r="K62" s="15"/>
      <c r="L62" s="15"/>
      <c r="M62" s="15"/>
      <c r="N62" s="15"/>
      <c r="O62" s="15"/>
      <c r="P62" s="15"/>
      <c r="Q62" s="15"/>
      <c r="R62" s="15"/>
      <c r="S62" s="15"/>
      <c r="T62" s="15"/>
      <c r="U62" s="15"/>
      <c r="V62" s="15"/>
    </row>
    <row r="63" spans="1:22" x14ac:dyDescent="0.25">
      <c r="A63" s="246"/>
      <c r="B63" s="15"/>
      <c r="C63" s="15"/>
      <c r="D63" s="15"/>
      <c r="E63" s="15"/>
      <c r="F63" s="15"/>
      <c r="G63" s="15"/>
      <c r="H63" s="15"/>
      <c r="I63" s="15"/>
      <c r="J63" s="15"/>
      <c r="K63" s="15"/>
      <c r="L63" s="15"/>
      <c r="M63" s="15"/>
      <c r="N63" s="15"/>
      <c r="O63" s="15"/>
      <c r="P63" s="15"/>
      <c r="Q63" s="15"/>
      <c r="R63" s="15"/>
      <c r="S63" s="15"/>
      <c r="T63" s="15"/>
      <c r="U63" s="15"/>
      <c r="V63" s="15"/>
    </row>
    <row r="64" spans="1:22" x14ac:dyDescent="0.25">
      <c r="A64" s="246"/>
      <c r="B64" s="15"/>
      <c r="C64" s="15"/>
      <c r="D64" s="15"/>
      <c r="E64" s="15"/>
      <c r="F64" s="15"/>
      <c r="G64" s="15"/>
      <c r="H64" s="15"/>
      <c r="I64" s="15"/>
      <c r="J64" s="15"/>
      <c r="K64" s="15"/>
      <c r="L64" s="15"/>
      <c r="M64" s="15"/>
      <c r="N64" s="15"/>
      <c r="O64" s="15"/>
      <c r="P64" s="15"/>
      <c r="Q64" s="15"/>
      <c r="R64" s="15"/>
      <c r="S64" s="15"/>
      <c r="T64" s="15"/>
      <c r="U64" s="15"/>
      <c r="V64" s="15"/>
    </row>
    <row r="65" spans="1:22" x14ac:dyDescent="0.25">
      <c r="A65" s="246"/>
      <c r="B65" s="15"/>
      <c r="C65" s="15"/>
      <c r="D65" s="15"/>
      <c r="E65" s="15"/>
      <c r="F65" s="15"/>
      <c r="G65" s="15"/>
      <c r="H65" s="15"/>
      <c r="I65" s="15"/>
      <c r="J65" s="15"/>
      <c r="K65" s="15"/>
      <c r="L65" s="15"/>
      <c r="M65" s="15"/>
      <c r="N65" s="15"/>
      <c r="O65" s="15"/>
      <c r="P65" s="15"/>
      <c r="Q65" s="15"/>
      <c r="R65" s="15"/>
      <c r="S65" s="15"/>
      <c r="T65" s="15"/>
      <c r="U65" s="15"/>
      <c r="V65" s="15"/>
    </row>
    <row r="66" spans="1:22" x14ac:dyDescent="0.25">
      <c r="A66" s="246"/>
      <c r="B66" s="15"/>
      <c r="C66" s="15"/>
      <c r="D66" s="15"/>
      <c r="E66" s="15"/>
      <c r="F66" s="15"/>
      <c r="G66" s="15"/>
      <c r="H66" s="15"/>
      <c r="I66" s="15"/>
      <c r="J66" s="15"/>
      <c r="K66" s="15"/>
      <c r="L66" s="15"/>
      <c r="M66" s="15"/>
      <c r="N66" s="15"/>
      <c r="O66" s="15"/>
      <c r="P66" s="15"/>
      <c r="Q66" s="15"/>
      <c r="R66" s="15"/>
      <c r="S66" s="15"/>
      <c r="T66" s="15"/>
      <c r="U66" s="15"/>
      <c r="V66" s="15"/>
    </row>
    <row r="67" spans="1:22" x14ac:dyDescent="0.25">
      <c r="A67" s="246"/>
      <c r="B67" s="15"/>
      <c r="C67" s="15"/>
      <c r="D67" s="15"/>
      <c r="E67" s="15"/>
      <c r="F67" s="15"/>
      <c r="G67" s="15"/>
      <c r="H67" s="15"/>
      <c r="I67" s="15"/>
      <c r="J67" s="15"/>
      <c r="K67" s="15"/>
      <c r="L67" s="15"/>
      <c r="M67" s="15"/>
      <c r="N67" s="15"/>
      <c r="O67" s="15"/>
      <c r="P67" s="15"/>
      <c r="Q67" s="15"/>
      <c r="R67" s="15"/>
      <c r="S67" s="15"/>
      <c r="T67" s="15"/>
      <c r="U67" s="15"/>
      <c r="V67" s="15"/>
    </row>
    <row r="68" spans="1:22" x14ac:dyDescent="0.25">
      <c r="A68" s="246"/>
      <c r="B68" s="15"/>
      <c r="C68" s="15"/>
      <c r="D68" s="15"/>
      <c r="E68" s="15"/>
      <c r="F68" s="15"/>
      <c r="G68" s="15"/>
      <c r="H68" s="15"/>
      <c r="I68" s="15"/>
      <c r="J68" s="15"/>
      <c r="K68" s="15"/>
      <c r="L68" s="15"/>
      <c r="M68" s="15"/>
      <c r="N68" s="15"/>
      <c r="O68" s="15"/>
      <c r="P68" s="15"/>
      <c r="Q68" s="15"/>
      <c r="R68" s="15"/>
      <c r="S68" s="15"/>
      <c r="T68" s="15"/>
      <c r="U68" s="15"/>
      <c r="V68" s="15"/>
    </row>
    <row r="69" spans="1:22" x14ac:dyDescent="0.25">
      <c r="A69" s="246"/>
      <c r="B69" s="15"/>
      <c r="C69" s="15"/>
      <c r="D69" s="15"/>
      <c r="E69" s="15"/>
      <c r="F69" s="15"/>
      <c r="G69" s="15"/>
      <c r="H69" s="15"/>
      <c r="I69" s="15"/>
      <c r="J69" s="15"/>
      <c r="K69" s="15"/>
      <c r="L69" s="15"/>
      <c r="M69" s="15"/>
      <c r="N69" s="15"/>
      <c r="O69" s="15"/>
      <c r="P69" s="15"/>
      <c r="Q69" s="15"/>
      <c r="R69" s="15"/>
      <c r="S69" s="15"/>
      <c r="T69" s="15"/>
      <c r="U69" s="15"/>
      <c r="V69" s="15"/>
    </row>
    <row r="70" spans="1:22" x14ac:dyDescent="0.25">
      <c r="A70" s="246"/>
      <c r="B70" s="15"/>
      <c r="C70" s="15"/>
      <c r="D70" s="15"/>
      <c r="E70" s="15"/>
      <c r="F70" s="15"/>
      <c r="G70" s="15"/>
      <c r="H70" s="15"/>
      <c r="I70" s="15"/>
      <c r="J70" s="15"/>
      <c r="K70" s="15"/>
      <c r="L70" s="15"/>
      <c r="M70" s="15"/>
      <c r="N70" s="15"/>
      <c r="O70" s="15"/>
      <c r="P70" s="15"/>
      <c r="Q70" s="15"/>
      <c r="R70" s="15"/>
      <c r="S70" s="15"/>
      <c r="T70" s="15"/>
      <c r="U70" s="15"/>
      <c r="V70" s="15"/>
    </row>
    <row r="71" spans="1:22" x14ac:dyDescent="0.25">
      <c r="A71" s="246"/>
      <c r="B71" s="15"/>
      <c r="C71" s="15"/>
      <c r="D71" s="15"/>
      <c r="E71" s="15"/>
      <c r="F71" s="15"/>
      <c r="G71" s="15"/>
      <c r="H71" s="15"/>
      <c r="I71" s="15"/>
      <c r="J71" s="15"/>
      <c r="K71" s="15"/>
      <c r="L71" s="15"/>
      <c r="M71" s="15"/>
      <c r="N71" s="15"/>
      <c r="O71" s="15"/>
      <c r="P71" s="15"/>
      <c r="Q71" s="15"/>
      <c r="R71" s="15"/>
      <c r="S71" s="15"/>
      <c r="T71" s="15"/>
      <c r="U71" s="15"/>
      <c r="V71" s="15"/>
    </row>
    <row r="72" spans="1:22" x14ac:dyDescent="0.25">
      <c r="A72" s="246"/>
      <c r="B72" s="15"/>
      <c r="C72" s="15"/>
      <c r="D72" s="15"/>
      <c r="E72" s="15"/>
      <c r="F72" s="15"/>
      <c r="G72" s="15"/>
      <c r="H72" s="15"/>
      <c r="I72" s="15"/>
      <c r="J72" s="15"/>
      <c r="K72" s="15"/>
      <c r="L72" s="15"/>
      <c r="M72" s="15"/>
      <c r="N72" s="15"/>
      <c r="O72" s="15"/>
      <c r="P72" s="15"/>
      <c r="Q72" s="15"/>
      <c r="R72" s="15"/>
      <c r="S72" s="15"/>
      <c r="T72" s="15"/>
      <c r="U72" s="15"/>
      <c r="V72" s="15"/>
    </row>
    <row r="73" spans="1:22" x14ac:dyDescent="0.25">
      <c r="A73" s="246"/>
      <c r="B73" s="15"/>
      <c r="C73" s="15"/>
      <c r="D73" s="15"/>
      <c r="E73" s="15"/>
      <c r="F73" s="15"/>
      <c r="G73" s="15"/>
      <c r="H73" s="15"/>
      <c r="I73" s="15"/>
      <c r="J73" s="15"/>
      <c r="K73" s="15"/>
      <c r="L73" s="15"/>
      <c r="M73" s="15"/>
      <c r="N73" s="15"/>
      <c r="O73" s="15"/>
      <c r="P73" s="15"/>
      <c r="Q73" s="15"/>
      <c r="R73" s="15"/>
      <c r="S73" s="15"/>
      <c r="T73" s="15"/>
      <c r="U73" s="15"/>
      <c r="V73" s="15"/>
    </row>
    <row r="74" spans="1:22" x14ac:dyDescent="0.25">
      <c r="A74" s="246"/>
      <c r="B74" s="15"/>
      <c r="C74" s="15"/>
      <c r="D74" s="15"/>
      <c r="E74" s="15"/>
      <c r="F74" s="15"/>
      <c r="G74" s="15"/>
      <c r="H74" s="15"/>
      <c r="I74" s="15"/>
      <c r="J74" s="15"/>
      <c r="K74" s="15"/>
      <c r="L74" s="15"/>
      <c r="M74" s="15"/>
      <c r="N74" s="15"/>
      <c r="O74" s="15"/>
      <c r="P74" s="15"/>
      <c r="Q74" s="15"/>
      <c r="R74" s="15"/>
      <c r="S74" s="15"/>
      <c r="T74" s="15"/>
      <c r="U74" s="15"/>
      <c r="V74" s="15"/>
    </row>
    <row r="75" spans="1:22" x14ac:dyDescent="0.25">
      <c r="A75" s="246"/>
      <c r="B75" s="15"/>
      <c r="C75" s="15"/>
      <c r="D75" s="15"/>
      <c r="E75" s="15"/>
      <c r="F75" s="15"/>
      <c r="G75" s="15"/>
      <c r="H75" s="15"/>
      <c r="I75" s="15"/>
      <c r="J75" s="15"/>
      <c r="K75" s="15"/>
      <c r="L75" s="15"/>
      <c r="M75" s="15"/>
      <c r="N75" s="15"/>
      <c r="O75" s="15"/>
      <c r="P75" s="15"/>
      <c r="Q75" s="15"/>
      <c r="R75" s="15"/>
      <c r="S75" s="15"/>
      <c r="T75" s="15"/>
      <c r="U75" s="15"/>
      <c r="V75" s="15"/>
    </row>
    <row r="76" spans="1:22" x14ac:dyDescent="0.25">
      <c r="A76" s="246"/>
      <c r="B76" s="15"/>
      <c r="C76" s="15"/>
      <c r="D76" s="15"/>
      <c r="E76" s="15"/>
      <c r="F76" s="15"/>
      <c r="G76" s="15"/>
      <c r="H76" s="15"/>
      <c r="I76" s="15"/>
      <c r="J76" s="15"/>
      <c r="K76" s="15"/>
      <c r="L76" s="15"/>
      <c r="M76" s="15"/>
      <c r="N76" s="15"/>
      <c r="O76" s="15"/>
      <c r="P76" s="15"/>
      <c r="Q76" s="15"/>
      <c r="R76" s="15"/>
      <c r="S76" s="15"/>
      <c r="T76" s="15"/>
      <c r="U76" s="15"/>
      <c r="V76" s="15"/>
    </row>
    <row r="77" spans="1:22" x14ac:dyDescent="0.25">
      <c r="A77" s="246"/>
      <c r="B77" s="15"/>
      <c r="C77" s="15"/>
      <c r="D77" s="15"/>
      <c r="E77" s="15"/>
      <c r="F77" s="15"/>
      <c r="G77" s="15"/>
      <c r="H77" s="15"/>
      <c r="I77" s="15"/>
      <c r="J77" s="15"/>
      <c r="K77" s="15"/>
      <c r="L77" s="15"/>
      <c r="M77" s="15"/>
      <c r="N77" s="15"/>
      <c r="O77" s="15"/>
      <c r="P77" s="15"/>
      <c r="Q77" s="15"/>
      <c r="R77" s="15"/>
      <c r="S77" s="15"/>
      <c r="T77" s="15"/>
      <c r="U77" s="15"/>
      <c r="V77" s="15"/>
    </row>
    <row r="78" spans="1:22" x14ac:dyDescent="0.25">
      <c r="A78" s="246"/>
      <c r="B78" s="15"/>
      <c r="C78" s="15"/>
      <c r="D78" s="15"/>
      <c r="E78" s="15"/>
      <c r="F78" s="15"/>
      <c r="G78" s="15"/>
      <c r="H78" s="15"/>
      <c r="I78" s="15"/>
      <c r="J78" s="15"/>
      <c r="K78" s="15"/>
      <c r="L78" s="15"/>
      <c r="M78" s="15"/>
      <c r="N78" s="15"/>
      <c r="O78" s="15"/>
      <c r="P78" s="15"/>
      <c r="Q78" s="15"/>
      <c r="R78" s="15"/>
      <c r="S78" s="15"/>
      <c r="T78" s="15"/>
      <c r="U78" s="15"/>
      <c r="V78" s="15"/>
    </row>
    <row r="79" spans="1:22" x14ac:dyDescent="0.25">
      <c r="A79" s="246"/>
      <c r="B79" s="15"/>
      <c r="C79" s="15"/>
      <c r="D79" s="15"/>
      <c r="E79" s="15"/>
      <c r="F79" s="15"/>
      <c r="G79" s="15"/>
      <c r="H79" s="15"/>
      <c r="I79" s="15"/>
      <c r="J79" s="15"/>
      <c r="K79" s="15"/>
      <c r="L79" s="15"/>
      <c r="M79" s="15"/>
      <c r="N79" s="15"/>
      <c r="O79" s="15"/>
      <c r="P79" s="15"/>
      <c r="Q79" s="15"/>
      <c r="R79" s="15"/>
      <c r="S79" s="15"/>
      <c r="T79" s="15"/>
      <c r="U79" s="15"/>
      <c r="V79" s="15"/>
    </row>
    <row r="80" spans="1:22" x14ac:dyDescent="0.25">
      <c r="A80" s="246"/>
      <c r="B80" s="15"/>
      <c r="C80" s="15"/>
      <c r="D80" s="15"/>
      <c r="E80" s="15"/>
      <c r="F80" s="15"/>
      <c r="G80" s="15"/>
      <c r="H80" s="15"/>
      <c r="I80" s="15"/>
      <c r="J80" s="15"/>
      <c r="K80" s="15"/>
      <c r="L80" s="15"/>
      <c r="M80" s="15"/>
      <c r="N80" s="15"/>
      <c r="O80" s="15"/>
      <c r="P80" s="15"/>
      <c r="Q80" s="15"/>
      <c r="R80" s="15"/>
      <c r="S80" s="15"/>
      <c r="T80" s="15"/>
      <c r="U80" s="15"/>
      <c r="V80" s="15"/>
    </row>
    <row r="81" spans="1:22" x14ac:dyDescent="0.25">
      <c r="A81" s="246"/>
      <c r="B81" s="15"/>
      <c r="C81" s="15"/>
      <c r="D81" s="15"/>
      <c r="E81" s="15"/>
      <c r="F81" s="15"/>
      <c r="G81" s="15"/>
      <c r="H81" s="15"/>
      <c r="I81" s="15"/>
      <c r="J81" s="15"/>
      <c r="K81" s="15"/>
      <c r="L81" s="15"/>
      <c r="M81" s="15"/>
      <c r="N81" s="15"/>
      <c r="O81" s="15"/>
      <c r="P81" s="15"/>
      <c r="Q81" s="15"/>
      <c r="R81" s="15"/>
      <c r="S81" s="15"/>
      <c r="T81" s="15"/>
      <c r="U81" s="15"/>
      <c r="V81" s="15"/>
    </row>
    <row r="82" spans="1:22" x14ac:dyDescent="0.25">
      <c r="A82" s="246"/>
      <c r="B82" s="15"/>
      <c r="C82" s="15"/>
      <c r="D82" s="15"/>
      <c r="E82" s="15"/>
      <c r="F82" s="15"/>
      <c r="G82" s="15"/>
      <c r="H82" s="15"/>
      <c r="I82" s="15"/>
      <c r="J82" s="15"/>
      <c r="K82" s="15"/>
      <c r="L82" s="15"/>
      <c r="M82" s="15"/>
      <c r="N82" s="15"/>
      <c r="O82" s="15"/>
      <c r="P82" s="15"/>
      <c r="Q82" s="15"/>
      <c r="R82" s="15"/>
      <c r="S82" s="15"/>
      <c r="T82" s="15"/>
      <c r="U82" s="15"/>
      <c r="V82" s="15"/>
    </row>
    <row r="83" spans="1:22" x14ac:dyDescent="0.25">
      <c r="A83" s="246"/>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46"/>
      <c r="B84" s="15"/>
      <c r="C84" s="15"/>
      <c r="D84" s="15"/>
      <c r="E84" s="15"/>
      <c r="F84" s="15"/>
      <c r="G84" s="15"/>
      <c r="H84" s="15"/>
      <c r="I84" s="15"/>
      <c r="J84" s="15"/>
      <c r="K84" s="15"/>
      <c r="L84" s="15"/>
      <c r="M84" s="15"/>
      <c r="N84" s="15"/>
      <c r="O84" s="15"/>
      <c r="P84" s="15"/>
      <c r="Q84" s="15"/>
      <c r="R84" s="15"/>
      <c r="S84" s="15"/>
      <c r="T84" s="15"/>
      <c r="U84" s="15"/>
      <c r="V84" s="15"/>
    </row>
    <row r="85" spans="1:22" x14ac:dyDescent="0.25">
      <c r="A85" s="246"/>
      <c r="B85" s="15"/>
      <c r="C85" s="15"/>
      <c r="D85" s="15"/>
      <c r="E85" s="15"/>
      <c r="F85" s="15"/>
      <c r="G85" s="15"/>
      <c r="H85" s="15"/>
      <c r="I85" s="15"/>
      <c r="J85" s="15"/>
      <c r="K85" s="15"/>
      <c r="L85" s="15"/>
      <c r="M85" s="15"/>
      <c r="N85" s="15"/>
      <c r="O85" s="15"/>
      <c r="P85" s="15"/>
      <c r="Q85" s="15"/>
      <c r="R85" s="15"/>
      <c r="S85" s="15"/>
      <c r="T85" s="15"/>
      <c r="U85" s="15"/>
      <c r="V85" s="15"/>
    </row>
    <row r="86" spans="1:22" x14ac:dyDescent="0.25">
      <c r="A86" s="246"/>
      <c r="B86" s="15"/>
      <c r="C86" s="15"/>
      <c r="D86" s="15"/>
      <c r="E86" s="15"/>
      <c r="F86" s="15"/>
      <c r="G86" s="15"/>
      <c r="H86" s="15"/>
      <c r="I86" s="15"/>
      <c r="J86" s="15"/>
      <c r="K86" s="15"/>
      <c r="L86" s="15"/>
      <c r="M86" s="15"/>
      <c r="N86" s="15"/>
      <c r="O86" s="15"/>
      <c r="P86" s="15"/>
      <c r="Q86" s="15"/>
      <c r="R86" s="15"/>
      <c r="S86" s="15"/>
      <c r="T86" s="15"/>
      <c r="U86" s="15"/>
      <c r="V86" s="15"/>
    </row>
    <row r="87" spans="1:22" x14ac:dyDescent="0.25">
      <c r="A87" s="246"/>
      <c r="B87" s="15"/>
      <c r="C87" s="15"/>
      <c r="D87" s="15"/>
      <c r="E87" s="15"/>
      <c r="F87" s="15"/>
      <c r="G87" s="15"/>
      <c r="H87" s="15"/>
      <c r="I87" s="15"/>
      <c r="J87" s="15"/>
      <c r="K87" s="15"/>
      <c r="L87" s="15"/>
      <c r="M87" s="15"/>
      <c r="N87" s="15"/>
      <c r="O87" s="15"/>
      <c r="P87" s="15"/>
      <c r="Q87" s="15"/>
      <c r="R87" s="15"/>
      <c r="S87" s="15"/>
      <c r="T87" s="15"/>
      <c r="U87" s="15"/>
      <c r="V87" s="15"/>
    </row>
    <row r="88" spans="1:22" x14ac:dyDescent="0.25">
      <c r="A88" s="246"/>
      <c r="B88" s="15"/>
      <c r="C88" s="15"/>
      <c r="D88" s="15"/>
      <c r="E88" s="15"/>
      <c r="F88" s="15"/>
      <c r="G88" s="15"/>
      <c r="H88" s="15"/>
      <c r="I88" s="15"/>
      <c r="J88" s="15"/>
      <c r="K88" s="15"/>
      <c r="L88" s="15"/>
      <c r="M88" s="15"/>
      <c r="N88" s="15"/>
      <c r="O88" s="15"/>
      <c r="P88" s="15"/>
      <c r="Q88" s="15"/>
      <c r="R88" s="15"/>
      <c r="S88" s="15"/>
      <c r="T88" s="15"/>
      <c r="U88" s="15"/>
      <c r="V88" s="15"/>
    </row>
    <row r="89" spans="1:22" x14ac:dyDescent="0.25">
      <c r="A89" s="246"/>
      <c r="B89" s="15"/>
      <c r="C89" s="15"/>
      <c r="D89" s="15"/>
      <c r="E89" s="15"/>
      <c r="F89" s="15"/>
      <c r="G89" s="15"/>
      <c r="H89" s="15"/>
      <c r="I89" s="15"/>
      <c r="J89" s="15"/>
      <c r="K89" s="15"/>
      <c r="L89" s="15"/>
      <c r="M89" s="15"/>
      <c r="N89" s="15"/>
      <c r="O89" s="15"/>
      <c r="P89" s="15"/>
      <c r="Q89" s="15"/>
      <c r="R89" s="15"/>
      <c r="S89" s="15"/>
      <c r="T89" s="15"/>
      <c r="U89" s="15"/>
      <c r="V89" s="15"/>
    </row>
    <row r="90" spans="1:22" x14ac:dyDescent="0.25">
      <c r="A90" s="246"/>
      <c r="B90" s="15"/>
      <c r="C90" s="15"/>
      <c r="D90" s="15"/>
      <c r="E90" s="15"/>
      <c r="F90" s="15"/>
      <c r="G90" s="15"/>
      <c r="H90" s="15"/>
      <c r="I90" s="15"/>
      <c r="J90" s="15"/>
      <c r="K90" s="15"/>
      <c r="L90" s="15"/>
      <c r="M90" s="15"/>
      <c r="N90" s="15"/>
      <c r="O90" s="15"/>
      <c r="P90" s="15"/>
      <c r="Q90" s="15"/>
      <c r="R90" s="15"/>
      <c r="S90" s="15"/>
      <c r="T90" s="15"/>
      <c r="U90" s="15"/>
      <c r="V90" s="15"/>
    </row>
    <row r="91" spans="1:22" x14ac:dyDescent="0.25">
      <c r="A91" s="246"/>
      <c r="B91" s="15"/>
      <c r="C91" s="15"/>
      <c r="D91" s="15"/>
      <c r="E91" s="15"/>
      <c r="F91" s="15"/>
      <c r="G91" s="15"/>
      <c r="H91" s="15"/>
      <c r="I91" s="15"/>
      <c r="J91" s="15"/>
      <c r="K91" s="15"/>
      <c r="L91" s="15"/>
      <c r="M91" s="15"/>
      <c r="N91" s="15"/>
      <c r="O91" s="15"/>
      <c r="P91" s="15"/>
      <c r="Q91" s="15"/>
      <c r="R91" s="15"/>
      <c r="S91" s="15"/>
      <c r="T91" s="15"/>
      <c r="U91" s="15"/>
      <c r="V91" s="15"/>
    </row>
    <row r="92" spans="1:22" x14ac:dyDescent="0.25">
      <c r="A92" s="246"/>
      <c r="B92" s="15"/>
      <c r="C92" s="15"/>
      <c r="D92" s="15"/>
      <c r="E92" s="15"/>
      <c r="F92" s="15"/>
      <c r="G92" s="15"/>
      <c r="H92" s="15"/>
      <c r="I92" s="15"/>
      <c r="J92" s="15"/>
      <c r="K92" s="15"/>
      <c r="L92" s="15"/>
      <c r="M92" s="15"/>
      <c r="N92" s="15"/>
      <c r="O92" s="15"/>
      <c r="P92" s="15"/>
      <c r="Q92" s="15"/>
      <c r="R92" s="15"/>
      <c r="S92" s="15"/>
      <c r="T92" s="15"/>
      <c r="U92" s="15"/>
      <c r="V92" s="15"/>
    </row>
    <row r="93" spans="1:22" x14ac:dyDescent="0.25">
      <c r="A93" s="246"/>
      <c r="B93" s="15"/>
      <c r="C93" s="15"/>
      <c r="D93" s="15"/>
      <c r="E93" s="15"/>
      <c r="F93" s="15"/>
      <c r="G93" s="15"/>
      <c r="H93" s="15"/>
      <c r="I93" s="15"/>
      <c r="J93" s="15"/>
      <c r="K93" s="15"/>
      <c r="L93" s="15"/>
      <c r="M93" s="15"/>
      <c r="N93" s="15"/>
      <c r="O93" s="15"/>
      <c r="P93" s="15"/>
      <c r="Q93" s="15"/>
      <c r="R93" s="15"/>
      <c r="S93" s="15"/>
      <c r="T93" s="15"/>
      <c r="U93" s="15"/>
      <c r="V93" s="15"/>
    </row>
    <row r="94" spans="1:22" x14ac:dyDescent="0.25">
      <c r="A94" s="246"/>
      <c r="B94" s="15"/>
      <c r="C94" s="15"/>
      <c r="D94" s="15"/>
      <c r="E94" s="15"/>
      <c r="F94" s="15"/>
      <c r="G94" s="15"/>
      <c r="H94" s="15"/>
      <c r="I94" s="15"/>
      <c r="J94" s="15"/>
      <c r="K94" s="15"/>
      <c r="L94" s="15"/>
      <c r="M94" s="15"/>
      <c r="N94" s="15"/>
      <c r="O94" s="15"/>
      <c r="P94" s="15"/>
      <c r="Q94" s="15"/>
      <c r="R94" s="15"/>
      <c r="S94" s="15"/>
      <c r="T94" s="15"/>
      <c r="U94" s="15"/>
      <c r="V94" s="15"/>
    </row>
    <row r="95" spans="1:22" x14ac:dyDescent="0.25">
      <c r="A95" s="246"/>
      <c r="B95" s="15"/>
      <c r="C95" s="15"/>
      <c r="D95" s="15"/>
      <c r="E95" s="15"/>
      <c r="F95" s="15"/>
      <c r="G95" s="15"/>
      <c r="H95" s="15"/>
      <c r="I95" s="15"/>
      <c r="J95" s="15"/>
      <c r="K95" s="15"/>
      <c r="L95" s="15"/>
      <c r="M95" s="15"/>
      <c r="N95" s="15"/>
      <c r="O95" s="15"/>
      <c r="P95" s="15"/>
      <c r="Q95" s="15"/>
      <c r="R95" s="15"/>
      <c r="S95" s="15"/>
      <c r="T95" s="15"/>
      <c r="U95" s="15"/>
      <c r="V95" s="15"/>
    </row>
    <row r="96" spans="1:22" x14ac:dyDescent="0.25">
      <c r="A96" s="246"/>
      <c r="B96" s="15"/>
      <c r="C96" s="15"/>
      <c r="D96" s="15"/>
      <c r="E96" s="15"/>
      <c r="F96" s="15"/>
      <c r="G96" s="15"/>
      <c r="H96" s="15"/>
      <c r="I96" s="15"/>
      <c r="J96" s="15"/>
      <c r="K96" s="15"/>
      <c r="L96" s="15"/>
      <c r="M96" s="15"/>
      <c r="N96" s="15"/>
      <c r="O96" s="15"/>
      <c r="P96" s="15"/>
      <c r="Q96" s="15"/>
      <c r="R96" s="15"/>
      <c r="S96" s="15"/>
      <c r="T96" s="15"/>
      <c r="U96" s="15"/>
      <c r="V96" s="15"/>
    </row>
    <row r="97" spans="1:22" x14ac:dyDescent="0.25">
      <c r="A97" s="246"/>
      <c r="B97" s="15"/>
      <c r="C97" s="15"/>
      <c r="D97" s="15"/>
      <c r="E97" s="15"/>
      <c r="F97" s="15"/>
      <c r="G97" s="15"/>
      <c r="H97" s="15"/>
      <c r="I97" s="15"/>
      <c r="J97" s="15"/>
      <c r="K97" s="15"/>
      <c r="L97" s="15"/>
      <c r="M97" s="15"/>
      <c r="N97" s="15"/>
      <c r="O97" s="15"/>
      <c r="P97" s="15"/>
      <c r="Q97" s="15"/>
      <c r="R97" s="15"/>
      <c r="S97" s="15"/>
      <c r="T97" s="15"/>
      <c r="U97" s="15"/>
      <c r="V97" s="15"/>
    </row>
    <row r="98" spans="1:22" x14ac:dyDescent="0.25">
      <c r="A98" s="246"/>
      <c r="B98" s="15"/>
      <c r="C98" s="15"/>
      <c r="D98" s="15"/>
      <c r="E98" s="15"/>
      <c r="F98" s="15"/>
      <c r="G98" s="15"/>
      <c r="H98" s="15"/>
      <c r="I98" s="15"/>
      <c r="J98" s="15"/>
      <c r="K98" s="15"/>
      <c r="L98" s="15"/>
      <c r="M98" s="15"/>
      <c r="N98" s="15"/>
      <c r="O98" s="15"/>
      <c r="P98" s="15"/>
      <c r="Q98" s="15"/>
      <c r="R98" s="15"/>
      <c r="S98" s="15"/>
      <c r="T98" s="15"/>
      <c r="U98" s="15"/>
      <c r="V98" s="15"/>
    </row>
    <row r="99" spans="1:22" x14ac:dyDescent="0.25">
      <c r="A99" s="246"/>
      <c r="B99" s="15"/>
      <c r="C99" s="15"/>
      <c r="D99" s="15"/>
      <c r="E99" s="15"/>
      <c r="F99" s="15"/>
      <c r="G99" s="15"/>
      <c r="H99" s="15"/>
      <c r="I99" s="15"/>
      <c r="J99" s="15"/>
      <c r="K99" s="15"/>
      <c r="L99" s="15"/>
      <c r="M99" s="15"/>
      <c r="N99" s="15"/>
      <c r="O99" s="15"/>
      <c r="P99" s="15"/>
      <c r="Q99" s="15"/>
      <c r="R99" s="15"/>
      <c r="S99" s="15"/>
      <c r="T99" s="15"/>
      <c r="U99" s="15"/>
      <c r="V99" s="15"/>
    </row>
    <row r="100" spans="1:22" x14ac:dyDescent="0.25">
      <c r="A100" s="246"/>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246"/>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246"/>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246"/>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246"/>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246"/>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246"/>
      <c r="B106" s="15"/>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246"/>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246"/>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246"/>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246"/>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46"/>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246"/>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246"/>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246"/>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246"/>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246"/>
      <c r="B116" s="15"/>
      <c r="C116" s="15"/>
      <c r="D116" s="15"/>
      <c r="E116" s="15"/>
      <c r="F116" s="15"/>
      <c r="G116" s="15"/>
      <c r="H116" s="15"/>
      <c r="I116" s="15"/>
      <c r="J116" s="15"/>
      <c r="K116" s="15"/>
      <c r="L116" s="15"/>
      <c r="M116" s="15"/>
      <c r="N116" s="15"/>
      <c r="O116" s="15"/>
      <c r="P116" s="15"/>
      <c r="Q116" s="15"/>
      <c r="R116" s="15"/>
      <c r="S116" s="15"/>
      <c r="T116" s="15"/>
      <c r="U116" s="15"/>
      <c r="V116" s="15"/>
    </row>
    <row r="117" spans="1:22" x14ac:dyDescent="0.25">
      <c r="A117" s="246"/>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246"/>
      <c r="B118" s="15"/>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246"/>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246"/>
      <c r="B120" s="15"/>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246"/>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246"/>
      <c r="B122" s="15"/>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246"/>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246"/>
      <c r="B124" s="15"/>
      <c r="C124" s="15"/>
      <c r="D124" s="15"/>
      <c r="E124" s="15"/>
      <c r="F124" s="15"/>
      <c r="G124" s="15"/>
      <c r="H124" s="15"/>
      <c r="I124" s="15"/>
      <c r="J124" s="15"/>
      <c r="K124" s="15"/>
      <c r="L124" s="15"/>
      <c r="M124" s="15"/>
      <c r="N124" s="15"/>
      <c r="O124" s="15"/>
      <c r="P124" s="15"/>
      <c r="Q124" s="15"/>
      <c r="R124" s="15"/>
      <c r="S124" s="15"/>
      <c r="T124" s="15"/>
      <c r="U124" s="15"/>
      <c r="V124" s="15"/>
    </row>
    <row r="125" spans="1:22" x14ac:dyDescent="0.25">
      <c r="A125" s="246"/>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246"/>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246"/>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246"/>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246"/>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246"/>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246"/>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246"/>
      <c r="B132" s="15"/>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246"/>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246"/>
      <c r="B134" s="15"/>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246"/>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246"/>
      <c r="B136" s="15"/>
      <c r="C136" s="15"/>
      <c r="D136" s="15"/>
      <c r="E136" s="15"/>
      <c r="F136" s="15"/>
      <c r="G136" s="15"/>
      <c r="H136" s="15"/>
      <c r="I136" s="15"/>
      <c r="J136" s="15"/>
      <c r="K136" s="15"/>
      <c r="L136" s="15"/>
      <c r="M136" s="15"/>
      <c r="N136" s="15"/>
      <c r="O136" s="15"/>
      <c r="P136" s="15"/>
      <c r="Q136" s="15"/>
      <c r="R136" s="15"/>
      <c r="S136" s="15"/>
      <c r="T136" s="15"/>
      <c r="U136" s="15"/>
      <c r="V136" s="15"/>
    </row>
    <row r="137" spans="1:22" x14ac:dyDescent="0.25">
      <c r="A137" s="246"/>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246"/>
      <c r="B138" s="15"/>
      <c r="C138" s="15"/>
      <c r="D138" s="15"/>
      <c r="E138" s="15"/>
      <c r="F138" s="15"/>
      <c r="G138" s="15"/>
      <c r="H138" s="15"/>
      <c r="I138" s="15"/>
      <c r="J138" s="15"/>
      <c r="K138" s="15"/>
      <c r="L138" s="15"/>
      <c r="M138" s="15"/>
      <c r="N138" s="15"/>
      <c r="O138" s="15"/>
      <c r="P138" s="15"/>
      <c r="Q138" s="15"/>
      <c r="R138" s="15"/>
      <c r="S138" s="15"/>
      <c r="T138" s="15"/>
      <c r="U138" s="15"/>
      <c r="V138" s="15"/>
    </row>
    <row r="139" spans="1:22" x14ac:dyDescent="0.25">
      <c r="A139" s="246"/>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246"/>
      <c r="B140" s="15"/>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246"/>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246"/>
      <c r="B142" s="15"/>
      <c r="C142" s="15"/>
      <c r="D142" s="15"/>
      <c r="E142" s="15"/>
      <c r="F142" s="15"/>
      <c r="G142" s="15"/>
      <c r="H142" s="15"/>
      <c r="I142" s="15"/>
      <c r="J142" s="15"/>
      <c r="K142" s="15"/>
      <c r="L142" s="15"/>
      <c r="M142" s="15"/>
      <c r="N142" s="15"/>
      <c r="O142" s="15"/>
      <c r="P142" s="15"/>
      <c r="Q142" s="15"/>
      <c r="R142" s="15"/>
      <c r="S142" s="15"/>
      <c r="T142" s="15"/>
      <c r="U142" s="15"/>
      <c r="V142" s="15"/>
    </row>
    <row r="143" spans="1:22" x14ac:dyDescent="0.25">
      <c r="A143" s="246"/>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246"/>
      <c r="B144" s="15"/>
      <c r="C144" s="15"/>
      <c r="D144" s="15"/>
      <c r="E144" s="15"/>
      <c r="F144" s="15"/>
      <c r="G144" s="15"/>
      <c r="H144" s="15"/>
      <c r="I144" s="15"/>
      <c r="J144" s="15"/>
      <c r="K144" s="15"/>
      <c r="L144" s="15"/>
      <c r="M144" s="15"/>
      <c r="N144" s="15"/>
      <c r="O144" s="15"/>
      <c r="P144" s="15"/>
      <c r="Q144" s="15"/>
      <c r="R144" s="15"/>
      <c r="S144" s="15"/>
      <c r="T144" s="15"/>
      <c r="U144" s="15"/>
      <c r="V144" s="15"/>
    </row>
    <row r="145" spans="1:22" x14ac:dyDescent="0.25">
      <c r="A145" s="246"/>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246"/>
      <c r="B146" s="15"/>
      <c r="C146" s="15"/>
      <c r="D146" s="15"/>
      <c r="E146" s="15"/>
      <c r="F146" s="15"/>
      <c r="G146" s="15"/>
      <c r="H146" s="15"/>
      <c r="I146" s="15"/>
      <c r="J146" s="15"/>
      <c r="K146" s="15"/>
      <c r="L146" s="15"/>
      <c r="M146" s="15"/>
      <c r="N146" s="15"/>
      <c r="O146" s="15"/>
      <c r="P146" s="15"/>
      <c r="Q146" s="15"/>
      <c r="R146" s="15"/>
      <c r="S146" s="15"/>
      <c r="T146" s="15"/>
      <c r="U146" s="15"/>
      <c r="V146" s="15"/>
    </row>
    <row r="147" spans="1:22" x14ac:dyDescent="0.25">
      <c r="A147" s="246"/>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246"/>
      <c r="B148" s="15"/>
      <c r="C148" s="15"/>
      <c r="D148" s="15"/>
      <c r="E148" s="15"/>
      <c r="F148" s="15"/>
      <c r="G148" s="15"/>
      <c r="H148" s="15"/>
      <c r="I148" s="15"/>
      <c r="J148" s="15"/>
      <c r="K148" s="15"/>
      <c r="L148" s="15"/>
      <c r="M148" s="15"/>
      <c r="N148" s="15"/>
      <c r="O148" s="15"/>
      <c r="P148" s="15"/>
      <c r="Q148" s="15"/>
      <c r="R148" s="15"/>
      <c r="S148" s="15"/>
      <c r="T148" s="15"/>
      <c r="U148" s="15"/>
      <c r="V148" s="15"/>
    </row>
    <row r="149" spans="1:22" x14ac:dyDescent="0.25">
      <c r="A149" s="246"/>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246"/>
      <c r="B150" s="15"/>
      <c r="C150" s="15"/>
      <c r="D150" s="15"/>
      <c r="E150" s="15"/>
      <c r="F150" s="15"/>
      <c r="G150" s="15"/>
      <c r="H150" s="15"/>
      <c r="I150" s="15"/>
      <c r="J150" s="15"/>
      <c r="K150" s="15"/>
      <c r="L150" s="15"/>
      <c r="M150" s="15"/>
      <c r="N150" s="15"/>
      <c r="O150" s="15"/>
      <c r="P150" s="15"/>
      <c r="Q150" s="15"/>
      <c r="R150" s="15"/>
      <c r="S150" s="15"/>
      <c r="T150" s="15"/>
      <c r="U150" s="15"/>
      <c r="V150" s="15"/>
    </row>
    <row r="151" spans="1:22" x14ac:dyDescent="0.25">
      <c r="A151" s="246"/>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246"/>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246"/>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246"/>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246"/>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246"/>
      <c r="B156" s="15"/>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246"/>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46"/>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246"/>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246"/>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246"/>
      <c r="B161" s="15"/>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246"/>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246"/>
      <c r="B163" s="15"/>
      <c r="C163" s="15"/>
      <c r="D163" s="15"/>
      <c r="E163" s="15"/>
      <c r="F163" s="15"/>
      <c r="G163" s="15"/>
      <c r="H163" s="15"/>
      <c r="I163" s="15"/>
      <c r="J163" s="15"/>
      <c r="K163" s="15"/>
      <c r="L163" s="15"/>
      <c r="M163" s="15"/>
      <c r="N163" s="15"/>
      <c r="O163" s="15"/>
      <c r="P163" s="15"/>
      <c r="Q163" s="15"/>
      <c r="R163" s="15"/>
      <c r="S163" s="15"/>
      <c r="T163" s="15"/>
      <c r="U163" s="15"/>
      <c r="V163" s="15"/>
    </row>
    <row r="164" spans="1:22" x14ac:dyDescent="0.25">
      <c r="A164" s="246"/>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246"/>
      <c r="B165" s="15"/>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246"/>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246"/>
      <c r="B167" s="15"/>
      <c r="C167" s="15"/>
      <c r="D167" s="15"/>
      <c r="E167" s="15"/>
      <c r="F167" s="15"/>
      <c r="G167" s="15"/>
      <c r="H167" s="15"/>
      <c r="I167" s="15"/>
      <c r="J167" s="15"/>
      <c r="K167" s="15"/>
      <c r="L167" s="15"/>
      <c r="M167" s="15"/>
      <c r="N167" s="15"/>
      <c r="O167" s="15"/>
      <c r="P167" s="15"/>
      <c r="Q167" s="15"/>
      <c r="R167" s="15"/>
      <c r="S167" s="15"/>
      <c r="T167" s="15"/>
      <c r="U167" s="15"/>
      <c r="V167" s="15"/>
    </row>
    <row r="168" spans="1:22" x14ac:dyDescent="0.25">
      <c r="A168" s="246"/>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246"/>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46"/>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246"/>
      <c r="B171" s="15"/>
      <c r="C171" s="15"/>
      <c r="D171" s="15"/>
      <c r="E171" s="15"/>
      <c r="F171" s="15"/>
      <c r="G171" s="15"/>
      <c r="H171" s="15"/>
      <c r="I171" s="15"/>
      <c r="J171" s="15"/>
      <c r="K171" s="15"/>
      <c r="L171" s="15"/>
      <c r="M171" s="15"/>
      <c r="N171" s="15"/>
      <c r="O171" s="15"/>
      <c r="P171" s="15"/>
      <c r="Q171" s="15"/>
      <c r="R171" s="15"/>
      <c r="S171" s="15"/>
      <c r="T171" s="15"/>
      <c r="U171" s="15"/>
      <c r="V171" s="15"/>
    </row>
    <row r="172" spans="1:22" x14ac:dyDescent="0.25">
      <c r="A172" s="246"/>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246"/>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246"/>
      <c r="B174" s="15"/>
      <c r="C174" s="15"/>
      <c r="D174" s="15"/>
      <c r="E174" s="15"/>
      <c r="F174" s="15"/>
      <c r="G174" s="15"/>
      <c r="H174" s="15"/>
      <c r="I174" s="15"/>
      <c r="J174" s="15"/>
      <c r="K174" s="15"/>
      <c r="L174" s="15"/>
      <c r="M174" s="15"/>
      <c r="N174" s="15"/>
      <c r="O174" s="15"/>
      <c r="P174" s="15"/>
      <c r="Q174" s="15"/>
      <c r="R174" s="15"/>
      <c r="S174" s="15"/>
      <c r="T174" s="15"/>
      <c r="U174" s="15"/>
      <c r="V174" s="15"/>
    </row>
    <row r="175" spans="1:22" x14ac:dyDescent="0.25">
      <c r="A175" s="246"/>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246"/>
      <c r="B176" s="15"/>
      <c r="C176" s="15"/>
      <c r="D176" s="15"/>
      <c r="E176" s="15"/>
      <c r="F176" s="15"/>
      <c r="G176" s="15"/>
      <c r="H176" s="15"/>
      <c r="I176" s="15"/>
      <c r="J176" s="15"/>
      <c r="K176" s="15"/>
      <c r="L176" s="15"/>
      <c r="M176" s="15"/>
      <c r="N176" s="15"/>
      <c r="O176" s="15"/>
      <c r="P176" s="15"/>
      <c r="Q176" s="15"/>
      <c r="R176" s="15"/>
      <c r="S176" s="15"/>
      <c r="T176" s="15"/>
      <c r="U176" s="15"/>
      <c r="V176" s="15"/>
    </row>
    <row r="177" spans="1:22" x14ac:dyDescent="0.25">
      <c r="A177" s="246"/>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246"/>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246"/>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246"/>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246"/>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246"/>
      <c r="B182" s="15"/>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246"/>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246"/>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246"/>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246"/>
      <c r="B186" s="15"/>
      <c r="C186" s="15"/>
      <c r="D186" s="15"/>
      <c r="E186" s="15"/>
      <c r="F186" s="15"/>
      <c r="G186" s="15"/>
      <c r="H186" s="15"/>
      <c r="I186" s="15"/>
      <c r="J186" s="15"/>
      <c r="K186" s="15"/>
      <c r="L186" s="15"/>
      <c r="M186" s="15"/>
      <c r="N186" s="15"/>
      <c r="O186" s="15"/>
      <c r="P186" s="15"/>
      <c r="Q186" s="15"/>
      <c r="R186" s="15"/>
      <c r="S186" s="15"/>
      <c r="T186" s="15"/>
      <c r="U186" s="15"/>
      <c r="V186" s="15"/>
    </row>
    <row r="187" spans="1:22" x14ac:dyDescent="0.25">
      <c r="A187" s="246"/>
      <c r="B187" s="15"/>
      <c r="C187" s="15"/>
      <c r="D187" s="15"/>
      <c r="E187" s="15"/>
      <c r="F187" s="15"/>
      <c r="G187" s="15"/>
      <c r="H187" s="15"/>
      <c r="I187" s="15"/>
      <c r="J187" s="15"/>
      <c r="K187" s="15"/>
      <c r="L187" s="15"/>
      <c r="M187" s="15"/>
      <c r="N187" s="15"/>
      <c r="O187" s="15"/>
      <c r="P187" s="15"/>
      <c r="Q187" s="15"/>
      <c r="R187" s="15"/>
      <c r="S187" s="15"/>
      <c r="T187" s="15"/>
      <c r="U187" s="15"/>
      <c r="V187" s="15"/>
    </row>
    <row r="188" spans="1:22" x14ac:dyDescent="0.25">
      <c r="A188" s="246"/>
      <c r="B188" s="15"/>
      <c r="C188" s="15"/>
      <c r="D188" s="15"/>
      <c r="E188" s="15"/>
      <c r="F188" s="15"/>
      <c r="G188" s="15"/>
      <c r="H188" s="15"/>
      <c r="I188" s="15"/>
      <c r="J188" s="15"/>
      <c r="K188" s="15"/>
      <c r="L188" s="15"/>
      <c r="M188" s="15"/>
      <c r="N188" s="15"/>
      <c r="O188" s="15"/>
      <c r="P188" s="15"/>
      <c r="Q188" s="15"/>
      <c r="R188" s="15"/>
      <c r="S188" s="15"/>
      <c r="T188" s="15"/>
      <c r="U188" s="15"/>
      <c r="V188" s="15"/>
    </row>
    <row r="189" spans="1:22" x14ac:dyDescent="0.25">
      <c r="A189" s="246"/>
      <c r="B189" s="15"/>
      <c r="C189" s="15"/>
      <c r="D189" s="15"/>
      <c r="E189" s="15"/>
      <c r="F189" s="15"/>
      <c r="G189" s="15"/>
      <c r="H189" s="15"/>
      <c r="I189" s="15"/>
      <c r="J189" s="15"/>
      <c r="K189" s="15"/>
      <c r="L189" s="15"/>
      <c r="M189" s="15"/>
      <c r="N189" s="15"/>
      <c r="O189" s="15"/>
      <c r="P189" s="15"/>
      <c r="Q189" s="15"/>
      <c r="R189" s="15"/>
      <c r="S189" s="15"/>
      <c r="T189" s="15"/>
      <c r="U189" s="15"/>
      <c r="V189" s="15"/>
    </row>
    <row r="190" spans="1:22" x14ac:dyDescent="0.25">
      <c r="A190" s="246"/>
      <c r="B190" s="15"/>
      <c r="C190" s="15"/>
      <c r="D190" s="15"/>
      <c r="E190" s="15"/>
      <c r="F190" s="15"/>
      <c r="G190" s="15"/>
      <c r="H190" s="15"/>
      <c r="I190" s="15"/>
      <c r="J190" s="15"/>
      <c r="K190" s="15"/>
      <c r="L190" s="15"/>
      <c r="M190" s="15"/>
      <c r="N190" s="15"/>
      <c r="O190" s="15"/>
      <c r="P190" s="15"/>
      <c r="Q190" s="15"/>
      <c r="R190" s="15"/>
      <c r="S190" s="15"/>
      <c r="T190" s="15"/>
      <c r="U190" s="15"/>
      <c r="V190" s="15"/>
    </row>
    <row r="191" spans="1:22" x14ac:dyDescent="0.25">
      <c r="A191" s="246"/>
      <c r="B191" s="15"/>
      <c r="C191" s="15"/>
      <c r="D191" s="15"/>
      <c r="E191" s="15"/>
      <c r="F191" s="15"/>
      <c r="G191" s="15"/>
      <c r="H191" s="15"/>
      <c r="I191" s="15"/>
      <c r="J191" s="15"/>
      <c r="K191" s="15"/>
      <c r="L191" s="15"/>
      <c r="M191" s="15"/>
      <c r="N191" s="15"/>
      <c r="O191" s="15"/>
      <c r="P191" s="15"/>
      <c r="Q191" s="15"/>
      <c r="R191" s="15"/>
      <c r="S191" s="15"/>
      <c r="T191" s="15"/>
      <c r="U191" s="15"/>
      <c r="V191" s="15"/>
    </row>
    <row r="192" spans="1:22" x14ac:dyDescent="0.25">
      <c r="A192" s="246"/>
      <c r="B192" s="15"/>
      <c r="C192" s="15"/>
      <c r="D192" s="15"/>
      <c r="E192" s="15"/>
      <c r="F192" s="15"/>
      <c r="G192" s="15"/>
      <c r="H192" s="15"/>
      <c r="I192" s="15"/>
      <c r="J192" s="15"/>
      <c r="K192" s="15"/>
      <c r="L192" s="15"/>
      <c r="M192" s="15"/>
      <c r="N192" s="15"/>
      <c r="O192" s="15"/>
      <c r="P192" s="15"/>
      <c r="Q192" s="15"/>
      <c r="R192" s="15"/>
      <c r="S192" s="15"/>
      <c r="T192" s="15"/>
      <c r="U192" s="15"/>
      <c r="V192" s="15"/>
    </row>
    <row r="193" spans="1:22" x14ac:dyDescent="0.25">
      <c r="A193" s="246"/>
      <c r="B193" s="15"/>
      <c r="C193" s="15"/>
      <c r="D193" s="15"/>
      <c r="E193" s="15"/>
      <c r="F193" s="15"/>
      <c r="G193" s="15"/>
      <c r="H193" s="15"/>
      <c r="I193" s="15"/>
      <c r="J193" s="15"/>
      <c r="K193" s="15"/>
      <c r="L193" s="15"/>
      <c r="M193" s="15"/>
      <c r="N193" s="15"/>
      <c r="O193" s="15"/>
      <c r="P193" s="15"/>
      <c r="Q193" s="15"/>
      <c r="R193" s="15"/>
      <c r="S193" s="15"/>
      <c r="T193" s="15"/>
      <c r="U193" s="15"/>
      <c r="V193" s="15"/>
    </row>
    <row r="194" spans="1:22" x14ac:dyDescent="0.25">
      <c r="A194" s="246"/>
      <c r="B194" s="15"/>
      <c r="C194" s="15"/>
      <c r="D194" s="15"/>
      <c r="E194" s="15"/>
      <c r="F194" s="15"/>
      <c r="G194" s="15"/>
      <c r="H194" s="15"/>
      <c r="I194" s="15"/>
      <c r="J194" s="15"/>
      <c r="K194" s="15"/>
      <c r="L194" s="15"/>
      <c r="M194" s="15"/>
      <c r="N194" s="15"/>
      <c r="O194" s="15"/>
      <c r="P194" s="15"/>
      <c r="Q194" s="15"/>
      <c r="R194" s="15"/>
      <c r="S194" s="15"/>
      <c r="T194" s="15"/>
      <c r="U194" s="15"/>
      <c r="V194" s="15"/>
    </row>
    <row r="195" spans="1:22" x14ac:dyDescent="0.25">
      <c r="A195" s="246"/>
      <c r="B195" s="15"/>
      <c r="C195" s="15"/>
      <c r="D195" s="15"/>
      <c r="E195" s="15"/>
      <c r="F195" s="15"/>
      <c r="G195" s="15"/>
      <c r="H195" s="15"/>
      <c r="I195" s="15"/>
      <c r="J195" s="15"/>
      <c r="K195" s="15"/>
      <c r="L195" s="15"/>
      <c r="M195" s="15"/>
      <c r="N195" s="15"/>
      <c r="O195" s="15"/>
      <c r="P195" s="15"/>
      <c r="Q195" s="15"/>
      <c r="R195" s="15"/>
      <c r="S195" s="15"/>
      <c r="T195" s="15"/>
      <c r="U195" s="15"/>
      <c r="V195" s="15"/>
    </row>
    <row r="196" spans="1:22" x14ac:dyDescent="0.25">
      <c r="A196" s="246"/>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246"/>
      <c r="B197" s="15"/>
      <c r="C197" s="15"/>
      <c r="D197" s="15"/>
      <c r="E197" s="15"/>
      <c r="F197" s="15"/>
      <c r="G197" s="15"/>
      <c r="H197" s="15"/>
      <c r="I197" s="15"/>
      <c r="J197" s="15"/>
      <c r="K197" s="15"/>
      <c r="L197" s="15"/>
      <c r="M197" s="15"/>
      <c r="N197" s="15"/>
      <c r="O197" s="15"/>
      <c r="P197" s="15"/>
      <c r="Q197" s="15"/>
      <c r="R197" s="15"/>
      <c r="S197" s="15"/>
      <c r="T197" s="15"/>
      <c r="U197" s="15"/>
      <c r="V197" s="15"/>
    </row>
    <row r="198" spans="1:22" x14ac:dyDescent="0.25">
      <c r="A198" s="246"/>
      <c r="B198" s="15"/>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246"/>
      <c r="B199" s="15"/>
      <c r="C199" s="15"/>
      <c r="D199" s="15"/>
      <c r="E199" s="15"/>
      <c r="F199" s="15"/>
      <c r="G199" s="15"/>
      <c r="H199" s="15"/>
      <c r="I199" s="15"/>
      <c r="J199" s="15"/>
      <c r="K199" s="15"/>
      <c r="L199" s="15"/>
      <c r="M199" s="15"/>
      <c r="N199" s="15"/>
      <c r="O199" s="15"/>
      <c r="P199" s="15"/>
      <c r="Q199" s="15"/>
      <c r="R199" s="15"/>
      <c r="S199" s="15"/>
      <c r="T199" s="15"/>
      <c r="U199" s="15"/>
      <c r="V199" s="15"/>
    </row>
    <row r="200" spans="1:22" x14ac:dyDescent="0.25">
      <c r="A200" s="246"/>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246"/>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246"/>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246"/>
      <c r="B203" s="15"/>
      <c r="C203" s="15"/>
      <c r="D203" s="15"/>
      <c r="E203" s="15"/>
      <c r="F203" s="15"/>
      <c r="G203" s="15"/>
      <c r="H203" s="15"/>
      <c r="I203" s="15"/>
      <c r="J203" s="15"/>
      <c r="K203" s="15"/>
      <c r="L203" s="15"/>
      <c r="M203" s="15"/>
      <c r="N203" s="15"/>
      <c r="O203" s="15"/>
      <c r="P203" s="15"/>
      <c r="Q203" s="15"/>
      <c r="R203" s="15"/>
      <c r="S203" s="15"/>
      <c r="T203" s="15"/>
      <c r="U203" s="15"/>
      <c r="V203" s="15"/>
    </row>
    <row r="204" spans="1:22" x14ac:dyDescent="0.25">
      <c r="A204" s="246"/>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246"/>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246"/>
      <c r="B206" s="15"/>
      <c r="C206" s="15"/>
      <c r="D206" s="15"/>
      <c r="E206" s="15"/>
      <c r="F206" s="15"/>
      <c r="G206" s="15"/>
      <c r="H206" s="15"/>
      <c r="I206" s="15"/>
      <c r="J206" s="15"/>
      <c r="K206" s="15"/>
      <c r="L206" s="15"/>
      <c r="M206" s="15"/>
      <c r="N206" s="15"/>
      <c r="O206" s="15"/>
      <c r="P206" s="15"/>
      <c r="Q206" s="15"/>
      <c r="R206" s="15"/>
      <c r="S206" s="15"/>
      <c r="T206" s="15"/>
      <c r="U206" s="15"/>
      <c r="V206" s="15"/>
    </row>
    <row r="207" spans="1:22" x14ac:dyDescent="0.25">
      <c r="A207" s="246"/>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246"/>
      <c r="B208" s="15"/>
      <c r="C208" s="15"/>
      <c r="D208" s="15"/>
      <c r="E208" s="15"/>
      <c r="F208" s="15"/>
      <c r="G208" s="15"/>
      <c r="H208" s="15"/>
      <c r="I208" s="15"/>
      <c r="J208" s="15"/>
      <c r="K208" s="15"/>
      <c r="L208" s="15"/>
      <c r="M208" s="15"/>
      <c r="N208" s="15"/>
      <c r="O208" s="15"/>
      <c r="P208" s="15"/>
      <c r="Q208" s="15"/>
      <c r="R208" s="15"/>
      <c r="S208" s="15"/>
      <c r="T208" s="15"/>
      <c r="U208" s="15"/>
      <c r="V208" s="15"/>
    </row>
    <row r="209" spans="1:22" x14ac:dyDescent="0.25">
      <c r="A209" s="246"/>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246"/>
      <c r="B210" s="15"/>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246"/>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246"/>
      <c r="B212" s="15"/>
      <c r="C212" s="15"/>
      <c r="D212" s="15"/>
      <c r="E212" s="15"/>
      <c r="F212" s="15"/>
      <c r="G212" s="15"/>
      <c r="H212" s="15"/>
      <c r="I212" s="15"/>
      <c r="J212" s="15"/>
      <c r="K212" s="15"/>
      <c r="L212" s="15"/>
      <c r="M212" s="15"/>
      <c r="N212" s="15"/>
      <c r="O212" s="15"/>
      <c r="P212" s="15"/>
      <c r="Q212" s="15"/>
      <c r="R212" s="15"/>
      <c r="S212" s="15"/>
      <c r="T212" s="15"/>
      <c r="U212" s="15"/>
      <c r="V212" s="15"/>
    </row>
    <row r="213" spans="1:22" x14ac:dyDescent="0.25">
      <c r="A213" s="246"/>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246"/>
      <c r="B214" s="15"/>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246"/>
      <c r="B215" s="15"/>
      <c r="C215" s="15"/>
      <c r="D215" s="15"/>
      <c r="E215" s="15"/>
      <c r="F215" s="15"/>
      <c r="G215" s="15"/>
      <c r="H215" s="15"/>
      <c r="I215" s="15"/>
      <c r="J215" s="15"/>
      <c r="K215" s="15"/>
      <c r="L215" s="15"/>
      <c r="M215" s="15"/>
      <c r="N215" s="15"/>
      <c r="O215" s="15"/>
      <c r="P215" s="15"/>
      <c r="Q215" s="15"/>
      <c r="R215" s="15"/>
      <c r="S215" s="15"/>
      <c r="T215" s="15"/>
      <c r="U215" s="15"/>
      <c r="V215" s="15"/>
    </row>
    <row r="216" spans="1:22" x14ac:dyDescent="0.25">
      <c r="A216" s="246"/>
      <c r="B216" s="15"/>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246"/>
      <c r="B217" s="15"/>
      <c r="C217" s="15"/>
      <c r="D217" s="15"/>
      <c r="E217" s="15"/>
      <c r="F217" s="15"/>
      <c r="G217" s="15"/>
      <c r="H217" s="15"/>
      <c r="I217" s="15"/>
      <c r="J217" s="15"/>
      <c r="K217" s="15"/>
      <c r="L217" s="15"/>
      <c r="M217" s="15"/>
      <c r="N217" s="15"/>
      <c r="O217" s="15"/>
      <c r="P217" s="15"/>
      <c r="Q217" s="15"/>
      <c r="R217" s="15"/>
      <c r="S217" s="15"/>
      <c r="T217" s="15"/>
      <c r="U217" s="15"/>
      <c r="V217" s="15"/>
    </row>
    <row r="218" spans="1:22" x14ac:dyDescent="0.25">
      <c r="A218" s="246"/>
      <c r="B218" s="15"/>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246"/>
      <c r="B219" s="15"/>
      <c r="C219" s="15"/>
      <c r="D219" s="15"/>
      <c r="E219" s="15"/>
      <c r="F219" s="15"/>
      <c r="G219" s="15"/>
      <c r="H219" s="15"/>
      <c r="I219" s="15"/>
      <c r="J219" s="15"/>
      <c r="K219" s="15"/>
      <c r="L219" s="15"/>
      <c r="M219" s="15"/>
      <c r="N219" s="15"/>
      <c r="O219" s="15"/>
      <c r="P219" s="15"/>
      <c r="Q219" s="15"/>
      <c r="R219" s="15"/>
      <c r="S219" s="15"/>
      <c r="T219" s="15"/>
      <c r="U219" s="15"/>
      <c r="V219" s="15"/>
    </row>
    <row r="220" spans="1:22" x14ac:dyDescent="0.25">
      <c r="A220" s="246"/>
      <c r="B220" s="15"/>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246"/>
      <c r="B221" s="15"/>
      <c r="C221" s="15"/>
      <c r="D221" s="15"/>
      <c r="E221" s="15"/>
      <c r="F221" s="15"/>
      <c r="G221" s="15"/>
      <c r="H221" s="15"/>
      <c r="I221" s="15"/>
      <c r="J221" s="15"/>
      <c r="K221" s="15"/>
      <c r="L221" s="15"/>
      <c r="M221" s="15"/>
      <c r="N221" s="15"/>
      <c r="O221" s="15"/>
      <c r="P221" s="15"/>
      <c r="Q221" s="15"/>
      <c r="R221" s="15"/>
      <c r="S221" s="15"/>
      <c r="T221" s="15"/>
      <c r="U221" s="15"/>
      <c r="V221" s="15"/>
    </row>
    <row r="222" spans="1:22" x14ac:dyDescent="0.25">
      <c r="A222" s="246"/>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246"/>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246"/>
      <c r="B224" s="15"/>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246"/>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246"/>
      <c r="B226" s="15"/>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246"/>
      <c r="B227" s="15"/>
      <c r="C227" s="15"/>
      <c r="D227" s="15"/>
      <c r="E227" s="15"/>
      <c r="F227" s="15"/>
      <c r="G227" s="15"/>
      <c r="H227" s="15"/>
      <c r="I227" s="15"/>
      <c r="J227" s="15"/>
      <c r="K227" s="15"/>
      <c r="L227" s="15"/>
      <c r="M227" s="15"/>
      <c r="N227" s="15"/>
      <c r="O227" s="15"/>
      <c r="P227" s="15"/>
      <c r="Q227" s="15"/>
      <c r="R227" s="15"/>
      <c r="S227" s="15"/>
      <c r="T227" s="15"/>
      <c r="U227" s="15"/>
      <c r="V227" s="15"/>
    </row>
    <row r="228" spans="1:22" x14ac:dyDescent="0.25">
      <c r="A228" s="246"/>
      <c r="B228" s="15"/>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246"/>
      <c r="B229" s="15"/>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246"/>
      <c r="B230" s="15"/>
      <c r="C230" s="15"/>
      <c r="D230" s="15"/>
      <c r="E230" s="15"/>
      <c r="F230" s="15"/>
      <c r="G230" s="15"/>
      <c r="H230" s="15"/>
      <c r="I230" s="15"/>
      <c r="J230" s="15"/>
      <c r="K230" s="15"/>
      <c r="L230" s="15"/>
      <c r="M230" s="15"/>
      <c r="N230" s="15"/>
      <c r="O230" s="15"/>
      <c r="P230" s="15"/>
      <c r="Q230" s="15"/>
      <c r="R230" s="15"/>
      <c r="S230" s="15"/>
      <c r="T230" s="15"/>
      <c r="U230" s="15"/>
      <c r="V230" s="15"/>
    </row>
    <row r="231" spans="1:22" x14ac:dyDescent="0.25">
      <c r="A231" s="246"/>
      <c r="B231" s="15"/>
      <c r="C231" s="15"/>
      <c r="D231" s="15"/>
      <c r="E231" s="15"/>
      <c r="F231" s="15"/>
      <c r="G231" s="15"/>
      <c r="H231" s="15"/>
      <c r="I231" s="15"/>
      <c r="J231" s="15"/>
      <c r="K231" s="15"/>
      <c r="L231" s="15"/>
      <c r="M231" s="15"/>
      <c r="N231" s="15"/>
      <c r="O231" s="15"/>
      <c r="P231" s="15"/>
      <c r="Q231" s="15"/>
      <c r="R231" s="15"/>
      <c r="S231" s="15"/>
      <c r="T231" s="15"/>
      <c r="U231" s="15"/>
      <c r="V231" s="15"/>
    </row>
    <row r="232" spans="1:22" x14ac:dyDescent="0.25">
      <c r="A232" s="246"/>
      <c r="B232" s="15"/>
      <c r="C232" s="15"/>
      <c r="D232" s="15"/>
      <c r="E232" s="15"/>
      <c r="F232" s="15"/>
      <c r="G232" s="15"/>
      <c r="H232" s="15"/>
      <c r="I232" s="15"/>
      <c r="J232" s="15"/>
      <c r="K232" s="15"/>
      <c r="L232" s="15"/>
      <c r="M232" s="15"/>
      <c r="N232" s="15"/>
      <c r="O232" s="15"/>
      <c r="P232" s="15"/>
      <c r="Q232" s="15"/>
      <c r="R232" s="15"/>
      <c r="S232" s="15"/>
      <c r="T232" s="15"/>
      <c r="U232" s="15"/>
      <c r="V232" s="15"/>
    </row>
    <row r="233" spans="1:22" x14ac:dyDescent="0.25">
      <c r="A233" s="246"/>
      <c r="B233" s="15"/>
      <c r="C233" s="15"/>
      <c r="D233" s="15"/>
      <c r="E233" s="15"/>
      <c r="F233" s="15"/>
      <c r="G233" s="15"/>
      <c r="H233" s="15"/>
      <c r="I233" s="15"/>
      <c r="J233" s="15"/>
      <c r="K233" s="15"/>
      <c r="L233" s="15"/>
      <c r="M233" s="15"/>
      <c r="N233" s="15"/>
      <c r="O233" s="15"/>
      <c r="P233" s="15"/>
      <c r="Q233" s="15"/>
      <c r="R233" s="15"/>
      <c r="S233" s="15"/>
      <c r="T233" s="15"/>
      <c r="U233" s="15"/>
      <c r="V233" s="15"/>
    </row>
    <row r="234" spans="1:22" x14ac:dyDescent="0.25">
      <c r="A234" s="246"/>
      <c r="B234" s="15"/>
      <c r="C234" s="15"/>
      <c r="D234" s="15"/>
      <c r="E234" s="15"/>
      <c r="F234" s="15"/>
      <c r="G234" s="15"/>
      <c r="H234" s="15"/>
      <c r="I234" s="15"/>
      <c r="J234" s="15"/>
      <c r="K234" s="15"/>
      <c r="L234" s="15"/>
      <c r="M234" s="15"/>
      <c r="N234" s="15"/>
      <c r="O234" s="15"/>
      <c r="P234" s="15"/>
      <c r="Q234" s="15"/>
      <c r="R234" s="15"/>
      <c r="S234" s="15"/>
      <c r="T234" s="15"/>
      <c r="U234" s="15"/>
      <c r="V234" s="15"/>
    </row>
    <row r="235" spans="1:22" x14ac:dyDescent="0.25">
      <c r="A235" s="246"/>
      <c r="B235" s="15"/>
      <c r="C235" s="15"/>
      <c r="D235" s="15"/>
      <c r="E235" s="15"/>
      <c r="F235" s="15"/>
      <c r="G235" s="15"/>
      <c r="H235" s="15"/>
      <c r="I235" s="15"/>
      <c r="J235" s="15"/>
      <c r="K235" s="15"/>
      <c r="L235" s="15"/>
      <c r="M235" s="15"/>
      <c r="N235" s="15"/>
      <c r="O235" s="15"/>
      <c r="P235" s="15"/>
      <c r="Q235" s="15"/>
      <c r="R235" s="15"/>
      <c r="S235" s="15"/>
      <c r="T235" s="15"/>
      <c r="U235" s="15"/>
      <c r="V235" s="15"/>
    </row>
    <row r="236" spans="1:22" x14ac:dyDescent="0.25">
      <c r="A236" s="246"/>
      <c r="B236" s="15"/>
      <c r="C236" s="15"/>
      <c r="D236" s="15"/>
      <c r="E236" s="15"/>
      <c r="F236" s="15"/>
      <c r="G236" s="15"/>
      <c r="H236" s="15"/>
      <c r="I236" s="15"/>
      <c r="J236" s="15"/>
      <c r="K236" s="15"/>
      <c r="L236" s="15"/>
      <c r="M236" s="15"/>
      <c r="N236" s="15"/>
      <c r="O236" s="15"/>
      <c r="P236" s="15"/>
      <c r="Q236" s="15"/>
      <c r="R236" s="15"/>
      <c r="S236" s="15"/>
      <c r="T236" s="15"/>
      <c r="U236" s="15"/>
      <c r="V236" s="15"/>
    </row>
    <row r="237" spans="1:22" x14ac:dyDescent="0.25">
      <c r="A237" s="246"/>
      <c r="B237" s="15"/>
      <c r="C237" s="15"/>
      <c r="D237" s="15"/>
      <c r="E237" s="15"/>
      <c r="F237" s="15"/>
      <c r="G237" s="15"/>
      <c r="H237" s="15"/>
      <c r="I237" s="15"/>
      <c r="J237" s="15"/>
      <c r="K237" s="15"/>
      <c r="L237" s="15"/>
      <c r="M237" s="15"/>
      <c r="N237" s="15"/>
      <c r="O237" s="15"/>
      <c r="P237" s="15"/>
      <c r="Q237" s="15"/>
      <c r="R237" s="15"/>
      <c r="S237" s="15"/>
      <c r="T237" s="15"/>
      <c r="U237" s="15"/>
      <c r="V237" s="15"/>
    </row>
    <row r="238" spans="1:22" x14ac:dyDescent="0.25">
      <c r="A238" s="246"/>
      <c r="B238" s="15"/>
      <c r="C238" s="15"/>
      <c r="D238" s="15"/>
      <c r="E238" s="15"/>
      <c r="F238" s="15"/>
      <c r="G238" s="15"/>
      <c r="H238" s="15"/>
      <c r="I238" s="15"/>
      <c r="J238" s="15"/>
      <c r="K238" s="15"/>
      <c r="L238" s="15"/>
      <c r="M238" s="15"/>
      <c r="N238" s="15"/>
      <c r="O238" s="15"/>
      <c r="P238" s="15"/>
      <c r="Q238" s="15"/>
      <c r="R238" s="15"/>
      <c r="S238" s="15"/>
      <c r="T238" s="15"/>
      <c r="U238" s="15"/>
      <c r="V238" s="15"/>
    </row>
    <row r="239" spans="1:22" x14ac:dyDescent="0.25">
      <c r="A239" s="246"/>
      <c r="B239" s="15"/>
      <c r="C239" s="15"/>
      <c r="D239" s="15"/>
      <c r="E239" s="15"/>
      <c r="F239" s="15"/>
      <c r="G239" s="15"/>
      <c r="H239" s="15"/>
      <c r="I239" s="15"/>
      <c r="J239" s="15"/>
      <c r="K239" s="15"/>
      <c r="L239" s="15"/>
      <c r="M239" s="15"/>
      <c r="N239" s="15"/>
      <c r="O239" s="15"/>
      <c r="P239" s="15"/>
      <c r="Q239" s="15"/>
      <c r="R239" s="15"/>
      <c r="S239" s="15"/>
      <c r="T239" s="15"/>
      <c r="U239" s="15"/>
      <c r="V239" s="15"/>
    </row>
    <row r="240" spans="1:22" x14ac:dyDescent="0.25">
      <c r="A240" s="246"/>
      <c r="B240" s="15"/>
      <c r="C240" s="15"/>
      <c r="D240" s="15"/>
      <c r="E240" s="15"/>
      <c r="F240" s="15"/>
      <c r="G240" s="15"/>
      <c r="H240" s="15"/>
      <c r="I240" s="15"/>
      <c r="J240" s="15"/>
      <c r="K240" s="15"/>
      <c r="L240" s="15"/>
      <c r="M240" s="15"/>
      <c r="N240" s="15"/>
      <c r="O240" s="15"/>
      <c r="P240" s="15"/>
      <c r="Q240" s="15"/>
      <c r="R240" s="15"/>
      <c r="S240" s="15"/>
      <c r="T240" s="15"/>
      <c r="U240" s="15"/>
      <c r="V240" s="15"/>
    </row>
    <row r="241" spans="1:22" x14ac:dyDescent="0.25">
      <c r="A241" s="246"/>
      <c r="B241" s="15"/>
      <c r="C241" s="15"/>
      <c r="D241" s="15"/>
      <c r="E241" s="15"/>
      <c r="F241" s="15"/>
      <c r="G241" s="15"/>
      <c r="H241" s="15"/>
      <c r="I241" s="15"/>
      <c r="J241" s="15"/>
      <c r="K241" s="15"/>
      <c r="L241" s="15"/>
      <c r="M241" s="15"/>
      <c r="N241" s="15"/>
      <c r="O241" s="15"/>
      <c r="P241" s="15"/>
      <c r="Q241" s="15"/>
      <c r="R241" s="15"/>
      <c r="S241" s="15"/>
      <c r="T241" s="15"/>
      <c r="U241" s="15"/>
      <c r="V241" s="15"/>
    </row>
    <row r="242" spans="1:22" x14ac:dyDescent="0.25">
      <c r="A242" s="246"/>
      <c r="B242" s="15"/>
      <c r="C242" s="15"/>
      <c r="D242" s="15"/>
      <c r="E242" s="15"/>
      <c r="F242" s="15"/>
      <c r="G242" s="15"/>
      <c r="H242" s="15"/>
      <c r="I242" s="15"/>
      <c r="J242" s="15"/>
      <c r="K242" s="15"/>
      <c r="L242" s="15"/>
      <c r="M242" s="15"/>
      <c r="N242" s="15"/>
      <c r="O242" s="15"/>
      <c r="P242" s="15"/>
      <c r="Q242" s="15"/>
      <c r="R242" s="15"/>
      <c r="S242" s="15"/>
      <c r="T242" s="15"/>
      <c r="U242" s="15"/>
      <c r="V242" s="15"/>
    </row>
    <row r="243" spans="1:22" x14ac:dyDescent="0.25">
      <c r="A243" s="246"/>
      <c r="B243" s="15"/>
      <c r="C243" s="15"/>
      <c r="D243" s="15"/>
      <c r="E243" s="15"/>
      <c r="F243" s="15"/>
      <c r="G243" s="15"/>
      <c r="H243" s="15"/>
      <c r="I243" s="15"/>
      <c r="J243" s="15"/>
      <c r="K243" s="15"/>
      <c r="L243" s="15"/>
      <c r="M243" s="15"/>
      <c r="N243" s="15"/>
      <c r="O243" s="15"/>
      <c r="P243" s="15"/>
      <c r="Q243" s="15"/>
      <c r="R243" s="15"/>
      <c r="S243" s="15"/>
      <c r="T243" s="15"/>
      <c r="U243" s="15"/>
      <c r="V243" s="15"/>
    </row>
    <row r="244" spans="1:22" x14ac:dyDescent="0.25">
      <c r="A244" s="246"/>
      <c r="B244" s="15"/>
      <c r="C244" s="15"/>
      <c r="D244" s="15"/>
      <c r="E244" s="15"/>
      <c r="F244" s="15"/>
      <c r="G244" s="15"/>
      <c r="H244" s="15"/>
      <c r="I244" s="15"/>
      <c r="J244" s="15"/>
      <c r="K244" s="15"/>
      <c r="L244" s="15"/>
      <c r="M244" s="15"/>
      <c r="N244" s="15"/>
      <c r="O244" s="15"/>
      <c r="P244" s="15"/>
      <c r="Q244" s="15"/>
      <c r="R244" s="15"/>
      <c r="S244" s="15"/>
      <c r="T244" s="15"/>
      <c r="U244" s="15"/>
      <c r="V244" s="15"/>
    </row>
    <row r="245" spans="1:22" x14ac:dyDescent="0.25">
      <c r="A245" s="246"/>
      <c r="B245" s="15"/>
      <c r="C245" s="15"/>
      <c r="D245" s="15"/>
      <c r="E245" s="15"/>
      <c r="F245" s="15"/>
      <c r="G245" s="15"/>
      <c r="H245" s="15"/>
      <c r="I245" s="15"/>
      <c r="J245" s="15"/>
      <c r="K245" s="15"/>
      <c r="L245" s="15"/>
      <c r="M245" s="15"/>
      <c r="N245" s="15"/>
      <c r="O245" s="15"/>
      <c r="P245" s="15"/>
      <c r="Q245" s="15"/>
      <c r="R245" s="15"/>
      <c r="S245" s="15"/>
      <c r="T245" s="15"/>
      <c r="U245" s="15"/>
      <c r="V245" s="15"/>
    </row>
    <row r="246" spans="1:22" x14ac:dyDescent="0.25">
      <c r="A246" s="246"/>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246"/>
      <c r="B247" s="15"/>
      <c r="C247" s="15"/>
      <c r="D247" s="15"/>
      <c r="E247" s="15"/>
      <c r="F247" s="15"/>
      <c r="G247" s="15"/>
      <c r="H247" s="15"/>
      <c r="I247" s="15"/>
      <c r="J247" s="15"/>
      <c r="K247" s="15"/>
      <c r="L247" s="15"/>
      <c r="M247" s="15"/>
      <c r="N247" s="15"/>
      <c r="O247" s="15"/>
      <c r="P247" s="15"/>
      <c r="Q247" s="15"/>
      <c r="R247" s="15"/>
      <c r="S247" s="15"/>
      <c r="T247" s="15"/>
      <c r="U247" s="15"/>
      <c r="V247" s="15"/>
    </row>
    <row r="248" spans="1:22" x14ac:dyDescent="0.25">
      <c r="A248" s="246"/>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246"/>
      <c r="B249" s="15"/>
      <c r="C249" s="15"/>
      <c r="D249" s="15"/>
      <c r="E249" s="15"/>
      <c r="F249" s="15"/>
      <c r="G249" s="15"/>
      <c r="H249" s="15"/>
      <c r="I249" s="15"/>
      <c r="J249" s="15"/>
      <c r="K249" s="15"/>
      <c r="L249" s="15"/>
      <c r="M249" s="15"/>
      <c r="N249" s="15"/>
      <c r="O249" s="15"/>
      <c r="P249" s="15"/>
      <c r="Q249" s="15"/>
      <c r="R249" s="15"/>
      <c r="S249" s="15"/>
      <c r="T249" s="15"/>
      <c r="U249" s="15"/>
      <c r="V249" s="15"/>
    </row>
    <row r="250" spans="1:22" x14ac:dyDescent="0.25">
      <c r="A250" s="246"/>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246"/>
      <c r="B251" s="15"/>
      <c r="C251" s="15"/>
      <c r="D251" s="15"/>
      <c r="E251" s="15"/>
      <c r="F251" s="15"/>
      <c r="G251" s="15"/>
      <c r="H251" s="15"/>
      <c r="I251" s="15"/>
      <c r="J251" s="15"/>
      <c r="K251" s="15"/>
      <c r="L251" s="15"/>
      <c r="M251" s="15"/>
      <c r="N251" s="15"/>
      <c r="O251" s="15"/>
      <c r="P251" s="15"/>
      <c r="Q251" s="15"/>
      <c r="R251" s="15"/>
      <c r="S251" s="15"/>
      <c r="T251" s="15"/>
      <c r="U251" s="15"/>
      <c r="V251" s="15"/>
    </row>
    <row r="252" spans="1:22" x14ac:dyDescent="0.25">
      <c r="A252" s="246"/>
      <c r="B252" s="15"/>
      <c r="C252" s="15"/>
      <c r="D252" s="15"/>
      <c r="E252" s="15"/>
      <c r="F252" s="15"/>
      <c r="G252" s="15"/>
      <c r="H252" s="15"/>
      <c r="I252" s="15"/>
      <c r="J252" s="15"/>
      <c r="K252" s="15"/>
      <c r="L252" s="15"/>
      <c r="M252" s="15"/>
      <c r="N252" s="15"/>
      <c r="O252" s="15"/>
      <c r="P252" s="15"/>
      <c r="Q252" s="15"/>
      <c r="R252" s="15"/>
      <c r="S252" s="15"/>
      <c r="T252" s="15"/>
      <c r="U252" s="15"/>
      <c r="V252" s="15"/>
    </row>
    <row r="253" spans="1:22" x14ac:dyDescent="0.25">
      <c r="A253" s="246"/>
      <c r="B253" s="15"/>
      <c r="C253" s="15"/>
      <c r="D253" s="15"/>
      <c r="E253" s="15"/>
      <c r="F253" s="15"/>
      <c r="G253" s="15"/>
      <c r="H253" s="15"/>
      <c r="I253" s="15"/>
      <c r="J253" s="15"/>
      <c r="K253" s="15"/>
      <c r="L253" s="15"/>
      <c r="M253" s="15"/>
      <c r="N253" s="15"/>
      <c r="O253" s="15"/>
      <c r="P253" s="15"/>
      <c r="Q253" s="15"/>
      <c r="R253" s="15"/>
      <c r="S253" s="15"/>
      <c r="T253" s="15"/>
      <c r="U253" s="15"/>
      <c r="V253" s="15"/>
    </row>
    <row r="254" spans="1:22" x14ac:dyDescent="0.25">
      <c r="A254" s="246"/>
      <c r="B254" s="15"/>
      <c r="C254" s="15"/>
      <c r="D254" s="15"/>
      <c r="E254" s="15"/>
      <c r="F254" s="15"/>
      <c r="G254" s="15"/>
      <c r="H254" s="15"/>
      <c r="I254" s="15"/>
      <c r="J254" s="15"/>
      <c r="K254" s="15"/>
      <c r="L254" s="15"/>
      <c r="M254" s="15"/>
      <c r="N254" s="15"/>
      <c r="O254" s="15"/>
      <c r="P254" s="15"/>
      <c r="Q254" s="15"/>
      <c r="R254" s="15"/>
      <c r="S254" s="15"/>
      <c r="T254" s="15"/>
      <c r="U254" s="15"/>
      <c r="V254" s="15"/>
    </row>
    <row r="255" spans="1:22" x14ac:dyDescent="0.25">
      <c r="A255" s="246"/>
      <c r="B255" s="15"/>
      <c r="C255" s="15"/>
      <c r="D255" s="15"/>
      <c r="E255" s="15"/>
      <c r="F255" s="15"/>
      <c r="G255" s="15"/>
      <c r="H255" s="15"/>
      <c r="I255" s="15"/>
      <c r="J255" s="15"/>
      <c r="K255" s="15"/>
      <c r="L255" s="15"/>
      <c r="M255" s="15"/>
      <c r="N255" s="15"/>
      <c r="O255" s="15"/>
      <c r="P255" s="15"/>
      <c r="Q255" s="15"/>
      <c r="R255" s="15"/>
      <c r="S255" s="15"/>
      <c r="T255" s="15"/>
      <c r="U255" s="15"/>
      <c r="V255" s="15"/>
    </row>
    <row r="256" spans="1:22" x14ac:dyDescent="0.25">
      <c r="A256" s="246"/>
      <c r="B256" s="15"/>
      <c r="C256" s="15"/>
      <c r="D256" s="15"/>
      <c r="E256" s="15"/>
      <c r="F256" s="15"/>
      <c r="G256" s="15"/>
      <c r="H256" s="15"/>
      <c r="I256" s="15"/>
      <c r="J256" s="15"/>
      <c r="K256" s="15"/>
      <c r="L256" s="15"/>
      <c r="M256" s="15"/>
      <c r="N256" s="15"/>
      <c r="O256" s="15"/>
      <c r="P256" s="15"/>
      <c r="Q256" s="15"/>
      <c r="R256" s="15"/>
      <c r="S256" s="15"/>
      <c r="T256" s="15"/>
      <c r="U256" s="15"/>
      <c r="V256" s="15"/>
    </row>
    <row r="257" spans="1:22" x14ac:dyDescent="0.25">
      <c r="A257" s="246"/>
      <c r="B257" s="15"/>
      <c r="C257" s="15"/>
      <c r="D257" s="15"/>
      <c r="E257" s="15"/>
      <c r="F257" s="15"/>
      <c r="G257" s="15"/>
      <c r="H257" s="15"/>
      <c r="I257" s="15"/>
      <c r="J257" s="15"/>
      <c r="K257" s="15"/>
      <c r="L257" s="15"/>
      <c r="M257" s="15"/>
      <c r="N257" s="15"/>
      <c r="O257" s="15"/>
      <c r="P257" s="15"/>
      <c r="Q257" s="15"/>
      <c r="R257" s="15"/>
      <c r="S257" s="15"/>
      <c r="T257" s="15"/>
      <c r="U257" s="15"/>
      <c r="V257" s="15"/>
    </row>
    <row r="258" spans="1:22" x14ac:dyDescent="0.25">
      <c r="A258" s="246"/>
      <c r="B258" s="15"/>
      <c r="C258" s="15"/>
      <c r="D258" s="15"/>
      <c r="E258" s="15"/>
      <c r="F258" s="15"/>
      <c r="G258" s="15"/>
      <c r="H258" s="15"/>
      <c r="I258" s="15"/>
      <c r="J258" s="15"/>
      <c r="K258" s="15"/>
      <c r="L258" s="15"/>
      <c r="M258" s="15"/>
      <c r="N258" s="15"/>
      <c r="O258" s="15"/>
      <c r="P258" s="15"/>
      <c r="Q258" s="15"/>
      <c r="R258" s="15"/>
      <c r="S258" s="15"/>
      <c r="T258" s="15"/>
      <c r="U258" s="15"/>
      <c r="V258" s="15"/>
    </row>
    <row r="259" spans="1:22" x14ac:dyDescent="0.25">
      <c r="A259" s="246"/>
      <c r="B259" s="15"/>
      <c r="C259" s="15"/>
      <c r="D259" s="15"/>
      <c r="E259" s="15"/>
      <c r="F259" s="15"/>
      <c r="G259" s="15"/>
      <c r="H259" s="15"/>
      <c r="I259" s="15"/>
      <c r="J259" s="15"/>
      <c r="K259" s="15"/>
      <c r="L259" s="15"/>
      <c r="M259" s="15"/>
      <c r="N259" s="15"/>
      <c r="O259" s="15"/>
      <c r="P259" s="15"/>
      <c r="Q259" s="15"/>
      <c r="R259" s="15"/>
      <c r="S259" s="15"/>
      <c r="T259" s="15"/>
      <c r="U259" s="15"/>
      <c r="V259" s="15"/>
    </row>
    <row r="260" spans="1:22" x14ac:dyDescent="0.25">
      <c r="A260" s="246"/>
      <c r="B260" s="15"/>
      <c r="C260" s="15"/>
      <c r="D260" s="15"/>
      <c r="E260" s="15"/>
      <c r="F260" s="15"/>
      <c r="G260" s="15"/>
      <c r="H260" s="15"/>
      <c r="I260" s="15"/>
      <c r="J260" s="15"/>
      <c r="K260" s="15"/>
      <c r="L260" s="15"/>
      <c r="M260" s="15"/>
      <c r="N260" s="15"/>
      <c r="O260" s="15"/>
      <c r="P260" s="15"/>
      <c r="Q260" s="15"/>
      <c r="R260" s="15"/>
      <c r="S260" s="15"/>
      <c r="T260" s="15"/>
      <c r="U260" s="15"/>
      <c r="V260" s="15"/>
    </row>
    <row r="261" spans="1:22" x14ac:dyDescent="0.25">
      <c r="A261" s="246"/>
      <c r="B261" s="15"/>
      <c r="C261" s="15"/>
      <c r="D261" s="15"/>
      <c r="E261" s="15"/>
      <c r="F261" s="15"/>
      <c r="G261" s="15"/>
      <c r="H261" s="15"/>
      <c r="I261" s="15"/>
      <c r="J261" s="15"/>
      <c r="K261" s="15"/>
      <c r="L261" s="15"/>
      <c r="M261" s="15"/>
      <c r="N261" s="15"/>
      <c r="O261" s="15"/>
      <c r="P261" s="15"/>
      <c r="Q261" s="15"/>
      <c r="R261" s="15"/>
      <c r="S261" s="15"/>
      <c r="T261" s="15"/>
      <c r="U261" s="15"/>
      <c r="V261" s="15"/>
    </row>
    <row r="262" spans="1:22" x14ac:dyDescent="0.25">
      <c r="A262" s="246"/>
      <c r="B262" s="15"/>
      <c r="C262" s="15"/>
      <c r="D262" s="15"/>
      <c r="E262" s="15"/>
      <c r="F262" s="15"/>
      <c r="G262" s="15"/>
      <c r="H262" s="15"/>
      <c r="I262" s="15"/>
      <c r="J262" s="15"/>
      <c r="K262" s="15"/>
      <c r="L262" s="15"/>
      <c r="M262" s="15"/>
      <c r="N262" s="15"/>
      <c r="O262" s="15"/>
      <c r="P262" s="15"/>
      <c r="Q262" s="15"/>
      <c r="R262" s="15"/>
      <c r="S262" s="15"/>
      <c r="T262" s="15"/>
      <c r="U262" s="15"/>
      <c r="V262" s="15"/>
    </row>
    <row r="263" spans="1:22" x14ac:dyDescent="0.25">
      <c r="A263" s="246"/>
      <c r="B263" s="15"/>
      <c r="C263" s="15"/>
      <c r="D263" s="15"/>
      <c r="E263" s="15"/>
      <c r="F263" s="15"/>
      <c r="G263" s="15"/>
      <c r="H263" s="15"/>
      <c r="I263" s="15"/>
      <c r="J263" s="15"/>
      <c r="K263" s="15"/>
      <c r="L263" s="15"/>
      <c r="M263" s="15"/>
      <c r="N263" s="15"/>
      <c r="O263" s="15"/>
      <c r="P263" s="15"/>
      <c r="Q263" s="15"/>
      <c r="R263" s="15"/>
      <c r="S263" s="15"/>
      <c r="T263" s="15"/>
      <c r="U263" s="15"/>
      <c r="V263" s="15"/>
    </row>
    <row r="264" spans="1:22" x14ac:dyDescent="0.25">
      <c r="A264" s="246"/>
      <c r="B264" s="15"/>
      <c r="C264" s="15"/>
      <c r="D264" s="15"/>
      <c r="E264" s="15"/>
      <c r="F264" s="15"/>
      <c r="G264" s="15"/>
      <c r="H264" s="15"/>
      <c r="I264" s="15"/>
      <c r="J264" s="15"/>
      <c r="K264" s="15"/>
      <c r="L264" s="15"/>
      <c r="M264" s="15"/>
      <c r="N264" s="15"/>
      <c r="O264" s="15"/>
      <c r="P264" s="15"/>
      <c r="Q264" s="15"/>
      <c r="R264" s="15"/>
      <c r="S264" s="15"/>
      <c r="T264" s="15"/>
      <c r="U264" s="15"/>
      <c r="V264" s="15"/>
    </row>
    <row r="265" spans="1:22" x14ac:dyDescent="0.25">
      <c r="A265" s="246"/>
      <c r="B265" s="15"/>
      <c r="C265" s="15"/>
      <c r="D265" s="15"/>
      <c r="E265" s="15"/>
      <c r="F265" s="15"/>
      <c r="G265" s="15"/>
      <c r="H265" s="15"/>
      <c r="I265" s="15"/>
      <c r="J265" s="15"/>
      <c r="K265" s="15"/>
      <c r="L265" s="15"/>
      <c r="M265" s="15"/>
      <c r="N265" s="15"/>
      <c r="O265" s="15"/>
      <c r="P265" s="15"/>
      <c r="Q265" s="15"/>
      <c r="R265" s="15"/>
      <c r="S265" s="15"/>
      <c r="T265" s="15"/>
      <c r="U265" s="15"/>
      <c r="V265" s="15"/>
    </row>
    <row r="266" spans="1:22" x14ac:dyDescent="0.25">
      <c r="A266" s="246"/>
      <c r="B266" s="15"/>
      <c r="C266" s="15"/>
      <c r="D266" s="15"/>
      <c r="E266" s="15"/>
      <c r="F266" s="15"/>
      <c r="G266" s="15"/>
      <c r="H266" s="15"/>
      <c r="I266" s="15"/>
      <c r="J266" s="15"/>
      <c r="K266" s="15"/>
      <c r="L266" s="15"/>
      <c r="M266" s="15"/>
      <c r="N266" s="15"/>
      <c r="O266" s="15"/>
      <c r="P266" s="15"/>
      <c r="Q266" s="15"/>
      <c r="R266" s="15"/>
      <c r="S266" s="15"/>
      <c r="T266" s="15"/>
      <c r="U266" s="15"/>
      <c r="V266" s="15"/>
    </row>
    <row r="267" spans="1:22" x14ac:dyDescent="0.25">
      <c r="A267" s="246"/>
      <c r="B267" s="15"/>
      <c r="C267" s="15"/>
      <c r="D267" s="15"/>
      <c r="E267" s="15"/>
      <c r="F267" s="15"/>
      <c r="G267" s="15"/>
      <c r="H267" s="15"/>
      <c r="I267" s="15"/>
      <c r="J267" s="15"/>
      <c r="K267" s="15"/>
      <c r="L267" s="15"/>
      <c r="M267" s="15"/>
      <c r="N267" s="15"/>
      <c r="O267" s="15"/>
      <c r="P267" s="15"/>
      <c r="Q267" s="15"/>
      <c r="R267" s="15"/>
      <c r="S267" s="15"/>
      <c r="T267" s="15"/>
      <c r="U267" s="15"/>
      <c r="V267" s="15"/>
    </row>
    <row r="268" spans="1:22" x14ac:dyDescent="0.25">
      <c r="A268" s="246"/>
      <c r="B268" s="15"/>
      <c r="C268" s="15"/>
      <c r="D268" s="15"/>
      <c r="E268" s="15"/>
      <c r="F268" s="15"/>
      <c r="G268" s="15"/>
      <c r="H268" s="15"/>
      <c r="I268" s="15"/>
      <c r="J268" s="15"/>
      <c r="K268" s="15"/>
      <c r="L268" s="15"/>
      <c r="M268" s="15"/>
      <c r="N268" s="15"/>
      <c r="O268" s="15"/>
      <c r="P268" s="15"/>
      <c r="Q268" s="15"/>
      <c r="R268" s="15"/>
      <c r="S268" s="15"/>
      <c r="T268" s="15"/>
      <c r="U268" s="15"/>
      <c r="V268" s="15"/>
    </row>
    <row r="269" spans="1:22" x14ac:dyDescent="0.25">
      <c r="A269" s="246"/>
      <c r="B269" s="15"/>
      <c r="C269" s="15"/>
      <c r="D269" s="15"/>
      <c r="E269" s="15"/>
      <c r="F269" s="15"/>
      <c r="G269" s="15"/>
      <c r="H269" s="15"/>
      <c r="I269" s="15"/>
      <c r="J269" s="15"/>
      <c r="K269" s="15"/>
      <c r="L269" s="15"/>
      <c r="M269" s="15"/>
      <c r="N269" s="15"/>
      <c r="O269" s="15"/>
      <c r="P269" s="15"/>
      <c r="Q269" s="15"/>
      <c r="R269" s="15"/>
      <c r="S269" s="15"/>
      <c r="T269" s="15"/>
      <c r="U269" s="15"/>
      <c r="V269" s="15"/>
    </row>
    <row r="270" spans="1:22" x14ac:dyDescent="0.25">
      <c r="A270" s="246"/>
      <c r="B270" s="15"/>
      <c r="C270" s="15"/>
      <c r="D270" s="15"/>
      <c r="E270" s="15"/>
      <c r="F270" s="15"/>
      <c r="G270" s="15"/>
      <c r="H270" s="15"/>
      <c r="I270" s="15"/>
      <c r="J270" s="15"/>
      <c r="K270" s="15"/>
      <c r="L270" s="15"/>
      <c r="M270" s="15"/>
      <c r="N270" s="15"/>
      <c r="O270" s="15"/>
      <c r="P270" s="15"/>
      <c r="Q270" s="15"/>
      <c r="R270" s="15"/>
      <c r="S270" s="15"/>
      <c r="T270" s="15"/>
      <c r="U270" s="15"/>
      <c r="V270" s="15"/>
    </row>
    <row r="271" spans="1:22" x14ac:dyDescent="0.25">
      <c r="A271" s="246"/>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246"/>
      <c r="B272" s="15"/>
      <c r="C272" s="15"/>
      <c r="D272" s="15"/>
      <c r="E272" s="15"/>
      <c r="F272" s="15"/>
      <c r="G272" s="15"/>
      <c r="H272" s="15"/>
      <c r="I272" s="15"/>
      <c r="J272" s="15"/>
      <c r="K272" s="15"/>
      <c r="L272" s="15"/>
      <c r="M272" s="15"/>
      <c r="N272" s="15"/>
      <c r="O272" s="15"/>
      <c r="P272" s="15"/>
      <c r="Q272" s="15"/>
      <c r="R272" s="15"/>
      <c r="S272" s="15"/>
      <c r="T272" s="15"/>
      <c r="U272" s="15"/>
      <c r="V272" s="15"/>
    </row>
    <row r="273" spans="1:22" x14ac:dyDescent="0.25">
      <c r="A273" s="246"/>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246"/>
      <c r="B274" s="15"/>
      <c r="C274" s="15"/>
      <c r="D274" s="15"/>
      <c r="E274" s="15"/>
      <c r="F274" s="15"/>
      <c r="G274" s="15"/>
      <c r="H274" s="15"/>
      <c r="I274" s="15"/>
      <c r="J274" s="15"/>
      <c r="K274" s="15"/>
      <c r="L274" s="15"/>
      <c r="M274" s="15"/>
      <c r="N274" s="15"/>
      <c r="O274" s="15"/>
      <c r="P274" s="15"/>
      <c r="Q274" s="15"/>
      <c r="R274" s="15"/>
      <c r="S274" s="15"/>
      <c r="T274" s="15"/>
      <c r="U274" s="15"/>
      <c r="V274" s="15"/>
    </row>
    <row r="275" spans="1:22" x14ac:dyDescent="0.25">
      <c r="A275" s="246"/>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246"/>
      <c r="B276" s="15"/>
      <c r="C276" s="15"/>
      <c r="D276" s="15"/>
      <c r="E276" s="15"/>
      <c r="F276" s="15"/>
      <c r="G276" s="15"/>
      <c r="H276" s="15"/>
      <c r="I276" s="15"/>
      <c r="J276" s="15"/>
      <c r="K276" s="15"/>
      <c r="L276" s="15"/>
      <c r="M276" s="15"/>
      <c r="N276" s="15"/>
      <c r="O276" s="15"/>
      <c r="P276" s="15"/>
      <c r="Q276" s="15"/>
      <c r="R276" s="15"/>
      <c r="S276" s="15"/>
      <c r="T276" s="15"/>
      <c r="U276" s="15"/>
      <c r="V276" s="15"/>
    </row>
    <row r="277" spans="1:22" x14ac:dyDescent="0.25">
      <c r="A277" s="246"/>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246"/>
      <c r="B278" s="15"/>
      <c r="C278" s="15"/>
      <c r="D278" s="15"/>
      <c r="E278" s="15"/>
      <c r="F278" s="15"/>
      <c r="G278" s="15"/>
      <c r="H278" s="15"/>
      <c r="I278" s="15"/>
      <c r="J278" s="15"/>
      <c r="K278" s="15"/>
      <c r="L278" s="15"/>
      <c r="M278" s="15"/>
      <c r="N278" s="15"/>
      <c r="O278" s="15"/>
      <c r="P278" s="15"/>
      <c r="Q278" s="15"/>
      <c r="R278" s="15"/>
      <c r="S278" s="15"/>
      <c r="T278" s="15"/>
      <c r="U278" s="15"/>
      <c r="V278" s="15"/>
    </row>
    <row r="279" spans="1:22" x14ac:dyDescent="0.25">
      <c r="A279" s="246"/>
      <c r="B279" s="15"/>
      <c r="C279" s="15"/>
      <c r="D279" s="15"/>
      <c r="E279" s="15"/>
      <c r="F279" s="15"/>
      <c r="G279" s="15"/>
      <c r="H279" s="15"/>
      <c r="I279" s="15"/>
      <c r="J279" s="15"/>
      <c r="K279" s="15"/>
      <c r="L279" s="15"/>
      <c r="M279" s="15"/>
      <c r="N279" s="15"/>
      <c r="O279" s="15"/>
      <c r="P279" s="15"/>
      <c r="Q279" s="15"/>
      <c r="R279" s="15"/>
      <c r="S279" s="15"/>
      <c r="T279" s="15"/>
      <c r="U279" s="15"/>
      <c r="V279" s="15"/>
    </row>
    <row r="280" spans="1:22" x14ac:dyDescent="0.25">
      <c r="A280" s="246"/>
      <c r="B280" s="15"/>
      <c r="C280" s="15"/>
      <c r="D280" s="15"/>
      <c r="E280" s="15"/>
      <c r="F280" s="15"/>
      <c r="G280" s="15"/>
      <c r="H280" s="15"/>
      <c r="I280" s="15"/>
      <c r="J280" s="15"/>
      <c r="K280" s="15"/>
      <c r="L280" s="15"/>
      <c r="M280" s="15"/>
      <c r="N280" s="15"/>
      <c r="O280" s="15"/>
      <c r="P280" s="15"/>
      <c r="Q280" s="15"/>
      <c r="R280" s="15"/>
      <c r="S280" s="15"/>
      <c r="T280" s="15"/>
      <c r="U280" s="15"/>
      <c r="V280" s="15"/>
    </row>
    <row r="281" spans="1:22" x14ac:dyDescent="0.25">
      <c r="A281" s="246"/>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246"/>
      <c r="B282" s="15"/>
      <c r="C282" s="15"/>
      <c r="D282" s="15"/>
      <c r="E282" s="15"/>
      <c r="F282" s="15"/>
      <c r="G282" s="15"/>
      <c r="H282" s="15"/>
      <c r="I282" s="15"/>
      <c r="J282" s="15"/>
      <c r="K282" s="15"/>
      <c r="L282" s="15"/>
      <c r="M282" s="15"/>
      <c r="N282" s="15"/>
      <c r="O282" s="15"/>
      <c r="P282" s="15"/>
      <c r="Q282" s="15"/>
      <c r="R282" s="15"/>
      <c r="S282" s="15"/>
      <c r="T282" s="15"/>
      <c r="U282" s="15"/>
      <c r="V282" s="15"/>
    </row>
    <row r="283" spans="1:22" x14ac:dyDescent="0.25">
      <c r="A283" s="246"/>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246"/>
      <c r="B284" s="15"/>
      <c r="C284" s="15"/>
      <c r="D284" s="15"/>
      <c r="E284" s="15"/>
      <c r="F284" s="15"/>
      <c r="G284" s="15"/>
      <c r="H284" s="15"/>
      <c r="I284" s="15"/>
      <c r="J284" s="15"/>
      <c r="K284" s="15"/>
      <c r="L284" s="15"/>
      <c r="M284" s="15"/>
      <c r="N284" s="15"/>
      <c r="O284" s="15"/>
      <c r="P284" s="15"/>
      <c r="Q284" s="15"/>
      <c r="R284" s="15"/>
      <c r="S284" s="15"/>
      <c r="T284" s="15"/>
      <c r="U284" s="15"/>
      <c r="V284" s="15"/>
    </row>
    <row r="285" spans="1:22" x14ac:dyDescent="0.25">
      <c r="A285" s="246"/>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246"/>
      <c r="B286" s="15"/>
      <c r="C286" s="15"/>
      <c r="D286" s="15"/>
      <c r="E286" s="15"/>
      <c r="F286" s="15"/>
      <c r="G286" s="15"/>
      <c r="H286" s="15"/>
      <c r="I286" s="15"/>
      <c r="J286" s="15"/>
      <c r="K286" s="15"/>
      <c r="L286" s="15"/>
      <c r="M286" s="15"/>
      <c r="N286" s="15"/>
      <c r="O286" s="15"/>
      <c r="P286" s="15"/>
      <c r="Q286" s="15"/>
      <c r="R286" s="15"/>
      <c r="S286" s="15"/>
      <c r="T286" s="15"/>
      <c r="U286" s="15"/>
      <c r="V286" s="15"/>
    </row>
    <row r="287" spans="1:22" x14ac:dyDescent="0.25">
      <c r="A287" s="246"/>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246"/>
      <c r="B288" s="15"/>
      <c r="C288" s="15"/>
      <c r="D288" s="15"/>
      <c r="E288" s="15"/>
      <c r="F288" s="15"/>
      <c r="G288" s="15"/>
      <c r="H288" s="15"/>
      <c r="I288" s="15"/>
      <c r="J288" s="15"/>
      <c r="K288" s="15"/>
      <c r="L288" s="15"/>
      <c r="M288" s="15"/>
      <c r="N288" s="15"/>
      <c r="O288" s="15"/>
      <c r="P288" s="15"/>
      <c r="Q288" s="15"/>
      <c r="R288" s="15"/>
      <c r="S288" s="15"/>
      <c r="T288" s="15"/>
      <c r="U288" s="15"/>
      <c r="V288" s="15"/>
    </row>
    <row r="289" spans="1:22" x14ac:dyDescent="0.25">
      <c r="A289" s="246"/>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246"/>
      <c r="B290" s="15"/>
      <c r="C290" s="15"/>
      <c r="D290" s="15"/>
      <c r="E290" s="15"/>
      <c r="F290" s="15"/>
      <c r="G290" s="15"/>
      <c r="H290" s="15"/>
      <c r="I290" s="15"/>
      <c r="J290" s="15"/>
      <c r="K290" s="15"/>
      <c r="L290" s="15"/>
      <c r="M290" s="15"/>
      <c r="N290" s="15"/>
      <c r="O290" s="15"/>
      <c r="P290" s="15"/>
      <c r="Q290" s="15"/>
      <c r="R290" s="15"/>
      <c r="S290" s="15"/>
      <c r="T290" s="15"/>
      <c r="U290" s="15"/>
      <c r="V290" s="15"/>
    </row>
    <row r="291" spans="1:22" x14ac:dyDescent="0.25">
      <c r="A291" s="246"/>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246"/>
      <c r="B292" s="15"/>
      <c r="C292" s="15"/>
      <c r="D292" s="15"/>
      <c r="E292" s="15"/>
      <c r="F292" s="15"/>
      <c r="G292" s="15"/>
      <c r="H292" s="15"/>
      <c r="I292" s="15"/>
      <c r="J292" s="15"/>
      <c r="K292" s="15"/>
      <c r="L292" s="15"/>
      <c r="M292" s="15"/>
      <c r="N292" s="15"/>
      <c r="O292" s="15"/>
      <c r="P292" s="15"/>
      <c r="Q292" s="15"/>
      <c r="R292" s="15"/>
      <c r="S292" s="15"/>
      <c r="T292" s="15"/>
      <c r="U292" s="15"/>
      <c r="V292" s="15"/>
    </row>
    <row r="293" spans="1:22" x14ac:dyDescent="0.25">
      <c r="A293" s="246"/>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246"/>
      <c r="B294" s="15"/>
      <c r="C294" s="15"/>
      <c r="D294" s="15"/>
      <c r="E294" s="15"/>
      <c r="F294" s="15"/>
      <c r="G294" s="15"/>
      <c r="H294" s="15"/>
      <c r="I294" s="15"/>
      <c r="J294" s="15"/>
      <c r="K294" s="15"/>
      <c r="L294" s="15"/>
      <c r="M294" s="15"/>
      <c r="N294" s="15"/>
      <c r="O294" s="15"/>
      <c r="P294" s="15"/>
      <c r="Q294" s="15"/>
      <c r="R294" s="15"/>
      <c r="S294" s="15"/>
      <c r="T294" s="15"/>
      <c r="U294" s="15"/>
      <c r="V294" s="15"/>
    </row>
    <row r="295" spans="1:22" x14ac:dyDescent="0.25">
      <c r="A295" s="246"/>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246"/>
      <c r="B296" s="15"/>
      <c r="C296" s="15"/>
      <c r="D296" s="15"/>
      <c r="E296" s="15"/>
      <c r="F296" s="15"/>
      <c r="G296" s="15"/>
      <c r="H296" s="15"/>
      <c r="I296" s="15"/>
      <c r="J296" s="15"/>
      <c r="K296" s="15"/>
      <c r="L296" s="15"/>
      <c r="M296" s="15"/>
      <c r="N296" s="15"/>
      <c r="O296" s="15"/>
      <c r="P296" s="15"/>
      <c r="Q296" s="15"/>
      <c r="R296" s="15"/>
      <c r="S296" s="15"/>
      <c r="T296" s="15"/>
      <c r="U296" s="15"/>
      <c r="V296" s="15"/>
    </row>
    <row r="297" spans="1:22" x14ac:dyDescent="0.25">
      <c r="A297" s="246"/>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246"/>
      <c r="B298" s="15"/>
      <c r="C298" s="15"/>
      <c r="D298" s="15"/>
      <c r="E298" s="15"/>
      <c r="F298" s="15"/>
      <c r="G298" s="15"/>
      <c r="H298" s="15"/>
      <c r="I298" s="15"/>
      <c r="J298" s="15"/>
      <c r="K298" s="15"/>
      <c r="L298" s="15"/>
      <c r="M298" s="15"/>
      <c r="N298" s="15"/>
      <c r="O298" s="15"/>
      <c r="P298" s="15"/>
      <c r="Q298" s="15"/>
      <c r="R298" s="15"/>
      <c r="S298" s="15"/>
      <c r="T298" s="15"/>
      <c r="U298" s="15"/>
      <c r="V298" s="15"/>
    </row>
    <row r="299" spans="1:22" x14ac:dyDescent="0.25">
      <c r="A299" s="246"/>
      <c r="B299" s="15"/>
      <c r="C299" s="15"/>
      <c r="D299" s="15"/>
      <c r="E299" s="15"/>
      <c r="F299" s="15"/>
      <c r="G299" s="15"/>
      <c r="H299" s="15"/>
      <c r="I299" s="15"/>
      <c r="J299" s="15"/>
      <c r="K299" s="15"/>
      <c r="L299" s="15"/>
      <c r="M299" s="15"/>
      <c r="N299" s="15"/>
      <c r="O299" s="15"/>
      <c r="P299" s="15"/>
      <c r="Q299" s="15"/>
      <c r="R299" s="15"/>
      <c r="S299" s="15"/>
      <c r="T299" s="15"/>
      <c r="U299" s="15"/>
      <c r="V299" s="15"/>
    </row>
    <row r="300" spans="1:22" x14ac:dyDescent="0.25">
      <c r="A300" s="246"/>
      <c r="B300" s="15"/>
      <c r="C300" s="15"/>
      <c r="D300" s="15"/>
      <c r="E300" s="15"/>
      <c r="F300" s="15"/>
      <c r="G300" s="15"/>
      <c r="H300" s="15"/>
      <c r="I300" s="15"/>
      <c r="J300" s="15"/>
      <c r="K300" s="15"/>
      <c r="L300" s="15"/>
      <c r="M300" s="15"/>
      <c r="N300" s="15"/>
      <c r="O300" s="15"/>
      <c r="P300" s="15"/>
      <c r="Q300" s="15"/>
      <c r="R300" s="15"/>
      <c r="S300" s="15"/>
      <c r="T300" s="15"/>
      <c r="U300" s="15"/>
      <c r="V300" s="15"/>
    </row>
    <row r="301" spans="1:22" x14ac:dyDescent="0.25">
      <c r="A301" s="246"/>
      <c r="B301" s="15"/>
      <c r="C301" s="15"/>
      <c r="D301" s="15"/>
      <c r="E301" s="15"/>
      <c r="F301" s="15"/>
      <c r="G301" s="15"/>
      <c r="H301" s="15"/>
      <c r="I301" s="15"/>
      <c r="J301" s="15"/>
      <c r="K301" s="15"/>
      <c r="L301" s="15"/>
      <c r="M301" s="15"/>
      <c r="N301" s="15"/>
      <c r="O301" s="15"/>
      <c r="P301" s="15"/>
      <c r="Q301" s="15"/>
      <c r="R301" s="15"/>
      <c r="S301" s="15"/>
      <c r="T301" s="15"/>
      <c r="U301" s="15"/>
      <c r="V301" s="15"/>
    </row>
    <row r="302" spans="1:22" x14ac:dyDescent="0.25">
      <c r="A302" s="246"/>
      <c r="B302" s="15"/>
      <c r="C302" s="15"/>
      <c r="D302" s="15"/>
      <c r="E302" s="15"/>
      <c r="F302" s="15"/>
      <c r="G302" s="15"/>
      <c r="H302" s="15"/>
      <c r="I302" s="15"/>
      <c r="J302" s="15"/>
      <c r="K302" s="15"/>
      <c r="L302" s="15"/>
      <c r="M302" s="15"/>
      <c r="N302" s="15"/>
      <c r="O302" s="15"/>
      <c r="P302" s="15"/>
      <c r="Q302" s="15"/>
      <c r="R302" s="15"/>
      <c r="S302" s="15"/>
      <c r="T302" s="15"/>
      <c r="U302" s="15"/>
      <c r="V302" s="15"/>
    </row>
    <row r="303" spans="1:22" x14ac:dyDescent="0.25">
      <c r="A303" s="246"/>
      <c r="B303" s="15"/>
      <c r="C303" s="15"/>
      <c r="D303" s="15"/>
      <c r="E303" s="15"/>
      <c r="F303" s="15"/>
      <c r="G303" s="15"/>
      <c r="H303" s="15"/>
      <c r="I303" s="15"/>
      <c r="J303" s="15"/>
      <c r="K303" s="15"/>
      <c r="L303" s="15"/>
      <c r="M303" s="15"/>
      <c r="N303" s="15"/>
      <c r="O303" s="15"/>
      <c r="P303" s="15"/>
      <c r="Q303" s="15"/>
      <c r="R303" s="15"/>
      <c r="S303" s="15"/>
      <c r="T303" s="15"/>
      <c r="U303" s="15"/>
      <c r="V303" s="15"/>
    </row>
    <row r="304" spans="1:22" x14ac:dyDescent="0.25">
      <c r="A304" s="246"/>
      <c r="B304" s="15"/>
      <c r="C304" s="15"/>
      <c r="D304" s="15"/>
      <c r="E304" s="15"/>
      <c r="F304" s="15"/>
      <c r="G304" s="15"/>
      <c r="H304" s="15"/>
      <c r="I304" s="15"/>
      <c r="J304" s="15"/>
      <c r="K304" s="15"/>
      <c r="L304" s="15"/>
      <c r="M304" s="15"/>
      <c r="N304" s="15"/>
      <c r="O304" s="15"/>
      <c r="P304" s="15"/>
      <c r="Q304" s="15"/>
      <c r="R304" s="15"/>
      <c r="S304" s="15"/>
      <c r="T304" s="15"/>
      <c r="U304" s="15"/>
      <c r="V304" s="15"/>
    </row>
    <row r="305" spans="1:22" x14ac:dyDescent="0.25">
      <c r="A305" s="246"/>
      <c r="B305" s="15"/>
      <c r="C305" s="15"/>
      <c r="D305" s="15"/>
      <c r="E305" s="15"/>
      <c r="F305" s="15"/>
      <c r="G305" s="15"/>
      <c r="H305" s="15"/>
      <c r="I305" s="15"/>
      <c r="J305" s="15"/>
      <c r="K305" s="15"/>
      <c r="L305" s="15"/>
      <c r="M305" s="15"/>
      <c r="N305" s="15"/>
      <c r="O305" s="15"/>
      <c r="P305" s="15"/>
      <c r="Q305" s="15"/>
      <c r="R305" s="15"/>
      <c r="S305" s="15"/>
      <c r="T305" s="15"/>
      <c r="U305" s="15"/>
      <c r="V305" s="15"/>
    </row>
    <row r="306" spans="1:22" x14ac:dyDescent="0.25">
      <c r="A306" s="246"/>
      <c r="B306" s="15"/>
      <c r="C306" s="15"/>
      <c r="D306" s="15"/>
      <c r="E306" s="15"/>
      <c r="F306" s="15"/>
      <c r="G306" s="15"/>
      <c r="H306" s="15"/>
      <c r="I306" s="15"/>
      <c r="J306" s="15"/>
      <c r="K306" s="15"/>
      <c r="L306" s="15"/>
      <c r="M306" s="15"/>
      <c r="N306" s="15"/>
      <c r="O306" s="15"/>
      <c r="P306" s="15"/>
      <c r="Q306" s="15"/>
      <c r="R306" s="15"/>
      <c r="S306" s="15"/>
      <c r="T306" s="15"/>
      <c r="U306" s="15"/>
      <c r="V306" s="15"/>
    </row>
    <row r="307" spans="1:22" x14ac:dyDescent="0.25">
      <c r="A307" s="246"/>
      <c r="B307" s="15"/>
      <c r="C307" s="15"/>
      <c r="D307" s="15"/>
      <c r="E307" s="15"/>
      <c r="F307" s="15"/>
      <c r="G307" s="15"/>
      <c r="H307" s="15"/>
      <c r="I307" s="15"/>
      <c r="J307" s="15"/>
      <c r="K307" s="15"/>
      <c r="L307" s="15"/>
      <c r="M307" s="15"/>
      <c r="N307" s="15"/>
      <c r="O307" s="15"/>
      <c r="P307" s="15"/>
      <c r="Q307" s="15"/>
      <c r="R307" s="15"/>
      <c r="S307" s="15"/>
      <c r="T307" s="15"/>
      <c r="U307" s="15"/>
      <c r="V307" s="15"/>
    </row>
    <row r="308" spans="1:22" x14ac:dyDescent="0.25">
      <c r="A308" s="246"/>
      <c r="B308" s="15"/>
      <c r="C308" s="15"/>
      <c r="D308" s="15"/>
      <c r="E308" s="15"/>
      <c r="F308" s="15"/>
      <c r="G308" s="15"/>
      <c r="H308" s="15"/>
      <c r="I308" s="15"/>
      <c r="J308" s="15"/>
      <c r="K308" s="15"/>
      <c r="L308" s="15"/>
      <c r="M308" s="15"/>
      <c r="N308" s="15"/>
      <c r="O308" s="15"/>
      <c r="P308" s="15"/>
      <c r="Q308" s="15"/>
      <c r="R308" s="15"/>
      <c r="S308" s="15"/>
      <c r="T308" s="15"/>
      <c r="U308" s="15"/>
      <c r="V308" s="15"/>
    </row>
    <row r="309" spans="1:22" x14ac:dyDescent="0.25">
      <c r="A309" s="246"/>
      <c r="B309" s="15"/>
      <c r="C309" s="15"/>
      <c r="D309" s="15"/>
      <c r="E309" s="15"/>
      <c r="F309" s="15"/>
      <c r="G309" s="15"/>
      <c r="H309" s="15"/>
      <c r="I309" s="15"/>
      <c r="J309" s="15"/>
      <c r="K309" s="15"/>
      <c r="L309" s="15"/>
      <c r="M309" s="15"/>
      <c r="N309" s="15"/>
      <c r="O309" s="15"/>
      <c r="P309" s="15"/>
      <c r="Q309" s="15"/>
      <c r="R309" s="15"/>
      <c r="S309" s="15"/>
      <c r="T309" s="15"/>
      <c r="U309" s="15"/>
      <c r="V309" s="15"/>
    </row>
    <row r="310" spans="1:22" x14ac:dyDescent="0.25">
      <c r="A310" s="246"/>
      <c r="B310" s="15"/>
      <c r="C310" s="15"/>
      <c r="D310" s="15"/>
      <c r="E310" s="15"/>
      <c r="F310" s="15"/>
      <c r="G310" s="15"/>
      <c r="H310" s="15"/>
      <c r="I310" s="15"/>
      <c r="J310" s="15"/>
      <c r="K310" s="15"/>
      <c r="L310" s="15"/>
      <c r="M310" s="15"/>
      <c r="N310" s="15"/>
      <c r="O310" s="15"/>
      <c r="P310" s="15"/>
      <c r="Q310" s="15"/>
      <c r="R310" s="15"/>
      <c r="S310" s="15"/>
      <c r="T310" s="15"/>
      <c r="U310" s="15"/>
      <c r="V310" s="15"/>
    </row>
    <row r="311" spans="1:22" x14ac:dyDescent="0.25">
      <c r="A311" s="246"/>
      <c r="B311" s="15"/>
      <c r="C311" s="15"/>
      <c r="D311" s="15"/>
      <c r="E311" s="15"/>
      <c r="F311" s="15"/>
      <c r="G311" s="15"/>
      <c r="H311" s="15"/>
      <c r="I311" s="15"/>
      <c r="J311" s="15"/>
      <c r="K311" s="15"/>
      <c r="L311" s="15"/>
      <c r="M311" s="15"/>
      <c r="N311" s="15"/>
      <c r="O311" s="15"/>
      <c r="P311" s="15"/>
      <c r="Q311" s="15"/>
      <c r="R311" s="15"/>
      <c r="S311" s="15"/>
      <c r="T311" s="15"/>
      <c r="U311" s="15"/>
      <c r="V311" s="15"/>
    </row>
    <row r="312" spans="1:22" x14ac:dyDescent="0.25">
      <c r="A312" s="246"/>
      <c r="B312" s="15"/>
      <c r="C312" s="15"/>
      <c r="D312" s="15"/>
      <c r="E312" s="15"/>
      <c r="F312" s="15"/>
      <c r="G312" s="15"/>
      <c r="H312" s="15"/>
      <c r="I312" s="15"/>
      <c r="J312" s="15"/>
      <c r="K312" s="15"/>
      <c r="L312" s="15"/>
      <c r="M312" s="15"/>
      <c r="N312" s="15"/>
      <c r="O312" s="15"/>
      <c r="P312" s="15"/>
      <c r="Q312" s="15"/>
      <c r="R312" s="15"/>
      <c r="S312" s="15"/>
      <c r="T312" s="15"/>
      <c r="U312" s="15"/>
      <c r="V312" s="15"/>
    </row>
    <row r="313" spans="1:22" x14ac:dyDescent="0.25">
      <c r="A313" s="246"/>
      <c r="B313" s="15"/>
      <c r="C313" s="15"/>
      <c r="D313" s="15"/>
      <c r="E313" s="15"/>
      <c r="F313" s="15"/>
      <c r="G313" s="15"/>
      <c r="H313" s="15"/>
      <c r="I313" s="15"/>
      <c r="J313" s="15"/>
      <c r="K313" s="15"/>
      <c r="L313" s="15"/>
      <c r="M313" s="15"/>
      <c r="N313" s="15"/>
      <c r="O313" s="15"/>
      <c r="P313" s="15"/>
      <c r="Q313" s="15"/>
      <c r="R313" s="15"/>
      <c r="S313" s="15"/>
      <c r="T313" s="15"/>
      <c r="U313" s="15"/>
      <c r="V313" s="15"/>
    </row>
    <row r="314" spans="1:22" x14ac:dyDescent="0.25">
      <c r="A314" s="246"/>
      <c r="B314" s="15"/>
      <c r="C314" s="15"/>
      <c r="D314" s="15"/>
      <c r="E314" s="15"/>
      <c r="F314" s="15"/>
      <c r="G314" s="15"/>
      <c r="H314" s="15"/>
      <c r="I314" s="15"/>
      <c r="J314" s="15"/>
      <c r="K314" s="15"/>
      <c r="L314" s="15"/>
      <c r="M314" s="15"/>
      <c r="N314" s="15"/>
      <c r="O314" s="15"/>
      <c r="P314" s="15"/>
      <c r="Q314" s="15"/>
      <c r="R314" s="15"/>
      <c r="S314" s="15"/>
      <c r="T314" s="15"/>
      <c r="U314" s="15"/>
      <c r="V314" s="15"/>
    </row>
  </sheetData>
  <mergeCells count="7">
    <mergeCell ref="A12:C12"/>
    <mergeCell ref="A2:C2"/>
    <mergeCell ref="A4:C4"/>
    <mergeCell ref="A6:C6"/>
    <mergeCell ref="A7:C7"/>
    <mergeCell ref="A9:C9"/>
    <mergeCell ref="A10:C10"/>
  </mergeCells>
  <pageMargins left="0.17" right="0.27" top="0.17" bottom="0.17" header="0.16" footer="0.17"/>
  <pageSetup paperSize="9" scale="82" fitToHeight="0"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31" t="s">
        <v>221</v>
      </c>
      <c r="B5" s="331"/>
      <c r="C5" s="331"/>
      <c r="D5" s="331"/>
      <c r="E5" s="331"/>
      <c r="F5" s="331"/>
      <c r="G5" s="331"/>
      <c r="H5" s="331"/>
      <c r="I5" s="331"/>
      <c r="J5" s="331"/>
      <c r="K5" s="331"/>
      <c r="L5" s="331"/>
    </row>
    <row r="7" spans="1:12" ht="18.75" x14ac:dyDescent="0.25">
      <c r="A7" s="345" t="s">
        <v>137</v>
      </c>
      <c r="B7" s="345"/>
      <c r="C7" s="345"/>
      <c r="D7" s="345"/>
      <c r="E7" s="345"/>
      <c r="F7" s="345"/>
      <c r="G7" s="345"/>
      <c r="H7" s="345"/>
      <c r="I7" s="345"/>
      <c r="J7" s="345"/>
      <c r="K7" s="345"/>
      <c r="L7" s="345"/>
    </row>
    <row r="8" spans="1:12" ht="18.75" x14ac:dyDescent="0.25">
      <c r="A8" s="345"/>
      <c r="B8" s="345"/>
      <c r="C8" s="345"/>
      <c r="D8" s="345"/>
      <c r="E8" s="345"/>
      <c r="F8" s="345"/>
      <c r="G8" s="345"/>
      <c r="H8" s="345"/>
      <c r="I8" s="345"/>
      <c r="J8" s="345"/>
      <c r="K8" s="345"/>
      <c r="L8" s="345"/>
    </row>
    <row r="9" spans="1:12" ht="18.75" x14ac:dyDescent="0.25">
      <c r="A9" s="346" t="str">
        <f>'3.3. цели,задачи'!A6:D6</f>
        <v>О_0004500012</v>
      </c>
      <c r="B9" s="346"/>
      <c r="C9" s="346"/>
      <c r="D9" s="346"/>
      <c r="E9" s="346"/>
      <c r="F9" s="346"/>
      <c r="G9" s="346"/>
      <c r="H9" s="346"/>
      <c r="I9" s="346"/>
      <c r="J9" s="346"/>
      <c r="K9" s="346"/>
      <c r="L9" s="346"/>
    </row>
    <row r="10" spans="1:12" ht="15.75" x14ac:dyDescent="0.25">
      <c r="A10" s="337" t="s">
        <v>6</v>
      </c>
      <c r="B10" s="337"/>
      <c r="C10" s="337"/>
      <c r="D10" s="337"/>
      <c r="E10" s="337"/>
      <c r="F10" s="337"/>
      <c r="G10" s="337"/>
      <c r="H10" s="337"/>
      <c r="I10" s="337"/>
      <c r="J10" s="337"/>
      <c r="K10" s="337"/>
      <c r="L10" s="337"/>
    </row>
    <row r="11" spans="1:12" ht="18.75" x14ac:dyDescent="0.25">
      <c r="A11" s="347"/>
      <c r="B11" s="347"/>
      <c r="C11" s="347"/>
      <c r="D11" s="347"/>
      <c r="E11" s="347"/>
      <c r="F11" s="347"/>
      <c r="G11" s="347"/>
      <c r="H11" s="347"/>
      <c r="I11" s="347"/>
      <c r="J11" s="347"/>
      <c r="K11" s="347"/>
      <c r="L11" s="347"/>
    </row>
    <row r="12" spans="1:12" ht="63.75" customHeight="1" x14ac:dyDescent="0.25">
      <c r="A12" s="429" t="str">
        <f>'3.3. цели,задачи'!A9:D9</f>
        <v>Реконструкция и модернизация сетей электроснабжения 0,4кВ</v>
      </c>
      <c r="B12" s="429"/>
      <c r="C12" s="429"/>
      <c r="D12" s="429"/>
      <c r="E12" s="429"/>
      <c r="F12" s="429"/>
      <c r="G12" s="429"/>
      <c r="H12" s="429"/>
      <c r="I12" s="429"/>
      <c r="J12" s="429"/>
      <c r="K12" s="429"/>
      <c r="L12" s="429"/>
    </row>
    <row r="13" spans="1:12" ht="15.75" x14ac:dyDescent="0.25">
      <c r="A13" s="337" t="s">
        <v>5</v>
      </c>
      <c r="B13" s="337"/>
      <c r="C13" s="337"/>
      <c r="D13" s="337"/>
      <c r="E13" s="337"/>
      <c r="F13" s="337"/>
      <c r="G13" s="337"/>
      <c r="H13" s="337"/>
      <c r="I13" s="337"/>
      <c r="J13" s="337"/>
      <c r="K13" s="337"/>
      <c r="L13" s="337"/>
    </row>
    <row r="14" spans="1:12" x14ac:dyDescent="0.25">
      <c r="A14" s="432"/>
      <c r="B14" s="432"/>
      <c r="C14" s="432"/>
      <c r="D14" s="432"/>
      <c r="E14" s="432"/>
      <c r="F14" s="432"/>
      <c r="G14" s="432"/>
      <c r="H14" s="432"/>
      <c r="I14" s="432"/>
      <c r="J14" s="432"/>
      <c r="K14" s="432"/>
      <c r="L14" s="432"/>
    </row>
    <row r="15" spans="1:12" ht="14.25" customHeight="1" x14ac:dyDescent="0.25">
      <c r="A15" s="432"/>
      <c r="B15" s="432"/>
      <c r="C15" s="432"/>
      <c r="D15" s="432"/>
      <c r="E15" s="432"/>
      <c r="F15" s="432"/>
      <c r="G15" s="432"/>
      <c r="H15" s="432"/>
      <c r="I15" s="432"/>
      <c r="J15" s="432"/>
      <c r="K15" s="432"/>
      <c r="L15" s="432"/>
    </row>
    <row r="16" spans="1:12" x14ac:dyDescent="0.25">
      <c r="A16" s="432"/>
      <c r="B16" s="432"/>
      <c r="C16" s="432"/>
      <c r="D16" s="432"/>
      <c r="E16" s="432"/>
      <c r="F16" s="432"/>
      <c r="G16" s="432"/>
      <c r="H16" s="432"/>
      <c r="I16" s="432"/>
      <c r="J16" s="432"/>
      <c r="K16" s="432"/>
      <c r="L16" s="432"/>
    </row>
    <row r="17" spans="1:12" s="14" customFormat="1" x14ac:dyDescent="0.25">
      <c r="A17" s="433"/>
      <c r="B17" s="433"/>
      <c r="C17" s="433"/>
      <c r="D17" s="433"/>
      <c r="E17" s="433"/>
      <c r="F17" s="433"/>
      <c r="G17" s="433"/>
      <c r="H17" s="433"/>
      <c r="I17" s="433"/>
      <c r="J17" s="433"/>
      <c r="K17" s="433"/>
      <c r="L17" s="433"/>
    </row>
    <row r="18" spans="1:12" s="14" customFormat="1" ht="50.25" customHeight="1" x14ac:dyDescent="0.25">
      <c r="A18" s="431" t="s">
        <v>153</v>
      </c>
      <c r="B18" s="431"/>
      <c r="C18" s="431"/>
      <c r="D18" s="431"/>
      <c r="E18" s="431"/>
      <c r="F18" s="431"/>
      <c r="G18" s="431"/>
      <c r="H18" s="431"/>
      <c r="I18" s="431"/>
      <c r="J18" s="431"/>
      <c r="K18" s="431"/>
      <c r="L18" s="431"/>
    </row>
    <row r="20" spans="1:12" ht="55.5" customHeight="1" x14ac:dyDescent="0.25">
      <c r="A20" s="430" t="s">
        <v>220</v>
      </c>
      <c r="B20" s="430"/>
      <c r="C20" s="430"/>
      <c r="D20" s="430"/>
      <c r="E20" s="430"/>
      <c r="F20" s="430"/>
      <c r="G20" s="430"/>
      <c r="H20" s="430"/>
      <c r="I20" s="430"/>
      <c r="J20" s="430"/>
      <c r="K20" s="430"/>
      <c r="L20" s="430"/>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31" t="s">
        <v>221</v>
      </c>
      <c r="B5" s="331"/>
      <c r="C5" s="331"/>
      <c r="D5" s="331"/>
      <c r="E5" s="331"/>
      <c r="F5" s="331"/>
      <c r="G5" s="331"/>
      <c r="H5" s="331"/>
      <c r="I5" s="331"/>
      <c r="J5" s="331"/>
      <c r="K5" s="331"/>
      <c r="L5" s="331"/>
    </row>
    <row r="7" spans="1:12" ht="18.75" x14ac:dyDescent="0.25">
      <c r="A7" s="345" t="s">
        <v>137</v>
      </c>
      <c r="B7" s="345"/>
      <c r="C7" s="345"/>
      <c r="D7" s="345"/>
      <c r="E7" s="345"/>
      <c r="F7" s="345"/>
      <c r="G7" s="345"/>
      <c r="H7" s="345"/>
      <c r="I7" s="345"/>
      <c r="J7" s="345"/>
      <c r="K7" s="345"/>
      <c r="L7" s="345"/>
    </row>
    <row r="8" spans="1:12" ht="18.75" x14ac:dyDescent="0.25">
      <c r="A8" s="345"/>
      <c r="B8" s="345"/>
      <c r="C8" s="345"/>
      <c r="D8" s="345"/>
      <c r="E8" s="345"/>
      <c r="F8" s="345"/>
      <c r="G8" s="345"/>
      <c r="H8" s="345"/>
      <c r="I8" s="345"/>
      <c r="J8" s="345"/>
      <c r="K8" s="345"/>
      <c r="L8" s="345"/>
    </row>
    <row r="9" spans="1:12" ht="18.75" x14ac:dyDescent="0.25">
      <c r="A9" s="346" t="str">
        <f>'3.3. цели,задачи'!A6:D6</f>
        <v>О_0004500012</v>
      </c>
      <c r="B9" s="346"/>
      <c r="C9" s="346"/>
      <c r="D9" s="346"/>
      <c r="E9" s="346"/>
      <c r="F9" s="346"/>
      <c r="G9" s="346"/>
      <c r="H9" s="346"/>
      <c r="I9" s="346"/>
      <c r="J9" s="346"/>
      <c r="K9" s="346"/>
      <c r="L9" s="346"/>
    </row>
    <row r="10" spans="1:12" ht="15.75" x14ac:dyDescent="0.25">
      <c r="A10" s="337" t="s">
        <v>6</v>
      </c>
      <c r="B10" s="337"/>
      <c r="C10" s="337"/>
      <c r="D10" s="337"/>
      <c r="E10" s="337"/>
      <c r="F10" s="337"/>
      <c r="G10" s="337"/>
      <c r="H10" s="337"/>
      <c r="I10" s="337"/>
      <c r="J10" s="337"/>
      <c r="K10" s="337"/>
      <c r="L10" s="337"/>
    </row>
    <row r="11" spans="1:12" ht="18.75" x14ac:dyDescent="0.25">
      <c r="A11" s="347"/>
      <c r="B11" s="347"/>
      <c r="C11" s="347"/>
      <c r="D11" s="347"/>
      <c r="E11" s="347"/>
      <c r="F11" s="347"/>
      <c r="G11" s="347"/>
      <c r="H11" s="347"/>
      <c r="I11" s="347"/>
      <c r="J11" s="347"/>
      <c r="K11" s="347"/>
      <c r="L11" s="347"/>
    </row>
    <row r="12" spans="1:12" ht="64.5" customHeight="1" x14ac:dyDescent="0.25">
      <c r="A12" s="429" t="str">
        <f>'3.3. цели,задачи'!A9:D9</f>
        <v>Реконструкция и модернизация сетей электроснабжения 0,4кВ</v>
      </c>
      <c r="B12" s="429"/>
      <c r="C12" s="429"/>
      <c r="D12" s="429"/>
      <c r="E12" s="429"/>
      <c r="F12" s="429"/>
      <c r="G12" s="429"/>
      <c r="H12" s="429"/>
      <c r="I12" s="429"/>
      <c r="J12" s="429"/>
      <c r="K12" s="429"/>
      <c r="L12" s="429"/>
    </row>
    <row r="13" spans="1:12" ht="15.75" x14ac:dyDescent="0.25">
      <c r="A13" s="337" t="s">
        <v>5</v>
      </c>
      <c r="B13" s="337"/>
      <c r="C13" s="337"/>
      <c r="D13" s="337"/>
      <c r="E13" s="337"/>
      <c r="F13" s="337"/>
      <c r="G13" s="337"/>
      <c r="H13" s="337"/>
      <c r="I13" s="337"/>
      <c r="J13" s="337"/>
      <c r="K13" s="337"/>
      <c r="L13" s="337"/>
    </row>
    <row r="14" spans="1:12" x14ac:dyDescent="0.25">
      <c r="A14" s="432"/>
      <c r="B14" s="432"/>
      <c r="C14" s="432"/>
      <c r="D14" s="432"/>
      <c r="E14" s="432"/>
      <c r="F14" s="432"/>
      <c r="G14" s="432"/>
      <c r="H14" s="432"/>
      <c r="I14" s="432"/>
      <c r="J14" s="432"/>
      <c r="K14" s="432"/>
      <c r="L14" s="432"/>
    </row>
    <row r="15" spans="1:12" ht="14.25" customHeight="1" x14ac:dyDescent="0.25">
      <c r="A15" s="432"/>
      <c r="B15" s="432"/>
      <c r="C15" s="432"/>
      <c r="D15" s="432"/>
      <c r="E15" s="432"/>
      <c r="F15" s="432"/>
      <c r="G15" s="432"/>
      <c r="H15" s="432"/>
      <c r="I15" s="432"/>
      <c r="J15" s="432"/>
      <c r="K15" s="432"/>
      <c r="L15" s="432"/>
    </row>
    <row r="16" spans="1:12" x14ac:dyDescent="0.25">
      <c r="A16" s="432"/>
      <c r="B16" s="432"/>
      <c r="C16" s="432"/>
      <c r="D16" s="432"/>
      <c r="E16" s="432"/>
      <c r="F16" s="432"/>
      <c r="G16" s="432"/>
      <c r="H16" s="432"/>
      <c r="I16" s="432"/>
      <c r="J16" s="432"/>
      <c r="K16" s="432"/>
      <c r="L16" s="432"/>
    </row>
    <row r="17" spans="1:12" s="14" customFormat="1" x14ac:dyDescent="0.25">
      <c r="A17" s="433"/>
      <c r="B17" s="433"/>
      <c r="C17" s="433"/>
      <c r="D17" s="433"/>
      <c r="E17" s="433"/>
      <c r="F17" s="433"/>
      <c r="G17" s="433"/>
      <c r="H17" s="433"/>
      <c r="I17" s="433"/>
      <c r="J17" s="433"/>
      <c r="K17" s="433"/>
      <c r="L17" s="433"/>
    </row>
    <row r="18" spans="1:12" s="14" customFormat="1" ht="50.25" customHeight="1" x14ac:dyDescent="0.25">
      <c r="A18" s="431" t="s">
        <v>152</v>
      </c>
      <c r="B18" s="431"/>
      <c r="C18" s="431"/>
      <c r="D18" s="431"/>
      <c r="E18" s="431"/>
      <c r="F18" s="431"/>
      <c r="G18" s="431"/>
      <c r="H18" s="431"/>
      <c r="I18" s="431"/>
      <c r="J18" s="431"/>
      <c r="K18" s="431"/>
      <c r="L18" s="431"/>
    </row>
    <row r="20" spans="1:12" ht="55.5" customHeight="1" x14ac:dyDescent="0.25">
      <c r="A20" s="430" t="s">
        <v>140</v>
      </c>
      <c r="B20" s="430"/>
      <c r="C20" s="430"/>
      <c r="D20" s="430"/>
      <c r="E20" s="430"/>
      <c r="F20" s="430"/>
      <c r="G20" s="430"/>
      <c r="H20" s="430"/>
      <c r="I20" s="430"/>
      <c r="J20" s="430"/>
      <c r="K20" s="430"/>
      <c r="L20" s="430"/>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56"/>
  <sheetViews>
    <sheetView view="pageBreakPreview" zoomScale="70" zoomScaleSheetLayoutView="70" workbookViewId="0">
      <selection activeCell="A9" sqref="A9:K9"/>
    </sheetView>
  </sheetViews>
  <sheetFormatPr defaultRowHeight="15.75" x14ac:dyDescent="0.25"/>
  <cols>
    <col min="1" max="1" width="7.42578125" style="292" customWidth="1"/>
    <col min="2" max="2" width="79.5703125" style="292" hidden="1" customWidth="1"/>
    <col min="3" max="3" width="35.85546875" style="292" customWidth="1"/>
    <col min="4" max="4" width="50" style="292" customWidth="1"/>
    <col min="5" max="5" width="57" style="292" customWidth="1"/>
    <col min="6" max="6" width="57.5703125" style="292" customWidth="1"/>
    <col min="7" max="9" width="20.5703125" style="292" customWidth="1"/>
    <col min="10" max="10" width="58" style="292" customWidth="1"/>
    <col min="11" max="11" width="27" style="292" customWidth="1"/>
    <col min="12" max="16384" width="9.140625" style="292"/>
  </cols>
  <sheetData>
    <row r="2" spans="1:20" ht="18.75" customHeight="1" x14ac:dyDescent="0.25">
      <c r="A2" s="331" t="s">
        <v>221</v>
      </c>
      <c r="B2" s="331"/>
      <c r="C2" s="331"/>
      <c r="D2" s="331"/>
      <c r="E2" s="331"/>
      <c r="F2" s="331"/>
      <c r="G2" s="331"/>
      <c r="H2" s="331"/>
      <c r="I2" s="331"/>
      <c r="J2" s="331"/>
      <c r="K2" s="331"/>
    </row>
    <row r="3" spans="1:20" x14ac:dyDescent="0.25">
      <c r="A3" s="293"/>
      <c r="B3" s="293"/>
    </row>
    <row r="4" spans="1:20" x14ac:dyDescent="0.25">
      <c r="A4" s="332" t="s">
        <v>137</v>
      </c>
      <c r="B4" s="332"/>
      <c r="C4" s="332"/>
      <c r="D4" s="332"/>
      <c r="E4" s="332"/>
      <c r="F4" s="332"/>
      <c r="G4" s="332"/>
      <c r="H4" s="332"/>
      <c r="I4" s="332"/>
      <c r="J4" s="332"/>
      <c r="K4" s="332"/>
      <c r="L4" s="295"/>
      <c r="M4" s="295"/>
      <c r="N4" s="295"/>
      <c r="O4" s="295"/>
      <c r="P4" s="295"/>
      <c r="Q4" s="295"/>
      <c r="R4" s="295"/>
      <c r="S4" s="295"/>
      <c r="T4" s="295"/>
    </row>
    <row r="5" spans="1:20" x14ac:dyDescent="0.25">
      <c r="A5" s="332"/>
      <c r="B5" s="332"/>
      <c r="C5" s="332"/>
      <c r="D5" s="332"/>
      <c r="E5" s="332"/>
      <c r="F5" s="332"/>
      <c r="G5" s="332"/>
      <c r="H5" s="332"/>
      <c r="I5" s="332"/>
      <c r="J5" s="332"/>
      <c r="K5" s="332"/>
      <c r="L5" s="295"/>
      <c r="M5" s="295"/>
      <c r="N5" s="295"/>
      <c r="O5" s="295"/>
      <c r="P5" s="295"/>
      <c r="Q5" s="295"/>
      <c r="R5" s="295"/>
      <c r="S5" s="295"/>
      <c r="T5" s="295"/>
    </row>
    <row r="6" spans="1:20" x14ac:dyDescent="0.25">
      <c r="A6" s="336" t="str">
        <f>'3.3. цели,задачи'!A6:D6</f>
        <v>О_0004500012</v>
      </c>
      <c r="B6" s="336"/>
      <c r="C6" s="336"/>
      <c r="D6" s="336"/>
      <c r="E6" s="336"/>
      <c r="F6" s="336"/>
      <c r="G6" s="336"/>
      <c r="H6" s="336"/>
      <c r="I6" s="336"/>
      <c r="J6" s="336"/>
      <c r="K6" s="336"/>
      <c r="L6" s="295"/>
      <c r="M6" s="295"/>
      <c r="N6" s="295"/>
      <c r="O6" s="295"/>
      <c r="P6" s="295"/>
      <c r="Q6" s="295"/>
      <c r="R6" s="295"/>
      <c r="S6" s="295"/>
      <c r="T6" s="295"/>
    </row>
    <row r="7" spans="1:20" x14ac:dyDescent="0.25">
      <c r="A7" s="337" t="s">
        <v>6</v>
      </c>
      <c r="B7" s="337"/>
      <c r="C7" s="337"/>
      <c r="D7" s="337"/>
      <c r="E7" s="337"/>
      <c r="F7" s="337"/>
      <c r="G7" s="337"/>
      <c r="H7" s="337"/>
      <c r="I7" s="337"/>
      <c r="J7" s="337"/>
      <c r="K7" s="337"/>
      <c r="L7" s="295"/>
      <c r="M7" s="295"/>
      <c r="N7" s="295"/>
      <c r="O7" s="295"/>
      <c r="P7" s="295"/>
      <c r="Q7" s="295"/>
      <c r="R7" s="295"/>
      <c r="S7" s="295"/>
      <c r="T7" s="295"/>
    </row>
    <row r="8" spans="1:20" s="294" customFormat="1" ht="15.75" customHeight="1" x14ac:dyDescent="0.25">
      <c r="A8" s="338"/>
      <c r="B8" s="338"/>
      <c r="C8" s="338"/>
      <c r="D8" s="338"/>
      <c r="E8" s="338"/>
      <c r="F8" s="338"/>
      <c r="G8" s="338"/>
      <c r="H8" s="338"/>
      <c r="I8" s="338"/>
      <c r="J8" s="338"/>
      <c r="K8" s="338"/>
      <c r="L8" s="296"/>
      <c r="M8" s="296"/>
      <c r="N8" s="296"/>
      <c r="O8" s="296"/>
      <c r="P8" s="296"/>
      <c r="Q8" s="296"/>
      <c r="R8" s="296"/>
      <c r="S8" s="296"/>
      <c r="T8" s="296"/>
    </row>
    <row r="9" spans="1:20" x14ac:dyDescent="0.25">
      <c r="A9" s="336" t="str">
        <f>'3.3. цели,задачи'!A9:D9</f>
        <v>Реконструкция и модернизация сетей электроснабжения 0,4кВ</v>
      </c>
      <c r="B9" s="336"/>
      <c r="C9" s="336"/>
      <c r="D9" s="336"/>
      <c r="E9" s="336"/>
      <c r="F9" s="336"/>
      <c r="G9" s="336"/>
      <c r="H9" s="336"/>
      <c r="I9" s="336"/>
      <c r="J9" s="336"/>
      <c r="K9" s="336"/>
      <c r="L9" s="297"/>
      <c r="M9" s="297"/>
      <c r="N9" s="297"/>
      <c r="O9" s="297"/>
      <c r="P9" s="297"/>
      <c r="Q9" s="297"/>
      <c r="R9" s="297"/>
      <c r="S9" s="297"/>
      <c r="T9" s="297"/>
    </row>
    <row r="10" spans="1:20" ht="15" customHeight="1" x14ac:dyDescent="0.25">
      <c r="A10" s="337" t="s">
        <v>5</v>
      </c>
      <c r="B10" s="337"/>
      <c r="C10" s="337"/>
      <c r="D10" s="337"/>
      <c r="E10" s="337"/>
      <c r="F10" s="337"/>
      <c r="G10" s="337"/>
      <c r="H10" s="337"/>
      <c r="I10" s="337"/>
      <c r="J10" s="337"/>
      <c r="K10" s="337"/>
      <c r="L10" s="63"/>
      <c r="M10" s="63"/>
      <c r="N10" s="63"/>
      <c r="O10" s="63"/>
      <c r="P10" s="63"/>
      <c r="Q10" s="63"/>
      <c r="R10" s="63"/>
      <c r="S10" s="63"/>
      <c r="T10" s="63"/>
    </row>
    <row r="11" spans="1:20" ht="15" customHeight="1" x14ac:dyDescent="0.25">
      <c r="A11" s="337"/>
      <c r="B11" s="337"/>
      <c r="C11" s="337"/>
      <c r="D11" s="337"/>
      <c r="E11" s="337"/>
      <c r="F11" s="337"/>
      <c r="G11" s="337"/>
      <c r="H11" s="337"/>
      <c r="I11" s="337"/>
      <c r="J11" s="337"/>
      <c r="K11" s="337"/>
      <c r="L11" s="225"/>
      <c r="M11" s="225"/>
      <c r="N11" s="225"/>
      <c r="O11" s="225"/>
      <c r="P11" s="225"/>
      <c r="Q11" s="225"/>
    </row>
    <row r="12" spans="1:20" ht="75.75" customHeight="1" x14ac:dyDescent="0.25">
      <c r="A12" s="342" t="s">
        <v>105</v>
      </c>
      <c r="B12" s="342"/>
      <c r="C12" s="342"/>
      <c r="D12" s="342"/>
      <c r="E12" s="342"/>
      <c r="F12" s="342"/>
      <c r="G12" s="342"/>
      <c r="H12" s="342"/>
      <c r="I12" s="342"/>
      <c r="J12" s="342"/>
      <c r="K12" s="342"/>
      <c r="L12" s="297"/>
      <c r="M12" s="297"/>
      <c r="N12" s="297"/>
      <c r="O12" s="297"/>
      <c r="P12" s="297"/>
      <c r="Q12" s="297"/>
      <c r="R12" s="297"/>
      <c r="S12" s="297"/>
      <c r="T12" s="297"/>
    </row>
    <row r="13" spans="1:20" ht="15" customHeight="1" x14ac:dyDescent="0.25">
      <c r="A13" s="343"/>
      <c r="B13" s="343"/>
      <c r="C13" s="343"/>
      <c r="D13" s="343"/>
      <c r="E13" s="343"/>
      <c r="F13" s="343"/>
      <c r="G13" s="343"/>
      <c r="H13" s="343"/>
      <c r="I13" s="343"/>
      <c r="J13" s="343"/>
      <c r="K13" s="343"/>
      <c r="L13" s="225"/>
      <c r="M13" s="225"/>
      <c r="N13" s="225"/>
      <c r="O13" s="225"/>
      <c r="P13" s="225"/>
      <c r="Q13" s="225"/>
    </row>
    <row r="14" spans="1:20" ht="54" customHeight="1" x14ac:dyDescent="0.25">
      <c r="A14" s="341" t="s">
        <v>4</v>
      </c>
      <c r="B14" s="339" t="s">
        <v>124</v>
      </c>
      <c r="C14" s="341" t="s">
        <v>41</v>
      </c>
      <c r="D14" s="341" t="s">
        <v>40</v>
      </c>
      <c r="E14" s="341" t="s">
        <v>39</v>
      </c>
      <c r="F14" s="341" t="s">
        <v>95</v>
      </c>
      <c r="G14" s="341" t="s">
        <v>38</v>
      </c>
      <c r="H14" s="341" t="s">
        <v>37</v>
      </c>
      <c r="I14" s="341" t="s">
        <v>36</v>
      </c>
      <c r="J14" s="341" t="s">
        <v>98</v>
      </c>
      <c r="K14" s="341"/>
      <c r="L14" s="225"/>
      <c r="M14" s="225"/>
      <c r="N14" s="225"/>
      <c r="O14" s="225"/>
      <c r="P14" s="225"/>
      <c r="Q14" s="225"/>
    </row>
    <row r="15" spans="1:20" ht="180.75" customHeight="1" x14ac:dyDescent="0.25">
      <c r="A15" s="341"/>
      <c r="B15" s="340"/>
      <c r="C15" s="341"/>
      <c r="D15" s="341"/>
      <c r="E15" s="341"/>
      <c r="F15" s="341"/>
      <c r="G15" s="341"/>
      <c r="H15" s="341"/>
      <c r="I15" s="341"/>
      <c r="J15" s="228" t="s">
        <v>96</v>
      </c>
      <c r="K15" s="298" t="s">
        <v>97</v>
      </c>
      <c r="L15" s="299"/>
      <c r="M15" s="299"/>
      <c r="N15" s="299"/>
      <c r="O15" s="299"/>
      <c r="P15" s="299"/>
      <c r="Q15" s="299"/>
      <c r="R15" s="294"/>
      <c r="S15" s="294"/>
      <c r="T15" s="294"/>
    </row>
    <row r="16" spans="1:20" x14ac:dyDescent="0.25">
      <c r="A16" s="228">
        <v>1</v>
      </c>
      <c r="B16" s="230">
        <v>2</v>
      </c>
      <c r="C16" s="228">
        <v>3</v>
      </c>
      <c r="D16" s="230">
        <v>6</v>
      </c>
      <c r="E16" s="228">
        <v>7</v>
      </c>
      <c r="F16" s="230">
        <v>8</v>
      </c>
      <c r="G16" s="228">
        <v>9</v>
      </c>
      <c r="H16" s="230">
        <v>10</v>
      </c>
      <c r="I16" s="228">
        <v>11</v>
      </c>
      <c r="J16" s="230">
        <v>18</v>
      </c>
      <c r="K16" s="228">
        <v>19</v>
      </c>
      <c r="L16" s="299"/>
      <c r="M16" s="299"/>
      <c r="N16" s="299"/>
      <c r="O16" s="299"/>
      <c r="P16" s="299"/>
      <c r="Q16" s="299"/>
      <c r="R16" s="294"/>
      <c r="S16" s="294"/>
      <c r="T16" s="294"/>
    </row>
    <row r="17" spans="1:20" ht="48" customHeight="1" x14ac:dyDescent="0.25">
      <c r="A17" s="21" t="s">
        <v>439</v>
      </c>
      <c r="B17" s="230" t="s">
        <v>155</v>
      </c>
      <c r="C17" s="22" t="s">
        <v>439</v>
      </c>
      <c r="D17" s="22" t="s">
        <v>439</v>
      </c>
      <c r="E17" s="22" t="s">
        <v>439</v>
      </c>
      <c r="F17" s="22" t="s">
        <v>439</v>
      </c>
      <c r="G17" s="22" t="s">
        <v>439</v>
      </c>
      <c r="H17" s="22" t="s">
        <v>439</v>
      </c>
      <c r="I17" s="22" t="s">
        <v>439</v>
      </c>
      <c r="J17" s="22" t="s">
        <v>439</v>
      </c>
      <c r="K17" s="22" t="s">
        <v>439</v>
      </c>
      <c r="L17" s="299"/>
      <c r="M17" s="299"/>
      <c r="N17" s="299"/>
      <c r="O17" s="299"/>
      <c r="P17" s="299"/>
      <c r="Q17" s="299"/>
      <c r="R17" s="294"/>
      <c r="S17" s="294"/>
      <c r="T17" s="294"/>
    </row>
    <row r="18" spans="1:20" ht="72" hidden="1" customHeight="1" x14ac:dyDescent="0.25">
      <c r="A18" s="21" t="s">
        <v>439</v>
      </c>
      <c r="B18" s="230" t="s">
        <v>156</v>
      </c>
      <c r="C18" s="22" t="s">
        <v>439</v>
      </c>
      <c r="D18" s="22" t="s">
        <v>439</v>
      </c>
      <c r="E18" s="22" t="s">
        <v>439</v>
      </c>
      <c r="F18" s="22" t="s">
        <v>439</v>
      </c>
      <c r="G18" s="22" t="s">
        <v>439</v>
      </c>
      <c r="H18" s="22" t="s">
        <v>439</v>
      </c>
      <c r="I18" s="22" t="s">
        <v>439</v>
      </c>
      <c r="J18" s="22" t="s">
        <v>439</v>
      </c>
      <c r="K18" s="22" t="s">
        <v>439</v>
      </c>
      <c r="L18" s="299"/>
      <c r="M18" s="299"/>
      <c r="N18" s="299"/>
      <c r="O18" s="299"/>
      <c r="P18" s="294"/>
      <c r="Q18" s="294"/>
      <c r="R18" s="294"/>
      <c r="S18" s="294"/>
      <c r="T18" s="294"/>
    </row>
    <row r="19" spans="1:20" ht="84" hidden="1" customHeight="1" x14ac:dyDescent="0.25">
      <c r="A19" s="21" t="s">
        <v>439</v>
      </c>
      <c r="B19" s="230" t="s">
        <v>157</v>
      </c>
      <c r="C19" s="22" t="s">
        <v>439</v>
      </c>
      <c r="D19" s="22" t="s">
        <v>439</v>
      </c>
      <c r="E19" s="22" t="s">
        <v>439</v>
      </c>
      <c r="F19" s="22" t="s">
        <v>439</v>
      </c>
      <c r="G19" s="22" t="s">
        <v>439</v>
      </c>
      <c r="H19" s="22" t="s">
        <v>439</v>
      </c>
      <c r="I19" s="22" t="s">
        <v>439</v>
      </c>
      <c r="J19" s="22" t="s">
        <v>439</v>
      </c>
      <c r="K19" s="22" t="s">
        <v>439</v>
      </c>
      <c r="L19" s="299"/>
      <c r="M19" s="299"/>
      <c r="N19" s="299"/>
      <c r="O19" s="299"/>
      <c r="P19" s="294"/>
      <c r="Q19" s="294"/>
      <c r="R19" s="294"/>
      <c r="S19" s="294"/>
      <c r="T19" s="294"/>
    </row>
    <row r="20" spans="1:20" hidden="1" x14ac:dyDescent="0.25">
      <c r="A20" s="294"/>
      <c r="B20" s="294"/>
      <c r="C20" s="22" t="s">
        <v>439</v>
      </c>
      <c r="D20" s="22" t="s">
        <v>439</v>
      </c>
      <c r="E20" s="22" t="s">
        <v>439</v>
      </c>
      <c r="F20" s="22" t="s">
        <v>439</v>
      </c>
      <c r="G20" s="22" t="s">
        <v>439</v>
      </c>
      <c r="H20" s="22" t="s">
        <v>439</v>
      </c>
      <c r="I20" s="22" t="s">
        <v>439</v>
      </c>
      <c r="J20" s="22" t="s">
        <v>439</v>
      </c>
      <c r="K20" s="22" t="s">
        <v>439</v>
      </c>
      <c r="L20" s="294"/>
      <c r="M20" s="294"/>
      <c r="N20" s="294"/>
      <c r="O20" s="294"/>
      <c r="P20" s="294"/>
      <c r="Q20" s="294"/>
      <c r="R20" s="294"/>
      <c r="S20" s="294"/>
      <c r="T20" s="294"/>
    </row>
    <row r="21" spans="1:20" x14ac:dyDescent="0.25">
      <c r="A21" s="300" t="s">
        <v>139</v>
      </c>
      <c r="B21" s="300"/>
      <c r="C21" s="300"/>
      <c r="D21" s="300"/>
      <c r="E21" s="294"/>
      <c r="F21" s="294"/>
      <c r="G21" s="294"/>
      <c r="H21" s="294"/>
      <c r="I21" s="294"/>
      <c r="J21" s="294"/>
      <c r="K21" s="294"/>
      <c r="L21" s="294"/>
      <c r="M21" s="294"/>
      <c r="N21" s="294"/>
      <c r="O21" s="294"/>
      <c r="P21" s="294"/>
      <c r="Q21" s="294"/>
      <c r="R21" s="294"/>
      <c r="S21" s="294"/>
      <c r="T21" s="294"/>
    </row>
    <row r="22" spans="1:20" x14ac:dyDescent="0.25">
      <c r="A22" s="294"/>
      <c r="B22" s="294"/>
      <c r="C22" s="294"/>
      <c r="D22" s="294"/>
      <c r="E22" s="294"/>
      <c r="F22" s="294"/>
      <c r="G22" s="294"/>
      <c r="H22" s="294"/>
      <c r="I22" s="294"/>
      <c r="J22" s="294"/>
      <c r="K22" s="294"/>
      <c r="L22" s="294"/>
      <c r="M22" s="294"/>
      <c r="N22" s="294"/>
      <c r="O22" s="294"/>
      <c r="P22" s="294"/>
      <c r="Q22" s="294"/>
      <c r="R22" s="294"/>
      <c r="S22" s="294"/>
      <c r="T22" s="294"/>
    </row>
    <row r="23" spans="1:20" x14ac:dyDescent="0.25">
      <c r="A23" s="294"/>
      <c r="B23" s="294"/>
      <c r="C23" s="294"/>
      <c r="D23" s="294"/>
      <c r="E23" s="294"/>
      <c r="F23" s="294"/>
      <c r="G23" s="294"/>
      <c r="H23" s="294"/>
      <c r="I23" s="294"/>
      <c r="J23" s="294"/>
      <c r="K23" s="294"/>
      <c r="L23" s="294"/>
      <c r="M23" s="294"/>
      <c r="N23" s="294"/>
      <c r="O23" s="294"/>
      <c r="P23" s="294"/>
      <c r="Q23" s="294"/>
      <c r="R23" s="294"/>
      <c r="S23" s="294"/>
      <c r="T23" s="294"/>
    </row>
    <row r="24" spans="1:20" x14ac:dyDescent="0.25">
      <c r="A24" s="294"/>
      <c r="B24" s="294"/>
      <c r="C24" s="294"/>
      <c r="D24" s="294"/>
      <c r="E24" s="294"/>
      <c r="F24" s="294"/>
      <c r="G24" s="294"/>
      <c r="H24" s="294"/>
      <c r="I24" s="294"/>
      <c r="J24" s="294"/>
      <c r="K24" s="294"/>
      <c r="L24" s="294"/>
      <c r="M24" s="294"/>
      <c r="N24" s="294"/>
      <c r="O24" s="294"/>
      <c r="P24" s="294"/>
      <c r="Q24" s="294"/>
      <c r="R24" s="294"/>
      <c r="S24" s="294"/>
      <c r="T24" s="294"/>
    </row>
    <row r="25" spans="1:20" x14ac:dyDescent="0.25">
      <c r="A25" s="294"/>
      <c r="B25" s="294"/>
      <c r="C25" s="294"/>
      <c r="D25" s="294"/>
      <c r="E25" s="294"/>
      <c r="F25" s="294"/>
      <c r="G25" s="294"/>
      <c r="H25" s="294"/>
      <c r="I25" s="294"/>
      <c r="J25" s="294"/>
      <c r="K25" s="294"/>
      <c r="L25" s="294"/>
      <c r="M25" s="294"/>
      <c r="N25" s="294"/>
      <c r="O25" s="294"/>
      <c r="P25" s="294"/>
      <c r="Q25" s="294"/>
      <c r="R25" s="294"/>
      <c r="S25" s="294"/>
      <c r="T25" s="294"/>
    </row>
    <row r="26" spans="1:20" x14ac:dyDescent="0.25">
      <c r="A26" s="294"/>
      <c r="B26" s="294"/>
      <c r="C26" s="294"/>
      <c r="D26" s="294"/>
      <c r="E26" s="294"/>
      <c r="F26" s="294"/>
      <c r="G26" s="294"/>
      <c r="H26" s="294"/>
      <c r="I26" s="294"/>
      <c r="J26" s="294"/>
      <c r="K26" s="294"/>
      <c r="L26" s="294"/>
      <c r="M26" s="294"/>
      <c r="N26" s="294"/>
      <c r="O26" s="294"/>
      <c r="P26" s="294"/>
      <c r="Q26" s="294"/>
      <c r="R26" s="294"/>
      <c r="S26" s="294"/>
      <c r="T26" s="294"/>
    </row>
    <row r="27" spans="1:20" x14ac:dyDescent="0.25">
      <c r="A27" s="294"/>
      <c r="B27" s="294"/>
      <c r="C27" s="294"/>
      <c r="D27" s="294"/>
      <c r="E27" s="294"/>
      <c r="F27" s="294"/>
      <c r="G27" s="294"/>
      <c r="H27" s="294"/>
      <c r="I27" s="294"/>
      <c r="J27" s="294"/>
      <c r="K27" s="294"/>
      <c r="L27" s="294"/>
      <c r="M27" s="294"/>
      <c r="N27" s="294"/>
      <c r="O27" s="294"/>
      <c r="P27" s="294"/>
      <c r="Q27" s="294"/>
      <c r="R27" s="294"/>
      <c r="S27" s="294"/>
      <c r="T27" s="294"/>
    </row>
    <row r="28" spans="1:20" x14ac:dyDescent="0.25">
      <c r="A28" s="294"/>
      <c r="B28" s="294"/>
      <c r="C28" s="294"/>
      <c r="D28" s="294"/>
      <c r="E28" s="294"/>
      <c r="F28" s="294"/>
      <c r="G28" s="294"/>
      <c r="H28" s="294"/>
      <c r="I28" s="294"/>
      <c r="J28" s="294"/>
      <c r="K28" s="294"/>
      <c r="L28" s="294"/>
      <c r="M28" s="294"/>
      <c r="N28" s="294"/>
      <c r="O28" s="294"/>
      <c r="P28" s="294"/>
      <c r="Q28" s="294"/>
      <c r="R28" s="294"/>
      <c r="S28" s="294"/>
      <c r="T28" s="294"/>
    </row>
    <row r="29" spans="1:20" x14ac:dyDescent="0.25">
      <c r="A29" s="294"/>
      <c r="B29" s="294"/>
      <c r="C29" s="294"/>
      <c r="D29" s="294"/>
      <c r="E29" s="294"/>
      <c r="F29" s="294"/>
      <c r="G29" s="294"/>
      <c r="H29" s="294"/>
      <c r="I29" s="294"/>
      <c r="J29" s="294"/>
      <c r="K29" s="294"/>
      <c r="L29" s="294"/>
      <c r="M29" s="294"/>
      <c r="N29" s="294"/>
      <c r="O29" s="294"/>
      <c r="P29" s="294"/>
      <c r="Q29" s="294"/>
      <c r="R29" s="294"/>
      <c r="S29" s="294"/>
      <c r="T29" s="294"/>
    </row>
    <row r="30" spans="1:20" x14ac:dyDescent="0.25">
      <c r="A30" s="294"/>
      <c r="B30" s="294"/>
      <c r="C30" s="294"/>
      <c r="D30" s="294"/>
      <c r="E30" s="294"/>
      <c r="F30" s="294"/>
      <c r="G30" s="294"/>
      <c r="H30" s="294"/>
      <c r="I30" s="294"/>
      <c r="J30" s="294"/>
      <c r="K30" s="294"/>
      <c r="L30" s="294"/>
      <c r="M30" s="294"/>
      <c r="N30" s="294"/>
      <c r="O30" s="294"/>
      <c r="P30" s="294"/>
      <c r="Q30" s="294"/>
      <c r="R30" s="294"/>
      <c r="S30" s="294"/>
      <c r="T30" s="294"/>
    </row>
    <row r="31" spans="1:20" x14ac:dyDescent="0.25">
      <c r="A31" s="294"/>
      <c r="B31" s="294"/>
      <c r="C31" s="294"/>
      <c r="D31" s="294"/>
      <c r="E31" s="294"/>
      <c r="F31" s="294"/>
      <c r="G31" s="294"/>
      <c r="H31" s="294"/>
      <c r="I31" s="294"/>
      <c r="J31" s="294"/>
      <c r="K31" s="294"/>
      <c r="L31" s="294"/>
      <c r="M31" s="294"/>
      <c r="N31" s="294"/>
      <c r="O31" s="294"/>
      <c r="P31" s="294"/>
      <c r="Q31" s="294"/>
      <c r="R31" s="294"/>
      <c r="S31" s="294"/>
      <c r="T31" s="294"/>
    </row>
    <row r="32" spans="1:20" x14ac:dyDescent="0.25">
      <c r="A32" s="294"/>
      <c r="B32" s="294"/>
      <c r="C32" s="294"/>
      <c r="D32" s="294"/>
      <c r="E32" s="294"/>
      <c r="F32" s="294"/>
      <c r="G32" s="294"/>
      <c r="H32" s="294"/>
      <c r="I32" s="294"/>
      <c r="J32" s="294"/>
      <c r="K32" s="294"/>
      <c r="L32" s="294"/>
      <c r="M32" s="294"/>
      <c r="N32" s="294"/>
      <c r="O32" s="294"/>
      <c r="P32" s="294"/>
      <c r="Q32" s="294"/>
      <c r="R32" s="294"/>
      <c r="S32" s="294"/>
      <c r="T32" s="294"/>
    </row>
    <row r="33" spans="1:20" x14ac:dyDescent="0.25">
      <c r="A33" s="294"/>
      <c r="B33" s="294"/>
      <c r="C33" s="294"/>
      <c r="D33" s="294"/>
      <c r="E33" s="294"/>
      <c r="F33" s="294"/>
      <c r="G33" s="294"/>
      <c r="H33" s="294"/>
      <c r="I33" s="294"/>
      <c r="J33" s="294"/>
      <c r="K33" s="294"/>
      <c r="L33" s="294"/>
      <c r="M33" s="294"/>
      <c r="N33" s="294"/>
      <c r="O33" s="294"/>
      <c r="P33" s="294"/>
      <c r="Q33" s="294"/>
      <c r="R33" s="294"/>
      <c r="S33" s="294"/>
      <c r="T33" s="294"/>
    </row>
    <row r="34" spans="1:20" x14ac:dyDescent="0.25">
      <c r="A34" s="294"/>
      <c r="B34" s="294"/>
      <c r="C34" s="294"/>
      <c r="D34" s="294"/>
      <c r="E34" s="294"/>
      <c r="F34" s="294"/>
      <c r="G34" s="294"/>
      <c r="H34" s="294"/>
      <c r="I34" s="294"/>
      <c r="J34" s="294"/>
      <c r="K34" s="294"/>
      <c r="L34" s="294"/>
      <c r="M34" s="294"/>
      <c r="N34" s="294"/>
      <c r="O34" s="294"/>
      <c r="P34" s="294"/>
      <c r="Q34" s="294"/>
      <c r="R34" s="294"/>
      <c r="S34" s="294"/>
      <c r="T34" s="294"/>
    </row>
    <row r="35" spans="1:20" x14ac:dyDescent="0.25">
      <c r="A35" s="294"/>
      <c r="B35" s="294"/>
      <c r="C35" s="294"/>
      <c r="D35" s="294"/>
      <c r="E35" s="294"/>
      <c r="F35" s="294"/>
      <c r="G35" s="294"/>
      <c r="H35" s="294"/>
      <c r="I35" s="294"/>
      <c r="J35" s="294"/>
      <c r="K35" s="294"/>
      <c r="L35" s="294"/>
      <c r="M35" s="294"/>
      <c r="N35" s="294"/>
      <c r="O35" s="294"/>
      <c r="P35" s="294"/>
      <c r="Q35" s="294"/>
      <c r="R35" s="294"/>
      <c r="S35" s="294"/>
      <c r="T35" s="294"/>
    </row>
    <row r="36" spans="1:20" x14ac:dyDescent="0.25">
      <c r="A36" s="294"/>
      <c r="B36" s="294"/>
      <c r="C36" s="294"/>
      <c r="D36" s="294"/>
      <c r="E36" s="294"/>
      <c r="F36" s="294"/>
      <c r="G36" s="294"/>
      <c r="H36" s="294"/>
      <c r="I36" s="294"/>
      <c r="J36" s="294"/>
      <c r="K36" s="294"/>
      <c r="L36" s="294"/>
      <c r="M36" s="294"/>
      <c r="N36" s="294"/>
      <c r="O36" s="294"/>
      <c r="P36" s="294"/>
      <c r="Q36" s="294"/>
      <c r="R36" s="294"/>
      <c r="S36" s="294"/>
      <c r="T36" s="294"/>
    </row>
    <row r="37" spans="1:20" x14ac:dyDescent="0.25">
      <c r="A37" s="294"/>
      <c r="B37" s="294"/>
      <c r="C37" s="294"/>
      <c r="D37" s="294"/>
      <c r="E37" s="294"/>
      <c r="F37" s="294"/>
      <c r="G37" s="294"/>
      <c r="H37" s="294"/>
      <c r="I37" s="294"/>
      <c r="J37" s="294"/>
      <c r="K37" s="294"/>
      <c r="L37" s="294"/>
      <c r="M37" s="294"/>
      <c r="N37" s="294"/>
      <c r="O37" s="294"/>
      <c r="P37" s="294"/>
      <c r="Q37" s="294"/>
      <c r="R37" s="294"/>
      <c r="S37" s="294"/>
      <c r="T37" s="294"/>
    </row>
    <row r="38" spans="1:20" x14ac:dyDescent="0.25">
      <c r="A38" s="294"/>
      <c r="B38" s="294"/>
      <c r="C38" s="294"/>
      <c r="D38" s="294"/>
      <c r="E38" s="294"/>
      <c r="F38" s="294"/>
      <c r="G38" s="294"/>
      <c r="H38" s="294"/>
      <c r="I38" s="294"/>
      <c r="J38" s="294"/>
      <c r="K38" s="294"/>
      <c r="L38" s="294"/>
      <c r="M38" s="294"/>
      <c r="N38" s="294"/>
      <c r="O38" s="294"/>
      <c r="P38" s="294"/>
      <c r="Q38" s="294"/>
      <c r="R38" s="294"/>
      <c r="S38" s="294"/>
      <c r="T38" s="294"/>
    </row>
    <row r="39" spans="1:20" x14ac:dyDescent="0.25">
      <c r="A39" s="294"/>
      <c r="B39" s="294"/>
      <c r="C39" s="294"/>
      <c r="D39" s="294"/>
      <c r="E39" s="294"/>
      <c r="F39" s="294"/>
      <c r="G39" s="294"/>
      <c r="H39" s="294"/>
      <c r="I39" s="294"/>
      <c r="J39" s="294"/>
      <c r="K39" s="294"/>
      <c r="L39" s="294"/>
      <c r="M39" s="294"/>
      <c r="N39" s="294"/>
      <c r="O39" s="294"/>
      <c r="P39" s="294"/>
      <c r="Q39" s="294"/>
      <c r="R39" s="294"/>
      <c r="S39" s="294"/>
      <c r="T39" s="294"/>
    </row>
    <row r="40" spans="1:20" x14ac:dyDescent="0.25">
      <c r="A40" s="294"/>
      <c r="B40" s="294"/>
      <c r="C40" s="294"/>
      <c r="D40" s="294"/>
      <c r="E40" s="294"/>
      <c r="F40" s="294"/>
      <c r="G40" s="294"/>
      <c r="H40" s="294"/>
      <c r="I40" s="294"/>
      <c r="J40" s="294"/>
      <c r="K40" s="294"/>
      <c r="L40" s="294"/>
      <c r="M40" s="294"/>
      <c r="N40" s="294"/>
      <c r="O40" s="294"/>
      <c r="P40" s="294"/>
      <c r="Q40" s="294"/>
      <c r="R40" s="294"/>
      <c r="S40" s="294"/>
      <c r="T40" s="294"/>
    </row>
    <row r="41" spans="1:20" x14ac:dyDescent="0.25">
      <c r="A41" s="294"/>
      <c r="B41" s="294"/>
      <c r="C41" s="294"/>
      <c r="D41" s="294"/>
      <c r="E41" s="294"/>
      <c r="F41" s="294"/>
      <c r="G41" s="294"/>
      <c r="H41" s="294"/>
      <c r="I41" s="294"/>
      <c r="J41" s="294"/>
      <c r="K41" s="294"/>
      <c r="L41" s="294"/>
      <c r="M41" s="294"/>
      <c r="N41" s="294"/>
      <c r="O41" s="294"/>
      <c r="P41" s="294"/>
      <c r="Q41" s="294"/>
      <c r="R41" s="294"/>
      <c r="S41" s="294"/>
      <c r="T41" s="294"/>
    </row>
    <row r="42" spans="1:20" x14ac:dyDescent="0.25">
      <c r="A42" s="294"/>
      <c r="B42" s="294"/>
      <c r="C42" s="294"/>
      <c r="D42" s="294"/>
      <c r="E42" s="294"/>
      <c r="F42" s="294"/>
      <c r="G42" s="294"/>
      <c r="H42" s="294"/>
      <c r="I42" s="294"/>
      <c r="J42" s="294"/>
      <c r="K42" s="294"/>
      <c r="L42" s="294"/>
      <c r="M42" s="294"/>
      <c r="N42" s="294"/>
      <c r="O42" s="294"/>
      <c r="P42" s="294"/>
      <c r="Q42" s="294"/>
      <c r="R42" s="294"/>
      <c r="S42" s="294"/>
      <c r="T42" s="294"/>
    </row>
    <row r="43" spans="1:20" x14ac:dyDescent="0.25">
      <c r="A43" s="294"/>
      <c r="B43" s="294"/>
      <c r="C43" s="294"/>
      <c r="D43" s="294"/>
      <c r="E43" s="294"/>
      <c r="F43" s="294"/>
      <c r="G43" s="294"/>
      <c r="H43" s="294"/>
      <c r="I43" s="294"/>
      <c r="J43" s="294"/>
      <c r="K43" s="294"/>
      <c r="L43" s="294"/>
      <c r="M43" s="294"/>
      <c r="N43" s="294"/>
      <c r="O43" s="294"/>
      <c r="P43" s="294"/>
      <c r="Q43" s="294"/>
      <c r="R43" s="294"/>
      <c r="S43" s="294"/>
      <c r="T43" s="294"/>
    </row>
    <row r="44" spans="1:20" x14ac:dyDescent="0.25">
      <c r="A44" s="294"/>
      <c r="B44" s="294"/>
      <c r="C44" s="294"/>
      <c r="D44" s="294"/>
      <c r="E44" s="294"/>
      <c r="F44" s="294"/>
      <c r="G44" s="294"/>
      <c r="H44" s="294"/>
      <c r="I44" s="294"/>
      <c r="J44" s="294"/>
      <c r="K44" s="294"/>
      <c r="L44" s="294"/>
      <c r="M44" s="294"/>
      <c r="N44" s="294"/>
      <c r="O44" s="294"/>
      <c r="P44" s="294"/>
      <c r="Q44" s="294"/>
      <c r="R44" s="294"/>
      <c r="S44" s="294"/>
      <c r="T44" s="294"/>
    </row>
    <row r="45" spans="1:20" x14ac:dyDescent="0.25">
      <c r="A45" s="294"/>
      <c r="B45" s="294"/>
      <c r="C45" s="294"/>
      <c r="D45" s="294"/>
      <c r="E45" s="294"/>
      <c r="F45" s="294"/>
      <c r="G45" s="294"/>
      <c r="H45" s="294"/>
      <c r="I45" s="294"/>
      <c r="J45" s="294"/>
      <c r="K45" s="294"/>
      <c r="L45" s="294"/>
      <c r="M45" s="294"/>
      <c r="N45" s="294"/>
      <c r="O45" s="294"/>
      <c r="P45" s="294"/>
      <c r="Q45" s="294"/>
      <c r="R45" s="294"/>
      <c r="S45" s="294"/>
      <c r="T45" s="294"/>
    </row>
    <row r="46" spans="1:20" x14ac:dyDescent="0.25">
      <c r="A46" s="294"/>
      <c r="B46" s="294"/>
      <c r="C46" s="294"/>
      <c r="D46" s="294"/>
      <c r="E46" s="294"/>
      <c r="F46" s="294"/>
      <c r="G46" s="294"/>
      <c r="H46" s="294"/>
      <c r="I46" s="294"/>
      <c r="J46" s="294"/>
      <c r="K46" s="294"/>
      <c r="L46" s="294"/>
      <c r="M46" s="294"/>
      <c r="N46" s="294"/>
      <c r="O46" s="294"/>
      <c r="P46" s="294"/>
      <c r="Q46" s="294"/>
      <c r="R46" s="294"/>
      <c r="S46" s="294"/>
      <c r="T46" s="294"/>
    </row>
    <row r="47" spans="1:20" x14ac:dyDescent="0.25">
      <c r="A47" s="294"/>
      <c r="B47" s="294"/>
      <c r="C47" s="294"/>
      <c r="D47" s="294"/>
      <c r="E47" s="294"/>
      <c r="F47" s="294"/>
      <c r="G47" s="294"/>
      <c r="H47" s="294"/>
      <c r="I47" s="294"/>
      <c r="J47" s="294"/>
      <c r="K47" s="294"/>
      <c r="L47" s="294"/>
      <c r="M47" s="294"/>
      <c r="N47" s="294"/>
      <c r="O47" s="294"/>
      <c r="P47" s="294"/>
      <c r="Q47" s="294"/>
      <c r="R47" s="294"/>
      <c r="S47" s="294"/>
      <c r="T47" s="294"/>
    </row>
    <row r="48" spans="1:20" x14ac:dyDescent="0.25">
      <c r="A48" s="294"/>
      <c r="B48" s="294"/>
      <c r="C48" s="294"/>
      <c r="D48" s="294"/>
      <c r="E48" s="294"/>
      <c r="F48" s="294"/>
      <c r="G48" s="294"/>
      <c r="H48" s="294"/>
      <c r="I48" s="294"/>
      <c r="J48" s="294"/>
      <c r="K48" s="294"/>
      <c r="L48" s="294"/>
      <c r="M48" s="294"/>
      <c r="N48" s="294"/>
      <c r="O48" s="294"/>
      <c r="P48" s="294"/>
      <c r="Q48" s="294"/>
      <c r="R48" s="294"/>
      <c r="S48" s="294"/>
      <c r="T48" s="294"/>
    </row>
    <row r="49" spans="1:20" x14ac:dyDescent="0.25">
      <c r="A49" s="294"/>
      <c r="B49" s="294"/>
      <c r="C49" s="294"/>
      <c r="D49" s="294"/>
      <c r="E49" s="294"/>
      <c r="F49" s="294"/>
      <c r="G49" s="294"/>
      <c r="H49" s="294"/>
      <c r="I49" s="294"/>
      <c r="J49" s="294"/>
      <c r="K49" s="294"/>
      <c r="L49" s="294"/>
      <c r="M49" s="294"/>
      <c r="N49" s="294"/>
      <c r="O49" s="294"/>
      <c r="P49" s="294"/>
      <c r="Q49" s="294"/>
      <c r="R49" s="294"/>
      <c r="S49" s="294"/>
      <c r="T49" s="294"/>
    </row>
    <row r="50" spans="1:20" x14ac:dyDescent="0.25">
      <c r="A50" s="294"/>
      <c r="B50" s="294"/>
      <c r="C50" s="294"/>
      <c r="D50" s="294"/>
      <c r="E50" s="294"/>
      <c r="F50" s="294"/>
      <c r="G50" s="294"/>
      <c r="H50" s="294"/>
      <c r="I50" s="294"/>
      <c r="J50" s="294"/>
      <c r="K50" s="294"/>
      <c r="L50" s="294"/>
      <c r="M50" s="294"/>
      <c r="N50" s="294"/>
      <c r="O50" s="294"/>
      <c r="P50" s="294"/>
      <c r="Q50" s="294"/>
      <c r="R50" s="294"/>
      <c r="S50" s="294"/>
      <c r="T50" s="294"/>
    </row>
    <row r="51" spans="1:20" x14ac:dyDescent="0.25">
      <c r="A51" s="294"/>
      <c r="B51" s="294"/>
      <c r="C51" s="294"/>
      <c r="D51" s="294"/>
      <c r="E51" s="294"/>
      <c r="F51" s="294"/>
      <c r="G51" s="294"/>
      <c r="H51" s="294"/>
      <c r="I51" s="294"/>
      <c r="J51" s="294"/>
      <c r="K51" s="294"/>
      <c r="L51" s="294"/>
      <c r="M51" s="294"/>
      <c r="N51" s="294"/>
      <c r="O51" s="294"/>
      <c r="P51" s="294"/>
      <c r="Q51" s="294"/>
      <c r="R51" s="294"/>
      <c r="S51" s="294"/>
      <c r="T51" s="294"/>
    </row>
    <row r="52" spans="1:20" x14ac:dyDescent="0.25">
      <c r="A52" s="294"/>
      <c r="B52" s="294"/>
      <c r="C52" s="294"/>
      <c r="D52" s="294"/>
      <c r="E52" s="294"/>
      <c r="F52" s="294"/>
      <c r="G52" s="294"/>
      <c r="H52" s="294"/>
      <c r="I52" s="294"/>
      <c r="J52" s="294"/>
      <c r="K52" s="294"/>
      <c r="L52" s="294"/>
      <c r="M52" s="294"/>
      <c r="N52" s="294"/>
      <c r="O52" s="294"/>
      <c r="P52" s="294"/>
      <c r="Q52" s="294"/>
      <c r="R52" s="294"/>
      <c r="S52" s="294"/>
      <c r="T52" s="294"/>
    </row>
    <row r="53" spans="1:20" x14ac:dyDescent="0.25">
      <c r="A53" s="294"/>
      <c r="B53" s="294"/>
      <c r="C53" s="294"/>
      <c r="D53" s="294"/>
      <c r="E53" s="294"/>
      <c r="F53" s="294"/>
      <c r="G53" s="294"/>
      <c r="H53" s="294"/>
      <c r="I53" s="294"/>
      <c r="J53" s="294"/>
      <c r="K53" s="294"/>
      <c r="L53" s="294"/>
      <c r="M53" s="294"/>
      <c r="N53" s="294"/>
      <c r="O53" s="294"/>
      <c r="P53" s="294"/>
      <c r="Q53" s="294"/>
      <c r="R53" s="294"/>
      <c r="S53" s="294"/>
      <c r="T53" s="294"/>
    </row>
    <row r="54" spans="1:20" x14ac:dyDescent="0.25">
      <c r="A54" s="294"/>
      <c r="B54" s="294"/>
      <c r="C54" s="294"/>
      <c r="D54" s="294"/>
      <c r="E54" s="294"/>
      <c r="F54" s="294"/>
      <c r="G54" s="294"/>
      <c r="H54" s="294"/>
      <c r="I54" s="294"/>
      <c r="J54" s="294"/>
      <c r="K54" s="294"/>
      <c r="L54" s="294"/>
      <c r="M54" s="294"/>
      <c r="N54" s="294"/>
      <c r="O54" s="294"/>
      <c r="P54" s="294"/>
      <c r="Q54" s="294"/>
      <c r="R54" s="294"/>
      <c r="S54" s="294"/>
      <c r="T54" s="294"/>
    </row>
    <row r="55" spans="1:20" x14ac:dyDescent="0.25">
      <c r="A55" s="294"/>
      <c r="B55" s="294"/>
      <c r="C55" s="294"/>
      <c r="D55" s="294"/>
      <c r="E55" s="294"/>
      <c r="F55" s="294"/>
      <c r="G55" s="294"/>
      <c r="H55" s="294"/>
      <c r="I55" s="294"/>
      <c r="J55" s="294"/>
      <c r="K55" s="294"/>
      <c r="L55" s="294"/>
      <c r="M55" s="294"/>
      <c r="N55" s="294"/>
      <c r="O55" s="294"/>
      <c r="P55" s="294"/>
      <c r="Q55" s="294"/>
      <c r="R55" s="294"/>
      <c r="S55" s="294"/>
      <c r="T55" s="294"/>
    </row>
    <row r="56" spans="1:20" x14ac:dyDescent="0.25">
      <c r="A56" s="294"/>
      <c r="B56" s="294"/>
      <c r="C56" s="294"/>
      <c r="D56" s="294"/>
      <c r="E56" s="294"/>
      <c r="F56" s="294"/>
      <c r="G56" s="294"/>
      <c r="H56" s="294"/>
      <c r="I56" s="294"/>
      <c r="J56" s="294"/>
      <c r="K56" s="294"/>
      <c r="L56" s="294"/>
      <c r="M56" s="294"/>
      <c r="N56" s="294"/>
      <c r="O56" s="294"/>
      <c r="P56" s="294"/>
      <c r="Q56" s="294"/>
      <c r="R56" s="294"/>
      <c r="S56" s="294"/>
      <c r="T56" s="294"/>
    </row>
    <row r="57" spans="1:20" x14ac:dyDescent="0.25">
      <c r="A57" s="294"/>
      <c r="B57" s="294"/>
      <c r="C57" s="294"/>
      <c r="D57" s="294"/>
      <c r="E57" s="294"/>
      <c r="F57" s="294"/>
      <c r="G57" s="294"/>
      <c r="H57" s="294"/>
      <c r="I57" s="294"/>
      <c r="J57" s="294"/>
      <c r="K57" s="294"/>
      <c r="L57" s="294"/>
      <c r="M57" s="294"/>
      <c r="N57" s="294"/>
      <c r="O57" s="294"/>
      <c r="P57" s="294"/>
      <c r="Q57" s="294"/>
      <c r="R57" s="294"/>
      <c r="S57" s="294"/>
      <c r="T57" s="294"/>
    </row>
    <row r="58" spans="1:20" x14ac:dyDescent="0.25">
      <c r="A58" s="294"/>
      <c r="B58" s="294"/>
      <c r="C58" s="294"/>
      <c r="D58" s="294"/>
      <c r="E58" s="294"/>
      <c r="F58" s="294"/>
      <c r="G58" s="294"/>
      <c r="H58" s="294"/>
      <c r="I58" s="294"/>
      <c r="J58" s="294"/>
      <c r="K58" s="294"/>
      <c r="L58" s="294"/>
      <c r="M58" s="294"/>
      <c r="N58" s="294"/>
      <c r="O58" s="294"/>
      <c r="P58" s="294"/>
      <c r="Q58" s="294"/>
      <c r="R58" s="294"/>
      <c r="S58" s="294"/>
      <c r="T58" s="294"/>
    </row>
    <row r="59" spans="1:20" x14ac:dyDescent="0.25">
      <c r="A59" s="294"/>
      <c r="B59" s="294"/>
      <c r="C59" s="294"/>
      <c r="D59" s="294"/>
      <c r="E59" s="294"/>
      <c r="F59" s="294"/>
      <c r="G59" s="294"/>
      <c r="H59" s="294"/>
      <c r="I59" s="294"/>
      <c r="J59" s="294"/>
      <c r="K59" s="294"/>
      <c r="L59" s="294"/>
      <c r="M59" s="294"/>
      <c r="N59" s="294"/>
      <c r="O59" s="294"/>
      <c r="P59" s="294"/>
      <c r="Q59" s="294"/>
      <c r="R59" s="294"/>
      <c r="S59" s="294"/>
      <c r="T59" s="294"/>
    </row>
    <row r="60" spans="1:20" x14ac:dyDescent="0.25">
      <c r="A60" s="294"/>
      <c r="B60" s="294"/>
      <c r="C60" s="294"/>
      <c r="D60" s="294"/>
      <c r="E60" s="294"/>
      <c r="F60" s="294"/>
      <c r="G60" s="294"/>
      <c r="H60" s="294"/>
      <c r="I60" s="294"/>
      <c r="J60" s="294"/>
      <c r="K60" s="294"/>
      <c r="L60" s="294"/>
      <c r="M60" s="294"/>
      <c r="N60" s="294"/>
      <c r="O60" s="294"/>
      <c r="P60" s="294"/>
      <c r="Q60" s="294"/>
      <c r="R60" s="294"/>
      <c r="S60" s="294"/>
      <c r="T60" s="294"/>
    </row>
    <row r="61" spans="1:20" x14ac:dyDescent="0.25">
      <c r="A61" s="294"/>
      <c r="B61" s="294"/>
      <c r="C61" s="294"/>
      <c r="D61" s="294"/>
      <c r="E61" s="294"/>
      <c r="F61" s="294"/>
      <c r="G61" s="294"/>
      <c r="H61" s="294"/>
      <c r="I61" s="294"/>
      <c r="J61" s="294"/>
      <c r="K61" s="294"/>
      <c r="L61" s="294"/>
      <c r="M61" s="294"/>
      <c r="N61" s="294"/>
      <c r="O61" s="294"/>
      <c r="P61" s="294"/>
      <c r="Q61" s="294"/>
      <c r="R61" s="294"/>
      <c r="S61" s="294"/>
      <c r="T61" s="294"/>
    </row>
    <row r="62" spans="1:20" x14ac:dyDescent="0.25">
      <c r="A62" s="294"/>
      <c r="B62" s="294"/>
      <c r="C62" s="294"/>
      <c r="D62" s="294"/>
      <c r="E62" s="294"/>
      <c r="F62" s="294"/>
      <c r="G62" s="294"/>
      <c r="H62" s="294"/>
      <c r="I62" s="294"/>
      <c r="J62" s="294"/>
      <c r="K62" s="294"/>
      <c r="L62" s="294"/>
      <c r="M62" s="294"/>
      <c r="N62" s="294"/>
      <c r="O62" s="294"/>
      <c r="P62" s="294"/>
      <c r="Q62" s="294"/>
      <c r="R62" s="294"/>
      <c r="S62" s="294"/>
      <c r="T62" s="294"/>
    </row>
    <row r="63" spans="1:20" x14ac:dyDescent="0.25">
      <c r="A63" s="294"/>
      <c r="B63" s="294"/>
      <c r="C63" s="294"/>
      <c r="D63" s="294"/>
      <c r="E63" s="294"/>
      <c r="F63" s="294"/>
      <c r="G63" s="294"/>
      <c r="H63" s="294"/>
      <c r="I63" s="294"/>
      <c r="J63" s="294"/>
      <c r="K63" s="294"/>
      <c r="L63" s="294"/>
      <c r="M63" s="294"/>
      <c r="N63" s="294"/>
      <c r="O63" s="294"/>
      <c r="P63" s="294"/>
      <c r="Q63" s="294"/>
      <c r="R63" s="294"/>
      <c r="S63" s="294"/>
      <c r="T63" s="294"/>
    </row>
    <row r="64" spans="1:20" x14ac:dyDescent="0.25">
      <c r="A64" s="294"/>
      <c r="B64" s="294"/>
      <c r="C64" s="294"/>
      <c r="D64" s="294"/>
      <c r="E64" s="294"/>
      <c r="F64" s="294"/>
      <c r="G64" s="294"/>
      <c r="H64" s="294"/>
      <c r="I64" s="294"/>
      <c r="J64" s="294"/>
      <c r="K64" s="294"/>
      <c r="L64" s="294"/>
      <c r="M64" s="294"/>
      <c r="N64" s="294"/>
      <c r="O64" s="294"/>
      <c r="P64" s="294"/>
      <c r="Q64" s="294"/>
      <c r="R64" s="294"/>
      <c r="S64" s="294"/>
      <c r="T64" s="294"/>
    </row>
    <row r="65" spans="1:20" x14ac:dyDescent="0.25">
      <c r="A65" s="294"/>
      <c r="B65" s="294"/>
      <c r="C65" s="294"/>
      <c r="D65" s="294"/>
      <c r="E65" s="294"/>
      <c r="F65" s="294"/>
      <c r="G65" s="294"/>
      <c r="H65" s="294"/>
      <c r="I65" s="294"/>
      <c r="J65" s="294"/>
      <c r="K65" s="294"/>
      <c r="L65" s="294"/>
      <c r="M65" s="294"/>
      <c r="N65" s="294"/>
      <c r="O65" s="294"/>
      <c r="P65" s="294"/>
      <c r="Q65" s="294"/>
      <c r="R65" s="294"/>
      <c r="S65" s="294"/>
      <c r="T65" s="294"/>
    </row>
    <row r="66" spans="1:20" x14ac:dyDescent="0.25">
      <c r="A66" s="294"/>
      <c r="B66" s="294"/>
      <c r="C66" s="294"/>
      <c r="D66" s="294"/>
      <c r="E66" s="294"/>
      <c r="F66" s="294"/>
      <c r="G66" s="294"/>
      <c r="H66" s="294"/>
      <c r="I66" s="294"/>
      <c r="J66" s="294"/>
      <c r="K66" s="294"/>
      <c r="L66" s="294"/>
      <c r="M66" s="294"/>
      <c r="N66" s="294"/>
      <c r="O66" s="294"/>
      <c r="P66" s="294"/>
      <c r="Q66" s="294"/>
      <c r="R66" s="294"/>
      <c r="S66" s="294"/>
      <c r="T66" s="294"/>
    </row>
    <row r="67" spans="1:20" x14ac:dyDescent="0.25">
      <c r="A67" s="294"/>
      <c r="B67" s="294"/>
      <c r="C67" s="294"/>
      <c r="D67" s="294"/>
      <c r="E67" s="294"/>
      <c r="F67" s="294"/>
      <c r="G67" s="294"/>
      <c r="H67" s="294"/>
      <c r="I67" s="294"/>
      <c r="J67" s="294"/>
      <c r="K67" s="294"/>
      <c r="L67" s="294"/>
      <c r="M67" s="294"/>
      <c r="N67" s="294"/>
      <c r="O67" s="294"/>
      <c r="P67" s="294"/>
      <c r="Q67" s="294"/>
      <c r="R67" s="294"/>
      <c r="S67" s="294"/>
      <c r="T67" s="294"/>
    </row>
    <row r="68" spans="1:20" x14ac:dyDescent="0.25">
      <c r="A68" s="294"/>
      <c r="B68" s="294"/>
      <c r="C68" s="294"/>
      <c r="D68" s="294"/>
      <c r="E68" s="294"/>
      <c r="F68" s="294"/>
      <c r="G68" s="294"/>
      <c r="H68" s="294"/>
      <c r="I68" s="294"/>
      <c r="J68" s="294"/>
      <c r="K68" s="294"/>
      <c r="L68" s="294"/>
      <c r="M68" s="294"/>
      <c r="N68" s="294"/>
      <c r="O68" s="294"/>
      <c r="P68" s="294"/>
      <c r="Q68" s="294"/>
      <c r="R68" s="294"/>
      <c r="S68" s="294"/>
      <c r="T68" s="294"/>
    </row>
    <row r="69" spans="1:20" x14ac:dyDescent="0.25">
      <c r="A69" s="294"/>
      <c r="B69" s="294"/>
      <c r="C69" s="294"/>
      <c r="D69" s="294"/>
      <c r="E69" s="294"/>
      <c r="F69" s="294"/>
      <c r="G69" s="294"/>
      <c r="H69" s="294"/>
      <c r="I69" s="294"/>
      <c r="J69" s="294"/>
      <c r="K69" s="294"/>
      <c r="L69" s="294"/>
      <c r="M69" s="294"/>
      <c r="N69" s="294"/>
      <c r="O69" s="294"/>
      <c r="P69" s="294"/>
      <c r="Q69" s="294"/>
      <c r="R69" s="294"/>
      <c r="S69" s="294"/>
      <c r="T69" s="294"/>
    </row>
    <row r="70" spans="1:20" x14ac:dyDescent="0.25">
      <c r="A70" s="294"/>
      <c r="B70" s="294"/>
      <c r="C70" s="294"/>
      <c r="D70" s="294"/>
      <c r="E70" s="294"/>
      <c r="F70" s="294"/>
      <c r="G70" s="294"/>
      <c r="H70" s="294"/>
      <c r="I70" s="294"/>
      <c r="J70" s="294"/>
      <c r="K70" s="294"/>
      <c r="L70" s="294"/>
      <c r="M70" s="294"/>
      <c r="N70" s="294"/>
      <c r="O70" s="294"/>
      <c r="P70" s="294"/>
      <c r="Q70" s="294"/>
      <c r="R70" s="294"/>
      <c r="S70" s="294"/>
      <c r="T70" s="294"/>
    </row>
    <row r="71" spans="1:20" x14ac:dyDescent="0.25">
      <c r="A71" s="294"/>
      <c r="B71" s="294"/>
      <c r="C71" s="294"/>
      <c r="D71" s="294"/>
      <c r="E71" s="294"/>
      <c r="F71" s="294"/>
      <c r="G71" s="294"/>
      <c r="H71" s="294"/>
      <c r="I71" s="294"/>
      <c r="J71" s="294"/>
      <c r="K71" s="294"/>
      <c r="L71" s="294"/>
      <c r="M71" s="294"/>
      <c r="N71" s="294"/>
      <c r="O71" s="294"/>
      <c r="P71" s="294"/>
      <c r="Q71" s="294"/>
      <c r="R71" s="294"/>
      <c r="S71" s="294"/>
      <c r="T71" s="294"/>
    </row>
    <row r="72" spans="1:20" x14ac:dyDescent="0.25">
      <c r="A72" s="294"/>
      <c r="B72" s="294"/>
      <c r="C72" s="294"/>
      <c r="D72" s="294"/>
      <c r="E72" s="294"/>
      <c r="F72" s="294"/>
      <c r="G72" s="294"/>
      <c r="H72" s="294"/>
      <c r="I72" s="294"/>
      <c r="J72" s="294"/>
      <c r="K72" s="294"/>
      <c r="L72" s="294"/>
      <c r="M72" s="294"/>
      <c r="N72" s="294"/>
      <c r="O72" s="294"/>
      <c r="P72" s="294"/>
      <c r="Q72" s="294"/>
      <c r="R72" s="294"/>
      <c r="S72" s="294"/>
      <c r="T72" s="294"/>
    </row>
    <row r="73" spans="1:20" x14ac:dyDescent="0.25">
      <c r="A73" s="294"/>
      <c r="B73" s="294"/>
      <c r="C73" s="294"/>
      <c r="D73" s="294"/>
      <c r="E73" s="294"/>
      <c r="F73" s="294"/>
      <c r="G73" s="294"/>
      <c r="H73" s="294"/>
      <c r="I73" s="294"/>
      <c r="J73" s="294"/>
      <c r="K73" s="294"/>
      <c r="L73" s="294"/>
      <c r="M73" s="294"/>
      <c r="N73" s="294"/>
      <c r="O73" s="294"/>
      <c r="P73" s="294"/>
      <c r="Q73" s="294"/>
      <c r="R73" s="294"/>
      <c r="S73" s="294"/>
      <c r="T73" s="294"/>
    </row>
    <row r="74" spans="1:20" x14ac:dyDescent="0.25">
      <c r="A74" s="294"/>
      <c r="B74" s="294"/>
      <c r="C74" s="294"/>
      <c r="D74" s="294"/>
      <c r="E74" s="294"/>
      <c r="F74" s="294"/>
      <c r="G74" s="294"/>
      <c r="H74" s="294"/>
      <c r="I74" s="294"/>
      <c r="J74" s="294"/>
      <c r="K74" s="294"/>
      <c r="L74" s="294"/>
      <c r="M74" s="294"/>
      <c r="N74" s="294"/>
      <c r="O74" s="294"/>
      <c r="P74" s="294"/>
      <c r="Q74" s="294"/>
      <c r="R74" s="294"/>
      <c r="S74" s="294"/>
      <c r="T74" s="294"/>
    </row>
    <row r="75" spans="1:20" x14ac:dyDescent="0.25">
      <c r="A75" s="294"/>
      <c r="B75" s="294"/>
      <c r="C75" s="294"/>
      <c r="D75" s="294"/>
      <c r="E75" s="294"/>
      <c r="F75" s="294"/>
      <c r="G75" s="294"/>
      <c r="H75" s="294"/>
      <c r="I75" s="294"/>
      <c r="J75" s="294"/>
      <c r="K75" s="294"/>
      <c r="L75" s="294"/>
      <c r="M75" s="294"/>
      <c r="N75" s="294"/>
      <c r="O75" s="294"/>
      <c r="P75" s="294"/>
      <c r="Q75" s="294"/>
      <c r="R75" s="294"/>
      <c r="S75" s="294"/>
      <c r="T75" s="294"/>
    </row>
    <row r="76" spans="1:20" x14ac:dyDescent="0.25">
      <c r="A76" s="294"/>
      <c r="B76" s="294"/>
      <c r="C76" s="294"/>
      <c r="D76" s="294"/>
      <c r="E76" s="294"/>
      <c r="F76" s="294"/>
      <c r="G76" s="294"/>
      <c r="H76" s="294"/>
      <c r="I76" s="294"/>
      <c r="J76" s="294"/>
      <c r="K76" s="294"/>
      <c r="L76" s="294"/>
      <c r="M76" s="294"/>
      <c r="N76" s="294"/>
      <c r="O76" s="294"/>
      <c r="P76" s="294"/>
      <c r="Q76" s="294"/>
      <c r="R76" s="294"/>
      <c r="S76" s="294"/>
      <c r="T76" s="294"/>
    </row>
    <row r="77" spans="1:20" x14ac:dyDescent="0.25">
      <c r="A77" s="294"/>
      <c r="B77" s="294"/>
      <c r="C77" s="294"/>
      <c r="D77" s="294"/>
      <c r="E77" s="294"/>
      <c r="F77" s="294"/>
      <c r="G77" s="294"/>
      <c r="H77" s="294"/>
      <c r="I77" s="294"/>
      <c r="J77" s="294"/>
      <c r="K77" s="294"/>
      <c r="L77" s="294"/>
      <c r="M77" s="294"/>
      <c r="N77" s="294"/>
      <c r="O77" s="294"/>
      <c r="P77" s="294"/>
      <c r="Q77" s="294"/>
      <c r="R77" s="294"/>
      <c r="S77" s="294"/>
      <c r="T77" s="294"/>
    </row>
    <row r="78" spans="1:20" x14ac:dyDescent="0.25">
      <c r="A78" s="294"/>
      <c r="B78" s="294"/>
      <c r="C78" s="294"/>
      <c r="D78" s="294"/>
      <c r="E78" s="294"/>
      <c r="F78" s="294"/>
      <c r="G78" s="294"/>
      <c r="H78" s="294"/>
      <c r="I78" s="294"/>
      <c r="J78" s="294"/>
      <c r="K78" s="294"/>
      <c r="L78" s="294"/>
      <c r="M78" s="294"/>
      <c r="N78" s="294"/>
      <c r="O78" s="294"/>
      <c r="P78" s="294"/>
      <c r="Q78" s="294"/>
      <c r="R78" s="294"/>
      <c r="S78" s="294"/>
      <c r="T78" s="294"/>
    </row>
    <row r="79" spans="1:20" x14ac:dyDescent="0.25">
      <c r="A79" s="294"/>
      <c r="B79" s="294"/>
      <c r="C79" s="294"/>
      <c r="D79" s="294"/>
      <c r="E79" s="294"/>
      <c r="F79" s="294"/>
      <c r="G79" s="294"/>
      <c r="H79" s="294"/>
      <c r="I79" s="294"/>
      <c r="J79" s="294"/>
      <c r="K79" s="294"/>
      <c r="L79" s="294"/>
      <c r="M79" s="294"/>
      <c r="N79" s="294"/>
      <c r="O79" s="294"/>
      <c r="P79" s="294"/>
      <c r="Q79" s="294"/>
      <c r="R79" s="294"/>
      <c r="S79" s="294"/>
      <c r="T79" s="294"/>
    </row>
    <row r="80" spans="1:20" x14ac:dyDescent="0.25">
      <c r="A80" s="294"/>
      <c r="B80" s="294"/>
      <c r="C80" s="294"/>
      <c r="D80" s="294"/>
      <c r="E80" s="294"/>
      <c r="F80" s="294"/>
      <c r="G80" s="294"/>
      <c r="H80" s="294"/>
      <c r="I80" s="294"/>
      <c r="J80" s="294"/>
      <c r="K80" s="294"/>
      <c r="L80" s="294"/>
      <c r="M80" s="294"/>
      <c r="N80" s="294"/>
      <c r="O80" s="294"/>
      <c r="P80" s="294"/>
      <c r="Q80" s="294"/>
      <c r="R80" s="294"/>
      <c r="S80" s="294"/>
      <c r="T80" s="294"/>
    </row>
    <row r="81" spans="1:20" x14ac:dyDescent="0.25">
      <c r="A81" s="294"/>
      <c r="B81" s="294"/>
      <c r="C81" s="294"/>
      <c r="D81" s="294"/>
      <c r="E81" s="294"/>
      <c r="F81" s="294"/>
      <c r="G81" s="294"/>
      <c r="H81" s="294"/>
      <c r="I81" s="294"/>
      <c r="J81" s="294"/>
      <c r="K81" s="294"/>
      <c r="L81" s="294"/>
      <c r="M81" s="294"/>
      <c r="N81" s="294"/>
      <c r="O81" s="294"/>
      <c r="P81" s="294"/>
      <c r="Q81" s="294"/>
      <c r="R81" s="294"/>
      <c r="S81" s="294"/>
      <c r="T81" s="294"/>
    </row>
    <row r="82" spans="1:20" x14ac:dyDescent="0.25">
      <c r="A82" s="294"/>
      <c r="B82" s="294"/>
      <c r="C82" s="294"/>
      <c r="D82" s="294"/>
      <c r="E82" s="294"/>
      <c r="F82" s="294"/>
      <c r="G82" s="294"/>
      <c r="H82" s="294"/>
      <c r="I82" s="294"/>
      <c r="J82" s="294"/>
      <c r="K82" s="294"/>
      <c r="L82" s="294"/>
      <c r="M82" s="294"/>
      <c r="N82" s="294"/>
      <c r="O82" s="294"/>
      <c r="P82" s="294"/>
      <c r="Q82" s="294"/>
      <c r="R82" s="294"/>
      <c r="S82" s="294"/>
      <c r="T82" s="294"/>
    </row>
    <row r="83" spans="1:20" x14ac:dyDescent="0.25">
      <c r="A83" s="294"/>
      <c r="B83" s="294"/>
      <c r="C83" s="294"/>
      <c r="D83" s="294"/>
      <c r="E83" s="294"/>
      <c r="F83" s="294"/>
      <c r="G83" s="294"/>
      <c r="H83" s="294"/>
      <c r="I83" s="294"/>
      <c r="J83" s="294"/>
      <c r="K83" s="294"/>
      <c r="L83" s="294"/>
      <c r="M83" s="294"/>
      <c r="N83" s="294"/>
      <c r="O83" s="294"/>
      <c r="P83" s="294"/>
      <c r="Q83" s="294"/>
      <c r="R83" s="294"/>
      <c r="S83" s="294"/>
      <c r="T83" s="294"/>
    </row>
    <row r="84" spans="1:20" x14ac:dyDescent="0.25">
      <c r="A84" s="294"/>
      <c r="B84" s="294"/>
      <c r="C84" s="294"/>
      <c r="D84" s="294"/>
      <c r="E84" s="294"/>
      <c r="F84" s="294"/>
      <c r="G84" s="294"/>
      <c r="H84" s="294"/>
      <c r="I84" s="294"/>
      <c r="J84" s="294"/>
      <c r="K84" s="294"/>
      <c r="L84" s="294"/>
      <c r="M84" s="294"/>
      <c r="N84" s="294"/>
      <c r="O84" s="294"/>
      <c r="P84" s="294"/>
      <c r="Q84" s="294"/>
      <c r="R84" s="294"/>
      <c r="S84" s="294"/>
      <c r="T84" s="294"/>
    </row>
    <row r="85" spans="1:20" x14ac:dyDescent="0.25">
      <c r="A85" s="294"/>
      <c r="B85" s="294"/>
      <c r="C85" s="294"/>
      <c r="D85" s="294"/>
      <c r="E85" s="294"/>
      <c r="F85" s="294"/>
      <c r="G85" s="294"/>
      <c r="H85" s="294"/>
      <c r="I85" s="294"/>
      <c r="J85" s="294"/>
      <c r="K85" s="294"/>
      <c r="L85" s="294"/>
      <c r="M85" s="294"/>
      <c r="N85" s="294"/>
      <c r="O85" s="294"/>
      <c r="P85" s="294"/>
      <c r="Q85" s="294"/>
      <c r="R85" s="294"/>
      <c r="S85" s="294"/>
      <c r="T85" s="294"/>
    </row>
    <row r="86" spans="1:20" x14ac:dyDescent="0.25">
      <c r="A86" s="294"/>
      <c r="B86" s="294"/>
      <c r="C86" s="294"/>
      <c r="D86" s="294"/>
      <c r="E86" s="294"/>
      <c r="F86" s="294"/>
      <c r="G86" s="294"/>
      <c r="H86" s="294"/>
      <c r="I86" s="294"/>
      <c r="J86" s="294"/>
      <c r="K86" s="294"/>
      <c r="L86" s="294"/>
      <c r="M86" s="294"/>
      <c r="N86" s="294"/>
      <c r="O86" s="294"/>
      <c r="P86" s="294"/>
      <c r="Q86" s="294"/>
      <c r="R86" s="294"/>
      <c r="S86" s="294"/>
      <c r="T86" s="294"/>
    </row>
    <row r="87" spans="1:20" x14ac:dyDescent="0.25">
      <c r="A87" s="294"/>
      <c r="B87" s="294"/>
      <c r="C87" s="294"/>
      <c r="D87" s="294"/>
      <c r="E87" s="294"/>
      <c r="F87" s="294"/>
      <c r="G87" s="294"/>
      <c r="H87" s="294"/>
      <c r="I87" s="294"/>
      <c r="J87" s="294"/>
      <c r="K87" s="294"/>
      <c r="L87" s="294"/>
      <c r="M87" s="294"/>
      <c r="N87" s="294"/>
      <c r="O87" s="294"/>
      <c r="P87" s="294"/>
      <c r="Q87" s="294"/>
      <c r="R87" s="294"/>
      <c r="S87" s="294"/>
      <c r="T87" s="294"/>
    </row>
    <row r="88" spans="1:20" x14ac:dyDescent="0.25">
      <c r="A88" s="294"/>
      <c r="B88" s="294"/>
      <c r="C88" s="294"/>
      <c r="D88" s="294"/>
      <c r="E88" s="294"/>
      <c r="F88" s="294"/>
      <c r="G88" s="294"/>
      <c r="H88" s="294"/>
      <c r="I88" s="294"/>
      <c r="J88" s="294"/>
      <c r="K88" s="294"/>
      <c r="L88" s="294"/>
      <c r="M88" s="294"/>
      <c r="N88" s="294"/>
      <c r="O88" s="294"/>
      <c r="P88" s="294"/>
      <c r="Q88" s="294"/>
      <c r="R88" s="294"/>
      <c r="S88" s="294"/>
      <c r="T88" s="294"/>
    </row>
    <row r="89" spans="1:20" x14ac:dyDescent="0.25">
      <c r="A89" s="294"/>
      <c r="B89" s="294"/>
      <c r="C89" s="294"/>
      <c r="D89" s="294"/>
      <c r="E89" s="294"/>
      <c r="F89" s="294"/>
      <c r="G89" s="294"/>
      <c r="H89" s="294"/>
      <c r="I89" s="294"/>
      <c r="J89" s="294"/>
      <c r="K89" s="294"/>
      <c r="L89" s="294"/>
      <c r="M89" s="294"/>
      <c r="N89" s="294"/>
      <c r="O89" s="294"/>
      <c r="P89" s="294"/>
      <c r="Q89" s="294"/>
      <c r="R89" s="294"/>
      <c r="S89" s="294"/>
      <c r="T89" s="294"/>
    </row>
    <row r="90" spans="1:20" x14ac:dyDescent="0.25">
      <c r="A90" s="294"/>
      <c r="B90" s="294"/>
      <c r="C90" s="294"/>
      <c r="D90" s="294"/>
      <c r="E90" s="294"/>
      <c r="F90" s="294"/>
      <c r="G90" s="294"/>
      <c r="H90" s="294"/>
      <c r="I90" s="294"/>
      <c r="J90" s="294"/>
      <c r="K90" s="294"/>
      <c r="L90" s="294"/>
      <c r="M90" s="294"/>
      <c r="N90" s="294"/>
      <c r="O90" s="294"/>
      <c r="P90" s="294"/>
      <c r="Q90" s="294"/>
      <c r="R90" s="294"/>
      <c r="S90" s="294"/>
      <c r="T90" s="294"/>
    </row>
    <row r="91" spans="1:20" x14ac:dyDescent="0.25">
      <c r="A91" s="294"/>
      <c r="B91" s="294"/>
      <c r="C91" s="294"/>
      <c r="D91" s="294"/>
      <c r="E91" s="294"/>
      <c r="F91" s="294"/>
      <c r="G91" s="294"/>
      <c r="H91" s="294"/>
      <c r="I91" s="294"/>
      <c r="J91" s="294"/>
      <c r="K91" s="294"/>
      <c r="L91" s="294"/>
      <c r="M91" s="294"/>
      <c r="N91" s="294"/>
      <c r="O91" s="294"/>
      <c r="P91" s="294"/>
      <c r="Q91" s="294"/>
      <c r="R91" s="294"/>
      <c r="S91" s="294"/>
      <c r="T91" s="294"/>
    </row>
    <row r="92" spans="1:20" x14ac:dyDescent="0.25">
      <c r="A92" s="294"/>
      <c r="B92" s="294"/>
      <c r="C92" s="294"/>
      <c r="D92" s="294"/>
      <c r="E92" s="294"/>
      <c r="F92" s="294"/>
      <c r="G92" s="294"/>
      <c r="H92" s="294"/>
      <c r="I92" s="294"/>
      <c r="J92" s="294"/>
      <c r="K92" s="294"/>
      <c r="L92" s="294"/>
      <c r="M92" s="294"/>
      <c r="N92" s="294"/>
      <c r="O92" s="294"/>
      <c r="P92" s="294"/>
      <c r="Q92" s="294"/>
      <c r="R92" s="294"/>
      <c r="S92" s="294"/>
      <c r="T92" s="294"/>
    </row>
    <row r="93" spans="1:20" x14ac:dyDescent="0.25">
      <c r="A93" s="294"/>
      <c r="B93" s="294"/>
      <c r="C93" s="294"/>
      <c r="D93" s="294"/>
      <c r="E93" s="294"/>
      <c r="F93" s="294"/>
      <c r="G93" s="294"/>
      <c r="H93" s="294"/>
      <c r="I93" s="294"/>
      <c r="J93" s="294"/>
      <c r="K93" s="294"/>
      <c r="L93" s="294"/>
      <c r="M93" s="294"/>
      <c r="N93" s="294"/>
      <c r="O93" s="294"/>
      <c r="P93" s="294"/>
      <c r="Q93" s="294"/>
      <c r="R93" s="294"/>
      <c r="S93" s="294"/>
      <c r="T93" s="294"/>
    </row>
    <row r="94" spans="1:20" x14ac:dyDescent="0.25">
      <c r="A94" s="294"/>
      <c r="B94" s="294"/>
      <c r="C94" s="294"/>
      <c r="D94" s="294"/>
      <c r="E94" s="294"/>
      <c r="F94" s="294"/>
      <c r="G94" s="294"/>
      <c r="H94" s="294"/>
      <c r="I94" s="294"/>
      <c r="J94" s="294"/>
      <c r="K94" s="294"/>
      <c r="L94" s="294"/>
      <c r="M94" s="294"/>
      <c r="N94" s="294"/>
      <c r="O94" s="294"/>
      <c r="P94" s="294"/>
      <c r="Q94" s="294"/>
      <c r="R94" s="294"/>
      <c r="S94" s="294"/>
      <c r="T94" s="294"/>
    </row>
    <row r="95" spans="1:20" x14ac:dyDescent="0.25">
      <c r="A95" s="294"/>
      <c r="B95" s="294"/>
      <c r="C95" s="294"/>
      <c r="D95" s="294"/>
      <c r="E95" s="294"/>
      <c r="F95" s="294"/>
      <c r="G95" s="294"/>
      <c r="H95" s="294"/>
      <c r="I95" s="294"/>
      <c r="J95" s="294"/>
      <c r="K95" s="294"/>
      <c r="L95" s="294"/>
      <c r="M95" s="294"/>
      <c r="N95" s="294"/>
      <c r="O95" s="294"/>
      <c r="P95" s="294"/>
      <c r="Q95" s="294"/>
      <c r="R95" s="294"/>
      <c r="S95" s="294"/>
      <c r="T95" s="294"/>
    </row>
    <row r="96" spans="1:20" x14ac:dyDescent="0.25">
      <c r="A96" s="294"/>
      <c r="B96" s="294"/>
      <c r="C96" s="294"/>
      <c r="D96" s="294"/>
      <c r="E96" s="294"/>
      <c r="F96" s="294"/>
      <c r="G96" s="294"/>
      <c r="H96" s="294"/>
      <c r="I96" s="294"/>
      <c r="J96" s="294"/>
      <c r="K96" s="294"/>
      <c r="L96" s="294"/>
      <c r="M96" s="294"/>
      <c r="N96" s="294"/>
      <c r="O96" s="294"/>
      <c r="P96" s="294"/>
      <c r="Q96" s="294"/>
      <c r="R96" s="294"/>
      <c r="S96" s="294"/>
      <c r="T96" s="294"/>
    </row>
    <row r="97" spans="1:20" x14ac:dyDescent="0.25">
      <c r="A97" s="294"/>
      <c r="B97" s="294"/>
      <c r="C97" s="294"/>
      <c r="D97" s="294"/>
      <c r="E97" s="294"/>
      <c r="F97" s="294"/>
      <c r="G97" s="294"/>
      <c r="H97" s="294"/>
      <c r="I97" s="294"/>
      <c r="J97" s="294"/>
      <c r="K97" s="294"/>
      <c r="L97" s="294"/>
      <c r="M97" s="294"/>
      <c r="N97" s="294"/>
      <c r="O97" s="294"/>
      <c r="P97" s="294"/>
      <c r="Q97" s="294"/>
      <c r="R97" s="294"/>
      <c r="S97" s="294"/>
      <c r="T97" s="294"/>
    </row>
    <row r="98" spans="1:20" x14ac:dyDescent="0.25">
      <c r="A98" s="294"/>
      <c r="B98" s="294"/>
      <c r="C98" s="294"/>
      <c r="D98" s="294"/>
      <c r="E98" s="294"/>
      <c r="F98" s="294"/>
      <c r="G98" s="294"/>
      <c r="H98" s="294"/>
      <c r="I98" s="294"/>
      <c r="J98" s="294"/>
      <c r="K98" s="294"/>
      <c r="L98" s="294"/>
      <c r="M98" s="294"/>
      <c r="N98" s="294"/>
      <c r="O98" s="294"/>
      <c r="P98" s="294"/>
      <c r="Q98" s="294"/>
      <c r="R98" s="294"/>
      <c r="S98" s="294"/>
      <c r="T98" s="294"/>
    </row>
    <row r="99" spans="1:20" x14ac:dyDescent="0.25">
      <c r="A99" s="294"/>
      <c r="B99" s="294"/>
      <c r="C99" s="294"/>
      <c r="D99" s="294"/>
      <c r="E99" s="294"/>
      <c r="F99" s="294"/>
      <c r="G99" s="294"/>
      <c r="H99" s="294"/>
      <c r="I99" s="294"/>
      <c r="J99" s="294"/>
      <c r="K99" s="294"/>
      <c r="L99" s="294"/>
      <c r="M99" s="294"/>
      <c r="N99" s="294"/>
      <c r="O99" s="294"/>
      <c r="P99" s="294"/>
      <c r="Q99" s="294"/>
      <c r="R99" s="294"/>
      <c r="S99" s="294"/>
      <c r="T99" s="294"/>
    </row>
    <row r="100" spans="1:20" x14ac:dyDescent="0.25">
      <c r="A100" s="294"/>
      <c r="B100" s="294"/>
      <c r="C100" s="294"/>
      <c r="D100" s="294"/>
      <c r="E100" s="294"/>
      <c r="F100" s="294"/>
      <c r="G100" s="294"/>
      <c r="H100" s="294"/>
      <c r="I100" s="294"/>
      <c r="J100" s="294"/>
      <c r="K100" s="294"/>
      <c r="L100" s="294"/>
      <c r="M100" s="294"/>
      <c r="N100" s="294"/>
      <c r="O100" s="294"/>
      <c r="P100" s="294"/>
      <c r="Q100" s="294"/>
      <c r="R100" s="294"/>
      <c r="S100" s="294"/>
      <c r="T100" s="294"/>
    </row>
    <row r="101" spans="1:20" x14ac:dyDescent="0.25">
      <c r="A101" s="294"/>
      <c r="B101" s="294"/>
      <c r="C101" s="294"/>
      <c r="D101" s="294"/>
      <c r="E101" s="294"/>
      <c r="F101" s="294"/>
      <c r="G101" s="294"/>
      <c r="H101" s="294"/>
      <c r="I101" s="294"/>
      <c r="J101" s="294"/>
      <c r="K101" s="294"/>
      <c r="L101" s="294"/>
      <c r="M101" s="294"/>
      <c r="N101" s="294"/>
      <c r="O101" s="294"/>
      <c r="P101" s="294"/>
      <c r="Q101" s="294"/>
      <c r="R101" s="294"/>
      <c r="S101" s="294"/>
      <c r="T101" s="294"/>
    </row>
    <row r="102" spans="1:20" x14ac:dyDescent="0.25">
      <c r="A102" s="294"/>
      <c r="B102" s="294"/>
      <c r="C102" s="294"/>
      <c r="D102" s="294"/>
      <c r="E102" s="294"/>
      <c r="F102" s="294"/>
      <c r="G102" s="294"/>
      <c r="H102" s="294"/>
      <c r="I102" s="294"/>
      <c r="J102" s="294"/>
      <c r="K102" s="294"/>
      <c r="L102" s="294"/>
      <c r="M102" s="294"/>
      <c r="N102" s="294"/>
      <c r="O102" s="294"/>
      <c r="P102" s="294"/>
      <c r="Q102" s="294"/>
      <c r="R102" s="294"/>
      <c r="S102" s="294"/>
      <c r="T102" s="294"/>
    </row>
    <row r="103" spans="1:20" x14ac:dyDescent="0.25">
      <c r="A103" s="294"/>
      <c r="B103" s="294"/>
      <c r="C103" s="294"/>
      <c r="D103" s="294"/>
      <c r="E103" s="294"/>
      <c r="F103" s="294"/>
      <c r="G103" s="294"/>
      <c r="H103" s="294"/>
      <c r="I103" s="294"/>
      <c r="J103" s="294"/>
      <c r="K103" s="294"/>
      <c r="L103" s="294"/>
      <c r="M103" s="294"/>
      <c r="N103" s="294"/>
      <c r="O103" s="294"/>
      <c r="P103" s="294"/>
      <c r="Q103" s="294"/>
      <c r="R103" s="294"/>
      <c r="S103" s="294"/>
      <c r="T103" s="294"/>
    </row>
    <row r="104" spans="1:20" x14ac:dyDescent="0.25">
      <c r="A104" s="294"/>
      <c r="B104" s="294"/>
      <c r="C104" s="294"/>
      <c r="D104" s="294"/>
      <c r="E104" s="294"/>
      <c r="F104" s="294"/>
      <c r="G104" s="294"/>
      <c r="H104" s="294"/>
      <c r="I104" s="294"/>
      <c r="J104" s="294"/>
      <c r="K104" s="294"/>
      <c r="L104" s="294"/>
      <c r="M104" s="294"/>
      <c r="N104" s="294"/>
      <c r="O104" s="294"/>
      <c r="P104" s="294"/>
      <c r="Q104" s="294"/>
      <c r="R104" s="294"/>
      <c r="S104" s="294"/>
      <c r="T104" s="294"/>
    </row>
    <row r="105" spans="1:20" x14ac:dyDescent="0.25">
      <c r="A105" s="294"/>
      <c r="B105" s="294"/>
      <c r="C105" s="294"/>
      <c r="D105" s="294"/>
      <c r="E105" s="294"/>
      <c r="F105" s="294"/>
      <c r="G105" s="294"/>
      <c r="H105" s="294"/>
      <c r="I105" s="294"/>
      <c r="J105" s="294"/>
      <c r="K105" s="294"/>
      <c r="L105" s="294"/>
      <c r="M105" s="294"/>
      <c r="N105" s="294"/>
      <c r="O105" s="294"/>
      <c r="P105" s="294"/>
      <c r="Q105" s="294"/>
      <c r="R105" s="294"/>
      <c r="S105" s="294"/>
      <c r="T105" s="294"/>
    </row>
    <row r="106" spans="1:20" x14ac:dyDescent="0.25">
      <c r="A106" s="294"/>
      <c r="B106" s="294"/>
      <c r="C106" s="294"/>
      <c r="D106" s="294"/>
      <c r="E106" s="294"/>
      <c r="F106" s="294"/>
      <c r="G106" s="294"/>
      <c r="H106" s="294"/>
      <c r="I106" s="294"/>
      <c r="J106" s="294"/>
      <c r="K106" s="294"/>
      <c r="L106" s="294"/>
      <c r="M106" s="294"/>
      <c r="N106" s="294"/>
      <c r="O106" s="294"/>
      <c r="P106" s="294"/>
      <c r="Q106" s="294"/>
      <c r="R106" s="294"/>
      <c r="S106" s="294"/>
      <c r="T106" s="294"/>
    </row>
    <row r="107" spans="1:20" x14ac:dyDescent="0.25">
      <c r="A107" s="294"/>
      <c r="B107" s="294"/>
      <c r="C107" s="294"/>
      <c r="D107" s="294"/>
      <c r="E107" s="294"/>
      <c r="F107" s="294"/>
      <c r="G107" s="294"/>
      <c r="H107" s="294"/>
      <c r="I107" s="294"/>
      <c r="J107" s="294"/>
      <c r="K107" s="294"/>
      <c r="L107" s="294"/>
      <c r="M107" s="294"/>
      <c r="N107" s="294"/>
      <c r="O107" s="294"/>
      <c r="P107" s="294"/>
      <c r="Q107" s="294"/>
      <c r="R107" s="294"/>
      <c r="S107" s="294"/>
      <c r="T107" s="294"/>
    </row>
    <row r="108" spans="1:20" x14ac:dyDescent="0.25">
      <c r="A108" s="294"/>
      <c r="B108" s="294"/>
      <c r="C108" s="294"/>
      <c r="D108" s="294"/>
      <c r="E108" s="294"/>
      <c r="F108" s="294"/>
      <c r="G108" s="294"/>
      <c r="H108" s="294"/>
      <c r="I108" s="294"/>
      <c r="J108" s="294"/>
      <c r="K108" s="294"/>
      <c r="L108" s="294"/>
      <c r="M108" s="294"/>
      <c r="N108" s="294"/>
      <c r="O108" s="294"/>
      <c r="P108" s="294"/>
      <c r="Q108" s="294"/>
      <c r="R108" s="294"/>
      <c r="S108" s="294"/>
      <c r="T108" s="294"/>
    </row>
    <row r="109" spans="1:20" x14ac:dyDescent="0.25">
      <c r="A109" s="294"/>
      <c r="B109" s="294"/>
      <c r="C109" s="294"/>
      <c r="D109" s="294"/>
      <c r="E109" s="294"/>
      <c r="F109" s="294"/>
      <c r="G109" s="294"/>
      <c r="H109" s="294"/>
      <c r="I109" s="294"/>
      <c r="J109" s="294"/>
      <c r="K109" s="294"/>
      <c r="L109" s="294"/>
      <c r="M109" s="294"/>
      <c r="N109" s="294"/>
      <c r="O109" s="294"/>
      <c r="P109" s="294"/>
      <c r="Q109" s="294"/>
      <c r="R109" s="294"/>
      <c r="S109" s="294"/>
      <c r="T109" s="294"/>
    </row>
    <row r="110" spans="1:20" x14ac:dyDescent="0.25">
      <c r="A110" s="294"/>
      <c r="B110" s="294"/>
      <c r="C110" s="294"/>
      <c r="D110" s="294"/>
      <c r="E110" s="294"/>
      <c r="F110" s="294"/>
      <c r="G110" s="294"/>
      <c r="H110" s="294"/>
      <c r="I110" s="294"/>
      <c r="J110" s="294"/>
      <c r="K110" s="294"/>
      <c r="L110" s="294"/>
      <c r="M110" s="294"/>
      <c r="N110" s="294"/>
      <c r="O110" s="294"/>
      <c r="P110" s="294"/>
      <c r="Q110" s="294"/>
      <c r="R110" s="294"/>
      <c r="S110" s="294"/>
      <c r="T110" s="294"/>
    </row>
    <row r="111" spans="1:20" x14ac:dyDescent="0.25">
      <c r="A111" s="294"/>
      <c r="B111" s="294"/>
      <c r="C111" s="294"/>
      <c r="D111" s="294"/>
      <c r="E111" s="294"/>
      <c r="F111" s="294"/>
      <c r="G111" s="294"/>
      <c r="H111" s="294"/>
      <c r="I111" s="294"/>
      <c r="J111" s="294"/>
      <c r="K111" s="294"/>
      <c r="L111" s="294"/>
      <c r="M111" s="294"/>
      <c r="N111" s="294"/>
      <c r="O111" s="294"/>
      <c r="P111" s="294"/>
      <c r="Q111" s="294"/>
      <c r="R111" s="294"/>
      <c r="S111" s="294"/>
      <c r="T111" s="294"/>
    </row>
    <row r="112" spans="1:20" x14ac:dyDescent="0.25">
      <c r="A112" s="294"/>
      <c r="B112" s="294"/>
      <c r="C112" s="294"/>
      <c r="D112" s="294"/>
      <c r="E112" s="294"/>
      <c r="F112" s="294"/>
      <c r="G112" s="294"/>
      <c r="H112" s="294"/>
      <c r="I112" s="294"/>
      <c r="J112" s="294"/>
      <c r="K112" s="294"/>
      <c r="L112" s="294"/>
      <c r="M112" s="294"/>
      <c r="N112" s="294"/>
      <c r="O112" s="294"/>
      <c r="P112" s="294"/>
      <c r="Q112" s="294"/>
      <c r="R112" s="294"/>
      <c r="S112" s="294"/>
      <c r="T112" s="294"/>
    </row>
    <row r="113" spans="1:20" x14ac:dyDescent="0.25">
      <c r="A113" s="294"/>
      <c r="B113" s="294"/>
      <c r="C113" s="294"/>
      <c r="D113" s="294"/>
      <c r="E113" s="294"/>
      <c r="F113" s="294"/>
      <c r="G113" s="294"/>
      <c r="H113" s="294"/>
      <c r="I113" s="294"/>
      <c r="J113" s="294"/>
      <c r="K113" s="294"/>
      <c r="L113" s="294"/>
      <c r="M113" s="294"/>
      <c r="N113" s="294"/>
      <c r="O113" s="294"/>
      <c r="P113" s="294"/>
      <c r="Q113" s="294"/>
      <c r="R113" s="294"/>
      <c r="S113" s="294"/>
      <c r="T113" s="294"/>
    </row>
    <row r="114" spans="1:20" x14ac:dyDescent="0.25">
      <c r="A114" s="294"/>
      <c r="B114" s="294"/>
      <c r="C114" s="294"/>
      <c r="D114" s="294"/>
      <c r="E114" s="294"/>
      <c r="F114" s="294"/>
      <c r="G114" s="294"/>
      <c r="H114" s="294"/>
      <c r="I114" s="294"/>
      <c r="J114" s="294"/>
      <c r="K114" s="294"/>
      <c r="L114" s="294"/>
      <c r="M114" s="294"/>
      <c r="N114" s="294"/>
      <c r="O114" s="294"/>
      <c r="P114" s="294"/>
      <c r="Q114" s="294"/>
      <c r="R114" s="294"/>
      <c r="S114" s="294"/>
      <c r="T114" s="294"/>
    </row>
    <row r="115" spans="1:20" x14ac:dyDescent="0.25">
      <c r="A115" s="294"/>
      <c r="B115" s="294"/>
      <c r="C115" s="294"/>
      <c r="D115" s="294"/>
      <c r="E115" s="294"/>
      <c r="F115" s="294"/>
      <c r="G115" s="294"/>
      <c r="H115" s="294"/>
      <c r="I115" s="294"/>
      <c r="J115" s="294"/>
      <c r="K115" s="294"/>
      <c r="L115" s="294"/>
      <c r="M115" s="294"/>
      <c r="N115" s="294"/>
      <c r="O115" s="294"/>
      <c r="P115" s="294"/>
      <c r="Q115" s="294"/>
      <c r="R115" s="294"/>
      <c r="S115" s="294"/>
      <c r="T115" s="294"/>
    </row>
    <row r="116" spans="1:20" x14ac:dyDescent="0.25">
      <c r="A116" s="294"/>
      <c r="B116" s="294"/>
      <c r="C116" s="294"/>
      <c r="D116" s="294"/>
      <c r="E116" s="294"/>
      <c r="F116" s="294"/>
      <c r="G116" s="294"/>
      <c r="H116" s="294"/>
      <c r="I116" s="294"/>
      <c r="J116" s="294"/>
      <c r="K116" s="294"/>
      <c r="L116" s="294"/>
      <c r="M116" s="294"/>
      <c r="N116" s="294"/>
      <c r="O116" s="294"/>
      <c r="P116" s="294"/>
      <c r="Q116" s="294"/>
      <c r="R116" s="294"/>
      <c r="S116" s="294"/>
      <c r="T116" s="294"/>
    </row>
    <row r="117" spans="1:20" x14ac:dyDescent="0.25">
      <c r="A117" s="294"/>
      <c r="B117" s="294"/>
      <c r="C117" s="294"/>
      <c r="D117" s="294"/>
      <c r="E117" s="294"/>
      <c r="F117" s="294"/>
      <c r="G117" s="294"/>
      <c r="H117" s="294"/>
      <c r="I117" s="294"/>
      <c r="J117" s="294"/>
      <c r="K117" s="294"/>
      <c r="L117" s="294"/>
      <c r="M117" s="294"/>
      <c r="N117" s="294"/>
      <c r="O117" s="294"/>
      <c r="P117" s="294"/>
      <c r="Q117" s="294"/>
      <c r="R117" s="294"/>
      <c r="S117" s="294"/>
      <c r="T117" s="294"/>
    </row>
    <row r="118" spans="1:20" x14ac:dyDescent="0.25">
      <c r="A118" s="294"/>
      <c r="B118" s="294"/>
      <c r="C118" s="294"/>
      <c r="D118" s="294"/>
      <c r="E118" s="294"/>
      <c r="F118" s="294"/>
      <c r="G118" s="294"/>
      <c r="H118" s="294"/>
      <c r="I118" s="294"/>
      <c r="J118" s="294"/>
      <c r="K118" s="294"/>
      <c r="L118" s="294"/>
      <c r="M118" s="294"/>
      <c r="N118" s="294"/>
      <c r="O118" s="294"/>
      <c r="P118" s="294"/>
      <c r="Q118" s="294"/>
      <c r="R118" s="294"/>
      <c r="S118" s="294"/>
      <c r="T118" s="294"/>
    </row>
    <row r="119" spans="1:20" x14ac:dyDescent="0.25">
      <c r="A119" s="294"/>
      <c r="B119" s="294"/>
      <c r="C119" s="294"/>
      <c r="D119" s="294"/>
      <c r="E119" s="294"/>
      <c r="F119" s="294"/>
      <c r="G119" s="294"/>
      <c r="H119" s="294"/>
      <c r="I119" s="294"/>
      <c r="J119" s="294"/>
      <c r="K119" s="294"/>
      <c r="L119" s="294"/>
      <c r="M119" s="294"/>
      <c r="N119" s="294"/>
      <c r="O119" s="294"/>
      <c r="P119" s="294"/>
      <c r="Q119" s="294"/>
      <c r="R119" s="294"/>
      <c r="S119" s="294"/>
      <c r="T119" s="294"/>
    </row>
    <row r="120" spans="1:20" x14ac:dyDescent="0.25">
      <c r="A120" s="294"/>
      <c r="B120" s="294"/>
      <c r="C120" s="294"/>
      <c r="D120" s="294"/>
      <c r="E120" s="294"/>
      <c r="F120" s="294"/>
      <c r="G120" s="294"/>
      <c r="H120" s="294"/>
      <c r="I120" s="294"/>
      <c r="J120" s="294"/>
      <c r="K120" s="294"/>
      <c r="L120" s="294"/>
      <c r="M120" s="294"/>
      <c r="N120" s="294"/>
      <c r="O120" s="294"/>
      <c r="P120" s="294"/>
      <c r="Q120" s="294"/>
      <c r="R120" s="294"/>
      <c r="S120" s="294"/>
      <c r="T120" s="294"/>
    </row>
    <row r="121" spans="1:20" x14ac:dyDescent="0.25">
      <c r="A121" s="294"/>
      <c r="B121" s="294"/>
      <c r="C121" s="294"/>
      <c r="D121" s="294"/>
      <c r="E121" s="294"/>
      <c r="F121" s="294"/>
      <c r="G121" s="294"/>
      <c r="H121" s="294"/>
      <c r="I121" s="294"/>
      <c r="J121" s="294"/>
      <c r="K121" s="294"/>
      <c r="L121" s="294"/>
      <c r="M121" s="294"/>
      <c r="N121" s="294"/>
      <c r="O121" s="294"/>
      <c r="P121" s="294"/>
      <c r="Q121" s="294"/>
      <c r="R121" s="294"/>
      <c r="S121" s="294"/>
      <c r="T121" s="294"/>
    </row>
    <row r="122" spans="1:20" x14ac:dyDescent="0.25">
      <c r="A122" s="294"/>
      <c r="B122" s="294"/>
      <c r="C122" s="294"/>
      <c r="D122" s="294"/>
      <c r="E122" s="294"/>
      <c r="F122" s="294"/>
      <c r="G122" s="294"/>
      <c r="H122" s="294"/>
      <c r="I122" s="294"/>
      <c r="J122" s="294"/>
      <c r="K122" s="294"/>
      <c r="L122" s="294"/>
      <c r="M122" s="294"/>
      <c r="N122" s="294"/>
      <c r="O122" s="294"/>
      <c r="P122" s="294"/>
      <c r="Q122" s="294"/>
      <c r="R122" s="294"/>
      <c r="S122" s="294"/>
      <c r="T122" s="294"/>
    </row>
    <row r="123" spans="1:20" x14ac:dyDescent="0.25">
      <c r="A123" s="294"/>
      <c r="B123" s="294"/>
      <c r="C123" s="294"/>
      <c r="D123" s="294"/>
      <c r="E123" s="294"/>
      <c r="F123" s="294"/>
      <c r="G123" s="294"/>
      <c r="H123" s="294"/>
      <c r="I123" s="294"/>
      <c r="J123" s="294"/>
      <c r="K123" s="294"/>
      <c r="L123" s="294"/>
      <c r="M123" s="294"/>
      <c r="N123" s="294"/>
      <c r="O123" s="294"/>
      <c r="P123" s="294"/>
      <c r="Q123" s="294"/>
      <c r="R123" s="294"/>
      <c r="S123" s="294"/>
      <c r="T123" s="294"/>
    </row>
    <row r="124" spans="1:20" x14ac:dyDescent="0.25">
      <c r="A124" s="294"/>
      <c r="B124" s="294"/>
      <c r="C124" s="294"/>
      <c r="D124" s="294"/>
      <c r="E124" s="294"/>
      <c r="F124" s="294"/>
      <c r="G124" s="294"/>
      <c r="H124" s="294"/>
      <c r="I124" s="294"/>
      <c r="J124" s="294"/>
      <c r="K124" s="294"/>
      <c r="L124" s="294"/>
      <c r="M124" s="294"/>
      <c r="N124" s="294"/>
      <c r="O124" s="294"/>
      <c r="P124" s="294"/>
      <c r="Q124" s="294"/>
      <c r="R124" s="294"/>
      <c r="S124" s="294"/>
      <c r="T124" s="294"/>
    </row>
    <row r="125" spans="1:20" x14ac:dyDescent="0.25">
      <c r="A125" s="294"/>
      <c r="B125" s="294"/>
      <c r="C125" s="294"/>
      <c r="D125" s="294"/>
      <c r="E125" s="294"/>
      <c r="F125" s="294"/>
      <c r="G125" s="294"/>
      <c r="H125" s="294"/>
      <c r="I125" s="294"/>
      <c r="J125" s="294"/>
      <c r="K125" s="294"/>
      <c r="L125" s="294"/>
      <c r="M125" s="294"/>
      <c r="N125" s="294"/>
      <c r="O125" s="294"/>
      <c r="P125" s="294"/>
      <c r="Q125" s="294"/>
      <c r="R125" s="294"/>
      <c r="S125" s="294"/>
      <c r="T125" s="294"/>
    </row>
    <row r="126" spans="1:20" x14ac:dyDescent="0.25">
      <c r="A126" s="294"/>
      <c r="B126" s="294"/>
      <c r="C126" s="294"/>
      <c r="D126" s="294"/>
      <c r="E126" s="294"/>
      <c r="F126" s="294"/>
      <c r="G126" s="294"/>
      <c r="H126" s="294"/>
      <c r="I126" s="294"/>
      <c r="J126" s="294"/>
      <c r="K126" s="294"/>
      <c r="L126" s="294"/>
      <c r="M126" s="294"/>
      <c r="N126" s="294"/>
      <c r="O126" s="294"/>
      <c r="P126" s="294"/>
      <c r="Q126" s="294"/>
      <c r="R126" s="294"/>
      <c r="S126" s="294"/>
      <c r="T126" s="294"/>
    </row>
    <row r="127" spans="1:20" x14ac:dyDescent="0.25">
      <c r="A127" s="294"/>
      <c r="B127" s="294"/>
      <c r="C127" s="294"/>
      <c r="D127" s="294"/>
      <c r="E127" s="294"/>
      <c r="F127" s="294"/>
      <c r="G127" s="294"/>
      <c r="H127" s="294"/>
      <c r="I127" s="294"/>
      <c r="J127" s="294"/>
      <c r="K127" s="294"/>
      <c r="L127" s="294"/>
      <c r="M127" s="294"/>
      <c r="N127" s="294"/>
      <c r="O127" s="294"/>
      <c r="P127" s="294"/>
      <c r="Q127" s="294"/>
      <c r="R127" s="294"/>
      <c r="S127" s="294"/>
      <c r="T127" s="294"/>
    </row>
    <row r="128" spans="1:20" x14ac:dyDescent="0.25">
      <c r="A128" s="294"/>
      <c r="B128" s="294"/>
      <c r="C128" s="294"/>
      <c r="D128" s="294"/>
      <c r="E128" s="294"/>
      <c r="F128" s="294"/>
      <c r="G128" s="294"/>
      <c r="H128" s="294"/>
      <c r="I128" s="294"/>
      <c r="J128" s="294"/>
      <c r="K128" s="294"/>
      <c r="L128" s="294"/>
      <c r="M128" s="294"/>
      <c r="N128" s="294"/>
      <c r="O128" s="294"/>
      <c r="P128" s="294"/>
      <c r="Q128" s="294"/>
      <c r="R128" s="294"/>
      <c r="S128" s="294"/>
      <c r="T128" s="294"/>
    </row>
    <row r="129" spans="1:20" x14ac:dyDescent="0.25">
      <c r="A129" s="294"/>
      <c r="B129" s="294"/>
      <c r="C129" s="294"/>
      <c r="D129" s="294"/>
      <c r="E129" s="294"/>
      <c r="F129" s="294"/>
      <c r="G129" s="294"/>
      <c r="H129" s="294"/>
      <c r="I129" s="294"/>
      <c r="J129" s="294"/>
      <c r="K129" s="294"/>
      <c r="L129" s="294"/>
      <c r="M129" s="294"/>
      <c r="N129" s="294"/>
      <c r="O129" s="294"/>
      <c r="P129" s="294"/>
      <c r="Q129" s="294"/>
      <c r="R129" s="294"/>
      <c r="S129" s="294"/>
      <c r="T129" s="294"/>
    </row>
    <row r="130" spans="1:20" x14ac:dyDescent="0.25">
      <c r="A130" s="294"/>
      <c r="B130" s="294"/>
      <c r="C130" s="294"/>
      <c r="D130" s="294"/>
      <c r="E130" s="294"/>
      <c r="F130" s="294"/>
      <c r="G130" s="294"/>
      <c r="H130" s="294"/>
      <c r="I130" s="294"/>
      <c r="J130" s="294"/>
      <c r="K130" s="294"/>
      <c r="L130" s="294"/>
      <c r="M130" s="294"/>
      <c r="N130" s="294"/>
      <c r="O130" s="294"/>
      <c r="P130" s="294"/>
      <c r="Q130" s="294"/>
      <c r="R130" s="294"/>
      <c r="S130" s="294"/>
      <c r="T130" s="294"/>
    </row>
    <row r="131" spans="1:20" x14ac:dyDescent="0.25">
      <c r="A131" s="294"/>
      <c r="B131" s="294"/>
      <c r="C131" s="294"/>
      <c r="D131" s="294"/>
      <c r="E131" s="294"/>
      <c r="F131" s="294"/>
      <c r="G131" s="294"/>
      <c r="H131" s="294"/>
      <c r="I131" s="294"/>
      <c r="J131" s="294"/>
      <c r="K131" s="294"/>
      <c r="L131" s="294"/>
      <c r="M131" s="294"/>
      <c r="N131" s="294"/>
      <c r="O131" s="294"/>
      <c r="P131" s="294"/>
      <c r="Q131" s="294"/>
      <c r="R131" s="294"/>
      <c r="S131" s="294"/>
      <c r="T131" s="294"/>
    </row>
    <row r="132" spans="1:20" x14ac:dyDescent="0.25">
      <c r="A132" s="294"/>
      <c r="B132" s="294"/>
      <c r="C132" s="294"/>
      <c r="D132" s="294"/>
      <c r="E132" s="294"/>
      <c r="F132" s="294"/>
      <c r="G132" s="294"/>
      <c r="H132" s="294"/>
      <c r="I132" s="294"/>
      <c r="J132" s="294"/>
      <c r="K132" s="294"/>
      <c r="L132" s="294"/>
      <c r="M132" s="294"/>
      <c r="N132" s="294"/>
      <c r="O132" s="294"/>
      <c r="P132" s="294"/>
      <c r="Q132" s="294"/>
      <c r="R132" s="294"/>
      <c r="S132" s="294"/>
      <c r="T132" s="294"/>
    </row>
    <row r="133" spans="1:20" x14ac:dyDescent="0.25">
      <c r="A133" s="294"/>
      <c r="B133" s="294"/>
      <c r="C133" s="294"/>
      <c r="D133" s="294"/>
      <c r="E133" s="294"/>
      <c r="F133" s="294"/>
      <c r="G133" s="294"/>
      <c r="H133" s="294"/>
      <c r="I133" s="294"/>
      <c r="J133" s="294"/>
      <c r="K133" s="294"/>
      <c r="L133" s="294"/>
      <c r="M133" s="294"/>
      <c r="N133" s="294"/>
      <c r="O133" s="294"/>
      <c r="P133" s="294"/>
      <c r="Q133" s="294"/>
      <c r="R133" s="294"/>
      <c r="S133" s="294"/>
      <c r="T133" s="294"/>
    </row>
    <row r="134" spans="1:20" x14ac:dyDescent="0.25">
      <c r="A134" s="294"/>
      <c r="B134" s="294"/>
      <c r="C134" s="294"/>
      <c r="D134" s="294"/>
      <c r="E134" s="294"/>
      <c r="F134" s="294"/>
      <c r="G134" s="294"/>
      <c r="H134" s="294"/>
      <c r="I134" s="294"/>
      <c r="J134" s="294"/>
      <c r="K134" s="294"/>
      <c r="L134" s="294"/>
      <c r="M134" s="294"/>
      <c r="N134" s="294"/>
      <c r="O134" s="294"/>
      <c r="P134" s="294"/>
      <c r="Q134" s="294"/>
      <c r="R134" s="294"/>
      <c r="S134" s="294"/>
      <c r="T134" s="294"/>
    </row>
    <row r="135" spans="1:20" x14ac:dyDescent="0.25">
      <c r="A135" s="294"/>
      <c r="B135" s="294"/>
      <c r="C135" s="294"/>
      <c r="D135" s="294"/>
      <c r="E135" s="294"/>
      <c r="F135" s="294"/>
      <c r="G135" s="294"/>
      <c r="H135" s="294"/>
      <c r="I135" s="294"/>
      <c r="J135" s="294"/>
      <c r="K135" s="294"/>
      <c r="L135" s="294"/>
      <c r="M135" s="294"/>
      <c r="N135" s="294"/>
      <c r="O135" s="294"/>
      <c r="P135" s="294"/>
      <c r="Q135" s="294"/>
      <c r="R135" s="294"/>
      <c r="S135" s="294"/>
      <c r="T135" s="294"/>
    </row>
    <row r="136" spans="1:20" x14ac:dyDescent="0.25">
      <c r="A136" s="294"/>
      <c r="B136" s="294"/>
      <c r="C136" s="294"/>
      <c r="D136" s="294"/>
      <c r="E136" s="294"/>
      <c r="F136" s="294"/>
      <c r="G136" s="294"/>
      <c r="H136" s="294"/>
      <c r="I136" s="294"/>
      <c r="J136" s="294"/>
      <c r="K136" s="294"/>
      <c r="L136" s="294"/>
      <c r="M136" s="294"/>
      <c r="N136" s="294"/>
      <c r="O136" s="294"/>
      <c r="P136" s="294"/>
      <c r="Q136" s="294"/>
      <c r="R136" s="294"/>
      <c r="S136" s="294"/>
      <c r="T136" s="294"/>
    </row>
    <row r="137" spans="1:20" x14ac:dyDescent="0.25">
      <c r="A137" s="294"/>
      <c r="B137" s="294"/>
      <c r="C137" s="294"/>
      <c r="D137" s="294"/>
      <c r="E137" s="294"/>
      <c r="F137" s="294"/>
      <c r="G137" s="294"/>
      <c r="H137" s="294"/>
      <c r="I137" s="294"/>
      <c r="J137" s="294"/>
      <c r="K137" s="294"/>
      <c r="L137" s="294"/>
      <c r="M137" s="294"/>
      <c r="N137" s="294"/>
      <c r="O137" s="294"/>
      <c r="P137" s="294"/>
      <c r="Q137" s="294"/>
      <c r="R137" s="294"/>
      <c r="S137" s="294"/>
      <c r="T137" s="294"/>
    </row>
    <row r="138" spans="1:20" x14ac:dyDescent="0.25">
      <c r="A138" s="294"/>
      <c r="B138" s="294"/>
      <c r="C138" s="294"/>
      <c r="D138" s="294"/>
      <c r="E138" s="294"/>
      <c r="F138" s="294"/>
      <c r="G138" s="294"/>
      <c r="H138" s="294"/>
      <c r="I138" s="294"/>
      <c r="J138" s="294"/>
      <c r="K138" s="294"/>
      <c r="L138" s="294"/>
      <c r="M138" s="294"/>
      <c r="N138" s="294"/>
      <c r="O138" s="294"/>
      <c r="P138" s="294"/>
      <c r="Q138" s="294"/>
      <c r="R138" s="294"/>
      <c r="S138" s="294"/>
      <c r="T138" s="294"/>
    </row>
    <row r="139" spans="1:20" x14ac:dyDescent="0.25">
      <c r="A139" s="294"/>
      <c r="B139" s="294"/>
      <c r="C139" s="294"/>
      <c r="D139" s="294"/>
      <c r="E139" s="294"/>
      <c r="F139" s="294"/>
      <c r="G139" s="294"/>
      <c r="H139" s="294"/>
      <c r="I139" s="294"/>
      <c r="J139" s="294"/>
      <c r="K139" s="294"/>
      <c r="L139" s="294"/>
      <c r="M139" s="294"/>
      <c r="N139" s="294"/>
      <c r="O139" s="294"/>
      <c r="P139" s="294"/>
      <c r="Q139" s="294"/>
      <c r="R139" s="294"/>
      <c r="S139" s="294"/>
      <c r="T139" s="294"/>
    </row>
    <row r="140" spans="1:20" x14ac:dyDescent="0.25">
      <c r="A140" s="294"/>
      <c r="B140" s="294"/>
      <c r="C140" s="294"/>
      <c r="D140" s="294"/>
      <c r="E140" s="294"/>
      <c r="F140" s="294"/>
      <c r="G140" s="294"/>
      <c r="H140" s="294"/>
      <c r="I140" s="294"/>
      <c r="J140" s="294"/>
      <c r="K140" s="294"/>
      <c r="L140" s="294"/>
      <c r="M140" s="294"/>
      <c r="N140" s="294"/>
      <c r="O140" s="294"/>
      <c r="P140" s="294"/>
      <c r="Q140" s="294"/>
      <c r="R140" s="294"/>
      <c r="S140" s="294"/>
      <c r="T140" s="294"/>
    </row>
    <row r="141" spans="1:20" x14ac:dyDescent="0.25">
      <c r="A141" s="294"/>
      <c r="B141" s="294"/>
      <c r="C141" s="294"/>
      <c r="D141" s="294"/>
      <c r="E141" s="294"/>
      <c r="F141" s="294"/>
      <c r="G141" s="294"/>
      <c r="H141" s="294"/>
      <c r="I141" s="294"/>
      <c r="J141" s="294"/>
      <c r="K141" s="294"/>
      <c r="L141" s="294"/>
      <c r="M141" s="294"/>
      <c r="N141" s="294"/>
      <c r="O141" s="294"/>
      <c r="P141" s="294"/>
      <c r="Q141" s="294"/>
      <c r="R141" s="294"/>
      <c r="S141" s="294"/>
      <c r="T141" s="294"/>
    </row>
    <row r="142" spans="1:20" x14ac:dyDescent="0.25">
      <c r="A142" s="294"/>
      <c r="B142" s="294"/>
      <c r="C142" s="294"/>
      <c r="D142" s="294"/>
      <c r="E142" s="294"/>
      <c r="F142" s="294"/>
      <c r="G142" s="294"/>
      <c r="H142" s="294"/>
      <c r="I142" s="294"/>
      <c r="J142" s="294"/>
      <c r="K142" s="294"/>
      <c r="L142" s="294"/>
      <c r="M142" s="294"/>
      <c r="N142" s="294"/>
      <c r="O142" s="294"/>
      <c r="P142" s="294"/>
      <c r="Q142" s="294"/>
      <c r="R142" s="294"/>
      <c r="S142" s="294"/>
      <c r="T142" s="294"/>
    </row>
    <row r="143" spans="1:20" x14ac:dyDescent="0.25">
      <c r="A143" s="294"/>
      <c r="B143" s="294"/>
      <c r="C143" s="294"/>
      <c r="D143" s="294"/>
      <c r="E143" s="294"/>
      <c r="F143" s="294"/>
      <c r="G143" s="294"/>
      <c r="H143" s="294"/>
      <c r="I143" s="294"/>
      <c r="J143" s="294"/>
      <c r="K143" s="294"/>
      <c r="L143" s="294"/>
      <c r="M143" s="294"/>
      <c r="N143" s="294"/>
      <c r="O143" s="294"/>
      <c r="P143" s="294"/>
      <c r="Q143" s="294"/>
      <c r="R143" s="294"/>
      <c r="S143" s="294"/>
      <c r="T143" s="294"/>
    </row>
    <row r="144" spans="1:20" x14ac:dyDescent="0.25">
      <c r="A144" s="294"/>
      <c r="B144" s="294"/>
      <c r="C144" s="294"/>
      <c r="D144" s="294"/>
      <c r="E144" s="294"/>
      <c r="F144" s="294"/>
      <c r="G144" s="294"/>
      <c r="H144" s="294"/>
      <c r="I144" s="294"/>
      <c r="J144" s="294"/>
      <c r="K144" s="294"/>
      <c r="L144" s="294"/>
      <c r="M144" s="294"/>
      <c r="N144" s="294"/>
      <c r="O144" s="294"/>
      <c r="P144" s="294"/>
      <c r="Q144" s="294"/>
      <c r="R144" s="294"/>
      <c r="S144" s="294"/>
      <c r="T144" s="294"/>
    </row>
    <row r="145" spans="1:20" x14ac:dyDescent="0.25">
      <c r="A145" s="294"/>
      <c r="B145" s="294"/>
      <c r="C145" s="294"/>
      <c r="D145" s="294"/>
      <c r="E145" s="294"/>
      <c r="F145" s="294"/>
      <c r="G145" s="294"/>
      <c r="H145" s="294"/>
      <c r="I145" s="294"/>
      <c r="J145" s="294"/>
      <c r="K145" s="294"/>
      <c r="L145" s="294"/>
      <c r="M145" s="294"/>
      <c r="N145" s="294"/>
      <c r="O145" s="294"/>
      <c r="P145" s="294"/>
      <c r="Q145" s="294"/>
      <c r="R145" s="294"/>
      <c r="S145" s="294"/>
      <c r="T145" s="294"/>
    </row>
    <row r="146" spans="1:20" x14ac:dyDescent="0.25">
      <c r="A146" s="294"/>
      <c r="B146" s="294"/>
      <c r="C146" s="294"/>
      <c r="D146" s="294"/>
      <c r="E146" s="294"/>
      <c r="F146" s="294"/>
      <c r="G146" s="294"/>
      <c r="H146" s="294"/>
      <c r="I146" s="294"/>
      <c r="J146" s="294"/>
      <c r="K146" s="294"/>
      <c r="L146" s="294"/>
      <c r="M146" s="294"/>
      <c r="N146" s="294"/>
      <c r="O146" s="294"/>
      <c r="P146" s="294"/>
      <c r="Q146" s="294"/>
      <c r="R146" s="294"/>
      <c r="S146" s="294"/>
      <c r="T146" s="294"/>
    </row>
    <row r="147" spans="1:20" x14ac:dyDescent="0.25">
      <c r="A147" s="294"/>
      <c r="B147" s="294"/>
      <c r="C147" s="294"/>
      <c r="D147" s="294"/>
      <c r="E147" s="294"/>
      <c r="F147" s="294"/>
      <c r="G147" s="294"/>
      <c r="H147" s="294"/>
      <c r="I147" s="294"/>
      <c r="J147" s="294"/>
      <c r="K147" s="294"/>
      <c r="L147" s="294"/>
      <c r="M147" s="294"/>
      <c r="N147" s="294"/>
      <c r="O147" s="294"/>
      <c r="P147" s="294"/>
      <c r="Q147" s="294"/>
      <c r="R147" s="294"/>
      <c r="S147" s="294"/>
      <c r="T147" s="294"/>
    </row>
    <row r="148" spans="1:20" x14ac:dyDescent="0.25">
      <c r="A148" s="294"/>
      <c r="B148" s="294"/>
      <c r="C148" s="294"/>
      <c r="D148" s="294"/>
      <c r="E148" s="294"/>
      <c r="F148" s="294"/>
      <c r="G148" s="294"/>
      <c r="H148" s="294"/>
      <c r="I148" s="294"/>
      <c r="J148" s="294"/>
      <c r="K148" s="294"/>
      <c r="L148" s="294"/>
      <c r="M148" s="294"/>
      <c r="N148" s="294"/>
      <c r="O148" s="294"/>
      <c r="P148" s="294"/>
      <c r="Q148" s="294"/>
      <c r="R148" s="294"/>
      <c r="S148" s="294"/>
      <c r="T148" s="294"/>
    </row>
    <row r="149" spans="1:20" x14ac:dyDescent="0.25">
      <c r="A149" s="294"/>
      <c r="B149" s="294"/>
      <c r="C149" s="294"/>
      <c r="D149" s="294"/>
      <c r="E149" s="294"/>
      <c r="F149" s="294"/>
      <c r="G149" s="294"/>
      <c r="H149" s="294"/>
      <c r="I149" s="294"/>
      <c r="J149" s="294"/>
      <c r="K149" s="294"/>
      <c r="L149" s="294"/>
      <c r="M149" s="294"/>
      <c r="N149" s="294"/>
      <c r="O149" s="294"/>
      <c r="P149" s="294"/>
      <c r="Q149" s="294"/>
      <c r="R149" s="294"/>
      <c r="S149" s="294"/>
      <c r="T149" s="294"/>
    </row>
    <row r="150" spans="1:20" x14ac:dyDescent="0.25">
      <c r="A150" s="294"/>
      <c r="B150" s="294"/>
      <c r="C150" s="294"/>
      <c r="D150" s="294"/>
      <c r="E150" s="294"/>
      <c r="F150" s="294"/>
      <c r="G150" s="294"/>
      <c r="H150" s="294"/>
      <c r="I150" s="294"/>
      <c r="J150" s="294"/>
      <c r="K150" s="294"/>
      <c r="L150" s="294"/>
      <c r="M150" s="294"/>
      <c r="N150" s="294"/>
      <c r="O150" s="294"/>
      <c r="P150" s="294"/>
      <c r="Q150" s="294"/>
      <c r="R150" s="294"/>
      <c r="S150" s="294"/>
      <c r="T150" s="294"/>
    </row>
    <row r="151" spans="1:20" x14ac:dyDescent="0.25">
      <c r="A151" s="294"/>
      <c r="B151" s="294"/>
      <c r="C151" s="294"/>
      <c r="D151" s="294"/>
      <c r="E151" s="294"/>
      <c r="F151" s="294"/>
      <c r="G151" s="294"/>
      <c r="H151" s="294"/>
      <c r="I151" s="294"/>
      <c r="J151" s="294"/>
      <c r="K151" s="294"/>
      <c r="L151" s="294"/>
      <c r="M151" s="294"/>
      <c r="N151" s="294"/>
      <c r="O151" s="294"/>
      <c r="P151" s="294"/>
      <c r="Q151" s="294"/>
      <c r="R151" s="294"/>
      <c r="S151" s="294"/>
      <c r="T151" s="294"/>
    </row>
    <row r="152" spans="1:20" x14ac:dyDescent="0.25">
      <c r="A152" s="294"/>
      <c r="B152" s="294"/>
      <c r="C152" s="294"/>
      <c r="D152" s="294"/>
      <c r="E152" s="294"/>
      <c r="F152" s="294"/>
      <c r="G152" s="294"/>
      <c r="H152" s="294"/>
      <c r="I152" s="294"/>
      <c r="J152" s="294"/>
      <c r="K152" s="294"/>
      <c r="L152" s="294"/>
      <c r="M152" s="294"/>
      <c r="N152" s="294"/>
      <c r="O152" s="294"/>
      <c r="P152" s="294"/>
      <c r="Q152" s="294"/>
      <c r="R152" s="294"/>
      <c r="S152" s="294"/>
      <c r="T152" s="294"/>
    </row>
    <row r="153" spans="1:20" x14ac:dyDescent="0.25">
      <c r="A153" s="294"/>
      <c r="B153" s="294"/>
      <c r="C153" s="294"/>
      <c r="D153" s="294"/>
      <c r="E153" s="294"/>
      <c r="F153" s="294"/>
      <c r="G153" s="294"/>
      <c r="H153" s="294"/>
      <c r="I153" s="294"/>
      <c r="J153" s="294"/>
      <c r="K153" s="294"/>
      <c r="L153" s="294"/>
      <c r="M153" s="294"/>
      <c r="N153" s="294"/>
      <c r="O153" s="294"/>
      <c r="P153" s="294"/>
      <c r="Q153" s="294"/>
      <c r="R153" s="294"/>
      <c r="S153" s="294"/>
      <c r="T153" s="294"/>
    </row>
    <row r="154" spans="1:20" x14ac:dyDescent="0.25">
      <c r="A154" s="294"/>
      <c r="B154" s="294"/>
      <c r="C154" s="294"/>
      <c r="D154" s="294"/>
      <c r="E154" s="294"/>
      <c r="F154" s="294"/>
      <c r="G154" s="294"/>
      <c r="H154" s="294"/>
      <c r="I154" s="294"/>
      <c r="J154" s="294"/>
      <c r="K154" s="294"/>
      <c r="L154" s="294"/>
      <c r="M154" s="294"/>
      <c r="N154" s="294"/>
      <c r="O154" s="294"/>
      <c r="P154" s="294"/>
      <c r="Q154" s="294"/>
      <c r="R154" s="294"/>
      <c r="S154" s="294"/>
      <c r="T154" s="294"/>
    </row>
    <row r="155" spans="1:20" x14ac:dyDescent="0.25">
      <c r="A155" s="294"/>
      <c r="B155" s="294"/>
      <c r="C155" s="294"/>
      <c r="D155" s="294"/>
      <c r="E155" s="294"/>
      <c r="F155" s="294"/>
      <c r="G155" s="294"/>
      <c r="H155" s="294"/>
      <c r="I155" s="294"/>
      <c r="J155" s="294"/>
      <c r="K155" s="294"/>
      <c r="L155" s="294"/>
      <c r="M155" s="294"/>
      <c r="N155" s="294"/>
      <c r="O155" s="294"/>
      <c r="P155" s="294"/>
      <c r="Q155" s="294"/>
      <c r="R155" s="294"/>
      <c r="S155" s="294"/>
      <c r="T155" s="294"/>
    </row>
    <row r="156" spans="1:20" x14ac:dyDescent="0.25">
      <c r="A156" s="294"/>
      <c r="B156" s="294"/>
      <c r="C156" s="294"/>
      <c r="D156" s="294"/>
      <c r="E156" s="294"/>
      <c r="F156" s="294"/>
      <c r="G156" s="294"/>
      <c r="H156" s="294"/>
      <c r="I156" s="294"/>
      <c r="J156" s="294"/>
      <c r="K156" s="294"/>
      <c r="L156" s="294"/>
      <c r="M156" s="294"/>
      <c r="N156" s="294"/>
      <c r="O156" s="294"/>
      <c r="P156" s="294"/>
      <c r="Q156" s="294"/>
      <c r="R156" s="294"/>
      <c r="S156" s="294"/>
      <c r="T156" s="294"/>
    </row>
    <row r="157" spans="1:20" x14ac:dyDescent="0.25">
      <c r="A157" s="294"/>
      <c r="B157" s="294"/>
      <c r="C157" s="294"/>
      <c r="D157" s="294"/>
      <c r="E157" s="294"/>
      <c r="F157" s="294"/>
      <c r="G157" s="294"/>
      <c r="H157" s="294"/>
      <c r="I157" s="294"/>
      <c r="J157" s="294"/>
      <c r="K157" s="294"/>
      <c r="L157" s="294"/>
      <c r="M157" s="294"/>
      <c r="N157" s="294"/>
      <c r="O157" s="294"/>
      <c r="P157" s="294"/>
      <c r="Q157" s="294"/>
      <c r="R157" s="294"/>
      <c r="S157" s="294"/>
      <c r="T157" s="294"/>
    </row>
    <row r="158" spans="1:20" x14ac:dyDescent="0.25">
      <c r="A158" s="294"/>
      <c r="B158" s="294"/>
      <c r="C158" s="294"/>
      <c r="D158" s="294"/>
      <c r="E158" s="294"/>
      <c r="F158" s="294"/>
      <c r="G158" s="294"/>
      <c r="H158" s="294"/>
      <c r="I158" s="294"/>
      <c r="J158" s="294"/>
      <c r="K158" s="294"/>
      <c r="L158" s="294"/>
      <c r="M158" s="294"/>
      <c r="N158" s="294"/>
      <c r="O158" s="294"/>
      <c r="P158" s="294"/>
      <c r="Q158" s="294"/>
      <c r="R158" s="294"/>
      <c r="S158" s="294"/>
      <c r="T158" s="294"/>
    </row>
    <row r="159" spans="1:20" x14ac:dyDescent="0.25">
      <c r="A159" s="294"/>
      <c r="B159" s="294"/>
      <c r="C159" s="294"/>
      <c r="D159" s="294"/>
      <c r="E159" s="294"/>
      <c r="F159" s="294"/>
      <c r="G159" s="294"/>
      <c r="H159" s="294"/>
      <c r="I159" s="294"/>
      <c r="J159" s="294"/>
      <c r="K159" s="294"/>
      <c r="L159" s="294"/>
      <c r="M159" s="294"/>
      <c r="N159" s="294"/>
      <c r="O159" s="294"/>
      <c r="P159" s="294"/>
      <c r="Q159" s="294"/>
      <c r="R159" s="294"/>
      <c r="S159" s="294"/>
      <c r="T159" s="294"/>
    </row>
    <row r="160" spans="1:20" x14ac:dyDescent="0.25">
      <c r="A160" s="294"/>
      <c r="B160" s="294"/>
      <c r="C160" s="294"/>
      <c r="D160" s="294"/>
      <c r="E160" s="294"/>
      <c r="F160" s="294"/>
      <c r="G160" s="294"/>
      <c r="H160" s="294"/>
      <c r="I160" s="294"/>
      <c r="J160" s="294"/>
      <c r="K160" s="294"/>
      <c r="L160" s="294"/>
      <c r="M160" s="294"/>
      <c r="N160" s="294"/>
      <c r="O160" s="294"/>
      <c r="P160" s="294"/>
      <c r="Q160" s="294"/>
      <c r="R160" s="294"/>
      <c r="S160" s="294"/>
      <c r="T160" s="294"/>
    </row>
    <row r="161" spans="1:20" x14ac:dyDescent="0.25">
      <c r="A161" s="294"/>
      <c r="B161" s="294"/>
      <c r="C161" s="294"/>
      <c r="D161" s="294"/>
      <c r="E161" s="294"/>
      <c r="F161" s="294"/>
      <c r="G161" s="294"/>
      <c r="H161" s="294"/>
      <c r="I161" s="294"/>
      <c r="J161" s="294"/>
      <c r="K161" s="294"/>
      <c r="L161" s="294"/>
      <c r="M161" s="294"/>
      <c r="N161" s="294"/>
      <c r="O161" s="294"/>
      <c r="P161" s="294"/>
      <c r="Q161" s="294"/>
      <c r="R161" s="294"/>
      <c r="S161" s="294"/>
      <c r="T161" s="294"/>
    </row>
    <row r="162" spans="1:20" x14ac:dyDescent="0.25">
      <c r="A162" s="294"/>
      <c r="B162" s="294"/>
      <c r="C162" s="294"/>
      <c r="D162" s="294"/>
      <c r="E162" s="294"/>
      <c r="F162" s="294"/>
      <c r="G162" s="294"/>
      <c r="H162" s="294"/>
      <c r="I162" s="294"/>
      <c r="J162" s="294"/>
      <c r="K162" s="294"/>
      <c r="L162" s="294"/>
      <c r="M162" s="294"/>
      <c r="N162" s="294"/>
      <c r="O162" s="294"/>
      <c r="P162" s="294"/>
      <c r="Q162" s="294"/>
      <c r="R162" s="294"/>
      <c r="S162" s="294"/>
      <c r="T162" s="294"/>
    </row>
    <row r="163" spans="1:20" x14ac:dyDescent="0.25">
      <c r="A163" s="294"/>
      <c r="B163" s="294"/>
      <c r="C163" s="294"/>
      <c r="D163" s="294"/>
      <c r="E163" s="294"/>
      <c r="F163" s="294"/>
      <c r="G163" s="294"/>
      <c r="H163" s="294"/>
      <c r="I163" s="294"/>
      <c r="J163" s="294"/>
      <c r="K163" s="294"/>
      <c r="L163" s="294"/>
      <c r="M163" s="294"/>
      <c r="N163" s="294"/>
      <c r="O163" s="294"/>
      <c r="P163" s="294"/>
      <c r="Q163" s="294"/>
      <c r="R163" s="294"/>
      <c r="S163" s="294"/>
      <c r="T163" s="294"/>
    </row>
    <row r="164" spans="1:20" x14ac:dyDescent="0.25">
      <c r="A164" s="294"/>
      <c r="B164" s="294"/>
      <c r="C164" s="294"/>
      <c r="D164" s="294"/>
      <c r="E164" s="294"/>
      <c r="F164" s="294"/>
      <c r="G164" s="294"/>
      <c r="H164" s="294"/>
      <c r="I164" s="294"/>
      <c r="J164" s="294"/>
      <c r="K164" s="294"/>
      <c r="L164" s="294"/>
      <c r="M164" s="294"/>
      <c r="N164" s="294"/>
      <c r="O164" s="294"/>
      <c r="P164" s="294"/>
      <c r="Q164" s="294"/>
      <c r="R164" s="294"/>
      <c r="S164" s="294"/>
      <c r="T164" s="294"/>
    </row>
    <row r="165" spans="1:20" x14ac:dyDescent="0.25">
      <c r="A165" s="294"/>
      <c r="B165" s="294"/>
      <c r="C165" s="294"/>
      <c r="D165" s="294"/>
      <c r="E165" s="294"/>
      <c r="F165" s="294"/>
      <c r="G165" s="294"/>
      <c r="H165" s="294"/>
      <c r="I165" s="294"/>
      <c r="J165" s="294"/>
      <c r="K165" s="294"/>
      <c r="L165" s="294"/>
      <c r="M165" s="294"/>
      <c r="N165" s="294"/>
      <c r="O165" s="294"/>
      <c r="P165" s="294"/>
      <c r="Q165" s="294"/>
      <c r="R165" s="294"/>
      <c r="S165" s="294"/>
      <c r="T165" s="294"/>
    </row>
    <row r="166" spans="1:20" x14ac:dyDescent="0.25">
      <c r="A166" s="294"/>
      <c r="B166" s="294"/>
      <c r="C166" s="294"/>
      <c r="D166" s="294"/>
      <c r="E166" s="294"/>
      <c r="F166" s="294"/>
      <c r="G166" s="294"/>
      <c r="H166" s="294"/>
      <c r="I166" s="294"/>
      <c r="J166" s="294"/>
      <c r="K166" s="294"/>
      <c r="L166" s="294"/>
      <c r="M166" s="294"/>
      <c r="N166" s="294"/>
      <c r="O166" s="294"/>
      <c r="P166" s="294"/>
      <c r="Q166" s="294"/>
      <c r="R166" s="294"/>
      <c r="S166" s="294"/>
      <c r="T166" s="294"/>
    </row>
    <row r="167" spans="1:20" x14ac:dyDescent="0.25">
      <c r="A167" s="294"/>
      <c r="B167" s="294"/>
      <c r="C167" s="294"/>
      <c r="D167" s="294"/>
      <c r="E167" s="294"/>
      <c r="F167" s="294"/>
      <c r="G167" s="294"/>
      <c r="H167" s="294"/>
      <c r="I167" s="294"/>
      <c r="J167" s="294"/>
      <c r="K167" s="294"/>
      <c r="L167" s="294"/>
      <c r="M167" s="294"/>
      <c r="N167" s="294"/>
      <c r="O167" s="294"/>
      <c r="P167" s="294"/>
      <c r="Q167" s="294"/>
      <c r="R167" s="294"/>
      <c r="S167" s="294"/>
      <c r="T167" s="294"/>
    </row>
    <row r="168" spans="1:20" x14ac:dyDescent="0.25">
      <c r="A168" s="294"/>
      <c r="B168" s="294"/>
      <c r="C168" s="294"/>
      <c r="D168" s="294"/>
      <c r="E168" s="294"/>
      <c r="F168" s="294"/>
      <c r="G168" s="294"/>
      <c r="H168" s="294"/>
      <c r="I168" s="294"/>
      <c r="J168" s="294"/>
      <c r="K168" s="294"/>
      <c r="L168" s="294"/>
      <c r="M168" s="294"/>
      <c r="N168" s="294"/>
      <c r="O168" s="294"/>
      <c r="P168" s="294"/>
      <c r="Q168" s="294"/>
      <c r="R168" s="294"/>
      <c r="S168" s="294"/>
      <c r="T168" s="294"/>
    </row>
    <row r="169" spans="1:20" x14ac:dyDescent="0.25">
      <c r="A169" s="294"/>
      <c r="B169" s="294"/>
      <c r="C169" s="294"/>
      <c r="D169" s="294"/>
      <c r="E169" s="294"/>
      <c r="F169" s="294"/>
      <c r="G169" s="294"/>
      <c r="H169" s="294"/>
      <c r="I169" s="294"/>
      <c r="J169" s="294"/>
      <c r="K169" s="294"/>
      <c r="L169" s="294"/>
      <c r="M169" s="294"/>
      <c r="N169" s="294"/>
      <c r="O169" s="294"/>
      <c r="P169" s="294"/>
      <c r="Q169" s="294"/>
      <c r="R169" s="294"/>
      <c r="S169" s="294"/>
      <c r="T169" s="294"/>
    </row>
    <row r="170" spans="1:20" x14ac:dyDescent="0.25">
      <c r="A170" s="294"/>
      <c r="B170" s="294"/>
      <c r="C170" s="294"/>
      <c r="D170" s="294"/>
      <c r="E170" s="294"/>
      <c r="F170" s="294"/>
      <c r="G170" s="294"/>
      <c r="H170" s="294"/>
      <c r="I170" s="294"/>
      <c r="J170" s="294"/>
      <c r="K170" s="294"/>
      <c r="L170" s="294"/>
      <c r="M170" s="294"/>
      <c r="N170" s="294"/>
      <c r="O170" s="294"/>
      <c r="P170" s="294"/>
      <c r="Q170" s="294"/>
      <c r="R170" s="294"/>
      <c r="S170" s="294"/>
      <c r="T170" s="294"/>
    </row>
    <row r="171" spans="1:20" x14ac:dyDescent="0.25">
      <c r="A171" s="294"/>
      <c r="B171" s="294"/>
      <c r="C171" s="294"/>
      <c r="D171" s="294"/>
      <c r="E171" s="294"/>
      <c r="F171" s="294"/>
      <c r="G171" s="294"/>
      <c r="H171" s="294"/>
      <c r="I171" s="294"/>
      <c r="J171" s="294"/>
      <c r="K171" s="294"/>
      <c r="L171" s="294"/>
      <c r="M171" s="294"/>
      <c r="N171" s="294"/>
      <c r="O171" s="294"/>
      <c r="P171" s="294"/>
      <c r="Q171" s="294"/>
      <c r="R171" s="294"/>
      <c r="S171" s="294"/>
      <c r="T171" s="294"/>
    </row>
    <row r="172" spans="1:20" x14ac:dyDescent="0.25">
      <c r="A172" s="294"/>
      <c r="B172" s="294"/>
      <c r="C172" s="294"/>
      <c r="D172" s="294"/>
      <c r="E172" s="294"/>
      <c r="F172" s="294"/>
      <c r="G172" s="294"/>
      <c r="H172" s="294"/>
      <c r="I172" s="294"/>
      <c r="J172" s="294"/>
      <c r="K172" s="294"/>
      <c r="L172" s="294"/>
      <c r="M172" s="294"/>
      <c r="N172" s="294"/>
      <c r="O172" s="294"/>
      <c r="P172" s="294"/>
      <c r="Q172" s="294"/>
      <c r="R172" s="294"/>
      <c r="S172" s="294"/>
      <c r="T172" s="294"/>
    </row>
    <row r="173" spans="1:20" x14ac:dyDescent="0.25">
      <c r="A173" s="294"/>
      <c r="B173" s="294"/>
      <c r="C173" s="294"/>
      <c r="D173" s="294"/>
      <c r="E173" s="294"/>
      <c r="F173" s="294"/>
      <c r="G173" s="294"/>
      <c r="H173" s="294"/>
      <c r="I173" s="294"/>
      <c r="J173" s="294"/>
      <c r="K173" s="294"/>
      <c r="L173" s="294"/>
      <c r="M173" s="294"/>
      <c r="N173" s="294"/>
      <c r="O173" s="294"/>
      <c r="P173" s="294"/>
      <c r="Q173" s="294"/>
      <c r="R173" s="294"/>
      <c r="S173" s="294"/>
      <c r="T173" s="294"/>
    </row>
    <row r="174" spans="1:20" x14ac:dyDescent="0.25">
      <c r="A174" s="294"/>
      <c r="B174" s="294"/>
      <c r="C174" s="294"/>
      <c r="D174" s="294"/>
      <c r="E174" s="294"/>
      <c r="F174" s="294"/>
      <c r="G174" s="294"/>
      <c r="H174" s="294"/>
      <c r="I174" s="294"/>
      <c r="J174" s="294"/>
      <c r="K174" s="294"/>
      <c r="L174" s="294"/>
      <c r="M174" s="294"/>
      <c r="N174" s="294"/>
      <c r="O174" s="294"/>
      <c r="P174" s="294"/>
      <c r="Q174" s="294"/>
      <c r="R174" s="294"/>
      <c r="S174" s="294"/>
      <c r="T174" s="294"/>
    </row>
    <row r="175" spans="1:20" x14ac:dyDescent="0.25">
      <c r="A175" s="294"/>
      <c r="B175" s="294"/>
      <c r="C175" s="294"/>
      <c r="D175" s="294"/>
      <c r="E175" s="294"/>
      <c r="F175" s="294"/>
      <c r="G175" s="294"/>
      <c r="H175" s="294"/>
      <c r="I175" s="294"/>
      <c r="J175" s="294"/>
      <c r="K175" s="294"/>
      <c r="L175" s="294"/>
      <c r="M175" s="294"/>
      <c r="N175" s="294"/>
      <c r="O175" s="294"/>
      <c r="P175" s="294"/>
      <c r="Q175" s="294"/>
      <c r="R175" s="294"/>
      <c r="S175" s="294"/>
      <c r="T175" s="294"/>
    </row>
    <row r="176" spans="1:20" x14ac:dyDescent="0.25">
      <c r="A176" s="294"/>
      <c r="B176" s="294"/>
      <c r="C176" s="294"/>
      <c r="D176" s="294"/>
      <c r="E176" s="294"/>
      <c r="F176" s="294"/>
      <c r="G176" s="294"/>
      <c r="H176" s="294"/>
      <c r="I176" s="294"/>
      <c r="J176" s="294"/>
      <c r="K176" s="294"/>
      <c r="L176" s="294"/>
      <c r="M176" s="294"/>
      <c r="N176" s="294"/>
      <c r="O176" s="294"/>
      <c r="P176" s="294"/>
      <c r="Q176" s="294"/>
      <c r="R176" s="294"/>
      <c r="S176" s="294"/>
      <c r="T176" s="294"/>
    </row>
    <row r="177" spans="1:20" x14ac:dyDescent="0.25">
      <c r="A177" s="294"/>
      <c r="B177" s="294"/>
      <c r="C177" s="294"/>
      <c r="D177" s="294"/>
      <c r="E177" s="294"/>
      <c r="F177" s="294"/>
      <c r="G177" s="294"/>
      <c r="H177" s="294"/>
      <c r="I177" s="294"/>
      <c r="J177" s="294"/>
      <c r="K177" s="294"/>
      <c r="L177" s="294"/>
      <c r="M177" s="294"/>
      <c r="N177" s="294"/>
      <c r="O177" s="294"/>
      <c r="P177" s="294"/>
      <c r="Q177" s="294"/>
      <c r="R177" s="294"/>
      <c r="S177" s="294"/>
      <c r="T177" s="294"/>
    </row>
    <row r="178" spans="1:20" x14ac:dyDescent="0.25">
      <c r="A178" s="294"/>
      <c r="B178" s="294"/>
      <c r="C178" s="294"/>
      <c r="D178" s="294"/>
      <c r="E178" s="294"/>
      <c r="F178" s="294"/>
      <c r="G178" s="294"/>
      <c r="H178" s="294"/>
      <c r="I178" s="294"/>
      <c r="J178" s="294"/>
      <c r="K178" s="294"/>
      <c r="L178" s="294"/>
      <c r="M178" s="294"/>
      <c r="N178" s="294"/>
      <c r="O178" s="294"/>
      <c r="P178" s="294"/>
      <c r="Q178" s="294"/>
      <c r="R178" s="294"/>
      <c r="S178" s="294"/>
      <c r="T178" s="294"/>
    </row>
    <row r="179" spans="1:20" x14ac:dyDescent="0.25">
      <c r="A179" s="294"/>
      <c r="B179" s="294"/>
      <c r="C179" s="294"/>
      <c r="D179" s="294"/>
      <c r="E179" s="294"/>
      <c r="F179" s="294"/>
      <c r="G179" s="294"/>
      <c r="H179" s="294"/>
      <c r="I179" s="294"/>
      <c r="J179" s="294"/>
      <c r="K179" s="294"/>
      <c r="L179" s="294"/>
      <c r="M179" s="294"/>
      <c r="N179" s="294"/>
      <c r="O179" s="294"/>
      <c r="P179" s="294"/>
      <c r="Q179" s="294"/>
      <c r="R179" s="294"/>
      <c r="S179" s="294"/>
      <c r="T179" s="294"/>
    </row>
    <row r="180" spans="1:20" x14ac:dyDescent="0.25">
      <c r="A180" s="294"/>
      <c r="B180" s="294"/>
      <c r="C180" s="294"/>
      <c r="D180" s="294"/>
      <c r="E180" s="294"/>
      <c r="F180" s="294"/>
      <c r="G180" s="294"/>
      <c r="H180" s="294"/>
      <c r="I180" s="294"/>
      <c r="J180" s="294"/>
      <c r="K180" s="294"/>
      <c r="L180" s="294"/>
      <c r="M180" s="294"/>
      <c r="N180" s="294"/>
      <c r="O180" s="294"/>
      <c r="P180" s="294"/>
      <c r="Q180" s="294"/>
      <c r="R180" s="294"/>
      <c r="S180" s="294"/>
      <c r="T180" s="294"/>
    </row>
    <row r="181" spans="1:20" x14ac:dyDescent="0.25">
      <c r="A181" s="294"/>
      <c r="B181" s="294"/>
      <c r="C181" s="294"/>
      <c r="D181" s="294"/>
      <c r="E181" s="294"/>
      <c r="F181" s="294"/>
      <c r="G181" s="294"/>
      <c r="H181" s="294"/>
      <c r="I181" s="294"/>
      <c r="J181" s="294"/>
      <c r="K181" s="294"/>
      <c r="L181" s="294"/>
      <c r="M181" s="294"/>
      <c r="N181" s="294"/>
      <c r="O181" s="294"/>
      <c r="P181" s="294"/>
      <c r="Q181" s="294"/>
      <c r="R181" s="294"/>
      <c r="S181" s="294"/>
      <c r="T181" s="294"/>
    </row>
    <row r="182" spans="1:20" x14ac:dyDescent="0.25">
      <c r="A182" s="294"/>
      <c r="B182" s="294"/>
      <c r="C182" s="294"/>
      <c r="D182" s="294"/>
      <c r="E182" s="294"/>
      <c r="F182" s="294"/>
      <c r="G182" s="294"/>
      <c r="H182" s="294"/>
      <c r="I182" s="294"/>
      <c r="J182" s="294"/>
      <c r="K182" s="294"/>
      <c r="L182" s="294"/>
      <c r="M182" s="294"/>
      <c r="N182" s="294"/>
      <c r="O182" s="294"/>
      <c r="P182" s="294"/>
      <c r="Q182" s="294"/>
      <c r="R182" s="294"/>
      <c r="S182" s="294"/>
      <c r="T182" s="294"/>
    </row>
    <row r="183" spans="1:20" x14ac:dyDescent="0.25">
      <c r="A183" s="294"/>
      <c r="B183" s="294"/>
      <c r="C183" s="294"/>
      <c r="D183" s="294"/>
      <c r="E183" s="294"/>
      <c r="F183" s="294"/>
      <c r="G183" s="294"/>
      <c r="H183" s="294"/>
      <c r="I183" s="294"/>
      <c r="J183" s="294"/>
      <c r="K183" s="294"/>
      <c r="L183" s="294"/>
      <c r="M183" s="294"/>
      <c r="N183" s="294"/>
      <c r="O183" s="294"/>
      <c r="P183" s="294"/>
      <c r="Q183" s="294"/>
      <c r="R183" s="294"/>
      <c r="S183" s="294"/>
      <c r="T183" s="294"/>
    </row>
    <row r="184" spans="1:20" x14ac:dyDescent="0.25">
      <c r="A184" s="294"/>
      <c r="B184" s="294"/>
      <c r="C184" s="294"/>
      <c r="D184" s="294"/>
      <c r="E184" s="294"/>
      <c r="F184" s="294"/>
      <c r="G184" s="294"/>
      <c r="H184" s="294"/>
      <c r="I184" s="294"/>
      <c r="J184" s="294"/>
      <c r="K184" s="294"/>
      <c r="L184" s="294"/>
      <c r="M184" s="294"/>
      <c r="N184" s="294"/>
      <c r="O184" s="294"/>
      <c r="P184" s="294"/>
      <c r="Q184" s="294"/>
      <c r="R184" s="294"/>
      <c r="S184" s="294"/>
      <c r="T184" s="294"/>
    </row>
    <row r="185" spans="1:20" x14ac:dyDescent="0.25">
      <c r="A185" s="294"/>
      <c r="B185" s="294"/>
      <c r="C185" s="294"/>
      <c r="D185" s="294"/>
      <c r="E185" s="294"/>
      <c r="F185" s="294"/>
      <c r="G185" s="294"/>
      <c r="H185" s="294"/>
      <c r="I185" s="294"/>
      <c r="J185" s="294"/>
      <c r="K185" s="294"/>
      <c r="L185" s="294"/>
      <c r="M185" s="294"/>
      <c r="N185" s="294"/>
      <c r="O185" s="294"/>
      <c r="P185" s="294"/>
      <c r="Q185" s="294"/>
      <c r="R185" s="294"/>
      <c r="S185" s="294"/>
      <c r="T185" s="294"/>
    </row>
    <row r="186" spans="1:20" x14ac:dyDescent="0.25">
      <c r="A186" s="294"/>
      <c r="B186" s="294"/>
      <c r="C186" s="294"/>
      <c r="D186" s="294"/>
      <c r="E186" s="294"/>
      <c r="F186" s="294"/>
      <c r="G186" s="294"/>
      <c r="H186" s="294"/>
      <c r="I186" s="294"/>
      <c r="J186" s="294"/>
      <c r="K186" s="294"/>
      <c r="L186" s="294"/>
      <c r="M186" s="294"/>
      <c r="N186" s="294"/>
      <c r="O186" s="294"/>
      <c r="P186" s="294"/>
      <c r="Q186" s="294"/>
      <c r="R186" s="294"/>
      <c r="S186" s="294"/>
      <c r="T186" s="294"/>
    </row>
    <row r="187" spans="1:20" x14ac:dyDescent="0.25">
      <c r="A187" s="294"/>
      <c r="B187" s="294"/>
      <c r="C187" s="294"/>
      <c r="D187" s="294"/>
      <c r="E187" s="294"/>
      <c r="F187" s="294"/>
      <c r="G187" s="294"/>
      <c r="H187" s="294"/>
      <c r="I187" s="294"/>
      <c r="J187" s="294"/>
      <c r="K187" s="294"/>
      <c r="L187" s="294"/>
      <c r="M187" s="294"/>
      <c r="N187" s="294"/>
      <c r="O187" s="294"/>
      <c r="P187" s="294"/>
      <c r="Q187" s="294"/>
      <c r="R187" s="294"/>
      <c r="S187" s="294"/>
      <c r="T187" s="294"/>
    </row>
    <row r="188" spans="1:20" x14ac:dyDescent="0.25">
      <c r="A188" s="294"/>
      <c r="B188" s="294"/>
      <c r="C188" s="294"/>
      <c r="D188" s="294"/>
      <c r="E188" s="294"/>
      <c r="F188" s="294"/>
      <c r="G188" s="294"/>
      <c r="H188" s="294"/>
      <c r="I188" s="294"/>
      <c r="J188" s="294"/>
      <c r="K188" s="294"/>
      <c r="L188" s="294"/>
      <c r="M188" s="294"/>
      <c r="N188" s="294"/>
      <c r="O188" s="294"/>
      <c r="P188" s="294"/>
      <c r="Q188" s="294"/>
      <c r="R188" s="294"/>
      <c r="S188" s="294"/>
      <c r="T188" s="294"/>
    </row>
    <row r="189" spans="1:20" x14ac:dyDescent="0.25">
      <c r="A189" s="294"/>
      <c r="B189" s="294"/>
      <c r="C189" s="294"/>
      <c r="D189" s="294"/>
      <c r="E189" s="294"/>
      <c r="F189" s="294"/>
      <c r="G189" s="294"/>
      <c r="H189" s="294"/>
      <c r="I189" s="294"/>
      <c r="J189" s="294"/>
      <c r="K189" s="294"/>
      <c r="L189" s="294"/>
      <c r="M189" s="294"/>
      <c r="N189" s="294"/>
      <c r="O189" s="294"/>
      <c r="P189" s="294"/>
      <c r="Q189" s="294"/>
      <c r="R189" s="294"/>
      <c r="S189" s="294"/>
      <c r="T189" s="294"/>
    </row>
    <row r="190" spans="1:20" x14ac:dyDescent="0.25">
      <c r="A190" s="294"/>
      <c r="B190" s="294"/>
      <c r="C190" s="294"/>
      <c r="D190" s="294"/>
      <c r="E190" s="294"/>
      <c r="F190" s="294"/>
      <c r="G190" s="294"/>
      <c r="H190" s="294"/>
      <c r="I190" s="294"/>
      <c r="J190" s="294"/>
      <c r="K190" s="294"/>
      <c r="L190" s="294"/>
      <c r="M190" s="294"/>
      <c r="N190" s="294"/>
      <c r="O190" s="294"/>
      <c r="P190" s="294"/>
      <c r="Q190" s="294"/>
      <c r="R190" s="294"/>
      <c r="S190" s="294"/>
      <c r="T190" s="294"/>
    </row>
    <row r="191" spans="1:20" x14ac:dyDescent="0.25">
      <c r="A191" s="294"/>
      <c r="B191" s="294"/>
      <c r="C191" s="294"/>
      <c r="D191" s="294"/>
      <c r="E191" s="294"/>
      <c r="F191" s="294"/>
      <c r="G191" s="294"/>
      <c r="H191" s="294"/>
      <c r="I191" s="294"/>
      <c r="J191" s="294"/>
      <c r="K191" s="294"/>
      <c r="L191" s="294"/>
      <c r="M191" s="294"/>
      <c r="N191" s="294"/>
      <c r="O191" s="294"/>
      <c r="P191" s="294"/>
      <c r="Q191" s="294"/>
      <c r="R191" s="294"/>
      <c r="S191" s="294"/>
      <c r="T191" s="294"/>
    </row>
    <row r="192" spans="1:20" x14ac:dyDescent="0.25">
      <c r="A192" s="294"/>
      <c r="B192" s="294"/>
      <c r="C192" s="294"/>
      <c r="D192" s="294"/>
      <c r="E192" s="294"/>
      <c r="F192" s="294"/>
      <c r="G192" s="294"/>
      <c r="H192" s="294"/>
      <c r="I192" s="294"/>
      <c r="J192" s="294"/>
      <c r="K192" s="294"/>
      <c r="L192" s="294"/>
      <c r="M192" s="294"/>
      <c r="N192" s="294"/>
      <c r="O192" s="294"/>
      <c r="P192" s="294"/>
      <c r="Q192" s="294"/>
      <c r="R192" s="294"/>
      <c r="S192" s="294"/>
      <c r="T192" s="294"/>
    </row>
    <row r="193" spans="1:20" x14ac:dyDescent="0.25">
      <c r="A193" s="294"/>
      <c r="B193" s="294"/>
      <c r="C193" s="294"/>
      <c r="D193" s="294"/>
      <c r="E193" s="294"/>
      <c r="F193" s="294"/>
      <c r="G193" s="294"/>
      <c r="H193" s="294"/>
      <c r="I193" s="294"/>
      <c r="J193" s="294"/>
      <c r="K193" s="294"/>
      <c r="L193" s="294"/>
      <c r="M193" s="294"/>
      <c r="N193" s="294"/>
      <c r="O193" s="294"/>
      <c r="P193" s="294"/>
      <c r="Q193" s="294"/>
      <c r="R193" s="294"/>
      <c r="S193" s="294"/>
      <c r="T193" s="294"/>
    </row>
    <row r="194" spans="1:20" x14ac:dyDescent="0.25">
      <c r="A194" s="294"/>
      <c r="B194" s="294"/>
      <c r="C194" s="294"/>
      <c r="D194" s="294"/>
      <c r="E194" s="294"/>
      <c r="F194" s="294"/>
      <c r="G194" s="294"/>
      <c r="H194" s="294"/>
      <c r="I194" s="294"/>
      <c r="J194" s="294"/>
      <c r="K194" s="294"/>
      <c r="L194" s="294"/>
      <c r="M194" s="294"/>
      <c r="N194" s="294"/>
      <c r="O194" s="294"/>
      <c r="P194" s="294"/>
      <c r="Q194" s="294"/>
      <c r="R194" s="294"/>
      <c r="S194" s="294"/>
      <c r="T194" s="294"/>
    </row>
    <row r="195" spans="1:20" x14ac:dyDescent="0.25">
      <c r="A195" s="294"/>
      <c r="B195" s="294"/>
      <c r="C195" s="294"/>
      <c r="D195" s="294"/>
      <c r="E195" s="294"/>
      <c r="F195" s="294"/>
      <c r="G195" s="294"/>
      <c r="H195" s="294"/>
      <c r="I195" s="294"/>
      <c r="J195" s="294"/>
      <c r="K195" s="294"/>
      <c r="L195" s="294"/>
      <c r="M195" s="294"/>
      <c r="N195" s="294"/>
      <c r="O195" s="294"/>
      <c r="P195" s="294"/>
      <c r="Q195" s="294"/>
      <c r="R195" s="294"/>
      <c r="S195" s="294"/>
      <c r="T195" s="294"/>
    </row>
    <row r="196" spans="1:20" x14ac:dyDescent="0.25">
      <c r="A196" s="294"/>
      <c r="B196" s="294"/>
      <c r="C196" s="294"/>
      <c r="D196" s="294"/>
      <c r="E196" s="294"/>
      <c r="F196" s="294"/>
      <c r="G196" s="294"/>
      <c r="H196" s="294"/>
      <c r="I196" s="294"/>
      <c r="J196" s="294"/>
      <c r="K196" s="294"/>
      <c r="L196" s="294"/>
      <c r="M196" s="294"/>
      <c r="N196" s="294"/>
      <c r="O196" s="294"/>
      <c r="P196" s="294"/>
      <c r="Q196" s="294"/>
      <c r="R196" s="294"/>
      <c r="S196" s="294"/>
      <c r="T196" s="294"/>
    </row>
    <row r="197" spans="1:20" x14ac:dyDescent="0.25">
      <c r="A197" s="294"/>
      <c r="B197" s="294"/>
      <c r="C197" s="294"/>
      <c r="D197" s="294"/>
      <c r="E197" s="294"/>
      <c r="F197" s="294"/>
      <c r="G197" s="294"/>
      <c r="H197" s="294"/>
      <c r="I197" s="294"/>
      <c r="J197" s="294"/>
      <c r="K197" s="294"/>
      <c r="L197" s="294"/>
      <c r="M197" s="294"/>
      <c r="N197" s="294"/>
      <c r="O197" s="294"/>
      <c r="P197" s="294"/>
      <c r="Q197" s="294"/>
      <c r="R197" s="294"/>
      <c r="S197" s="294"/>
      <c r="T197" s="294"/>
    </row>
    <row r="198" spans="1:20" x14ac:dyDescent="0.25">
      <c r="A198" s="294"/>
      <c r="B198" s="294"/>
      <c r="C198" s="294"/>
      <c r="D198" s="294"/>
      <c r="E198" s="294"/>
      <c r="F198" s="294"/>
      <c r="G198" s="294"/>
      <c r="H198" s="294"/>
      <c r="I198" s="294"/>
      <c r="J198" s="294"/>
      <c r="K198" s="294"/>
      <c r="L198" s="294"/>
      <c r="M198" s="294"/>
      <c r="N198" s="294"/>
      <c r="O198" s="294"/>
      <c r="P198" s="294"/>
      <c r="Q198" s="294"/>
      <c r="R198" s="294"/>
      <c r="S198" s="294"/>
      <c r="T198" s="294"/>
    </row>
    <row r="199" spans="1:20" x14ac:dyDescent="0.25">
      <c r="A199" s="294"/>
      <c r="B199" s="294"/>
      <c r="C199" s="294"/>
      <c r="D199" s="294"/>
      <c r="E199" s="294"/>
      <c r="F199" s="294"/>
      <c r="G199" s="294"/>
      <c r="H199" s="294"/>
      <c r="I199" s="294"/>
      <c r="J199" s="294"/>
      <c r="K199" s="294"/>
      <c r="L199" s="294"/>
      <c r="M199" s="294"/>
      <c r="N199" s="294"/>
      <c r="O199" s="294"/>
      <c r="P199" s="294"/>
      <c r="Q199" s="294"/>
      <c r="R199" s="294"/>
      <c r="S199" s="294"/>
      <c r="T199" s="294"/>
    </row>
    <row r="200" spans="1:20" x14ac:dyDescent="0.25">
      <c r="A200" s="294"/>
      <c r="B200" s="294"/>
      <c r="C200" s="294"/>
      <c r="D200" s="294"/>
      <c r="E200" s="294"/>
      <c r="F200" s="294"/>
      <c r="G200" s="294"/>
      <c r="H200" s="294"/>
      <c r="I200" s="294"/>
      <c r="J200" s="294"/>
      <c r="K200" s="294"/>
      <c r="L200" s="294"/>
      <c r="M200" s="294"/>
      <c r="N200" s="294"/>
      <c r="O200" s="294"/>
      <c r="P200" s="294"/>
      <c r="Q200" s="294"/>
      <c r="R200" s="294"/>
      <c r="S200" s="294"/>
      <c r="T200" s="294"/>
    </row>
    <row r="201" spans="1:20" x14ac:dyDescent="0.25">
      <c r="A201" s="294"/>
      <c r="B201" s="294"/>
      <c r="C201" s="294"/>
      <c r="D201" s="294"/>
      <c r="E201" s="294"/>
      <c r="F201" s="294"/>
      <c r="G201" s="294"/>
      <c r="H201" s="294"/>
      <c r="I201" s="294"/>
      <c r="J201" s="294"/>
      <c r="K201" s="294"/>
      <c r="L201" s="294"/>
      <c r="M201" s="294"/>
      <c r="N201" s="294"/>
      <c r="O201" s="294"/>
      <c r="P201" s="294"/>
      <c r="Q201" s="294"/>
      <c r="R201" s="294"/>
      <c r="S201" s="294"/>
      <c r="T201" s="294"/>
    </row>
    <row r="202" spans="1:20" x14ac:dyDescent="0.25">
      <c r="A202" s="294"/>
      <c r="B202" s="294"/>
      <c r="C202" s="294"/>
      <c r="D202" s="294"/>
      <c r="E202" s="294"/>
      <c r="F202" s="294"/>
      <c r="G202" s="294"/>
      <c r="H202" s="294"/>
      <c r="I202" s="294"/>
      <c r="J202" s="294"/>
      <c r="K202" s="294"/>
      <c r="L202" s="294"/>
      <c r="M202" s="294"/>
      <c r="N202" s="294"/>
      <c r="O202" s="294"/>
      <c r="P202" s="294"/>
      <c r="Q202" s="294"/>
      <c r="R202" s="294"/>
      <c r="S202" s="294"/>
      <c r="T202" s="294"/>
    </row>
    <row r="203" spans="1:20" x14ac:dyDescent="0.25">
      <c r="A203" s="294"/>
      <c r="B203" s="294"/>
      <c r="C203" s="294"/>
      <c r="D203" s="294"/>
      <c r="E203" s="294"/>
      <c r="F203" s="294"/>
      <c r="G203" s="294"/>
      <c r="H203" s="294"/>
      <c r="I203" s="294"/>
      <c r="J203" s="294"/>
      <c r="K203" s="294"/>
      <c r="L203" s="294"/>
      <c r="M203" s="294"/>
      <c r="N203" s="294"/>
      <c r="O203" s="294"/>
      <c r="P203" s="294"/>
      <c r="Q203" s="294"/>
      <c r="R203" s="294"/>
      <c r="S203" s="294"/>
      <c r="T203" s="294"/>
    </row>
    <row r="204" spans="1:20" x14ac:dyDescent="0.25">
      <c r="A204" s="294"/>
      <c r="B204" s="294"/>
      <c r="C204" s="294"/>
      <c r="D204" s="294"/>
      <c r="E204" s="294"/>
      <c r="F204" s="294"/>
      <c r="G204" s="294"/>
      <c r="H204" s="294"/>
      <c r="I204" s="294"/>
      <c r="J204" s="294"/>
      <c r="K204" s="294"/>
      <c r="L204" s="294"/>
      <c r="M204" s="294"/>
      <c r="N204" s="294"/>
      <c r="O204" s="294"/>
      <c r="P204" s="294"/>
      <c r="Q204" s="294"/>
      <c r="R204" s="294"/>
      <c r="S204" s="294"/>
      <c r="T204" s="294"/>
    </row>
    <row r="205" spans="1:20" x14ac:dyDescent="0.25">
      <c r="A205" s="294"/>
      <c r="B205" s="294"/>
      <c r="C205" s="294"/>
      <c r="D205" s="294"/>
      <c r="E205" s="294"/>
      <c r="F205" s="294"/>
      <c r="G205" s="294"/>
      <c r="H205" s="294"/>
      <c r="I205" s="294"/>
      <c r="J205" s="294"/>
      <c r="K205" s="294"/>
      <c r="L205" s="294"/>
      <c r="M205" s="294"/>
      <c r="N205" s="294"/>
      <c r="O205" s="294"/>
      <c r="P205" s="294"/>
      <c r="Q205" s="294"/>
      <c r="R205" s="294"/>
      <c r="S205" s="294"/>
      <c r="T205" s="294"/>
    </row>
    <row r="206" spans="1:20" x14ac:dyDescent="0.25">
      <c r="A206" s="294"/>
      <c r="B206" s="294"/>
      <c r="C206" s="294"/>
      <c r="D206" s="294"/>
      <c r="E206" s="294"/>
      <c r="F206" s="294"/>
      <c r="G206" s="294"/>
      <c r="H206" s="294"/>
      <c r="I206" s="294"/>
      <c r="J206" s="294"/>
      <c r="K206" s="294"/>
      <c r="L206" s="294"/>
      <c r="M206" s="294"/>
      <c r="N206" s="294"/>
      <c r="O206" s="294"/>
      <c r="P206" s="294"/>
      <c r="Q206" s="294"/>
      <c r="R206" s="294"/>
      <c r="S206" s="294"/>
      <c r="T206" s="294"/>
    </row>
    <row r="207" spans="1:20" x14ac:dyDescent="0.25">
      <c r="A207" s="294"/>
      <c r="B207" s="294"/>
      <c r="C207" s="294"/>
      <c r="D207" s="294"/>
      <c r="E207" s="294"/>
      <c r="F207" s="294"/>
      <c r="G207" s="294"/>
      <c r="H207" s="294"/>
      <c r="I207" s="294"/>
      <c r="J207" s="294"/>
      <c r="K207" s="294"/>
      <c r="L207" s="294"/>
      <c r="M207" s="294"/>
      <c r="N207" s="294"/>
      <c r="O207" s="294"/>
      <c r="P207" s="294"/>
      <c r="Q207" s="294"/>
      <c r="R207" s="294"/>
      <c r="S207" s="294"/>
      <c r="T207" s="294"/>
    </row>
    <row r="208" spans="1:20" x14ac:dyDescent="0.25">
      <c r="A208" s="294"/>
      <c r="B208" s="294"/>
      <c r="C208" s="294"/>
      <c r="D208" s="294"/>
      <c r="E208" s="294"/>
      <c r="F208" s="294"/>
      <c r="G208" s="294"/>
      <c r="H208" s="294"/>
      <c r="I208" s="294"/>
      <c r="J208" s="294"/>
      <c r="K208" s="294"/>
      <c r="L208" s="294"/>
      <c r="M208" s="294"/>
      <c r="N208" s="294"/>
      <c r="O208" s="294"/>
      <c r="P208" s="294"/>
      <c r="Q208" s="294"/>
      <c r="R208" s="294"/>
      <c r="S208" s="294"/>
      <c r="T208" s="294"/>
    </row>
    <row r="209" spans="1:20" x14ac:dyDescent="0.25">
      <c r="A209" s="294"/>
      <c r="B209" s="294"/>
      <c r="C209" s="294"/>
      <c r="D209" s="294"/>
      <c r="E209" s="294"/>
      <c r="F209" s="294"/>
      <c r="G209" s="294"/>
      <c r="H209" s="294"/>
      <c r="I209" s="294"/>
      <c r="J209" s="294"/>
      <c r="K209" s="294"/>
      <c r="L209" s="294"/>
      <c r="M209" s="294"/>
      <c r="N209" s="294"/>
      <c r="O209" s="294"/>
      <c r="P209" s="294"/>
      <c r="Q209" s="294"/>
      <c r="R209" s="294"/>
      <c r="S209" s="294"/>
      <c r="T209" s="294"/>
    </row>
    <row r="210" spans="1:20" x14ac:dyDescent="0.25">
      <c r="A210" s="294"/>
      <c r="B210" s="294"/>
      <c r="C210" s="294"/>
      <c r="D210" s="294"/>
      <c r="E210" s="294"/>
      <c r="F210" s="294"/>
      <c r="G210" s="294"/>
      <c r="H210" s="294"/>
      <c r="I210" s="294"/>
      <c r="J210" s="294"/>
      <c r="K210" s="294"/>
      <c r="L210" s="294"/>
      <c r="M210" s="294"/>
      <c r="N210" s="294"/>
      <c r="O210" s="294"/>
      <c r="P210" s="294"/>
      <c r="Q210" s="294"/>
      <c r="R210" s="294"/>
      <c r="S210" s="294"/>
      <c r="T210" s="294"/>
    </row>
    <row r="211" spans="1:20" x14ac:dyDescent="0.25">
      <c r="A211" s="294"/>
      <c r="B211" s="294"/>
      <c r="C211" s="294"/>
      <c r="D211" s="294"/>
      <c r="E211" s="294"/>
      <c r="F211" s="294"/>
      <c r="G211" s="294"/>
      <c r="H211" s="294"/>
      <c r="I211" s="294"/>
      <c r="J211" s="294"/>
      <c r="K211" s="294"/>
      <c r="L211" s="294"/>
      <c r="M211" s="294"/>
      <c r="N211" s="294"/>
      <c r="O211" s="294"/>
      <c r="P211" s="294"/>
      <c r="Q211" s="294"/>
      <c r="R211" s="294"/>
      <c r="S211" s="294"/>
      <c r="T211" s="294"/>
    </row>
    <row r="212" spans="1:20" x14ac:dyDescent="0.25">
      <c r="A212" s="294"/>
      <c r="B212" s="294"/>
      <c r="C212" s="294"/>
      <c r="D212" s="294"/>
      <c r="E212" s="294"/>
      <c r="F212" s="294"/>
      <c r="G212" s="294"/>
      <c r="H212" s="294"/>
      <c r="I212" s="294"/>
      <c r="J212" s="294"/>
      <c r="K212" s="294"/>
      <c r="L212" s="294"/>
      <c r="M212" s="294"/>
      <c r="N212" s="294"/>
      <c r="O212" s="294"/>
      <c r="P212" s="294"/>
      <c r="Q212" s="294"/>
      <c r="R212" s="294"/>
      <c r="S212" s="294"/>
      <c r="T212" s="294"/>
    </row>
    <row r="213" spans="1:20" x14ac:dyDescent="0.25">
      <c r="A213" s="294"/>
      <c r="B213" s="294"/>
      <c r="C213" s="294"/>
      <c r="D213" s="294"/>
      <c r="E213" s="294"/>
      <c r="F213" s="294"/>
      <c r="G213" s="294"/>
      <c r="H213" s="294"/>
      <c r="I213" s="294"/>
      <c r="J213" s="294"/>
      <c r="K213" s="294"/>
      <c r="L213" s="294"/>
      <c r="M213" s="294"/>
      <c r="N213" s="294"/>
      <c r="O213" s="294"/>
      <c r="P213" s="294"/>
      <c r="Q213" s="294"/>
      <c r="R213" s="294"/>
      <c r="S213" s="294"/>
      <c r="T213" s="294"/>
    </row>
    <row r="214" spans="1:20" x14ac:dyDescent="0.25">
      <c r="A214" s="294"/>
      <c r="B214" s="294"/>
      <c r="C214" s="294"/>
      <c r="D214" s="294"/>
      <c r="E214" s="294"/>
      <c r="F214" s="294"/>
      <c r="G214" s="294"/>
      <c r="H214" s="294"/>
      <c r="I214" s="294"/>
      <c r="J214" s="294"/>
      <c r="K214" s="294"/>
      <c r="L214" s="294"/>
      <c r="M214" s="294"/>
      <c r="N214" s="294"/>
      <c r="O214" s="294"/>
      <c r="P214" s="294"/>
      <c r="Q214" s="294"/>
      <c r="R214" s="294"/>
      <c r="S214" s="294"/>
      <c r="T214" s="294"/>
    </row>
    <row r="215" spans="1:20" x14ac:dyDescent="0.25">
      <c r="A215" s="294"/>
      <c r="B215" s="294"/>
      <c r="C215" s="294"/>
      <c r="D215" s="294"/>
      <c r="E215" s="294"/>
      <c r="F215" s="294"/>
      <c r="G215" s="294"/>
      <c r="H215" s="294"/>
      <c r="I215" s="294"/>
      <c r="J215" s="294"/>
      <c r="K215" s="294"/>
      <c r="L215" s="294"/>
      <c r="M215" s="294"/>
      <c r="N215" s="294"/>
      <c r="O215" s="294"/>
      <c r="P215" s="294"/>
      <c r="Q215" s="294"/>
      <c r="R215" s="294"/>
      <c r="S215" s="294"/>
      <c r="T215" s="294"/>
    </row>
    <row r="216" spans="1:20" x14ac:dyDescent="0.25">
      <c r="A216" s="294"/>
      <c r="B216" s="294"/>
      <c r="C216" s="294"/>
      <c r="D216" s="294"/>
      <c r="E216" s="294"/>
      <c r="F216" s="294"/>
      <c r="G216" s="294"/>
      <c r="H216" s="294"/>
      <c r="I216" s="294"/>
      <c r="J216" s="294"/>
      <c r="K216" s="294"/>
      <c r="L216" s="294"/>
      <c r="M216" s="294"/>
      <c r="N216" s="294"/>
      <c r="O216" s="294"/>
      <c r="P216" s="294"/>
      <c r="Q216" s="294"/>
      <c r="R216" s="294"/>
      <c r="S216" s="294"/>
      <c r="T216" s="294"/>
    </row>
    <row r="217" spans="1:20" x14ac:dyDescent="0.25">
      <c r="A217" s="294"/>
      <c r="B217" s="294"/>
      <c r="C217" s="294"/>
      <c r="D217" s="294"/>
      <c r="E217" s="294"/>
      <c r="F217" s="294"/>
      <c r="G217" s="294"/>
      <c r="H217" s="294"/>
      <c r="I217" s="294"/>
      <c r="J217" s="294"/>
      <c r="K217" s="294"/>
      <c r="L217" s="294"/>
      <c r="M217" s="294"/>
      <c r="N217" s="294"/>
      <c r="O217" s="294"/>
      <c r="P217" s="294"/>
      <c r="Q217" s="294"/>
      <c r="R217" s="294"/>
      <c r="S217" s="294"/>
      <c r="T217" s="294"/>
    </row>
    <row r="218" spans="1:20" x14ac:dyDescent="0.25">
      <c r="A218" s="294"/>
      <c r="B218" s="294"/>
      <c r="C218" s="294"/>
      <c r="D218" s="294"/>
      <c r="E218" s="294"/>
      <c r="F218" s="294"/>
      <c r="G218" s="294"/>
      <c r="H218" s="294"/>
      <c r="I218" s="294"/>
      <c r="J218" s="294"/>
      <c r="K218" s="294"/>
      <c r="L218" s="294"/>
      <c r="M218" s="294"/>
      <c r="N218" s="294"/>
      <c r="O218" s="294"/>
      <c r="P218" s="294"/>
      <c r="Q218" s="294"/>
      <c r="R218" s="294"/>
      <c r="S218" s="294"/>
      <c r="T218" s="294"/>
    </row>
    <row r="219" spans="1:20" x14ac:dyDescent="0.25">
      <c r="A219" s="294"/>
      <c r="B219" s="294"/>
      <c r="C219" s="294"/>
      <c r="D219" s="294"/>
      <c r="E219" s="294"/>
      <c r="F219" s="294"/>
      <c r="G219" s="294"/>
      <c r="H219" s="294"/>
      <c r="I219" s="294"/>
      <c r="J219" s="294"/>
      <c r="K219" s="294"/>
      <c r="L219" s="294"/>
      <c r="M219" s="294"/>
      <c r="N219" s="294"/>
      <c r="O219" s="294"/>
      <c r="P219" s="294"/>
      <c r="Q219" s="294"/>
      <c r="R219" s="294"/>
      <c r="S219" s="294"/>
      <c r="T219" s="294"/>
    </row>
    <row r="220" spans="1:20" x14ac:dyDescent="0.25">
      <c r="A220" s="294"/>
      <c r="B220" s="294"/>
      <c r="C220" s="294"/>
      <c r="D220" s="294"/>
      <c r="E220" s="294"/>
      <c r="F220" s="294"/>
      <c r="G220" s="294"/>
      <c r="H220" s="294"/>
      <c r="I220" s="294"/>
      <c r="J220" s="294"/>
      <c r="K220" s="294"/>
      <c r="L220" s="294"/>
      <c r="M220" s="294"/>
      <c r="N220" s="294"/>
      <c r="O220" s="294"/>
      <c r="P220" s="294"/>
      <c r="Q220" s="294"/>
      <c r="R220" s="294"/>
      <c r="S220" s="294"/>
      <c r="T220" s="294"/>
    </row>
    <row r="221" spans="1:20" x14ac:dyDescent="0.25">
      <c r="A221" s="294"/>
      <c r="B221" s="294"/>
      <c r="C221" s="294"/>
      <c r="D221" s="294"/>
      <c r="E221" s="294"/>
      <c r="F221" s="294"/>
      <c r="G221" s="294"/>
      <c r="H221" s="294"/>
      <c r="I221" s="294"/>
      <c r="J221" s="294"/>
      <c r="K221" s="294"/>
      <c r="L221" s="294"/>
      <c r="M221" s="294"/>
      <c r="N221" s="294"/>
      <c r="O221" s="294"/>
      <c r="P221" s="294"/>
      <c r="Q221" s="294"/>
      <c r="R221" s="294"/>
      <c r="S221" s="294"/>
      <c r="T221" s="294"/>
    </row>
    <row r="222" spans="1:20" x14ac:dyDescent="0.25">
      <c r="A222" s="294"/>
      <c r="B222" s="294"/>
      <c r="C222" s="294"/>
      <c r="D222" s="294"/>
      <c r="E222" s="294"/>
      <c r="F222" s="294"/>
      <c r="G222" s="294"/>
      <c r="H222" s="294"/>
      <c r="I222" s="294"/>
      <c r="J222" s="294"/>
      <c r="K222" s="294"/>
      <c r="L222" s="294"/>
      <c r="M222" s="294"/>
      <c r="N222" s="294"/>
      <c r="O222" s="294"/>
      <c r="P222" s="294"/>
      <c r="Q222" s="294"/>
      <c r="R222" s="294"/>
      <c r="S222" s="294"/>
      <c r="T222" s="294"/>
    </row>
    <row r="223" spans="1:20" x14ac:dyDescent="0.25">
      <c r="A223" s="294"/>
      <c r="B223" s="294"/>
      <c r="C223" s="294"/>
      <c r="D223" s="294"/>
      <c r="E223" s="294"/>
      <c r="F223" s="294"/>
      <c r="G223" s="294"/>
      <c r="H223" s="294"/>
      <c r="I223" s="294"/>
      <c r="J223" s="294"/>
      <c r="K223" s="294"/>
      <c r="L223" s="294"/>
      <c r="M223" s="294"/>
      <c r="N223" s="294"/>
      <c r="O223" s="294"/>
      <c r="P223" s="294"/>
      <c r="Q223" s="294"/>
      <c r="R223" s="294"/>
      <c r="S223" s="294"/>
      <c r="T223" s="294"/>
    </row>
    <row r="224" spans="1:20" x14ac:dyDescent="0.25">
      <c r="A224" s="294"/>
      <c r="B224" s="294"/>
      <c r="C224" s="294"/>
      <c r="D224" s="294"/>
      <c r="E224" s="294"/>
      <c r="F224" s="294"/>
      <c r="G224" s="294"/>
      <c r="H224" s="294"/>
      <c r="I224" s="294"/>
      <c r="J224" s="294"/>
      <c r="K224" s="294"/>
      <c r="L224" s="294"/>
      <c r="M224" s="294"/>
      <c r="N224" s="294"/>
      <c r="O224" s="294"/>
      <c r="P224" s="294"/>
      <c r="Q224" s="294"/>
      <c r="R224" s="294"/>
      <c r="S224" s="294"/>
      <c r="T224" s="294"/>
    </row>
    <row r="225" spans="1:20" x14ac:dyDescent="0.25">
      <c r="A225" s="294"/>
      <c r="B225" s="294"/>
      <c r="C225" s="294"/>
      <c r="D225" s="294"/>
      <c r="E225" s="294"/>
      <c r="F225" s="294"/>
      <c r="G225" s="294"/>
      <c r="H225" s="294"/>
      <c r="I225" s="294"/>
      <c r="J225" s="294"/>
      <c r="K225" s="294"/>
      <c r="L225" s="294"/>
      <c r="M225" s="294"/>
      <c r="N225" s="294"/>
      <c r="O225" s="294"/>
      <c r="P225" s="294"/>
      <c r="Q225" s="294"/>
      <c r="R225" s="294"/>
      <c r="S225" s="294"/>
      <c r="T225" s="294"/>
    </row>
    <row r="226" spans="1:20" x14ac:dyDescent="0.25">
      <c r="A226" s="294"/>
      <c r="B226" s="294"/>
      <c r="C226" s="294"/>
      <c r="D226" s="294"/>
      <c r="E226" s="294"/>
      <c r="F226" s="294"/>
      <c r="G226" s="294"/>
      <c r="H226" s="294"/>
      <c r="I226" s="294"/>
      <c r="J226" s="294"/>
      <c r="K226" s="294"/>
      <c r="L226" s="294"/>
      <c r="M226" s="294"/>
      <c r="N226" s="294"/>
      <c r="O226" s="294"/>
      <c r="P226" s="294"/>
      <c r="Q226" s="294"/>
      <c r="R226" s="294"/>
      <c r="S226" s="294"/>
      <c r="T226" s="294"/>
    </row>
    <row r="227" spans="1:20" x14ac:dyDescent="0.25">
      <c r="A227" s="294"/>
      <c r="B227" s="294"/>
      <c r="C227" s="294"/>
      <c r="D227" s="294"/>
      <c r="E227" s="294"/>
      <c r="F227" s="294"/>
      <c r="G227" s="294"/>
      <c r="H227" s="294"/>
      <c r="I227" s="294"/>
      <c r="J227" s="294"/>
      <c r="K227" s="294"/>
      <c r="L227" s="294"/>
      <c r="M227" s="294"/>
      <c r="N227" s="294"/>
      <c r="O227" s="294"/>
      <c r="P227" s="294"/>
      <c r="Q227" s="294"/>
      <c r="R227" s="294"/>
      <c r="S227" s="294"/>
      <c r="T227" s="294"/>
    </row>
    <row r="228" spans="1:20" x14ac:dyDescent="0.25">
      <c r="A228" s="294"/>
      <c r="B228" s="294"/>
      <c r="C228" s="294"/>
      <c r="D228" s="294"/>
      <c r="E228" s="294"/>
      <c r="F228" s="294"/>
      <c r="G228" s="294"/>
      <c r="H228" s="294"/>
      <c r="I228" s="294"/>
      <c r="J228" s="294"/>
      <c r="K228" s="294"/>
      <c r="L228" s="294"/>
      <c r="M228" s="294"/>
      <c r="N228" s="294"/>
      <c r="O228" s="294"/>
      <c r="P228" s="294"/>
      <c r="Q228" s="294"/>
      <c r="R228" s="294"/>
      <c r="S228" s="294"/>
      <c r="T228" s="294"/>
    </row>
    <row r="229" spans="1:20" x14ac:dyDescent="0.25">
      <c r="A229" s="294"/>
      <c r="B229" s="294"/>
      <c r="C229" s="294"/>
      <c r="D229" s="294"/>
      <c r="E229" s="294"/>
      <c r="F229" s="294"/>
      <c r="G229" s="294"/>
      <c r="H229" s="294"/>
      <c r="I229" s="294"/>
      <c r="J229" s="294"/>
      <c r="K229" s="294"/>
      <c r="L229" s="294"/>
      <c r="M229" s="294"/>
      <c r="N229" s="294"/>
      <c r="O229" s="294"/>
      <c r="P229" s="294"/>
      <c r="Q229" s="294"/>
      <c r="R229" s="294"/>
      <c r="S229" s="294"/>
      <c r="T229" s="294"/>
    </row>
    <row r="230" spans="1:20" x14ac:dyDescent="0.25">
      <c r="A230" s="294"/>
      <c r="B230" s="294"/>
      <c r="C230" s="294"/>
      <c r="D230" s="294"/>
      <c r="E230" s="294"/>
      <c r="F230" s="294"/>
      <c r="G230" s="294"/>
      <c r="H230" s="294"/>
      <c r="I230" s="294"/>
      <c r="J230" s="294"/>
      <c r="K230" s="294"/>
      <c r="L230" s="294"/>
      <c r="M230" s="294"/>
      <c r="N230" s="294"/>
      <c r="O230" s="294"/>
      <c r="P230" s="294"/>
      <c r="Q230" s="294"/>
      <c r="R230" s="294"/>
      <c r="S230" s="294"/>
      <c r="T230" s="294"/>
    </row>
    <row r="231" spans="1:20" x14ac:dyDescent="0.25">
      <c r="A231" s="294"/>
      <c r="B231" s="294"/>
      <c r="C231" s="294"/>
      <c r="D231" s="294"/>
      <c r="E231" s="294"/>
      <c r="F231" s="294"/>
      <c r="G231" s="294"/>
      <c r="H231" s="294"/>
      <c r="I231" s="294"/>
      <c r="J231" s="294"/>
      <c r="K231" s="294"/>
      <c r="L231" s="294"/>
      <c r="M231" s="294"/>
      <c r="N231" s="294"/>
      <c r="O231" s="294"/>
      <c r="P231" s="294"/>
      <c r="Q231" s="294"/>
      <c r="R231" s="294"/>
      <c r="S231" s="294"/>
      <c r="T231" s="294"/>
    </row>
    <row r="232" spans="1:20" x14ac:dyDescent="0.25">
      <c r="A232" s="294"/>
      <c r="B232" s="294"/>
      <c r="C232" s="294"/>
      <c r="D232" s="294"/>
      <c r="E232" s="294"/>
      <c r="F232" s="294"/>
      <c r="G232" s="294"/>
      <c r="H232" s="294"/>
      <c r="I232" s="294"/>
      <c r="J232" s="294"/>
      <c r="K232" s="294"/>
      <c r="L232" s="294"/>
      <c r="M232" s="294"/>
      <c r="N232" s="294"/>
      <c r="O232" s="294"/>
      <c r="P232" s="294"/>
      <c r="Q232" s="294"/>
      <c r="R232" s="294"/>
      <c r="S232" s="294"/>
      <c r="T232" s="294"/>
    </row>
    <row r="233" spans="1:20" x14ac:dyDescent="0.25">
      <c r="A233" s="294"/>
      <c r="B233" s="294"/>
      <c r="C233" s="294"/>
      <c r="D233" s="294"/>
      <c r="E233" s="294"/>
      <c r="F233" s="294"/>
      <c r="G233" s="294"/>
      <c r="H233" s="294"/>
      <c r="I233" s="294"/>
      <c r="J233" s="294"/>
      <c r="K233" s="294"/>
      <c r="L233" s="294"/>
      <c r="M233" s="294"/>
      <c r="N233" s="294"/>
      <c r="O233" s="294"/>
      <c r="P233" s="294"/>
      <c r="Q233" s="294"/>
      <c r="R233" s="294"/>
      <c r="S233" s="294"/>
      <c r="T233" s="294"/>
    </row>
    <row r="234" spans="1:20" x14ac:dyDescent="0.25">
      <c r="A234" s="294"/>
      <c r="B234" s="294"/>
      <c r="C234" s="294"/>
      <c r="D234" s="294"/>
      <c r="E234" s="294"/>
      <c r="F234" s="294"/>
      <c r="G234" s="294"/>
      <c r="H234" s="294"/>
      <c r="I234" s="294"/>
      <c r="J234" s="294"/>
      <c r="K234" s="294"/>
      <c r="L234" s="294"/>
      <c r="M234" s="294"/>
      <c r="N234" s="294"/>
      <c r="O234" s="294"/>
      <c r="P234" s="294"/>
      <c r="Q234" s="294"/>
      <c r="R234" s="294"/>
      <c r="S234" s="294"/>
      <c r="T234" s="294"/>
    </row>
    <row r="235" spans="1:20" x14ac:dyDescent="0.25">
      <c r="A235" s="294"/>
      <c r="B235" s="294"/>
      <c r="C235" s="294"/>
      <c r="D235" s="294"/>
      <c r="E235" s="294"/>
      <c r="F235" s="294"/>
      <c r="G235" s="294"/>
      <c r="H235" s="294"/>
      <c r="I235" s="294"/>
      <c r="J235" s="294"/>
      <c r="K235" s="294"/>
      <c r="L235" s="294"/>
      <c r="M235" s="294"/>
      <c r="N235" s="294"/>
      <c r="O235" s="294"/>
      <c r="P235" s="294"/>
      <c r="Q235" s="294"/>
      <c r="R235" s="294"/>
      <c r="S235" s="294"/>
      <c r="T235" s="294"/>
    </row>
    <row r="236" spans="1:20" x14ac:dyDescent="0.25">
      <c r="A236" s="294"/>
      <c r="B236" s="294"/>
      <c r="C236" s="294"/>
      <c r="D236" s="294"/>
      <c r="E236" s="294"/>
      <c r="F236" s="294"/>
      <c r="G236" s="294"/>
      <c r="H236" s="294"/>
      <c r="I236" s="294"/>
      <c r="J236" s="294"/>
      <c r="K236" s="294"/>
      <c r="L236" s="294"/>
      <c r="M236" s="294"/>
      <c r="N236" s="294"/>
      <c r="O236" s="294"/>
      <c r="P236" s="294"/>
      <c r="Q236" s="294"/>
      <c r="R236" s="294"/>
      <c r="S236" s="294"/>
      <c r="T236" s="294"/>
    </row>
    <row r="237" spans="1:20" x14ac:dyDescent="0.25">
      <c r="A237" s="294"/>
      <c r="B237" s="294"/>
      <c r="C237" s="294"/>
      <c r="D237" s="294"/>
      <c r="E237" s="294"/>
      <c r="F237" s="294"/>
      <c r="G237" s="294"/>
      <c r="H237" s="294"/>
      <c r="I237" s="294"/>
      <c r="J237" s="294"/>
      <c r="K237" s="294"/>
      <c r="L237" s="294"/>
      <c r="M237" s="294"/>
      <c r="N237" s="294"/>
      <c r="O237" s="294"/>
      <c r="P237" s="294"/>
      <c r="Q237" s="294"/>
      <c r="R237" s="294"/>
      <c r="S237" s="294"/>
      <c r="T237" s="294"/>
    </row>
    <row r="238" spans="1:20" x14ac:dyDescent="0.25">
      <c r="A238" s="294"/>
      <c r="B238" s="294"/>
      <c r="C238" s="294"/>
      <c r="D238" s="294"/>
      <c r="E238" s="294"/>
      <c r="F238" s="294"/>
      <c r="G238" s="294"/>
      <c r="H238" s="294"/>
      <c r="I238" s="294"/>
      <c r="J238" s="294"/>
      <c r="K238" s="294"/>
      <c r="L238" s="294"/>
      <c r="M238" s="294"/>
      <c r="N238" s="294"/>
      <c r="O238" s="294"/>
      <c r="P238" s="294"/>
      <c r="Q238" s="294"/>
      <c r="R238" s="294"/>
      <c r="S238" s="294"/>
      <c r="T238" s="294"/>
    </row>
    <row r="239" spans="1:20" x14ac:dyDescent="0.25">
      <c r="A239" s="294"/>
      <c r="B239" s="294"/>
      <c r="C239" s="294"/>
      <c r="D239" s="294"/>
      <c r="E239" s="294"/>
      <c r="F239" s="294"/>
      <c r="G239" s="294"/>
      <c r="H239" s="294"/>
      <c r="I239" s="294"/>
      <c r="J239" s="294"/>
      <c r="K239" s="294"/>
      <c r="L239" s="294"/>
      <c r="M239" s="294"/>
      <c r="N239" s="294"/>
      <c r="O239" s="294"/>
      <c r="P239" s="294"/>
      <c r="Q239" s="294"/>
      <c r="R239" s="294"/>
      <c r="S239" s="294"/>
      <c r="T239" s="294"/>
    </row>
    <row r="240" spans="1:20" x14ac:dyDescent="0.25">
      <c r="A240" s="294"/>
      <c r="B240" s="294"/>
      <c r="C240" s="294"/>
      <c r="D240" s="294"/>
      <c r="E240" s="294"/>
      <c r="F240" s="294"/>
      <c r="G240" s="294"/>
      <c r="H240" s="294"/>
      <c r="I240" s="294"/>
      <c r="J240" s="294"/>
      <c r="K240" s="294"/>
      <c r="L240" s="294"/>
      <c r="M240" s="294"/>
      <c r="N240" s="294"/>
      <c r="O240" s="294"/>
      <c r="P240" s="294"/>
      <c r="Q240" s="294"/>
      <c r="R240" s="294"/>
      <c r="S240" s="294"/>
      <c r="T240" s="294"/>
    </row>
    <row r="241" spans="1:20" x14ac:dyDescent="0.25">
      <c r="A241" s="294"/>
      <c r="B241" s="294"/>
      <c r="C241" s="294"/>
      <c r="D241" s="294"/>
      <c r="E241" s="294"/>
      <c r="F241" s="294"/>
      <c r="G241" s="294"/>
      <c r="H241" s="294"/>
      <c r="I241" s="294"/>
      <c r="J241" s="294"/>
      <c r="K241" s="294"/>
      <c r="L241" s="294"/>
      <c r="M241" s="294"/>
      <c r="N241" s="294"/>
      <c r="O241" s="294"/>
      <c r="P241" s="294"/>
      <c r="Q241" s="294"/>
      <c r="R241" s="294"/>
      <c r="S241" s="294"/>
      <c r="T241" s="294"/>
    </row>
    <row r="242" spans="1:20" x14ac:dyDescent="0.25">
      <c r="A242" s="294"/>
      <c r="B242" s="294"/>
      <c r="C242" s="294"/>
      <c r="D242" s="294"/>
      <c r="E242" s="294"/>
      <c r="F242" s="294"/>
      <c r="G242" s="294"/>
      <c r="H242" s="294"/>
      <c r="I242" s="294"/>
      <c r="J242" s="294"/>
      <c r="K242" s="294"/>
      <c r="L242" s="294"/>
      <c r="M242" s="294"/>
      <c r="N242" s="294"/>
      <c r="O242" s="294"/>
      <c r="P242" s="294"/>
      <c r="Q242" s="294"/>
      <c r="R242" s="294"/>
      <c r="S242" s="294"/>
      <c r="T242" s="294"/>
    </row>
    <row r="243" spans="1:20" x14ac:dyDescent="0.25">
      <c r="A243" s="294"/>
      <c r="B243" s="294"/>
      <c r="C243" s="294"/>
      <c r="D243" s="294"/>
      <c r="E243" s="294"/>
      <c r="F243" s="294"/>
      <c r="G243" s="294"/>
      <c r="H243" s="294"/>
      <c r="I243" s="294"/>
      <c r="J243" s="294"/>
      <c r="K243" s="294"/>
      <c r="L243" s="294"/>
      <c r="M243" s="294"/>
      <c r="N243" s="294"/>
      <c r="O243" s="294"/>
      <c r="P243" s="294"/>
      <c r="Q243" s="294"/>
      <c r="R243" s="294"/>
      <c r="S243" s="294"/>
      <c r="T243" s="294"/>
    </row>
    <row r="244" spans="1:20" x14ac:dyDescent="0.25">
      <c r="A244" s="294"/>
      <c r="B244" s="294"/>
      <c r="C244" s="294"/>
      <c r="D244" s="294"/>
      <c r="E244" s="294"/>
      <c r="F244" s="294"/>
      <c r="G244" s="294"/>
      <c r="H244" s="294"/>
      <c r="I244" s="294"/>
      <c r="J244" s="294"/>
      <c r="K244" s="294"/>
      <c r="L244" s="294"/>
      <c r="M244" s="294"/>
      <c r="N244" s="294"/>
      <c r="O244" s="294"/>
      <c r="P244" s="294"/>
      <c r="Q244" s="294"/>
      <c r="R244" s="294"/>
      <c r="S244" s="294"/>
      <c r="T244" s="294"/>
    </row>
    <row r="245" spans="1:20" x14ac:dyDescent="0.25">
      <c r="A245" s="294"/>
      <c r="B245" s="294"/>
      <c r="C245" s="294"/>
      <c r="D245" s="294"/>
      <c r="E245" s="294"/>
      <c r="F245" s="294"/>
      <c r="G245" s="294"/>
      <c r="H245" s="294"/>
      <c r="I245" s="294"/>
      <c r="J245" s="294"/>
      <c r="K245" s="294"/>
      <c r="L245" s="294"/>
      <c r="M245" s="294"/>
      <c r="N245" s="294"/>
      <c r="O245" s="294"/>
      <c r="P245" s="294"/>
      <c r="Q245" s="294"/>
      <c r="R245" s="294"/>
      <c r="S245" s="294"/>
      <c r="T245" s="294"/>
    </row>
    <row r="246" spans="1:20" x14ac:dyDescent="0.25">
      <c r="A246" s="294"/>
      <c r="B246" s="294"/>
      <c r="C246" s="294"/>
      <c r="D246" s="294"/>
      <c r="E246" s="294"/>
      <c r="F246" s="294"/>
      <c r="G246" s="294"/>
      <c r="H246" s="294"/>
      <c r="I246" s="294"/>
      <c r="J246" s="294"/>
      <c r="K246" s="294"/>
      <c r="L246" s="294"/>
      <c r="M246" s="294"/>
      <c r="N246" s="294"/>
      <c r="O246" s="294"/>
      <c r="P246" s="294"/>
      <c r="Q246" s="294"/>
      <c r="R246" s="294"/>
      <c r="S246" s="294"/>
      <c r="T246" s="294"/>
    </row>
    <row r="247" spans="1:20" x14ac:dyDescent="0.25">
      <c r="A247" s="294"/>
      <c r="B247" s="294"/>
      <c r="C247" s="294"/>
      <c r="D247" s="294"/>
      <c r="E247" s="294"/>
      <c r="F247" s="294"/>
      <c r="G247" s="294"/>
      <c r="H247" s="294"/>
      <c r="I247" s="294"/>
      <c r="J247" s="294"/>
      <c r="K247" s="294"/>
      <c r="L247" s="294"/>
      <c r="M247" s="294"/>
      <c r="N247" s="294"/>
      <c r="O247" s="294"/>
      <c r="P247" s="294"/>
      <c r="Q247" s="294"/>
      <c r="R247" s="294"/>
      <c r="S247" s="294"/>
      <c r="T247" s="294"/>
    </row>
    <row r="248" spans="1:20" x14ac:dyDescent="0.25">
      <c r="A248" s="294"/>
      <c r="B248" s="294"/>
      <c r="C248" s="294"/>
      <c r="D248" s="294"/>
      <c r="E248" s="294"/>
      <c r="F248" s="294"/>
      <c r="G248" s="294"/>
      <c r="H248" s="294"/>
      <c r="I248" s="294"/>
      <c r="J248" s="294"/>
      <c r="K248" s="294"/>
      <c r="L248" s="294"/>
      <c r="M248" s="294"/>
      <c r="N248" s="294"/>
      <c r="O248" s="294"/>
      <c r="P248" s="294"/>
      <c r="Q248" s="294"/>
      <c r="R248" s="294"/>
      <c r="S248" s="294"/>
      <c r="T248" s="294"/>
    </row>
    <row r="249" spans="1:20" x14ac:dyDescent="0.25">
      <c r="A249" s="294"/>
      <c r="B249" s="294"/>
      <c r="C249" s="294"/>
      <c r="D249" s="294"/>
      <c r="E249" s="294"/>
      <c r="F249" s="294"/>
      <c r="G249" s="294"/>
      <c r="H249" s="294"/>
      <c r="I249" s="294"/>
      <c r="J249" s="294"/>
      <c r="K249" s="294"/>
      <c r="L249" s="294"/>
      <c r="M249" s="294"/>
      <c r="N249" s="294"/>
      <c r="O249" s="294"/>
      <c r="P249" s="294"/>
      <c r="Q249" s="294"/>
      <c r="R249" s="294"/>
      <c r="S249" s="294"/>
      <c r="T249" s="294"/>
    </row>
    <row r="250" spans="1:20" x14ac:dyDescent="0.25">
      <c r="A250" s="294"/>
      <c r="B250" s="294"/>
      <c r="C250" s="294"/>
      <c r="D250" s="294"/>
      <c r="E250" s="294"/>
      <c r="F250" s="294"/>
      <c r="G250" s="294"/>
      <c r="H250" s="294"/>
      <c r="I250" s="294"/>
      <c r="J250" s="294"/>
      <c r="K250" s="294"/>
      <c r="L250" s="294"/>
      <c r="M250" s="294"/>
      <c r="N250" s="294"/>
      <c r="O250" s="294"/>
      <c r="P250" s="294"/>
      <c r="Q250" s="294"/>
      <c r="R250" s="294"/>
      <c r="S250" s="294"/>
      <c r="T250" s="294"/>
    </row>
    <row r="251" spans="1:20" x14ac:dyDescent="0.25">
      <c r="A251" s="294"/>
      <c r="B251" s="294"/>
      <c r="C251" s="294"/>
      <c r="D251" s="294"/>
      <c r="E251" s="294"/>
      <c r="F251" s="294"/>
      <c r="G251" s="294"/>
      <c r="H251" s="294"/>
      <c r="I251" s="294"/>
      <c r="J251" s="294"/>
      <c r="K251" s="294"/>
      <c r="L251" s="294"/>
      <c r="M251" s="294"/>
      <c r="N251" s="294"/>
      <c r="O251" s="294"/>
      <c r="P251" s="294"/>
      <c r="Q251" s="294"/>
      <c r="R251" s="294"/>
      <c r="S251" s="294"/>
      <c r="T251" s="294"/>
    </row>
    <row r="252" spans="1:20" x14ac:dyDescent="0.25">
      <c r="A252" s="294"/>
      <c r="B252" s="294"/>
      <c r="C252" s="294"/>
      <c r="D252" s="294"/>
      <c r="E252" s="294"/>
      <c r="F252" s="294"/>
      <c r="G252" s="294"/>
      <c r="H252" s="294"/>
      <c r="I252" s="294"/>
      <c r="J252" s="294"/>
      <c r="K252" s="294"/>
      <c r="L252" s="294"/>
      <c r="M252" s="294"/>
      <c r="N252" s="294"/>
      <c r="O252" s="294"/>
      <c r="P252" s="294"/>
      <c r="Q252" s="294"/>
      <c r="R252" s="294"/>
      <c r="S252" s="294"/>
      <c r="T252" s="294"/>
    </row>
    <row r="253" spans="1:20" x14ac:dyDescent="0.25">
      <c r="A253" s="294"/>
      <c r="B253" s="294"/>
      <c r="C253" s="294"/>
      <c r="D253" s="294"/>
      <c r="E253" s="294"/>
      <c r="F253" s="294"/>
      <c r="G253" s="294"/>
      <c r="H253" s="294"/>
      <c r="I253" s="294"/>
      <c r="J253" s="294"/>
      <c r="K253" s="294"/>
      <c r="L253" s="294"/>
      <c r="M253" s="294"/>
      <c r="N253" s="294"/>
      <c r="O253" s="294"/>
      <c r="P253" s="294"/>
      <c r="Q253" s="294"/>
      <c r="R253" s="294"/>
      <c r="S253" s="294"/>
      <c r="T253" s="294"/>
    </row>
    <row r="254" spans="1:20" x14ac:dyDescent="0.25">
      <c r="A254" s="294"/>
      <c r="B254" s="294"/>
      <c r="C254" s="294"/>
      <c r="D254" s="294"/>
      <c r="E254" s="294"/>
      <c r="F254" s="294"/>
      <c r="G254" s="294"/>
      <c r="H254" s="294"/>
      <c r="I254" s="294"/>
      <c r="J254" s="294"/>
      <c r="K254" s="294"/>
      <c r="L254" s="294"/>
      <c r="M254" s="294"/>
      <c r="N254" s="294"/>
      <c r="O254" s="294"/>
      <c r="P254" s="294"/>
      <c r="Q254" s="294"/>
      <c r="R254" s="294"/>
      <c r="S254" s="294"/>
      <c r="T254" s="294"/>
    </row>
    <row r="255" spans="1:20" x14ac:dyDescent="0.25">
      <c r="A255" s="294"/>
      <c r="B255" s="294"/>
      <c r="C255" s="294"/>
      <c r="D255" s="294"/>
      <c r="E255" s="294"/>
      <c r="F255" s="294"/>
      <c r="G255" s="294"/>
      <c r="H255" s="294"/>
      <c r="I255" s="294"/>
      <c r="J255" s="294"/>
      <c r="K255" s="294"/>
      <c r="L255" s="294"/>
      <c r="M255" s="294"/>
      <c r="N255" s="294"/>
      <c r="O255" s="294"/>
      <c r="P255" s="294"/>
      <c r="Q255" s="294"/>
      <c r="R255" s="294"/>
      <c r="S255" s="294"/>
      <c r="T255" s="294"/>
    </row>
    <row r="256" spans="1:20" x14ac:dyDescent="0.25">
      <c r="A256" s="294"/>
      <c r="B256" s="294"/>
      <c r="C256" s="294"/>
      <c r="D256" s="294"/>
      <c r="E256" s="294"/>
      <c r="F256" s="294"/>
      <c r="G256" s="294"/>
      <c r="H256" s="294"/>
      <c r="I256" s="294"/>
      <c r="J256" s="294"/>
      <c r="K256" s="294"/>
      <c r="L256" s="294"/>
      <c r="M256" s="294"/>
      <c r="N256" s="294"/>
      <c r="O256" s="294"/>
      <c r="P256" s="294"/>
      <c r="Q256" s="294"/>
      <c r="R256" s="294"/>
      <c r="S256" s="294"/>
      <c r="T256" s="294"/>
    </row>
    <row r="257" spans="1:20" x14ac:dyDescent="0.25">
      <c r="A257" s="294"/>
      <c r="B257" s="294"/>
      <c r="C257" s="294"/>
      <c r="D257" s="294"/>
      <c r="E257" s="294"/>
      <c r="F257" s="294"/>
      <c r="G257" s="294"/>
      <c r="H257" s="294"/>
      <c r="I257" s="294"/>
      <c r="J257" s="294"/>
      <c r="K257" s="294"/>
      <c r="L257" s="294"/>
      <c r="M257" s="294"/>
      <c r="N257" s="294"/>
      <c r="O257" s="294"/>
      <c r="P257" s="294"/>
      <c r="Q257" s="294"/>
      <c r="R257" s="294"/>
      <c r="S257" s="294"/>
      <c r="T257" s="294"/>
    </row>
    <row r="258" spans="1:20" x14ac:dyDescent="0.25">
      <c r="A258" s="294"/>
      <c r="B258" s="294"/>
      <c r="C258" s="294"/>
      <c r="D258" s="294"/>
      <c r="E258" s="294"/>
      <c r="F258" s="294"/>
      <c r="G258" s="294"/>
      <c r="H258" s="294"/>
      <c r="I258" s="294"/>
      <c r="J258" s="294"/>
      <c r="K258" s="294"/>
      <c r="L258" s="294"/>
      <c r="M258" s="294"/>
      <c r="N258" s="294"/>
      <c r="O258" s="294"/>
      <c r="P258" s="294"/>
      <c r="Q258" s="294"/>
      <c r="R258" s="294"/>
      <c r="S258" s="294"/>
      <c r="T258" s="294"/>
    </row>
    <row r="259" spans="1:20" x14ac:dyDescent="0.25">
      <c r="A259" s="294"/>
      <c r="B259" s="294"/>
      <c r="C259" s="294"/>
      <c r="D259" s="294"/>
      <c r="E259" s="294"/>
      <c r="F259" s="294"/>
      <c r="G259" s="294"/>
      <c r="H259" s="294"/>
      <c r="I259" s="294"/>
      <c r="J259" s="294"/>
      <c r="K259" s="294"/>
      <c r="L259" s="294"/>
      <c r="M259" s="294"/>
      <c r="N259" s="294"/>
      <c r="O259" s="294"/>
      <c r="P259" s="294"/>
      <c r="Q259" s="294"/>
      <c r="R259" s="294"/>
      <c r="S259" s="294"/>
      <c r="T259" s="294"/>
    </row>
    <row r="260" spans="1:20" x14ac:dyDescent="0.25">
      <c r="A260" s="294"/>
      <c r="B260" s="294"/>
      <c r="C260" s="294"/>
      <c r="D260" s="294"/>
      <c r="E260" s="294"/>
      <c r="F260" s="294"/>
      <c r="G260" s="294"/>
      <c r="H260" s="294"/>
      <c r="I260" s="294"/>
      <c r="J260" s="294"/>
      <c r="K260" s="294"/>
      <c r="L260" s="294"/>
      <c r="M260" s="294"/>
      <c r="N260" s="294"/>
      <c r="O260" s="294"/>
      <c r="P260" s="294"/>
      <c r="Q260" s="294"/>
      <c r="R260" s="294"/>
      <c r="S260" s="294"/>
      <c r="T260" s="294"/>
    </row>
    <row r="261" spans="1:20" x14ac:dyDescent="0.25">
      <c r="A261" s="294"/>
      <c r="B261" s="294"/>
      <c r="C261" s="294"/>
      <c r="D261" s="294"/>
      <c r="E261" s="294"/>
      <c r="F261" s="294"/>
      <c r="G261" s="294"/>
      <c r="H261" s="294"/>
      <c r="I261" s="294"/>
      <c r="J261" s="294"/>
      <c r="K261" s="294"/>
      <c r="L261" s="294"/>
      <c r="M261" s="294"/>
      <c r="N261" s="294"/>
      <c r="O261" s="294"/>
      <c r="P261" s="294"/>
      <c r="Q261" s="294"/>
      <c r="R261" s="294"/>
      <c r="S261" s="294"/>
      <c r="T261" s="294"/>
    </row>
    <row r="262" spans="1:20" x14ac:dyDescent="0.25">
      <c r="A262" s="294"/>
      <c r="B262" s="294"/>
      <c r="C262" s="294"/>
      <c r="D262" s="294"/>
      <c r="E262" s="294"/>
      <c r="F262" s="294"/>
      <c r="G262" s="294"/>
      <c r="H262" s="294"/>
      <c r="I262" s="294"/>
      <c r="J262" s="294"/>
      <c r="K262" s="294"/>
      <c r="L262" s="294"/>
      <c r="M262" s="294"/>
      <c r="N262" s="294"/>
      <c r="O262" s="294"/>
      <c r="P262" s="294"/>
      <c r="Q262" s="294"/>
      <c r="R262" s="294"/>
      <c r="S262" s="294"/>
      <c r="T262" s="294"/>
    </row>
    <row r="263" spans="1:20" x14ac:dyDescent="0.25">
      <c r="A263" s="294"/>
      <c r="B263" s="294"/>
      <c r="C263" s="294"/>
      <c r="D263" s="294"/>
      <c r="E263" s="294"/>
      <c r="F263" s="294"/>
      <c r="G263" s="294"/>
      <c r="H263" s="294"/>
      <c r="I263" s="294"/>
      <c r="J263" s="294"/>
      <c r="K263" s="294"/>
      <c r="L263" s="294"/>
      <c r="M263" s="294"/>
      <c r="N263" s="294"/>
      <c r="O263" s="294"/>
      <c r="P263" s="294"/>
      <c r="Q263" s="294"/>
      <c r="R263" s="294"/>
      <c r="S263" s="294"/>
      <c r="T263" s="294"/>
    </row>
    <row r="264" spans="1:20" x14ac:dyDescent="0.25">
      <c r="A264" s="294"/>
      <c r="B264" s="294"/>
      <c r="C264" s="294"/>
      <c r="D264" s="294"/>
      <c r="E264" s="294"/>
      <c r="F264" s="294"/>
      <c r="G264" s="294"/>
      <c r="H264" s="294"/>
      <c r="I264" s="294"/>
      <c r="J264" s="294"/>
      <c r="K264" s="294"/>
      <c r="L264" s="294"/>
      <c r="M264" s="294"/>
      <c r="N264" s="294"/>
      <c r="O264" s="294"/>
      <c r="P264" s="294"/>
      <c r="Q264" s="294"/>
      <c r="R264" s="294"/>
      <c r="S264" s="294"/>
      <c r="T264" s="294"/>
    </row>
    <row r="265" spans="1:20" x14ac:dyDescent="0.25">
      <c r="A265" s="294"/>
      <c r="B265" s="294"/>
      <c r="C265" s="294"/>
      <c r="D265" s="294"/>
      <c r="E265" s="294"/>
      <c r="F265" s="294"/>
      <c r="G265" s="294"/>
      <c r="H265" s="294"/>
      <c r="I265" s="294"/>
      <c r="J265" s="294"/>
      <c r="K265" s="294"/>
      <c r="L265" s="294"/>
      <c r="M265" s="294"/>
      <c r="N265" s="294"/>
      <c r="O265" s="294"/>
      <c r="P265" s="294"/>
      <c r="Q265" s="294"/>
      <c r="R265" s="294"/>
      <c r="S265" s="294"/>
      <c r="T265" s="294"/>
    </row>
    <row r="266" spans="1:20" x14ac:dyDescent="0.25">
      <c r="A266" s="294"/>
      <c r="B266" s="294"/>
      <c r="C266" s="294"/>
      <c r="D266" s="294"/>
      <c r="E266" s="294"/>
      <c r="F266" s="294"/>
      <c r="G266" s="294"/>
      <c r="H266" s="294"/>
      <c r="I266" s="294"/>
      <c r="J266" s="294"/>
      <c r="K266" s="294"/>
      <c r="L266" s="294"/>
      <c r="M266" s="294"/>
      <c r="N266" s="294"/>
      <c r="O266" s="294"/>
      <c r="P266" s="294"/>
      <c r="Q266" s="294"/>
      <c r="R266" s="294"/>
      <c r="S266" s="294"/>
      <c r="T266" s="294"/>
    </row>
    <row r="267" spans="1:20" x14ac:dyDescent="0.25">
      <c r="A267" s="294"/>
      <c r="B267" s="294"/>
      <c r="C267" s="294"/>
      <c r="D267" s="294"/>
      <c r="E267" s="294"/>
      <c r="F267" s="294"/>
      <c r="G267" s="294"/>
      <c r="H267" s="294"/>
      <c r="I267" s="294"/>
      <c r="J267" s="294"/>
      <c r="K267" s="294"/>
      <c r="L267" s="294"/>
      <c r="M267" s="294"/>
      <c r="N267" s="294"/>
      <c r="O267" s="294"/>
      <c r="P267" s="294"/>
      <c r="Q267" s="294"/>
      <c r="R267" s="294"/>
      <c r="S267" s="294"/>
      <c r="T267" s="294"/>
    </row>
    <row r="268" spans="1:20" x14ac:dyDescent="0.25">
      <c r="A268" s="294"/>
      <c r="B268" s="294"/>
      <c r="C268" s="294"/>
      <c r="D268" s="294"/>
      <c r="E268" s="294"/>
      <c r="F268" s="294"/>
      <c r="G268" s="294"/>
      <c r="H268" s="294"/>
      <c r="I268" s="294"/>
      <c r="J268" s="294"/>
      <c r="K268" s="294"/>
      <c r="L268" s="294"/>
      <c r="M268" s="294"/>
      <c r="N268" s="294"/>
      <c r="O268" s="294"/>
      <c r="P268" s="294"/>
      <c r="Q268" s="294"/>
      <c r="R268" s="294"/>
      <c r="S268" s="294"/>
      <c r="T268" s="294"/>
    </row>
    <row r="269" spans="1:20" x14ac:dyDescent="0.25">
      <c r="A269" s="294"/>
      <c r="B269" s="294"/>
      <c r="C269" s="294"/>
      <c r="D269" s="294"/>
      <c r="E269" s="294"/>
      <c r="F269" s="294"/>
      <c r="G269" s="294"/>
      <c r="H269" s="294"/>
      <c r="I269" s="294"/>
      <c r="J269" s="294"/>
      <c r="K269" s="294"/>
      <c r="L269" s="294"/>
      <c r="M269" s="294"/>
      <c r="N269" s="294"/>
      <c r="O269" s="294"/>
      <c r="P269" s="294"/>
      <c r="Q269" s="294"/>
      <c r="R269" s="294"/>
      <c r="S269" s="294"/>
      <c r="T269" s="294"/>
    </row>
    <row r="270" spans="1:20" x14ac:dyDescent="0.25">
      <c r="A270" s="294"/>
      <c r="B270" s="294"/>
      <c r="C270" s="294"/>
      <c r="D270" s="294"/>
      <c r="E270" s="294"/>
      <c r="F270" s="294"/>
      <c r="G270" s="294"/>
      <c r="H270" s="294"/>
      <c r="I270" s="294"/>
      <c r="J270" s="294"/>
      <c r="K270" s="294"/>
      <c r="L270" s="294"/>
      <c r="M270" s="294"/>
      <c r="N270" s="294"/>
      <c r="O270" s="294"/>
      <c r="P270" s="294"/>
      <c r="Q270" s="294"/>
      <c r="R270" s="294"/>
      <c r="S270" s="294"/>
      <c r="T270" s="294"/>
    </row>
    <row r="271" spans="1:20" x14ac:dyDescent="0.25">
      <c r="A271" s="294"/>
      <c r="B271" s="294"/>
      <c r="C271" s="294"/>
      <c r="D271" s="294"/>
      <c r="E271" s="294"/>
      <c r="F271" s="294"/>
      <c r="G271" s="294"/>
      <c r="H271" s="294"/>
      <c r="I271" s="294"/>
      <c r="J271" s="294"/>
      <c r="K271" s="294"/>
      <c r="L271" s="294"/>
      <c r="M271" s="294"/>
      <c r="N271" s="294"/>
      <c r="O271" s="294"/>
      <c r="P271" s="294"/>
      <c r="Q271" s="294"/>
      <c r="R271" s="294"/>
      <c r="S271" s="294"/>
      <c r="T271" s="294"/>
    </row>
    <row r="272" spans="1:20" x14ac:dyDescent="0.25">
      <c r="A272" s="294"/>
      <c r="B272" s="294"/>
      <c r="C272" s="294"/>
      <c r="D272" s="294"/>
      <c r="E272" s="294"/>
      <c r="F272" s="294"/>
      <c r="G272" s="294"/>
      <c r="H272" s="294"/>
      <c r="I272" s="294"/>
      <c r="J272" s="294"/>
      <c r="K272" s="294"/>
      <c r="L272" s="294"/>
      <c r="M272" s="294"/>
      <c r="N272" s="294"/>
      <c r="O272" s="294"/>
      <c r="P272" s="294"/>
      <c r="Q272" s="294"/>
      <c r="R272" s="294"/>
      <c r="S272" s="294"/>
      <c r="T272" s="294"/>
    </row>
    <row r="273" spans="1:20" x14ac:dyDescent="0.25">
      <c r="A273" s="294"/>
      <c r="B273" s="294"/>
      <c r="C273" s="294"/>
      <c r="D273" s="294"/>
      <c r="E273" s="294"/>
      <c r="F273" s="294"/>
      <c r="G273" s="294"/>
      <c r="H273" s="294"/>
      <c r="I273" s="294"/>
      <c r="J273" s="294"/>
      <c r="K273" s="294"/>
      <c r="L273" s="294"/>
      <c r="M273" s="294"/>
      <c r="N273" s="294"/>
      <c r="O273" s="294"/>
      <c r="P273" s="294"/>
      <c r="Q273" s="294"/>
      <c r="R273" s="294"/>
      <c r="S273" s="294"/>
      <c r="T273" s="294"/>
    </row>
    <row r="274" spans="1:20" x14ac:dyDescent="0.25">
      <c r="A274" s="294"/>
      <c r="B274" s="294"/>
      <c r="C274" s="294"/>
      <c r="D274" s="294"/>
      <c r="E274" s="294"/>
      <c r="F274" s="294"/>
      <c r="G274" s="294"/>
      <c r="H274" s="294"/>
      <c r="I274" s="294"/>
      <c r="J274" s="294"/>
      <c r="K274" s="294"/>
      <c r="L274" s="294"/>
      <c r="M274" s="294"/>
      <c r="N274" s="294"/>
      <c r="O274" s="294"/>
      <c r="P274" s="294"/>
      <c r="Q274" s="294"/>
      <c r="R274" s="294"/>
      <c r="S274" s="294"/>
      <c r="T274" s="294"/>
    </row>
    <row r="275" spans="1:20" x14ac:dyDescent="0.25">
      <c r="A275" s="294"/>
      <c r="B275" s="294"/>
      <c r="C275" s="294"/>
      <c r="D275" s="294"/>
      <c r="E275" s="294"/>
      <c r="F275" s="294"/>
      <c r="G275" s="294"/>
      <c r="H275" s="294"/>
      <c r="I275" s="294"/>
      <c r="J275" s="294"/>
      <c r="K275" s="294"/>
      <c r="L275" s="294"/>
      <c r="M275" s="294"/>
      <c r="N275" s="294"/>
      <c r="O275" s="294"/>
      <c r="P275" s="294"/>
      <c r="Q275" s="294"/>
      <c r="R275" s="294"/>
      <c r="S275" s="294"/>
      <c r="T275" s="294"/>
    </row>
    <row r="276" spans="1:20" x14ac:dyDescent="0.25">
      <c r="A276" s="294"/>
      <c r="B276" s="294"/>
      <c r="C276" s="294"/>
      <c r="D276" s="294"/>
      <c r="E276" s="294"/>
      <c r="F276" s="294"/>
      <c r="G276" s="294"/>
      <c r="H276" s="294"/>
      <c r="I276" s="294"/>
      <c r="J276" s="294"/>
      <c r="K276" s="294"/>
      <c r="L276" s="294"/>
      <c r="M276" s="294"/>
      <c r="N276" s="294"/>
      <c r="O276" s="294"/>
      <c r="P276" s="294"/>
      <c r="Q276" s="294"/>
      <c r="R276" s="294"/>
      <c r="S276" s="294"/>
      <c r="T276" s="294"/>
    </row>
    <row r="277" spans="1:20" x14ac:dyDescent="0.25">
      <c r="A277" s="294"/>
      <c r="B277" s="294"/>
      <c r="C277" s="294"/>
      <c r="D277" s="294"/>
      <c r="E277" s="294"/>
      <c r="F277" s="294"/>
      <c r="G277" s="294"/>
      <c r="H277" s="294"/>
      <c r="I277" s="294"/>
      <c r="J277" s="294"/>
      <c r="K277" s="294"/>
      <c r="L277" s="294"/>
      <c r="M277" s="294"/>
      <c r="N277" s="294"/>
      <c r="O277" s="294"/>
      <c r="P277" s="294"/>
      <c r="Q277" s="294"/>
      <c r="R277" s="294"/>
      <c r="S277" s="294"/>
      <c r="T277" s="294"/>
    </row>
    <row r="278" spans="1:20" x14ac:dyDescent="0.25">
      <c r="A278" s="294"/>
      <c r="B278" s="294"/>
      <c r="C278" s="294"/>
      <c r="D278" s="294"/>
      <c r="E278" s="294"/>
      <c r="F278" s="294"/>
      <c r="G278" s="294"/>
      <c r="H278" s="294"/>
      <c r="I278" s="294"/>
      <c r="J278" s="294"/>
      <c r="K278" s="294"/>
      <c r="L278" s="294"/>
      <c r="M278" s="294"/>
      <c r="N278" s="294"/>
      <c r="O278" s="294"/>
      <c r="P278" s="294"/>
      <c r="Q278" s="294"/>
      <c r="R278" s="294"/>
      <c r="S278" s="294"/>
      <c r="T278" s="294"/>
    </row>
    <row r="279" spans="1:20" x14ac:dyDescent="0.25">
      <c r="A279" s="294"/>
      <c r="B279" s="294"/>
      <c r="C279" s="294"/>
      <c r="D279" s="294"/>
      <c r="E279" s="294"/>
      <c r="F279" s="294"/>
      <c r="G279" s="294"/>
      <c r="H279" s="294"/>
      <c r="I279" s="294"/>
      <c r="J279" s="294"/>
      <c r="K279" s="294"/>
      <c r="L279" s="294"/>
      <c r="M279" s="294"/>
      <c r="N279" s="294"/>
      <c r="O279" s="294"/>
      <c r="P279" s="294"/>
      <c r="Q279" s="294"/>
      <c r="R279" s="294"/>
      <c r="S279" s="294"/>
      <c r="T279" s="294"/>
    </row>
    <row r="280" spans="1:20" x14ac:dyDescent="0.25">
      <c r="A280" s="294"/>
      <c r="B280" s="294"/>
      <c r="C280" s="294"/>
      <c r="D280" s="294"/>
      <c r="E280" s="294"/>
      <c r="F280" s="294"/>
      <c r="G280" s="294"/>
      <c r="H280" s="294"/>
      <c r="I280" s="294"/>
      <c r="J280" s="294"/>
      <c r="K280" s="294"/>
      <c r="L280" s="294"/>
      <c r="M280" s="294"/>
      <c r="N280" s="294"/>
      <c r="O280" s="294"/>
      <c r="P280" s="294"/>
      <c r="Q280" s="294"/>
      <c r="R280" s="294"/>
      <c r="S280" s="294"/>
      <c r="T280" s="294"/>
    </row>
    <row r="281" spans="1:20" x14ac:dyDescent="0.25">
      <c r="A281" s="294"/>
      <c r="B281" s="294"/>
      <c r="C281" s="294"/>
      <c r="D281" s="294"/>
      <c r="E281" s="294"/>
      <c r="F281" s="294"/>
      <c r="G281" s="294"/>
      <c r="H281" s="294"/>
      <c r="I281" s="294"/>
      <c r="J281" s="294"/>
      <c r="K281" s="294"/>
      <c r="L281" s="294"/>
      <c r="M281" s="294"/>
      <c r="N281" s="294"/>
      <c r="O281" s="294"/>
      <c r="P281" s="294"/>
      <c r="Q281" s="294"/>
      <c r="R281" s="294"/>
      <c r="S281" s="294"/>
      <c r="T281" s="294"/>
    </row>
    <row r="282" spans="1:20" x14ac:dyDescent="0.25">
      <c r="A282" s="294"/>
      <c r="B282" s="294"/>
      <c r="C282" s="294"/>
      <c r="D282" s="294"/>
      <c r="E282" s="294"/>
      <c r="F282" s="294"/>
      <c r="G282" s="294"/>
      <c r="H282" s="294"/>
      <c r="I282" s="294"/>
      <c r="J282" s="294"/>
      <c r="K282" s="294"/>
      <c r="L282" s="294"/>
      <c r="M282" s="294"/>
      <c r="N282" s="294"/>
      <c r="O282" s="294"/>
      <c r="P282" s="294"/>
      <c r="Q282" s="294"/>
      <c r="R282" s="294"/>
      <c r="S282" s="294"/>
      <c r="T282" s="294"/>
    </row>
    <row r="283" spans="1:20" x14ac:dyDescent="0.25">
      <c r="A283" s="294"/>
      <c r="B283" s="294"/>
      <c r="C283" s="294"/>
      <c r="D283" s="294"/>
      <c r="E283" s="294"/>
      <c r="F283" s="294"/>
      <c r="G283" s="294"/>
      <c r="H283" s="294"/>
      <c r="I283" s="294"/>
      <c r="J283" s="294"/>
      <c r="K283" s="294"/>
      <c r="L283" s="294"/>
      <c r="M283" s="294"/>
      <c r="N283" s="294"/>
      <c r="O283" s="294"/>
      <c r="P283" s="294"/>
      <c r="Q283" s="294"/>
      <c r="R283" s="294"/>
      <c r="S283" s="294"/>
      <c r="T283" s="294"/>
    </row>
    <row r="284" spans="1:20" x14ac:dyDescent="0.25">
      <c r="A284" s="294"/>
      <c r="B284" s="294"/>
      <c r="C284" s="294"/>
      <c r="D284" s="294"/>
      <c r="E284" s="294"/>
      <c r="F284" s="294"/>
      <c r="G284" s="294"/>
      <c r="H284" s="294"/>
      <c r="I284" s="294"/>
      <c r="J284" s="294"/>
      <c r="K284" s="294"/>
      <c r="L284" s="294"/>
      <c r="M284" s="294"/>
      <c r="N284" s="294"/>
      <c r="O284" s="294"/>
      <c r="P284" s="294"/>
      <c r="Q284" s="294"/>
      <c r="R284" s="294"/>
      <c r="S284" s="294"/>
      <c r="T284" s="294"/>
    </row>
    <row r="285" spans="1:20" x14ac:dyDescent="0.25">
      <c r="A285" s="294"/>
      <c r="B285" s="294"/>
      <c r="C285" s="294"/>
      <c r="D285" s="294"/>
      <c r="E285" s="294"/>
      <c r="F285" s="294"/>
      <c r="G285" s="294"/>
      <c r="H285" s="294"/>
      <c r="I285" s="294"/>
      <c r="J285" s="294"/>
      <c r="K285" s="294"/>
      <c r="L285" s="294"/>
      <c r="M285" s="294"/>
      <c r="N285" s="294"/>
      <c r="O285" s="294"/>
      <c r="P285" s="294"/>
      <c r="Q285" s="294"/>
      <c r="R285" s="294"/>
      <c r="S285" s="294"/>
      <c r="T285" s="294"/>
    </row>
    <row r="286" spans="1:20" x14ac:dyDescent="0.25">
      <c r="A286" s="294"/>
      <c r="B286" s="294"/>
      <c r="C286" s="294"/>
      <c r="D286" s="294"/>
      <c r="E286" s="294"/>
      <c r="F286" s="294"/>
      <c r="G286" s="294"/>
      <c r="H286" s="294"/>
      <c r="I286" s="294"/>
      <c r="J286" s="294"/>
      <c r="K286" s="294"/>
      <c r="L286" s="294"/>
      <c r="M286" s="294"/>
      <c r="N286" s="294"/>
      <c r="O286" s="294"/>
      <c r="P286" s="294"/>
      <c r="Q286" s="294"/>
      <c r="R286" s="294"/>
      <c r="S286" s="294"/>
      <c r="T286" s="294"/>
    </row>
    <row r="287" spans="1:20" x14ac:dyDescent="0.25">
      <c r="A287" s="294"/>
      <c r="B287" s="294"/>
      <c r="C287" s="294"/>
      <c r="D287" s="294"/>
      <c r="E287" s="294"/>
      <c r="F287" s="294"/>
      <c r="G287" s="294"/>
      <c r="H287" s="294"/>
      <c r="I287" s="294"/>
      <c r="J287" s="294"/>
      <c r="K287" s="294"/>
      <c r="L287" s="294"/>
      <c r="M287" s="294"/>
      <c r="N287" s="294"/>
      <c r="O287" s="294"/>
      <c r="P287" s="294"/>
      <c r="Q287" s="294"/>
      <c r="R287" s="294"/>
      <c r="S287" s="294"/>
      <c r="T287" s="294"/>
    </row>
    <row r="288" spans="1:20" x14ac:dyDescent="0.25">
      <c r="A288" s="294"/>
      <c r="B288" s="294"/>
      <c r="C288" s="294"/>
      <c r="D288" s="294"/>
      <c r="E288" s="294"/>
      <c r="F288" s="294"/>
      <c r="G288" s="294"/>
      <c r="H288" s="294"/>
      <c r="I288" s="294"/>
      <c r="J288" s="294"/>
      <c r="K288" s="294"/>
      <c r="L288" s="294"/>
      <c r="M288" s="294"/>
      <c r="N288" s="294"/>
      <c r="O288" s="294"/>
      <c r="P288" s="294"/>
      <c r="Q288" s="294"/>
      <c r="R288" s="294"/>
      <c r="S288" s="294"/>
      <c r="T288" s="294"/>
    </row>
    <row r="289" spans="1:20" x14ac:dyDescent="0.25">
      <c r="A289" s="294"/>
      <c r="B289" s="294"/>
      <c r="C289" s="294"/>
      <c r="D289" s="294"/>
      <c r="E289" s="294"/>
      <c r="F289" s="294"/>
      <c r="G289" s="294"/>
      <c r="H289" s="294"/>
      <c r="I289" s="294"/>
      <c r="J289" s="294"/>
      <c r="K289" s="294"/>
      <c r="L289" s="294"/>
      <c r="M289" s="294"/>
      <c r="N289" s="294"/>
      <c r="O289" s="294"/>
      <c r="P289" s="294"/>
      <c r="Q289" s="294"/>
      <c r="R289" s="294"/>
      <c r="S289" s="294"/>
      <c r="T289" s="294"/>
    </row>
    <row r="290" spans="1:20" x14ac:dyDescent="0.25">
      <c r="A290" s="294"/>
      <c r="B290" s="294"/>
      <c r="C290" s="294"/>
      <c r="D290" s="294"/>
      <c r="E290" s="294"/>
      <c r="F290" s="294"/>
      <c r="G290" s="294"/>
      <c r="H290" s="294"/>
      <c r="I290" s="294"/>
      <c r="J290" s="294"/>
      <c r="K290" s="294"/>
      <c r="L290" s="294"/>
      <c r="M290" s="294"/>
      <c r="N290" s="294"/>
      <c r="O290" s="294"/>
      <c r="P290" s="294"/>
      <c r="Q290" s="294"/>
      <c r="R290" s="294"/>
      <c r="S290" s="294"/>
      <c r="T290" s="294"/>
    </row>
    <row r="291" spans="1:20" x14ac:dyDescent="0.25">
      <c r="A291" s="294"/>
      <c r="B291" s="294"/>
      <c r="C291" s="294"/>
      <c r="D291" s="294"/>
      <c r="E291" s="294"/>
      <c r="F291" s="294"/>
      <c r="G291" s="294"/>
      <c r="H291" s="294"/>
      <c r="I291" s="294"/>
      <c r="J291" s="294"/>
      <c r="K291" s="294"/>
      <c r="L291" s="294"/>
      <c r="M291" s="294"/>
      <c r="N291" s="294"/>
      <c r="O291" s="294"/>
      <c r="P291" s="294"/>
      <c r="Q291" s="294"/>
      <c r="R291" s="294"/>
      <c r="S291" s="294"/>
      <c r="T291" s="294"/>
    </row>
    <row r="292" spans="1:20" x14ac:dyDescent="0.25">
      <c r="A292" s="294"/>
      <c r="B292" s="294"/>
      <c r="C292" s="294"/>
      <c r="D292" s="294"/>
      <c r="E292" s="294"/>
      <c r="F292" s="294"/>
      <c r="G292" s="294"/>
      <c r="H292" s="294"/>
      <c r="I292" s="294"/>
      <c r="J292" s="294"/>
      <c r="K292" s="294"/>
      <c r="L292" s="294"/>
      <c r="M292" s="294"/>
      <c r="N292" s="294"/>
      <c r="O292" s="294"/>
      <c r="P292" s="294"/>
      <c r="Q292" s="294"/>
      <c r="R292" s="294"/>
      <c r="S292" s="294"/>
      <c r="T292" s="294"/>
    </row>
    <row r="293" spans="1:20" x14ac:dyDescent="0.25">
      <c r="A293" s="294"/>
      <c r="B293" s="294"/>
      <c r="C293" s="294"/>
      <c r="D293" s="294"/>
      <c r="E293" s="294"/>
      <c r="F293" s="294"/>
      <c r="G293" s="294"/>
      <c r="H293" s="294"/>
      <c r="I293" s="294"/>
      <c r="J293" s="294"/>
      <c r="K293" s="294"/>
      <c r="L293" s="294"/>
      <c r="M293" s="294"/>
      <c r="N293" s="294"/>
      <c r="O293" s="294"/>
      <c r="P293" s="294"/>
      <c r="Q293" s="294"/>
      <c r="R293" s="294"/>
      <c r="S293" s="294"/>
      <c r="T293" s="294"/>
    </row>
    <row r="294" spans="1:20" x14ac:dyDescent="0.25">
      <c r="A294" s="294"/>
      <c r="B294" s="294"/>
      <c r="C294" s="294"/>
      <c r="D294" s="294"/>
      <c r="E294" s="294"/>
      <c r="F294" s="294"/>
      <c r="G294" s="294"/>
      <c r="H294" s="294"/>
      <c r="I294" s="294"/>
      <c r="J294" s="294"/>
      <c r="K294" s="294"/>
      <c r="L294" s="294"/>
      <c r="M294" s="294"/>
      <c r="N294" s="294"/>
      <c r="O294" s="294"/>
      <c r="P294" s="294"/>
      <c r="Q294" s="294"/>
      <c r="R294" s="294"/>
      <c r="S294" s="294"/>
      <c r="T294" s="294"/>
    </row>
    <row r="295" spans="1:20" x14ac:dyDescent="0.25">
      <c r="A295" s="294"/>
      <c r="B295" s="294"/>
      <c r="C295" s="294"/>
      <c r="D295" s="294"/>
      <c r="E295" s="294"/>
      <c r="F295" s="294"/>
      <c r="G295" s="294"/>
      <c r="H295" s="294"/>
      <c r="I295" s="294"/>
      <c r="J295" s="294"/>
      <c r="K295" s="294"/>
      <c r="L295" s="294"/>
      <c r="M295" s="294"/>
      <c r="N295" s="294"/>
      <c r="O295" s="294"/>
      <c r="P295" s="294"/>
      <c r="Q295" s="294"/>
      <c r="R295" s="294"/>
      <c r="S295" s="294"/>
      <c r="T295" s="294"/>
    </row>
    <row r="296" spans="1:20" x14ac:dyDescent="0.25">
      <c r="A296" s="294"/>
      <c r="B296" s="294"/>
      <c r="C296" s="294"/>
      <c r="D296" s="294"/>
      <c r="E296" s="294"/>
      <c r="F296" s="294"/>
      <c r="G296" s="294"/>
      <c r="H296" s="294"/>
      <c r="I296" s="294"/>
      <c r="J296" s="294"/>
      <c r="K296" s="294"/>
      <c r="L296" s="294"/>
      <c r="M296" s="294"/>
      <c r="N296" s="294"/>
      <c r="O296" s="294"/>
      <c r="P296" s="294"/>
      <c r="Q296" s="294"/>
      <c r="R296" s="294"/>
      <c r="S296" s="294"/>
      <c r="T296" s="294"/>
    </row>
    <row r="297" spans="1:20" x14ac:dyDescent="0.25">
      <c r="A297" s="294"/>
      <c r="B297" s="294"/>
      <c r="C297" s="294"/>
      <c r="D297" s="294"/>
      <c r="E297" s="294"/>
      <c r="F297" s="294"/>
      <c r="G297" s="294"/>
      <c r="H297" s="294"/>
      <c r="I297" s="294"/>
      <c r="J297" s="294"/>
      <c r="K297" s="294"/>
      <c r="L297" s="294"/>
      <c r="M297" s="294"/>
      <c r="N297" s="294"/>
      <c r="O297" s="294"/>
      <c r="P297" s="294"/>
      <c r="Q297" s="294"/>
      <c r="R297" s="294"/>
      <c r="S297" s="294"/>
      <c r="T297" s="294"/>
    </row>
    <row r="298" spans="1:20" x14ac:dyDescent="0.25">
      <c r="A298" s="294"/>
      <c r="B298" s="294"/>
      <c r="C298" s="294"/>
      <c r="D298" s="294"/>
      <c r="E298" s="294"/>
      <c r="F298" s="294"/>
      <c r="G298" s="294"/>
      <c r="H298" s="294"/>
      <c r="I298" s="294"/>
      <c r="J298" s="294"/>
      <c r="K298" s="294"/>
      <c r="L298" s="294"/>
      <c r="M298" s="294"/>
      <c r="N298" s="294"/>
      <c r="O298" s="294"/>
      <c r="P298" s="294"/>
      <c r="Q298" s="294"/>
      <c r="R298" s="294"/>
      <c r="S298" s="294"/>
      <c r="T298" s="294"/>
    </row>
    <row r="299" spans="1:20" x14ac:dyDescent="0.25">
      <c r="A299" s="294"/>
      <c r="B299" s="294"/>
      <c r="C299" s="294"/>
      <c r="D299" s="294"/>
      <c r="E299" s="294"/>
      <c r="F299" s="294"/>
      <c r="G299" s="294"/>
      <c r="H299" s="294"/>
      <c r="I299" s="294"/>
      <c r="J299" s="294"/>
      <c r="K299" s="294"/>
      <c r="L299" s="294"/>
      <c r="M299" s="294"/>
      <c r="N299" s="294"/>
      <c r="O299" s="294"/>
      <c r="P299" s="294"/>
      <c r="Q299" s="294"/>
      <c r="R299" s="294"/>
      <c r="S299" s="294"/>
      <c r="T299" s="294"/>
    </row>
    <row r="300" spans="1:20" x14ac:dyDescent="0.25">
      <c r="A300" s="294"/>
      <c r="B300" s="294"/>
      <c r="C300" s="294"/>
      <c r="D300" s="294"/>
      <c r="E300" s="294"/>
      <c r="F300" s="294"/>
      <c r="G300" s="294"/>
      <c r="H300" s="294"/>
      <c r="I300" s="294"/>
      <c r="J300" s="294"/>
      <c r="K300" s="294"/>
      <c r="L300" s="294"/>
      <c r="M300" s="294"/>
      <c r="N300" s="294"/>
      <c r="O300" s="294"/>
      <c r="P300" s="294"/>
      <c r="Q300" s="294"/>
      <c r="R300" s="294"/>
      <c r="S300" s="294"/>
      <c r="T300" s="294"/>
    </row>
    <row r="301" spans="1:20" x14ac:dyDescent="0.25">
      <c r="A301" s="294"/>
      <c r="B301" s="294"/>
      <c r="C301" s="294"/>
      <c r="D301" s="294"/>
      <c r="E301" s="294"/>
      <c r="F301" s="294"/>
      <c r="G301" s="294"/>
      <c r="H301" s="294"/>
      <c r="I301" s="294"/>
      <c r="J301" s="294"/>
      <c r="K301" s="294"/>
      <c r="L301" s="294"/>
      <c r="M301" s="294"/>
      <c r="N301" s="294"/>
      <c r="O301" s="294"/>
      <c r="P301" s="294"/>
      <c r="Q301" s="294"/>
      <c r="R301" s="294"/>
      <c r="S301" s="294"/>
      <c r="T301" s="294"/>
    </row>
    <row r="302" spans="1:20" x14ac:dyDescent="0.25">
      <c r="A302" s="294"/>
      <c r="B302" s="294"/>
      <c r="C302" s="294"/>
      <c r="D302" s="294"/>
      <c r="E302" s="294"/>
      <c r="F302" s="294"/>
      <c r="G302" s="294"/>
      <c r="H302" s="294"/>
      <c r="I302" s="294"/>
      <c r="J302" s="294"/>
      <c r="K302" s="294"/>
      <c r="L302" s="294"/>
      <c r="M302" s="294"/>
      <c r="N302" s="294"/>
      <c r="O302" s="294"/>
      <c r="P302" s="294"/>
      <c r="Q302" s="294"/>
      <c r="R302" s="294"/>
      <c r="S302" s="294"/>
      <c r="T302" s="294"/>
    </row>
    <row r="303" spans="1:20" x14ac:dyDescent="0.25">
      <c r="A303" s="294"/>
      <c r="B303" s="294"/>
      <c r="C303" s="294"/>
      <c r="D303" s="294"/>
      <c r="E303" s="294"/>
      <c r="F303" s="294"/>
      <c r="G303" s="294"/>
      <c r="H303" s="294"/>
      <c r="I303" s="294"/>
      <c r="J303" s="294"/>
      <c r="K303" s="294"/>
      <c r="L303" s="294"/>
      <c r="M303" s="294"/>
      <c r="N303" s="294"/>
      <c r="O303" s="294"/>
      <c r="P303" s="294"/>
      <c r="Q303" s="294"/>
      <c r="R303" s="294"/>
      <c r="S303" s="294"/>
      <c r="T303" s="294"/>
    </row>
    <row r="304" spans="1:20" x14ac:dyDescent="0.25">
      <c r="A304" s="294"/>
      <c r="B304" s="294"/>
      <c r="C304" s="294"/>
      <c r="D304" s="294"/>
      <c r="E304" s="294"/>
      <c r="F304" s="294"/>
      <c r="G304" s="294"/>
      <c r="H304" s="294"/>
      <c r="I304" s="294"/>
      <c r="J304" s="294"/>
      <c r="K304" s="294"/>
      <c r="L304" s="294"/>
      <c r="M304" s="294"/>
      <c r="N304" s="294"/>
      <c r="O304" s="294"/>
      <c r="P304" s="294"/>
      <c r="Q304" s="294"/>
      <c r="R304" s="294"/>
      <c r="S304" s="294"/>
      <c r="T304" s="294"/>
    </row>
    <row r="305" spans="1:20" x14ac:dyDescent="0.25">
      <c r="A305" s="294"/>
      <c r="B305" s="294"/>
      <c r="C305" s="294"/>
      <c r="D305" s="294"/>
      <c r="E305" s="294"/>
      <c r="F305" s="294"/>
      <c r="G305" s="294"/>
      <c r="H305" s="294"/>
      <c r="I305" s="294"/>
      <c r="J305" s="294"/>
      <c r="K305" s="294"/>
      <c r="L305" s="294"/>
      <c r="M305" s="294"/>
      <c r="N305" s="294"/>
      <c r="O305" s="294"/>
      <c r="P305" s="294"/>
      <c r="Q305" s="294"/>
      <c r="R305" s="294"/>
      <c r="S305" s="294"/>
      <c r="T305" s="294"/>
    </row>
    <row r="306" spans="1:20" x14ac:dyDescent="0.25">
      <c r="A306" s="294"/>
      <c r="B306" s="294"/>
      <c r="C306" s="294"/>
      <c r="D306" s="294"/>
      <c r="E306" s="294"/>
      <c r="F306" s="294"/>
      <c r="G306" s="294"/>
      <c r="H306" s="294"/>
      <c r="I306" s="294"/>
      <c r="J306" s="294"/>
      <c r="K306" s="294"/>
      <c r="L306" s="294"/>
      <c r="M306" s="294"/>
      <c r="N306" s="294"/>
      <c r="O306" s="294"/>
      <c r="P306" s="294"/>
      <c r="Q306" s="294"/>
      <c r="R306" s="294"/>
      <c r="S306" s="294"/>
      <c r="T306" s="294"/>
    </row>
    <row r="307" spans="1:20" x14ac:dyDescent="0.25">
      <c r="A307" s="294"/>
      <c r="B307" s="294"/>
      <c r="C307" s="294"/>
      <c r="D307" s="294"/>
      <c r="E307" s="294"/>
      <c r="F307" s="294"/>
      <c r="G307" s="294"/>
      <c r="H307" s="294"/>
      <c r="I307" s="294"/>
      <c r="J307" s="294"/>
      <c r="K307" s="294"/>
      <c r="L307" s="294"/>
      <c r="M307" s="294"/>
      <c r="N307" s="294"/>
      <c r="O307" s="294"/>
      <c r="P307" s="294"/>
      <c r="Q307" s="294"/>
      <c r="R307" s="294"/>
      <c r="S307" s="294"/>
      <c r="T307" s="294"/>
    </row>
    <row r="308" spans="1:20" x14ac:dyDescent="0.25">
      <c r="A308" s="294"/>
      <c r="B308" s="294"/>
      <c r="C308" s="294"/>
      <c r="D308" s="294"/>
      <c r="E308" s="294"/>
      <c r="F308" s="294"/>
      <c r="G308" s="294"/>
      <c r="H308" s="294"/>
      <c r="I308" s="294"/>
      <c r="J308" s="294"/>
      <c r="K308" s="294"/>
      <c r="L308" s="294"/>
      <c r="M308" s="294"/>
      <c r="N308" s="294"/>
      <c r="O308" s="294"/>
      <c r="P308" s="294"/>
      <c r="Q308" s="294"/>
      <c r="R308" s="294"/>
      <c r="S308" s="294"/>
      <c r="T308" s="294"/>
    </row>
    <row r="309" spans="1:20" x14ac:dyDescent="0.25">
      <c r="A309" s="294"/>
      <c r="B309" s="294"/>
      <c r="C309" s="294"/>
      <c r="D309" s="294"/>
      <c r="E309" s="294"/>
      <c r="F309" s="294"/>
      <c r="G309" s="294"/>
      <c r="H309" s="294"/>
      <c r="I309" s="294"/>
      <c r="J309" s="294"/>
      <c r="K309" s="294"/>
      <c r="L309" s="294"/>
      <c r="M309" s="294"/>
      <c r="N309" s="294"/>
      <c r="O309" s="294"/>
      <c r="P309" s="294"/>
      <c r="Q309" s="294"/>
      <c r="R309" s="294"/>
      <c r="S309" s="294"/>
      <c r="T309" s="294"/>
    </row>
    <row r="310" spans="1:20" x14ac:dyDescent="0.25">
      <c r="A310" s="294"/>
      <c r="B310" s="294"/>
      <c r="C310" s="294"/>
      <c r="D310" s="294"/>
      <c r="E310" s="294"/>
      <c r="F310" s="294"/>
      <c r="G310" s="294"/>
      <c r="H310" s="294"/>
      <c r="I310" s="294"/>
      <c r="J310" s="294"/>
      <c r="K310" s="294"/>
      <c r="L310" s="294"/>
      <c r="M310" s="294"/>
      <c r="N310" s="294"/>
      <c r="O310" s="294"/>
      <c r="P310" s="294"/>
      <c r="Q310" s="294"/>
      <c r="R310" s="294"/>
      <c r="S310" s="294"/>
      <c r="T310" s="294"/>
    </row>
    <row r="311" spans="1:20" x14ac:dyDescent="0.25">
      <c r="A311" s="294"/>
      <c r="B311" s="294"/>
      <c r="C311" s="294"/>
      <c r="D311" s="294"/>
      <c r="E311" s="294"/>
      <c r="F311" s="294"/>
      <c r="G311" s="294"/>
      <c r="H311" s="294"/>
      <c r="I311" s="294"/>
      <c r="J311" s="294"/>
      <c r="K311" s="294"/>
      <c r="L311" s="294"/>
      <c r="M311" s="294"/>
      <c r="N311" s="294"/>
      <c r="O311" s="294"/>
      <c r="P311" s="294"/>
      <c r="Q311" s="294"/>
      <c r="R311" s="294"/>
      <c r="S311" s="294"/>
      <c r="T311" s="294"/>
    </row>
    <row r="312" spans="1:20" x14ac:dyDescent="0.25">
      <c r="A312" s="294"/>
      <c r="B312" s="294"/>
      <c r="C312" s="294"/>
      <c r="D312" s="294"/>
      <c r="E312" s="294"/>
      <c r="F312" s="294"/>
      <c r="G312" s="294"/>
      <c r="H312" s="294"/>
      <c r="I312" s="294"/>
      <c r="J312" s="294"/>
      <c r="K312" s="294"/>
      <c r="L312" s="294"/>
      <c r="M312" s="294"/>
      <c r="N312" s="294"/>
      <c r="O312" s="294"/>
      <c r="P312" s="294"/>
      <c r="Q312" s="294"/>
      <c r="R312" s="294"/>
      <c r="S312" s="294"/>
      <c r="T312" s="294"/>
    </row>
    <row r="313" spans="1:20" x14ac:dyDescent="0.25">
      <c r="A313" s="294"/>
      <c r="B313" s="294"/>
      <c r="C313" s="294"/>
      <c r="D313" s="294"/>
      <c r="E313" s="294"/>
      <c r="F313" s="294"/>
      <c r="G313" s="294"/>
      <c r="H313" s="294"/>
      <c r="I313" s="294"/>
      <c r="J313" s="294"/>
      <c r="K313" s="294"/>
      <c r="L313" s="294"/>
      <c r="M313" s="294"/>
      <c r="N313" s="294"/>
      <c r="O313" s="294"/>
      <c r="P313" s="294"/>
      <c r="Q313" s="294"/>
      <c r="R313" s="294"/>
      <c r="S313" s="294"/>
      <c r="T313" s="294"/>
    </row>
    <row r="314" spans="1:20" x14ac:dyDescent="0.25">
      <c r="A314" s="294"/>
      <c r="B314" s="294"/>
      <c r="C314" s="294"/>
      <c r="D314" s="294"/>
      <c r="E314" s="294"/>
      <c r="F314" s="294"/>
      <c r="G314" s="294"/>
      <c r="H314" s="294"/>
      <c r="I314" s="294"/>
      <c r="J314" s="294"/>
      <c r="K314" s="294"/>
      <c r="L314" s="294"/>
      <c r="M314" s="294"/>
      <c r="N314" s="294"/>
      <c r="O314" s="294"/>
      <c r="P314" s="294"/>
      <c r="Q314" s="294"/>
      <c r="R314" s="294"/>
      <c r="S314" s="294"/>
      <c r="T314" s="294"/>
    </row>
    <row r="315" spans="1:20" x14ac:dyDescent="0.25">
      <c r="A315" s="294"/>
      <c r="B315" s="294"/>
      <c r="C315" s="294"/>
      <c r="D315" s="294"/>
      <c r="E315" s="294"/>
      <c r="F315" s="294"/>
      <c r="G315" s="294"/>
      <c r="H315" s="294"/>
      <c r="I315" s="294"/>
      <c r="J315" s="294"/>
      <c r="K315" s="294"/>
      <c r="L315" s="294"/>
      <c r="M315" s="294"/>
      <c r="N315" s="294"/>
      <c r="O315" s="294"/>
      <c r="P315" s="294"/>
      <c r="Q315" s="294"/>
      <c r="R315" s="294"/>
      <c r="S315" s="294"/>
      <c r="T315" s="294"/>
    </row>
    <row r="316" spans="1:20" x14ac:dyDescent="0.25">
      <c r="A316" s="294"/>
      <c r="B316" s="294"/>
      <c r="C316" s="294"/>
      <c r="D316" s="294"/>
      <c r="E316" s="294"/>
      <c r="F316" s="294"/>
      <c r="G316" s="294"/>
      <c r="H316" s="294"/>
      <c r="I316" s="294"/>
      <c r="J316" s="294"/>
      <c r="K316" s="294"/>
      <c r="L316" s="294"/>
      <c r="M316" s="294"/>
      <c r="N316" s="294"/>
      <c r="O316" s="294"/>
      <c r="P316" s="294"/>
      <c r="Q316" s="294"/>
      <c r="R316" s="294"/>
      <c r="S316" s="294"/>
      <c r="T316" s="294"/>
    </row>
    <row r="317" spans="1:20" x14ac:dyDescent="0.25">
      <c r="A317" s="294"/>
      <c r="B317" s="294"/>
      <c r="C317" s="294"/>
      <c r="D317" s="294"/>
      <c r="E317" s="294"/>
      <c r="F317" s="294"/>
      <c r="G317" s="294"/>
      <c r="H317" s="294"/>
      <c r="I317" s="294"/>
      <c r="J317" s="294"/>
      <c r="K317" s="294"/>
      <c r="L317" s="294"/>
      <c r="M317" s="294"/>
      <c r="N317" s="294"/>
      <c r="O317" s="294"/>
      <c r="P317" s="294"/>
      <c r="Q317" s="294"/>
      <c r="R317" s="294"/>
      <c r="S317" s="294"/>
      <c r="T317" s="294"/>
    </row>
    <row r="318" spans="1:20" x14ac:dyDescent="0.25">
      <c r="A318" s="294"/>
      <c r="B318" s="294"/>
      <c r="C318" s="294"/>
      <c r="D318" s="294"/>
      <c r="E318" s="294"/>
      <c r="F318" s="294"/>
      <c r="G318" s="294"/>
      <c r="H318" s="294"/>
      <c r="I318" s="294"/>
      <c r="J318" s="294"/>
      <c r="K318" s="294"/>
      <c r="L318" s="294"/>
      <c r="M318" s="294"/>
      <c r="N318" s="294"/>
      <c r="O318" s="294"/>
      <c r="P318" s="294"/>
      <c r="Q318" s="294"/>
      <c r="R318" s="294"/>
      <c r="S318" s="294"/>
      <c r="T318" s="294"/>
    </row>
    <row r="319" spans="1:20" x14ac:dyDescent="0.25">
      <c r="A319" s="294"/>
      <c r="B319" s="294"/>
      <c r="C319" s="294"/>
      <c r="D319" s="294"/>
      <c r="E319" s="294"/>
      <c r="F319" s="294"/>
      <c r="G319" s="294"/>
      <c r="H319" s="294"/>
      <c r="I319" s="294"/>
      <c r="J319" s="294"/>
      <c r="K319" s="294"/>
      <c r="L319" s="294"/>
      <c r="M319" s="294"/>
      <c r="N319" s="294"/>
      <c r="O319" s="294"/>
      <c r="P319" s="294"/>
      <c r="Q319" s="294"/>
      <c r="R319" s="294"/>
      <c r="S319" s="294"/>
      <c r="T319" s="294"/>
    </row>
    <row r="320" spans="1:20" x14ac:dyDescent="0.25">
      <c r="A320" s="294"/>
      <c r="B320" s="294"/>
      <c r="C320" s="294"/>
      <c r="D320" s="294"/>
      <c r="E320" s="294"/>
      <c r="F320" s="294"/>
      <c r="G320" s="294"/>
      <c r="H320" s="294"/>
      <c r="I320" s="294"/>
      <c r="J320" s="294"/>
      <c r="K320" s="294"/>
      <c r="L320" s="294"/>
      <c r="M320" s="294"/>
      <c r="N320" s="294"/>
      <c r="O320" s="294"/>
      <c r="P320" s="294"/>
      <c r="Q320" s="294"/>
      <c r="R320" s="294"/>
      <c r="S320" s="294"/>
      <c r="T320" s="294"/>
    </row>
    <row r="321" spans="1:20" x14ac:dyDescent="0.25">
      <c r="A321" s="294"/>
      <c r="B321" s="294"/>
      <c r="C321" s="294"/>
      <c r="D321" s="294"/>
      <c r="E321" s="294"/>
      <c r="F321" s="294"/>
      <c r="G321" s="294"/>
      <c r="H321" s="294"/>
      <c r="I321" s="294"/>
      <c r="J321" s="294"/>
      <c r="K321" s="294"/>
      <c r="L321" s="294"/>
      <c r="M321" s="294"/>
      <c r="N321" s="294"/>
      <c r="O321" s="294"/>
      <c r="P321" s="294"/>
      <c r="Q321" s="294"/>
      <c r="R321" s="294"/>
      <c r="S321" s="294"/>
      <c r="T321" s="294"/>
    </row>
    <row r="322" spans="1:20" x14ac:dyDescent="0.25">
      <c r="A322" s="294"/>
      <c r="B322" s="294"/>
      <c r="C322" s="294"/>
      <c r="D322" s="294"/>
      <c r="E322" s="294"/>
      <c r="F322" s="294"/>
      <c r="G322" s="294"/>
      <c r="H322" s="294"/>
      <c r="I322" s="294"/>
      <c r="J322" s="294"/>
      <c r="K322" s="294"/>
      <c r="L322" s="294"/>
      <c r="M322" s="294"/>
      <c r="N322" s="294"/>
      <c r="O322" s="294"/>
      <c r="P322" s="294"/>
      <c r="Q322" s="294"/>
      <c r="R322" s="294"/>
      <c r="S322" s="294"/>
      <c r="T322" s="294"/>
    </row>
    <row r="323" spans="1:20" x14ac:dyDescent="0.25">
      <c r="A323" s="294"/>
      <c r="B323" s="294"/>
      <c r="C323" s="294"/>
      <c r="D323" s="294"/>
      <c r="E323" s="294"/>
      <c r="F323" s="294"/>
      <c r="G323" s="294"/>
      <c r="H323" s="294"/>
      <c r="I323" s="294"/>
      <c r="J323" s="294"/>
      <c r="K323" s="294"/>
      <c r="L323" s="294"/>
      <c r="M323" s="294"/>
      <c r="N323" s="294"/>
      <c r="O323" s="294"/>
      <c r="P323" s="294"/>
      <c r="Q323" s="294"/>
      <c r="R323" s="294"/>
      <c r="S323" s="294"/>
      <c r="T323" s="294"/>
    </row>
    <row r="324" spans="1:20" x14ac:dyDescent="0.25">
      <c r="A324" s="294"/>
      <c r="B324" s="294"/>
      <c r="C324" s="294"/>
      <c r="D324" s="294"/>
      <c r="E324" s="294"/>
      <c r="F324" s="294"/>
      <c r="G324" s="294"/>
      <c r="H324" s="294"/>
      <c r="I324" s="294"/>
      <c r="J324" s="294"/>
      <c r="K324" s="294"/>
      <c r="L324" s="294"/>
      <c r="M324" s="294"/>
      <c r="N324" s="294"/>
      <c r="O324" s="294"/>
      <c r="P324" s="294"/>
      <c r="Q324" s="294"/>
      <c r="R324" s="294"/>
      <c r="S324" s="294"/>
      <c r="T324" s="294"/>
    </row>
    <row r="325" spans="1:20" x14ac:dyDescent="0.25">
      <c r="A325" s="294"/>
      <c r="B325" s="294"/>
      <c r="C325" s="294"/>
      <c r="D325" s="294"/>
      <c r="E325" s="294"/>
      <c r="F325" s="294"/>
      <c r="G325" s="294"/>
      <c r="H325" s="294"/>
      <c r="I325" s="294"/>
      <c r="J325" s="294"/>
      <c r="K325" s="294"/>
      <c r="L325" s="294"/>
      <c r="M325" s="294"/>
      <c r="N325" s="294"/>
      <c r="O325" s="294"/>
      <c r="P325" s="294"/>
      <c r="Q325" s="294"/>
      <c r="R325" s="294"/>
      <c r="S325" s="294"/>
      <c r="T325" s="294"/>
    </row>
    <row r="326" spans="1:20" x14ac:dyDescent="0.25">
      <c r="A326" s="294"/>
      <c r="B326" s="294"/>
      <c r="C326" s="294"/>
      <c r="D326" s="294"/>
      <c r="E326" s="294"/>
      <c r="F326" s="294"/>
      <c r="G326" s="294"/>
      <c r="H326" s="294"/>
      <c r="I326" s="294"/>
      <c r="J326" s="294"/>
      <c r="K326" s="294"/>
      <c r="L326" s="294"/>
      <c r="M326" s="294"/>
      <c r="N326" s="294"/>
      <c r="O326" s="294"/>
      <c r="P326" s="294"/>
      <c r="Q326" s="294"/>
      <c r="R326" s="294"/>
      <c r="S326" s="294"/>
      <c r="T326" s="294"/>
    </row>
    <row r="327" spans="1:20" x14ac:dyDescent="0.25">
      <c r="A327" s="294"/>
      <c r="B327" s="294"/>
      <c r="C327" s="294"/>
      <c r="D327" s="294"/>
      <c r="E327" s="294"/>
      <c r="F327" s="294"/>
      <c r="G327" s="294"/>
      <c r="H327" s="294"/>
      <c r="I327" s="294"/>
      <c r="J327" s="294"/>
      <c r="K327" s="294"/>
      <c r="L327" s="294"/>
      <c r="M327" s="294"/>
      <c r="N327" s="294"/>
      <c r="O327" s="294"/>
      <c r="P327" s="294"/>
      <c r="Q327" s="294"/>
      <c r="R327" s="294"/>
      <c r="S327" s="294"/>
      <c r="T327" s="294"/>
    </row>
    <row r="328" spans="1:20" x14ac:dyDescent="0.25">
      <c r="A328" s="294"/>
      <c r="B328" s="294"/>
      <c r="C328" s="294"/>
      <c r="D328" s="294"/>
      <c r="E328" s="294"/>
      <c r="F328" s="294"/>
      <c r="G328" s="294"/>
      <c r="H328" s="294"/>
      <c r="I328" s="294"/>
      <c r="J328" s="294"/>
      <c r="K328" s="294"/>
      <c r="L328" s="294"/>
      <c r="M328" s="294"/>
      <c r="N328" s="294"/>
      <c r="O328" s="294"/>
      <c r="P328" s="294"/>
      <c r="Q328" s="294"/>
      <c r="R328" s="294"/>
      <c r="S328" s="294"/>
      <c r="T328" s="294"/>
    </row>
    <row r="329" spans="1:20" x14ac:dyDescent="0.25">
      <c r="A329" s="294"/>
      <c r="B329" s="294"/>
      <c r="C329" s="294"/>
      <c r="D329" s="294"/>
      <c r="E329" s="294"/>
      <c r="F329" s="294"/>
      <c r="G329" s="294"/>
      <c r="H329" s="294"/>
      <c r="I329" s="294"/>
      <c r="J329" s="294"/>
      <c r="K329" s="294"/>
      <c r="L329" s="294"/>
      <c r="M329" s="294"/>
      <c r="N329" s="294"/>
      <c r="O329" s="294"/>
      <c r="P329" s="294"/>
      <c r="Q329" s="294"/>
      <c r="R329" s="294"/>
      <c r="S329" s="294"/>
      <c r="T329" s="294"/>
    </row>
    <row r="330" spans="1:20" x14ac:dyDescent="0.25">
      <c r="A330" s="294"/>
      <c r="B330" s="294"/>
      <c r="C330" s="294"/>
      <c r="D330" s="294"/>
      <c r="E330" s="294"/>
      <c r="F330" s="294"/>
      <c r="G330" s="294"/>
      <c r="H330" s="294"/>
      <c r="I330" s="294"/>
      <c r="J330" s="294"/>
      <c r="K330" s="294"/>
      <c r="L330" s="294"/>
      <c r="M330" s="294"/>
      <c r="N330" s="294"/>
      <c r="O330" s="294"/>
      <c r="P330" s="294"/>
      <c r="Q330" s="294"/>
      <c r="R330" s="294"/>
      <c r="S330" s="294"/>
      <c r="T330" s="294"/>
    </row>
    <row r="331" spans="1:20" x14ac:dyDescent="0.25">
      <c r="A331" s="294"/>
      <c r="B331" s="294"/>
      <c r="C331" s="294"/>
      <c r="D331" s="294"/>
      <c r="E331" s="294"/>
      <c r="F331" s="294"/>
      <c r="G331" s="294"/>
      <c r="H331" s="294"/>
      <c r="I331" s="294"/>
      <c r="J331" s="294"/>
      <c r="K331" s="294"/>
      <c r="L331" s="294"/>
      <c r="M331" s="294"/>
      <c r="N331" s="294"/>
      <c r="O331" s="294"/>
      <c r="P331" s="294"/>
      <c r="Q331" s="294"/>
      <c r="R331" s="294"/>
      <c r="S331" s="294"/>
      <c r="T331" s="294"/>
    </row>
    <row r="332" spans="1:20" x14ac:dyDescent="0.25">
      <c r="A332" s="294"/>
      <c r="B332" s="294"/>
      <c r="C332" s="294"/>
      <c r="D332" s="294"/>
      <c r="E332" s="294"/>
      <c r="F332" s="294"/>
      <c r="G332" s="294"/>
      <c r="H332" s="294"/>
      <c r="I332" s="294"/>
      <c r="J332" s="294"/>
      <c r="K332" s="294"/>
      <c r="L332" s="294"/>
      <c r="M332" s="294"/>
      <c r="N332" s="294"/>
      <c r="O332" s="294"/>
      <c r="P332" s="294"/>
      <c r="Q332" s="294"/>
      <c r="R332" s="294"/>
      <c r="S332" s="294"/>
      <c r="T332" s="294"/>
    </row>
    <row r="333" spans="1:20" x14ac:dyDescent="0.25">
      <c r="A333" s="294"/>
      <c r="B333" s="294"/>
      <c r="C333" s="294"/>
      <c r="D333" s="294"/>
      <c r="E333" s="294"/>
      <c r="F333" s="294"/>
      <c r="G333" s="294"/>
      <c r="H333" s="294"/>
      <c r="I333" s="294"/>
      <c r="J333" s="294"/>
      <c r="K333" s="294"/>
      <c r="L333" s="294"/>
      <c r="M333" s="294"/>
      <c r="N333" s="294"/>
      <c r="O333" s="294"/>
      <c r="P333" s="294"/>
      <c r="Q333" s="294"/>
      <c r="R333" s="294"/>
      <c r="S333" s="294"/>
      <c r="T333" s="294"/>
    </row>
    <row r="334" spans="1:20" x14ac:dyDescent="0.25">
      <c r="A334" s="294"/>
      <c r="B334" s="294"/>
      <c r="C334" s="294"/>
      <c r="D334" s="294"/>
      <c r="E334" s="294"/>
      <c r="F334" s="294"/>
      <c r="G334" s="294"/>
      <c r="H334" s="294"/>
      <c r="I334" s="294"/>
      <c r="J334" s="294"/>
      <c r="K334" s="294"/>
      <c r="L334" s="294"/>
      <c r="M334" s="294"/>
      <c r="N334" s="294"/>
      <c r="O334" s="294"/>
      <c r="P334" s="294"/>
      <c r="Q334" s="294"/>
      <c r="R334" s="294"/>
      <c r="S334" s="294"/>
      <c r="T334" s="294"/>
    </row>
    <row r="335" spans="1:20" x14ac:dyDescent="0.25">
      <c r="A335" s="294"/>
      <c r="B335" s="294"/>
      <c r="C335" s="294"/>
      <c r="D335" s="294"/>
      <c r="E335" s="294"/>
      <c r="F335" s="294"/>
      <c r="G335" s="294"/>
      <c r="H335" s="294"/>
      <c r="I335" s="294"/>
      <c r="J335" s="294"/>
      <c r="K335" s="294"/>
      <c r="L335" s="294"/>
      <c r="M335" s="294"/>
      <c r="N335" s="294"/>
      <c r="O335" s="294"/>
      <c r="P335" s="294"/>
      <c r="Q335" s="294"/>
      <c r="R335" s="294"/>
      <c r="S335" s="294"/>
      <c r="T335" s="294"/>
    </row>
    <row r="336" spans="1:20" x14ac:dyDescent="0.25">
      <c r="A336" s="294"/>
      <c r="B336" s="294"/>
      <c r="C336" s="294"/>
      <c r="D336" s="294"/>
      <c r="E336" s="294"/>
      <c r="F336" s="294"/>
      <c r="G336" s="294"/>
      <c r="H336" s="294"/>
      <c r="I336" s="294"/>
      <c r="J336" s="294"/>
      <c r="K336" s="294"/>
      <c r="L336" s="294"/>
      <c r="M336" s="294"/>
      <c r="N336" s="294"/>
      <c r="O336" s="294"/>
      <c r="P336" s="294"/>
      <c r="Q336" s="294"/>
      <c r="R336" s="294"/>
      <c r="S336" s="294"/>
      <c r="T336" s="294"/>
    </row>
    <row r="337" spans="1:20" x14ac:dyDescent="0.25">
      <c r="A337" s="294"/>
      <c r="B337" s="294"/>
      <c r="C337" s="294"/>
      <c r="D337" s="294"/>
      <c r="E337" s="294"/>
      <c r="F337" s="294"/>
      <c r="G337" s="294"/>
      <c r="H337" s="294"/>
      <c r="I337" s="294"/>
      <c r="J337" s="294"/>
      <c r="K337" s="294"/>
      <c r="L337" s="294"/>
      <c r="M337" s="294"/>
      <c r="N337" s="294"/>
      <c r="O337" s="294"/>
      <c r="P337" s="294"/>
      <c r="Q337" s="294"/>
      <c r="R337" s="294"/>
      <c r="S337" s="294"/>
      <c r="T337" s="294"/>
    </row>
    <row r="338" spans="1:20" x14ac:dyDescent="0.25">
      <c r="A338" s="294"/>
      <c r="B338" s="294"/>
      <c r="C338" s="294"/>
      <c r="D338" s="294"/>
      <c r="E338" s="294"/>
      <c r="F338" s="294"/>
      <c r="G338" s="294"/>
      <c r="H338" s="294"/>
      <c r="I338" s="294"/>
      <c r="J338" s="294"/>
      <c r="K338" s="294"/>
      <c r="L338" s="294"/>
      <c r="M338" s="294"/>
      <c r="N338" s="294"/>
      <c r="O338" s="294"/>
      <c r="P338" s="294"/>
      <c r="Q338" s="294"/>
      <c r="R338" s="294"/>
      <c r="S338" s="294"/>
      <c r="T338" s="294"/>
    </row>
    <row r="339" spans="1:20" x14ac:dyDescent="0.25">
      <c r="A339" s="294"/>
      <c r="B339" s="294"/>
      <c r="C339" s="294"/>
      <c r="D339" s="294"/>
      <c r="E339" s="294"/>
      <c r="F339" s="294"/>
      <c r="G339" s="294"/>
      <c r="H339" s="294"/>
      <c r="I339" s="294"/>
      <c r="J339" s="294"/>
      <c r="K339" s="294"/>
      <c r="L339" s="294"/>
      <c r="M339" s="294"/>
      <c r="N339" s="294"/>
      <c r="O339" s="294"/>
      <c r="P339" s="294"/>
      <c r="Q339" s="294"/>
      <c r="R339" s="294"/>
      <c r="S339" s="294"/>
      <c r="T339" s="294"/>
    </row>
    <row r="340" spans="1:20" x14ac:dyDescent="0.25">
      <c r="A340" s="294"/>
      <c r="B340" s="294"/>
      <c r="C340" s="294"/>
      <c r="D340" s="294"/>
      <c r="E340" s="294"/>
      <c r="F340" s="294"/>
      <c r="G340" s="294"/>
      <c r="H340" s="294"/>
      <c r="I340" s="294"/>
      <c r="J340" s="294"/>
      <c r="K340" s="294"/>
      <c r="L340" s="294"/>
      <c r="M340" s="294"/>
      <c r="N340" s="294"/>
      <c r="O340" s="294"/>
      <c r="P340" s="294"/>
      <c r="Q340" s="294"/>
      <c r="R340" s="294"/>
      <c r="S340" s="294"/>
      <c r="T340" s="294"/>
    </row>
    <row r="341" spans="1:20" x14ac:dyDescent="0.25">
      <c r="A341" s="294"/>
      <c r="B341" s="294"/>
      <c r="C341" s="294"/>
      <c r="D341" s="294"/>
      <c r="E341" s="294"/>
      <c r="F341" s="294"/>
      <c r="G341" s="294"/>
      <c r="H341" s="294"/>
      <c r="I341" s="294"/>
      <c r="J341" s="294"/>
      <c r="K341" s="294"/>
      <c r="L341" s="294"/>
      <c r="M341" s="294"/>
      <c r="N341" s="294"/>
      <c r="O341" s="294"/>
      <c r="P341" s="294"/>
      <c r="Q341" s="294"/>
      <c r="R341" s="294"/>
      <c r="S341" s="294"/>
      <c r="T341" s="294"/>
    </row>
    <row r="342" spans="1:20" x14ac:dyDescent="0.25">
      <c r="A342" s="294"/>
      <c r="B342" s="294"/>
      <c r="C342" s="294"/>
      <c r="D342" s="294"/>
      <c r="E342" s="294"/>
      <c r="F342" s="294"/>
      <c r="G342" s="294"/>
      <c r="H342" s="294"/>
      <c r="I342" s="294"/>
      <c r="J342" s="294"/>
      <c r="K342" s="294"/>
      <c r="L342" s="294"/>
      <c r="M342" s="294"/>
      <c r="N342" s="294"/>
      <c r="O342" s="294"/>
      <c r="P342" s="294"/>
      <c r="Q342" s="294"/>
      <c r="R342" s="294"/>
      <c r="S342" s="294"/>
      <c r="T342" s="294"/>
    </row>
    <row r="343" spans="1:20" x14ac:dyDescent="0.25">
      <c r="A343" s="294"/>
      <c r="B343" s="294"/>
      <c r="C343" s="294"/>
      <c r="D343" s="294"/>
      <c r="E343" s="294"/>
      <c r="F343" s="294"/>
      <c r="G343" s="294"/>
      <c r="H343" s="294"/>
      <c r="I343" s="294"/>
      <c r="J343" s="294"/>
      <c r="K343" s="294"/>
      <c r="L343" s="294"/>
      <c r="M343" s="294"/>
      <c r="N343" s="294"/>
      <c r="O343" s="294"/>
      <c r="P343" s="294"/>
      <c r="Q343" s="294"/>
      <c r="R343" s="294"/>
      <c r="S343" s="294"/>
      <c r="T343" s="294"/>
    </row>
    <row r="344" spans="1:20" x14ac:dyDescent="0.25">
      <c r="A344" s="294"/>
      <c r="B344" s="294"/>
      <c r="C344" s="294"/>
      <c r="D344" s="294"/>
      <c r="E344" s="294"/>
      <c r="F344" s="294"/>
      <c r="G344" s="294"/>
      <c r="H344" s="294"/>
      <c r="I344" s="294"/>
      <c r="J344" s="294"/>
      <c r="K344" s="294"/>
      <c r="L344" s="294"/>
      <c r="M344" s="294"/>
      <c r="N344" s="294"/>
      <c r="O344" s="294"/>
      <c r="P344" s="294"/>
      <c r="Q344" s="294"/>
      <c r="R344" s="294"/>
      <c r="S344" s="294"/>
      <c r="T344" s="294"/>
    </row>
    <row r="345" spans="1:20" x14ac:dyDescent="0.25">
      <c r="A345" s="294"/>
      <c r="B345" s="294"/>
      <c r="C345" s="294"/>
      <c r="D345" s="294"/>
      <c r="E345" s="294"/>
      <c r="F345" s="294"/>
      <c r="G345" s="294"/>
      <c r="H345" s="294"/>
      <c r="I345" s="294"/>
      <c r="J345" s="294"/>
      <c r="K345" s="294"/>
      <c r="L345" s="294"/>
      <c r="M345" s="294"/>
      <c r="N345" s="294"/>
      <c r="O345" s="294"/>
      <c r="P345" s="294"/>
      <c r="Q345" s="294"/>
      <c r="R345" s="294"/>
      <c r="S345" s="294"/>
      <c r="T345" s="294"/>
    </row>
    <row r="346" spans="1:20" x14ac:dyDescent="0.25">
      <c r="A346" s="294"/>
      <c r="B346" s="294"/>
      <c r="C346" s="294"/>
      <c r="D346" s="294"/>
      <c r="E346" s="294"/>
      <c r="F346" s="294"/>
      <c r="G346" s="294"/>
      <c r="H346" s="294"/>
      <c r="I346" s="294"/>
      <c r="J346" s="294"/>
      <c r="K346" s="294"/>
      <c r="L346" s="294"/>
      <c r="M346" s="294"/>
      <c r="N346" s="294"/>
      <c r="O346" s="294"/>
      <c r="P346" s="294"/>
      <c r="Q346" s="294"/>
      <c r="R346" s="294"/>
      <c r="S346" s="294"/>
      <c r="T346" s="294"/>
    </row>
    <row r="347" spans="1:20" x14ac:dyDescent="0.25">
      <c r="A347" s="294"/>
      <c r="B347" s="294"/>
      <c r="C347" s="294"/>
      <c r="D347" s="294"/>
      <c r="E347" s="294"/>
      <c r="F347" s="294"/>
      <c r="G347" s="294"/>
      <c r="H347" s="294"/>
      <c r="I347" s="294"/>
      <c r="J347" s="294"/>
      <c r="K347" s="294"/>
      <c r="L347" s="294"/>
      <c r="M347" s="294"/>
      <c r="N347" s="294"/>
      <c r="O347" s="294"/>
      <c r="P347" s="294"/>
      <c r="Q347" s="294"/>
      <c r="R347" s="294"/>
      <c r="S347" s="294"/>
      <c r="T347" s="294"/>
    </row>
    <row r="348" spans="1:20" x14ac:dyDescent="0.25">
      <c r="A348" s="294"/>
      <c r="B348" s="294"/>
      <c r="C348" s="294"/>
      <c r="D348" s="294"/>
      <c r="E348" s="294"/>
      <c r="F348" s="294"/>
      <c r="G348" s="294"/>
      <c r="H348" s="294"/>
      <c r="I348" s="294"/>
      <c r="J348" s="294"/>
      <c r="K348" s="294"/>
      <c r="L348" s="294"/>
      <c r="M348" s="294"/>
      <c r="N348" s="294"/>
      <c r="O348" s="294"/>
      <c r="P348" s="294"/>
      <c r="Q348" s="294"/>
      <c r="R348" s="294"/>
      <c r="S348" s="294"/>
      <c r="T348" s="294"/>
    </row>
    <row r="349" spans="1:20" x14ac:dyDescent="0.25">
      <c r="A349" s="294"/>
      <c r="B349" s="294"/>
      <c r="C349" s="294"/>
      <c r="D349" s="294"/>
      <c r="E349" s="294"/>
      <c r="F349" s="294"/>
      <c r="G349" s="294"/>
      <c r="H349" s="294"/>
      <c r="I349" s="294"/>
      <c r="J349" s="294"/>
      <c r="K349" s="294"/>
      <c r="L349" s="294"/>
      <c r="M349" s="294"/>
      <c r="N349" s="294"/>
      <c r="O349" s="294"/>
      <c r="P349" s="294"/>
      <c r="Q349" s="294"/>
      <c r="R349" s="294"/>
      <c r="S349" s="294"/>
      <c r="T349" s="294"/>
    </row>
    <row r="350" spans="1:20" x14ac:dyDescent="0.25">
      <c r="A350" s="294"/>
      <c r="B350" s="294"/>
      <c r="C350" s="294"/>
      <c r="D350" s="294"/>
      <c r="E350" s="294"/>
      <c r="F350" s="294"/>
      <c r="G350" s="294"/>
      <c r="H350" s="294"/>
      <c r="I350" s="294"/>
      <c r="J350" s="294"/>
      <c r="K350" s="294"/>
      <c r="L350" s="294"/>
      <c r="M350" s="294"/>
      <c r="N350" s="294"/>
      <c r="O350" s="294"/>
      <c r="P350" s="294"/>
      <c r="Q350" s="294"/>
      <c r="R350" s="294"/>
      <c r="S350" s="294"/>
      <c r="T350" s="294"/>
    </row>
    <row r="351" spans="1:20" x14ac:dyDescent="0.25">
      <c r="A351" s="294"/>
      <c r="B351" s="294"/>
      <c r="C351" s="294"/>
      <c r="D351" s="294"/>
      <c r="E351" s="294"/>
      <c r="F351" s="294"/>
      <c r="G351" s="294"/>
      <c r="H351" s="294"/>
      <c r="I351" s="294"/>
      <c r="J351" s="294"/>
      <c r="K351" s="294"/>
      <c r="L351" s="294"/>
      <c r="M351" s="294"/>
      <c r="N351" s="294"/>
      <c r="O351" s="294"/>
      <c r="P351" s="294"/>
      <c r="Q351" s="294"/>
      <c r="R351" s="294"/>
      <c r="S351" s="294"/>
      <c r="T351" s="294"/>
    </row>
    <row r="352" spans="1:20" x14ac:dyDescent="0.25">
      <c r="A352" s="294"/>
      <c r="B352" s="294"/>
      <c r="C352" s="294"/>
      <c r="D352" s="294"/>
      <c r="E352" s="294"/>
      <c r="F352" s="294"/>
      <c r="G352" s="294"/>
      <c r="H352" s="294"/>
      <c r="I352" s="294"/>
      <c r="J352" s="294"/>
      <c r="K352" s="294"/>
      <c r="L352" s="294"/>
      <c r="M352" s="294"/>
      <c r="N352" s="294"/>
      <c r="O352" s="294"/>
      <c r="P352" s="294"/>
      <c r="Q352" s="294"/>
      <c r="R352" s="294"/>
      <c r="S352" s="294"/>
      <c r="T352" s="294"/>
    </row>
    <row r="353" spans="1:20" x14ac:dyDescent="0.25">
      <c r="A353" s="294"/>
      <c r="B353" s="294"/>
      <c r="C353" s="294"/>
      <c r="D353" s="294"/>
      <c r="E353" s="294"/>
      <c r="F353" s="294"/>
      <c r="G353" s="294"/>
      <c r="H353" s="294"/>
      <c r="I353" s="294"/>
      <c r="J353" s="294"/>
      <c r="K353" s="294"/>
      <c r="L353" s="294"/>
      <c r="M353" s="294"/>
      <c r="N353" s="294"/>
      <c r="O353" s="294"/>
      <c r="P353" s="294"/>
      <c r="Q353" s="294"/>
      <c r="R353" s="294"/>
      <c r="S353" s="294"/>
      <c r="T353" s="294"/>
    </row>
    <row r="354" spans="1:20" x14ac:dyDescent="0.25">
      <c r="A354" s="294"/>
      <c r="B354" s="294"/>
      <c r="C354" s="294"/>
      <c r="D354" s="294"/>
      <c r="E354" s="294"/>
      <c r="F354" s="294"/>
      <c r="G354" s="294"/>
      <c r="H354" s="294"/>
      <c r="I354" s="294"/>
      <c r="J354" s="294"/>
      <c r="K354" s="294"/>
      <c r="L354" s="294"/>
      <c r="M354" s="294"/>
      <c r="N354" s="294"/>
      <c r="O354" s="294"/>
      <c r="P354" s="294"/>
      <c r="Q354" s="294"/>
      <c r="R354" s="294"/>
      <c r="S354" s="294"/>
      <c r="T354" s="294"/>
    </row>
    <row r="355" spans="1:20" x14ac:dyDescent="0.25">
      <c r="A355" s="294"/>
      <c r="B355" s="294"/>
      <c r="C355" s="294"/>
      <c r="D355" s="294"/>
      <c r="E355" s="294"/>
      <c r="F355" s="294"/>
      <c r="G355" s="294"/>
      <c r="H355" s="294"/>
      <c r="I355" s="294"/>
      <c r="J355" s="294"/>
      <c r="K355" s="294"/>
      <c r="L355" s="294"/>
      <c r="M355" s="294"/>
      <c r="N355" s="294"/>
      <c r="O355" s="294"/>
      <c r="P355" s="294"/>
      <c r="Q355" s="294"/>
      <c r="R355" s="294"/>
      <c r="S355" s="294"/>
      <c r="T355" s="294"/>
    </row>
    <row r="356" spans="1:20" x14ac:dyDescent="0.25">
      <c r="A356" s="294"/>
      <c r="B356" s="294"/>
      <c r="C356" s="294"/>
      <c r="D356" s="294"/>
      <c r="E356" s="294"/>
      <c r="F356" s="294"/>
      <c r="G356" s="294"/>
      <c r="H356" s="294"/>
      <c r="I356" s="294"/>
      <c r="J356" s="294"/>
      <c r="K356" s="294"/>
      <c r="L356" s="294"/>
      <c r="M356" s="294"/>
      <c r="N356" s="294"/>
      <c r="O356" s="294"/>
      <c r="P356" s="294"/>
      <c r="Q356" s="294"/>
      <c r="R356" s="294"/>
      <c r="S356" s="294"/>
      <c r="T356" s="294"/>
    </row>
  </sheetData>
  <mergeCells count="21">
    <mergeCell ref="B14:B15"/>
    <mergeCell ref="J14:K14"/>
    <mergeCell ref="A2:K2"/>
    <mergeCell ref="A4:K4"/>
    <mergeCell ref="D14:D15"/>
    <mergeCell ref="C14:C15"/>
    <mergeCell ref="A14:A15"/>
    <mergeCell ref="I14:I15"/>
    <mergeCell ref="H14:H15"/>
    <mergeCell ref="F14:F15"/>
    <mergeCell ref="E14:E15"/>
    <mergeCell ref="G14:G15"/>
    <mergeCell ref="A5:K5"/>
    <mergeCell ref="A11:K11"/>
    <mergeCell ref="A12:K12"/>
    <mergeCell ref="A13:K13"/>
    <mergeCell ref="A6:K6"/>
    <mergeCell ref="A7:K7"/>
    <mergeCell ref="A8:K8"/>
    <mergeCell ref="A9:K9"/>
    <mergeCell ref="A10:K10"/>
  </mergeCells>
  <pageMargins left="0.70866141732283472" right="0.70866141732283472" top="0.74803149606299213" bottom="0.74803149606299213" header="0.31496062992125984" footer="0.31496062992125984"/>
  <pageSetup paperSize="8" scale="5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1" width="7.7109375" style="13" customWidth="1"/>
    <col min="12" max="12" width="27.42578125" style="13" customWidth="1"/>
    <col min="13" max="16384" width="9.140625" style="13"/>
  </cols>
  <sheetData>
    <row r="5" spans="1:12" ht="18.75" customHeight="1" x14ac:dyDescent="0.25">
      <c r="A5" s="331" t="s">
        <v>221</v>
      </c>
      <c r="B5" s="331"/>
      <c r="C5" s="331"/>
      <c r="D5" s="331"/>
      <c r="E5" s="331"/>
      <c r="F5" s="331"/>
      <c r="G5" s="331"/>
      <c r="H5" s="331"/>
      <c r="I5" s="331"/>
      <c r="J5" s="331"/>
      <c r="K5" s="331"/>
      <c r="L5" s="331"/>
    </row>
    <row r="7" spans="1:12" ht="18.75" x14ac:dyDescent="0.25">
      <c r="A7" s="345" t="s">
        <v>146</v>
      </c>
      <c r="B7" s="345"/>
      <c r="C7" s="345"/>
      <c r="D7" s="345"/>
      <c r="E7" s="345"/>
      <c r="F7" s="345"/>
      <c r="G7" s="345"/>
      <c r="H7" s="345"/>
      <c r="I7" s="345"/>
      <c r="J7" s="345"/>
      <c r="K7" s="345"/>
      <c r="L7" s="345"/>
    </row>
    <row r="8" spans="1:12" ht="18.75" x14ac:dyDescent="0.25">
      <c r="A8" s="345"/>
      <c r="B8" s="345"/>
      <c r="C8" s="345"/>
      <c r="D8" s="345"/>
      <c r="E8" s="345"/>
      <c r="F8" s="345"/>
      <c r="G8" s="345"/>
      <c r="H8" s="345"/>
      <c r="I8" s="345"/>
      <c r="J8" s="345"/>
      <c r="K8" s="345"/>
      <c r="L8" s="345"/>
    </row>
    <row r="9" spans="1:12" ht="18.75" x14ac:dyDescent="0.25">
      <c r="A9" s="346" t="str">
        <f>'3.3. цели,задачи'!A6:D6</f>
        <v>О_0004500012</v>
      </c>
      <c r="B9" s="346"/>
      <c r="C9" s="346"/>
      <c r="D9" s="346"/>
      <c r="E9" s="346"/>
      <c r="F9" s="346"/>
      <c r="G9" s="346"/>
      <c r="H9" s="346"/>
      <c r="I9" s="346"/>
      <c r="J9" s="346"/>
      <c r="K9" s="346"/>
      <c r="L9" s="346"/>
    </row>
    <row r="10" spans="1:12" ht="15.75" x14ac:dyDescent="0.25">
      <c r="A10" s="337" t="s">
        <v>6</v>
      </c>
      <c r="B10" s="337"/>
      <c r="C10" s="337"/>
      <c r="D10" s="337"/>
      <c r="E10" s="337"/>
      <c r="F10" s="337"/>
      <c r="G10" s="337"/>
      <c r="H10" s="337"/>
      <c r="I10" s="337"/>
      <c r="J10" s="337"/>
      <c r="K10" s="337"/>
      <c r="L10" s="337"/>
    </row>
    <row r="11" spans="1:12" ht="18.75" x14ac:dyDescent="0.25">
      <c r="A11" s="347"/>
      <c r="B11" s="347"/>
      <c r="C11" s="347"/>
      <c r="D11" s="347"/>
      <c r="E11" s="347"/>
      <c r="F11" s="347"/>
      <c r="G11" s="347"/>
      <c r="H11" s="347"/>
      <c r="I11" s="347"/>
      <c r="J11" s="347"/>
      <c r="K11" s="347"/>
      <c r="L11" s="347"/>
    </row>
    <row r="12" spans="1:12" ht="42.75" customHeight="1" x14ac:dyDescent="0.25">
      <c r="A12" s="429" t="str">
        <f>'3.3. цели,задачи'!A9:D9</f>
        <v>Реконструкция и модернизация сетей электроснабжения 0,4кВ</v>
      </c>
      <c r="B12" s="429"/>
      <c r="C12" s="429"/>
      <c r="D12" s="429"/>
      <c r="E12" s="429"/>
      <c r="F12" s="429"/>
      <c r="G12" s="429"/>
      <c r="H12" s="429"/>
      <c r="I12" s="429"/>
      <c r="J12" s="429"/>
      <c r="K12" s="429"/>
      <c r="L12" s="429"/>
    </row>
    <row r="13" spans="1:12" ht="15.75" x14ac:dyDescent="0.25">
      <c r="A13" s="337" t="s">
        <v>5</v>
      </c>
      <c r="B13" s="337"/>
      <c r="C13" s="337"/>
      <c r="D13" s="337"/>
      <c r="E13" s="337"/>
      <c r="F13" s="337"/>
      <c r="G13" s="337"/>
      <c r="H13" s="337"/>
      <c r="I13" s="337"/>
      <c r="J13" s="337"/>
      <c r="K13" s="337"/>
      <c r="L13" s="337"/>
    </row>
    <row r="14" spans="1:12" x14ac:dyDescent="0.25">
      <c r="A14" s="432"/>
      <c r="B14" s="432"/>
      <c r="C14" s="432"/>
      <c r="D14" s="432"/>
      <c r="E14" s="432"/>
      <c r="F14" s="432"/>
      <c r="G14" s="432"/>
      <c r="H14" s="432"/>
      <c r="I14" s="432"/>
      <c r="J14" s="432"/>
      <c r="K14" s="432"/>
      <c r="L14" s="432"/>
    </row>
    <row r="15" spans="1:12" ht="14.25" customHeight="1" x14ac:dyDescent="0.25">
      <c r="A15" s="432"/>
      <c r="B15" s="432"/>
      <c r="C15" s="432"/>
      <c r="D15" s="432"/>
      <c r="E15" s="432"/>
      <c r="F15" s="432"/>
      <c r="G15" s="432"/>
      <c r="H15" s="432"/>
      <c r="I15" s="432"/>
      <c r="J15" s="432"/>
      <c r="K15" s="432"/>
      <c r="L15" s="432"/>
    </row>
    <row r="16" spans="1:12" x14ac:dyDescent="0.25">
      <c r="A16" s="432"/>
      <c r="B16" s="432"/>
      <c r="C16" s="432"/>
      <c r="D16" s="432"/>
      <c r="E16" s="432"/>
      <c r="F16" s="432"/>
      <c r="G16" s="432"/>
      <c r="H16" s="432"/>
      <c r="I16" s="432"/>
      <c r="J16" s="432"/>
      <c r="K16" s="432"/>
      <c r="L16" s="432"/>
    </row>
    <row r="17" spans="1:12" s="14" customFormat="1" x14ac:dyDescent="0.25">
      <c r="A17" s="433"/>
      <c r="B17" s="433"/>
      <c r="C17" s="433"/>
      <c r="D17" s="433"/>
      <c r="E17" s="433"/>
      <c r="F17" s="433"/>
      <c r="G17" s="433"/>
      <c r="H17" s="433"/>
      <c r="I17" s="433"/>
      <c r="J17" s="433"/>
      <c r="K17" s="433"/>
      <c r="L17" s="433"/>
    </row>
    <row r="18" spans="1:12" s="14" customFormat="1" ht="68.25" customHeight="1" x14ac:dyDescent="0.25">
      <c r="A18" s="431" t="s">
        <v>154</v>
      </c>
      <c r="B18" s="431"/>
      <c r="C18" s="431"/>
      <c r="D18" s="431"/>
      <c r="E18" s="431"/>
      <c r="F18" s="431"/>
      <c r="G18" s="431"/>
      <c r="H18" s="431"/>
      <c r="I18" s="431"/>
      <c r="J18" s="431"/>
      <c r="K18" s="431"/>
      <c r="L18" s="431"/>
    </row>
    <row r="19" spans="1:12" ht="33.75" customHeight="1" x14ac:dyDescent="0.25">
      <c r="A19" s="434"/>
      <c r="B19" s="434"/>
      <c r="C19" s="434"/>
      <c r="D19" s="434"/>
      <c r="E19" s="434"/>
      <c r="F19" s="434"/>
      <c r="G19" s="434"/>
      <c r="H19" s="434"/>
      <c r="I19" s="434"/>
      <c r="J19" s="434"/>
      <c r="K19" s="434"/>
      <c r="L19" s="434"/>
    </row>
    <row r="20" spans="1:12" ht="45.75" customHeight="1" x14ac:dyDescent="0.25">
      <c r="A20" s="430" t="s">
        <v>161</v>
      </c>
      <c r="B20" s="430"/>
      <c r="C20" s="430"/>
      <c r="D20" s="430"/>
      <c r="E20" s="430"/>
      <c r="F20" s="430"/>
      <c r="G20" s="430"/>
      <c r="H20" s="430"/>
      <c r="I20" s="430"/>
      <c r="J20" s="430"/>
      <c r="K20" s="430"/>
      <c r="L20" s="430"/>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4" zoomScale="70" zoomScaleNormal="60" zoomScaleSheetLayoutView="70" workbookViewId="0">
      <selection activeCell="B22" sqref="B22:B23"/>
    </sheetView>
  </sheetViews>
  <sheetFormatPr defaultColWidth="10.7109375" defaultRowHeight="15.75" x14ac:dyDescent="0.25"/>
  <cols>
    <col min="1" max="1" width="9.5703125" style="25" customWidth="1"/>
    <col min="2" max="2" width="36.28515625" style="25" customWidth="1"/>
    <col min="3" max="3" width="8.7109375" style="25" customWidth="1"/>
    <col min="4" max="4" width="12.7109375" style="25" customWidth="1"/>
    <col min="5" max="5" width="16.140625" style="25" customWidth="1"/>
    <col min="6" max="6" width="16.5703125" style="25" customWidth="1"/>
    <col min="7" max="7" width="18.42578125" style="25" customWidth="1"/>
    <col min="8" max="8" width="14.5703125" style="25" customWidth="1"/>
    <col min="9" max="9" width="12.42578125" style="25" customWidth="1"/>
    <col min="10" max="10" width="16" style="25" customWidth="1"/>
    <col min="11" max="14" width="8.7109375" style="25" customWidth="1"/>
    <col min="15" max="231" width="10.7109375" style="25"/>
    <col min="232" max="236" width="15.7109375" style="25" customWidth="1"/>
    <col min="237" max="240" width="12.7109375" style="25" customWidth="1"/>
    <col min="241" max="244" width="15.7109375" style="25" customWidth="1"/>
    <col min="245" max="245" width="22.85546875" style="25" customWidth="1"/>
    <col min="246" max="246" width="20.7109375" style="25" customWidth="1"/>
    <col min="247" max="247" width="16.7109375" style="25" customWidth="1"/>
    <col min="248" max="487" width="10.7109375" style="25"/>
    <col min="488" max="492" width="15.7109375" style="25" customWidth="1"/>
    <col min="493" max="496" width="12.7109375" style="25" customWidth="1"/>
    <col min="497" max="500" width="15.7109375" style="25" customWidth="1"/>
    <col min="501" max="501" width="22.85546875" style="25" customWidth="1"/>
    <col min="502" max="502" width="20.7109375" style="25" customWidth="1"/>
    <col min="503" max="503" width="16.7109375" style="25" customWidth="1"/>
    <col min="504" max="743" width="10.7109375" style="25"/>
    <col min="744" max="748" width="15.7109375" style="25" customWidth="1"/>
    <col min="749" max="752" width="12.7109375" style="25" customWidth="1"/>
    <col min="753" max="756" width="15.7109375" style="25" customWidth="1"/>
    <col min="757" max="757" width="22.85546875" style="25" customWidth="1"/>
    <col min="758" max="758" width="20.7109375" style="25" customWidth="1"/>
    <col min="759" max="759" width="16.7109375" style="25" customWidth="1"/>
    <col min="760" max="999" width="10.7109375" style="25"/>
    <col min="1000" max="1004" width="15.7109375" style="25" customWidth="1"/>
    <col min="1005" max="1008" width="12.7109375" style="25" customWidth="1"/>
    <col min="1009" max="1012" width="15.7109375" style="25" customWidth="1"/>
    <col min="1013" max="1013" width="22.85546875" style="25" customWidth="1"/>
    <col min="1014" max="1014" width="20.7109375" style="25" customWidth="1"/>
    <col min="1015" max="1015" width="16.7109375" style="25" customWidth="1"/>
    <col min="1016" max="1255" width="10.7109375" style="25"/>
    <col min="1256" max="1260" width="15.7109375" style="25" customWidth="1"/>
    <col min="1261" max="1264" width="12.7109375" style="25" customWidth="1"/>
    <col min="1265" max="1268" width="15.7109375" style="25" customWidth="1"/>
    <col min="1269" max="1269" width="22.85546875" style="25" customWidth="1"/>
    <col min="1270" max="1270" width="20.7109375" style="25" customWidth="1"/>
    <col min="1271" max="1271" width="16.7109375" style="25" customWidth="1"/>
    <col min="1272" max="1511" width="10.7109375" style="25"/>
    <col min="1512" max="1516" width="15.7109375" style="25" customWidth="1"/>
    <col min="1517" max="1520" width="12.7109375" style="25" customWidth="1"/>
    <col min="1521" max="1524" width="15.7109375" style="25" customWidth="1"/>
    <col min="1525" max="1525" width="22.85546875" style="25" customWidth="1"/>
    <col min="1526" max="1526" width="20.7109375" style="25" customWidth="1"/>
    <col min="1527" max="1527" width="16.7109375" style="25" customWidth="1"/>
    <col min="1528" max="1767" width="10.7109375" style="25"/>
    <col min="1768" max="1772" width="15.7109375" style="25" customWidth="1"/>
    <col min="1773" max="1776" width="12.7109375" style="25" customWidth="1"/>
    <col min="1777" max="1780" width="15.7109375" style="25" customWidth="1"/>
    <col min="1781" max="1781" width="22.85546875" style="25" customWidth="1"/>
    <col min="1782" max="1782" width="20.7109375" style="25" customWidth="1"/>
    <col min="1783" max="1783" width="16.7109375" style="25" customWidth="1"/>
    <col min="1784" max="2023" width="10.7109375" style="25"/>
    <col min="2024" max="2028" width="15.7109375" style="25" customWidth="1"/>
    <col min="2029" max="2032" width="12.7109375" style="25" customWidth="1"/>
    <col min="2033" max="2036" width="15.7109375" style="25" customWidth="1"/>
    <col min="2037" max="2037" width="22.85546875" style="25" customWidth="1"/>
    <col min="2038" max="2038" width="20.7109375" style="25" customWidth="1"/>
    <col min="2039" max="2039" width="16.7109375" style="25" customWidth="1"/>
    <col min="2040" max="2279" width="10.7109375" style="25"/>
    <col min="2280" max="2284" width="15.7109375" style="25" customWidth="1"/>
    <col min="2285" max="2288" width="12.7109375" style="25" customWidth="1"/>
    <col min="2289" max="2292" width="15.7109375" style="25" customWidth="1"/>
    <col min="2293" max="2293" width="22.85546875" style="25" customWidth="1"/>
    <col min="2294" max="2294" width="20.7109375" style="25" customWidth="1"/>
    <col min="2295" max="2295" width="16.7109375" style="25" customWidth="1"/>
    <col min="2296" max="2535" width="10.7109375" style="25"/>
    <col min="2536" max="2540" width="15.7109375" style="25" customWidth="1"/>
    <col min="2541" max="2544" width="12.7109375" style="25" customWidth="1"/>
    <col min="2545" max="2548" width="15.7109375" style="25" customWidth="1"/>
    <col min="2549" max="2549" width="22.85546875" style="25" customWidth="1"/>
    <col min="2550" max="2550" width="20.7109375" style="25" customWidth="1"/>
    <col min="2551" max="2551" width="16.7109375" style="25" customWidth="1"/>
    <col min="2552" max="2791" width="10.7109375" style="25"/>
    <col min="2792" max="2796" width="15.7109375" style="25" customWidth="1"/>
    <col min="2797" max="2800" width="12.7109375" style="25" customWidth="1"/>
    <col min="2801" max="2804" width="15.7109375" style="25" customWidth="1"/>
    <col min="2805" max="2805" width="22.85546875" style="25" customWidth="1"/>
    <col min="2806" max="2806" width="20.7109375" style="25" customWidth="1"/>
    <col min="2807" max="2807" width="16.7109375" style="25" customWidth="1"/>
    <col min="2808" max="3047" width="10.7109375" style="25"/>
    <col min="3048" max="3052" width="15.7109375" style="25" customWidth="1"/>
    <col min="3053" max="3056" width="12.7109375" style="25" customWidth="1"/>
    <col min="3057" max="3060" width="15.7109375" style="25" customWidth="1"/>
    <col min="3061" max="3061" width="22.85546875" style="25" customWidth="1"/>
    <col min="3062" max="3062" width="20.7109375" style="25" customWidth="1"/>
    <col min="3063" max="3063" width="16.7109375" style="25" customWidth="1"/>
    <col min="3064" max="3303" width="10.7109375" style="25"/>
    <col min="3304" max="3308" width="15.7109375" style="25" customWidth="1"/>
    <col min="3309" max="3312" width="12.7109375" style="25" customWidth="1"/>
    <col min="3313" max="3316" width="15.7109375" style="25" customWidth="1"/>
    <col min="3317" max="3317" width="22.85546875" style="25" customWidth="1"/>
    <col min="3318" max="3318" width="20.7109375" style="25" customWidth="1"/>
    <col min="3319" max="3319" width="16.7109375" style="25" customWidth="1"/>
    <col min="3320" max="3559" width="10.7109375" style="25"/>
    <col min="3560" max="3564" width="15.7109375" style="25" customWidth="1"/>
    <col min="3565" max="3568" width="12.7109375" style="25" customWidth="1"/>
    <col min="3569" max="3572" width="15.7109375" style="25" customWidth="1"/>
    <col min="3573" max="3573" width="22.85546875" style="25" customWidth="1"/>
    <col min="3574" max="3574" width="20.7109375" style="25" customWidth="1"/>
    <col min="3575" max="3575" width="16.7109375" style="25" customWidth="1"/>
    <col min="3576" max="3815" width="10.7109375" style="25"/>
    <col min="3816" max="3820" width="15.7109375" style="25" customWidth="1"/>
    <col min="3821" max="3824" width="12.7109375" style="25" customWidth="1"/>
    <col min="3825" max="3828" width="15.7109375" style="25" customWidth="1"/>
    <col min="3829" max="3829" width="22.85546875" style="25" customWidth="1"/>
    <col min="3830" max="3830" width="20.7109375" style="25" customWidth="1"/>
    <col min="3831" max="3831" width="16.7109375" style="25" customWidth="1"/>
    <col min="3832" max="4071" width="10.7109375" style="25"/>
    <col min="4072" max="4076" width="15.7109375" style="25" customWidth="1"/>
    <col min="4077" max="4080" width="12.7109375" style="25" customWidth="1"/>
    <col min="4081" max="4084" width="15.7109375" style="25" customWidth="1"/>
    <col min="4085" max="4085" width="22.85546875" style="25" customWidth="1"/>
    <col min="4086" max="4086" width="20.7109375" style="25" customWidth="1"/>
    <col min="4087" max="4087" width="16.7109375" style="25" customWidth="1"/>
    <col min="4088" max="4327" width="10.7109375" style="25"/>
    <col min="4328" max="4332" width="15.7109375" style="25" customWidth="1"/>
    <col min="4333" max="4336" width="12.7109375" style="25" customWidth="1"/>
    <col min="4337" max="4340" width="15.7109375" style="25" customWidth="1"/>
    <col min="4341" max="4341" width="22.85546875" style="25" customWidth="1"/>
    <col min="4342" max="4342" width="20.7109375" style="25" customWidth="1"/>
    <col min="4343" max="4343" width="16.7109375" style="25" customWidth="1"/>
    <col min="4344" max="4583" width="10.7109375" style="25"/>
    <col min="4584" max="4588" width="15.7109375" style="25" customWidth="1"/>
    <col min="4589" max="4592" width="12.7109375" style="25" customWidth="1"/>
    <col min="4593" max="4596" width="15.7109375" style="25" customWidth="1"/>
    <col min="4597" max="4597" width="22.85546875" style="25" customWidth="1"/>
    <col min="4598" max="4598" width="20.7109375" style="25" customWidth="1"/>
    <col min="4599" max="4599" width="16.7109375" style="25" customWidth="1"/>
    <col min="4600" max="4839" width="10.7109375" style="25"/>
    <col min="4840" max="4844" width="15.7109375" style="25" customWidth="1"/>
    <col min="4845" max="4848" width="12.7109375" style="25" customWidth="1"/>
    <col min="4849" max="4852" width="15.7109375" style="25" customWidth="1"/>
    <col min="4853" max="4853" width="22.85546875" style="25" customWidth="1"/>
    <col min="4854" max="4854" width="20.7109375" style="25" customWidth="1"/>
    <col min="4855" max="4855" width="16.7109375" style="25" customWidth="1"/>
    <col min="4856" max="5095" width="10.7109375" style="25"/>
    <col min="5096" max="5100" width="15.7109375" style="25" customWidth="1"/>
    <col min="5101" max="5104" width="12.7109375" style="25" customWidth="1"/>
    <col min="5105" max="5108" width="15.7109375" style="25" customWidth="1"/>
    <col min="5109" max="5109" width="22.85546875" style="25" customWidth="1"/>
    <col min="5110" max="5110" width="20.7109375" style="25" customWidth="1"/>
    <col min="5111" max="5111" width="16.7109375" style="25" customWidth="1"/>
    <col min="5112" max="5351" width="10.7109375" style="25"/>
    <col min="5352" max="5356" width="15.7109375" style="25" customWidth="1"/>
    <col min="5357" max="5360" width="12.7109375" style="25" customWidth="1"/>
    <col min="5361" max="5364" width="15.7109375" style="25" customWidth="1"/>
    <col min="5365" max="5365" width="22.85546875" style="25" customWidth="1"/>
    <col min="5366" max="5366" width="20.7109375" style="25" customWidth="1"/>
    <col min="5367" max="5367" width="16.7109375" style="25" customWidth="1"/>
    <col min="5368" max="5607" width="10.7109375" style="25"/>
    <col min="5608" max="5612" width="15.7109375" style="25" customWidth="1"/>
    <col min="5613" max="5616" width="12.7109375" style="25" customWidth="1"/>
    <col min="5617" max="5620" width="15.7109375" style="25" customWidth="1"/>
    <col min="5621" max="5621" width="22.85546875" style="25" customWidth="1"/>
    <col min="5622" max="5622" width="20.7109375" style="25" customWidth="1"/>
    <col min="5623" max="5623" width="16.7109375" style="25" customWidth="1"/>
    <col min="5624" max="5863" width="10.7109375" style="25"/>
    <col min="5864" max="5868" width="15.7109375" style="25" customWidth="1"/>
    <col min="5869" max="5872" width="12.7109375" style="25" customWidth="1"/>
    <col min="5873" max="5876" width="15.7109375" style="25" customWidth="1"/>
    <col min="5877" max="5877" width="22.85546875" style="25" customWidth="1"/>
    <col min="5878" max="5878" width="20.7109375" style="25" customWidth="1"/>
    <col min="5879" max="5879" width="16.7109375" style="25" customWidth="1"/>
    <col min="5880" max="6119" width="10.7109375" style="25"/>
    <col min="6120" max="6124" width="15.7109375" style="25" customWidth="1"/>
    <col min="6125" max="6128" width="12.7109375" style="25" customWidth="1"/>
    <col min="6129" max="6132" width="15.7109375" style="25" customWidth="1"/>
    <col min="6133" max="6133" width="22.85546875" style="25" customWidth="1"/>
    <col min="6134" max="6134" width="20.7109375" style="25" customWidth="1"/>
    <col min="6135" max="6135" width="16.7109375" style="25" customWidth="1"/>
    <col min="6136" max="6375" width="10.7109375" style="25"/>
    <col min="6376" max="6380" width="15.7109375" style="25" customWidth="1"/>
    <col min="6381" max="6384" width="12.7109375" style="25" customWidth="1"/>
    <col min="6385" max="6388" width="15.7109375" style="25" customWidth="1"/>
    <col min="6389" max="6389" width="22.85546875" style="25" customWidth="1"/>
    <col min="6390" max="6390" width="20.7109375" style="25" customWidth="1"/>
    <col min="6391" max="6391" width="16.7109375" style="25" customWidth="1"/>
    <col min="6392" max="6631" width="10.7109375" style="25"/>
    <col min="6632" max="6636" width="15.7109375" style="25" customWidth="1"/>
    <col min="6637" max="6640" width="12.7109375" style="25" customWidth="1"/>
    <col min="6641" max="6644" width="15.7109375" style="25" customWidth="1"/>
    <col min="6645" max="6645" width="22.85546875" style="25" customWidth="1"/>
    <col min="6646" max="6646" width="20.7109375" style="25" customWidth="1"/>
    <col min="6647" max="6647" width="16.7109375" style="25" customWidth="1"/>
    <col min="6648" max="6887" width="10.7109375" style="25"/>
    <col min="6888" max="6892" width="15.7109375" style="25" customWidth="1"/>
    <col min="6893" max="6896" width="12.7109375" style="25" customWidth="1"/>
    <col min="6897" max="6900" width="15.7109375" style="25" customWidth="1"/>
    <col min="6901" max="6901" width="22.85546875" style="25" customWidth="1"/>
    <col min="6902" max="6902" width="20.7109375" style="25" customWidth="1"/>
    <col min="6903" max="6903" width="16.7109375" style="25" customWidth="1"/>
    <col min="6904" max="7143" width="10.7109375" style="25"/>
    <col min="7144" max="7148" width="15.7109375" style="25" customWidth="1"/>
    <col min="7149" max="7152" width="12.7109375" style="25" customWidth="1"/>
    <col min="7153" max="7156" width="15.7109375" style="25" customWidth="1"/>
    <col min="7157" max="7157" width="22.85546875" style="25" customWidth="1"/>
    <col min="7158" max="7158" width="20.7109375" style="25" customWidth="1"/>
    <col min="7159" max="7159" width="16.7109375" style="25" customWidth="1"/>
    <col min="7160" max="7399" width="10.7109375" style="25"/>
    <col min="7400" max="7404" width="15.7109375" style="25" customWidth="1"/>
    <col min="7405" max="7408" width="12.7109375" style="25" customWidth="1"/>
    <col min="7409" max="7412" width="15.7109375" style="25" customWidth="1"/>
    <col min="7413" max="7413" width="22.85546875" style="25" customWidth="1"/>
    <col min="7414" max="7414" width="20.7109375" style="25" customWidth="1"/>
    <col min="7415" max="7415" width="16.7109375" style="25" customWidth="1"/>
    <col min="7416" max="7655" width="10.7109375" style="25"/>
    <col min="7656" max="7660" width="15.7109375" style="25" customWidth="1"/>
    <col min="7661" max="7664" width="12.7109375" style="25" customWidth="1"/>
    <col min="7665" max="7668" width="15.7109375" style="25" customWidth="1"/>
    <col min="7669" max="7669" width="22.85546875" style="25" customWidth="1"/>
    <col min="7670" max="7670" width="20.7109375" style="25" customWidth="1"/>
    <col min="7671" max="7671" width="16.7109375" style="25" customWidth="1"/>
    <col min="7672" max="7911" width="10.7109375" style="25"/>
    <col min="7912" max="7916" width="15.7109375" style="25" customWidth="1"/>
    <col min="7917" max="7920" width="12.7109375" style="25" customWidth="1"/>
    <col min="7921" max="7924" width="15.7109375" style="25" customWidth="1"/>
    <col min="7925" max="7925" width="22.85546875" style="25" customWidth="1"/>
    <col min="7926" max="7926" width="20.7109375" style="25" customWidth="1"/>
    <col min="7927" max="7927" width="16.7109375" style="25" customWidth="1"/>
    <col min="7928" max="8167" width="10.7109375" style="25"/>
    <col min="8168" max="8172" width="15.7109375" style="25" customWidth="1"/>
    <col min="8173" max="8176" width="12.7109375" style="25" customWidth="1"/>
    <col min="8177" max="8180" width="15.7109375" style="25" customWidth="1"/>
    <col min="8181" max="8181" width="22.85546875" style="25" customWidth="1"/>
    <col min="8182" max="8182" width="20.7109375" style="25" customWidth="1"/>
    <col min="8183" max="8183" width="16.7109375" style="25" customWidth="1"/>
    <col min="8184" max="8423" width="10.7109375" style="25"/>
    <col min="8424" max="8428" width="15.7109375" style="25" customWidth="1"/>
    <col min="8429" max="8432" width="12.7109375" style="25" customWidth="1"/>
    <col min="8433" max="8436" width="15.7109375" style="25" customWidth="1"/>
    <col min="8437" max="8437" width="22.85546875" style="25" customWidth="1"/>
    <col min="8438" max="8438" width="20.7109375" style="25" customWidth="1"/>
    <col min="8439" max="8439" width="16.7109375" style="25" customWidth="1"/>
    <col min="8440" max="8679" width="10.7109375" style="25"/>
    <col min="8680" max="8684" width="15.7109375" style="25" customWidth="1"/>
    <col min="8685" max="8688" width="12.7109375" style="25" customWidth="1"/>
    <col min="8689" max="8692" width="15.7109375" style="25" customWidth="1"/>
    <col min="8693" max="8693" width="22.85546875" style="25" customWidth="1"/>
    <col min="8694" max="8694" width="20.7109375" style="25" customWidth="1"/>
    <col min="8695" max="8695" width="16.7109375" style="25" customWidth="1"/>
    <col min="8696" max="8935" width="10.7109375" style="25"/>
    <col min="8936" max="8940" width="15.7109375" style="25" customWidth="1"/>
    <col min="8941" max="8944" width="12.7109375" style="25" customWidth="1"/>
    <col min="8945" max="8948" width="15.7109375" style="25" customWidth="1"/>
    <col min="8949" max="8949" width="22.85546875" style="25" customWidth="1"/>
    <col min="8950" max="8950" width="20.7109375" style="25" customWidth="1"/>
    <col min="8951" max="8951" width="16.7109375" style="25" customWidth="1"/>
    <col min="8952" max="9191" width="10.7109375" style="25"/>
    <col min="9192" max="9196" width="15.7109375" style="25" customWidth="1"/>
    <col min="9197" max="9200" width="12.7109375" style="25" customWidth="1"/>
    <col min="9201" max="9204" width="15.7109375" style="25" customWidth="1"/>
    <col min="9205" max="9205" width="22.85546875" style="25" customWidth="1"/>
    <col min="9206" max="9206" width="20.7109375" style="25" customWidth="1"/>
    <col min="9207" max="9207" width="16.7109375" style="25" customWidth="1"/>
    <col min="9208" max="9447" width="10.7109375" style="25"/>
    <col min="9448" max="9452" width="15.7109375" style="25" customWidth="1"/>
    <col min="9453" max="9456" width="12.7109375" style="25" customWidth="1"/>
    <col min="9457" max="9460" width="15.7109375" style="25" customWidth="1"/>
    <col min="9461" max="9461" width="22.85546875" style="25" customWidth="1"/>
    <col min="9462" max="9462" width="20.7109375" style="25" customWidth="1"/>
    <col min="9463" max="9463" width="16.7109375" style="25" customWidth="1"/>
    <col min="9464" max="9703" width="10.7109375" style="25"/>
    <col min="9704" max="9708" width="15.7109375" style="25" customWidth="1"/>
    <col min="9709" max="9712" width="12.7109375" style="25" customWidth="1"/>
    <col min="9713" max="9716" width="15.7109375" style="25" customWidth="1"/>
    <col min="9717" max="9717" width="22.85546875" style="25" customWidth="1"/>
    <col min="9718" max="9718" width="20.7109375" style="25" customWidth="1"/>
    <col min="9719" max="9719" width="16.7109375" style="25" customWidth="1"/>
    <col min="9720" max="9959" width="10.7109375" style="25"/>
    <col min="9960" max="9964" width="15.7109375" style="25" customWidth="1"/>
    <col min="9965" max="9968" width="12.7109375" style="25" customWidth="1"/>
    <col min="9969" max="9972" width="15.7109375" style="25" customWidth="1"/>
    <col min="9973" max="9973" width="22.85546875" style="25" customWidth="1"/>
    <col min="9974" max="9974" width="20.7109375" style="25" customWidth="1"/>
    <col min="9975" max="9975" width="16.7109375" style="25" customWidth="1"/>
    <col min="9976" max="10215" width="10.7109375" style="25"/>
    <col min="10216" max="10220" width="15.7109375" style="25" customWidth="1"/>
    <col min="10221" max="10224" width="12.7109375" style="25" customWidth="1"/>
    <col min="10225" max="10228" width="15.7109375" style="25" customWidth="1"/>
    <col min="10229" max="10229" width="22.85546875" style="25" customWidth="1"/>
    <col min="10230" max="10230" width="20.7109375" style="25" customWidth="1"/>
    <col min="10231" max="10231" width="16.7109375" style="25" customWidth="1"/>
    <col min="10232" max="10471" width="10.7109375" style="25"/>
    <col min="10472" max="10476" width="15.7109375" style="25" customWidth="1"/>
    <col min="10477" max="10480" width="12.7109375" style="25" customWidth="1"/>
    <col min="10481" max="10484" width="15.7109375" style="25" customWidth="1"/>
    <col min="10485" max="10485" width="22.85546875" style="25" customWidth="1"/>
    <col min="10486" max="10486" width="20.7109375" style="25" customWidth="1"/>
    <col min="10487" max="10487" width="16.7109375" style="25" customWidth="1"/>
    <col min="10488" max="10727" width="10.7109375" style="25"/>
    <col min="10728" max="10732" width="15.7109375" style="25" customWidth="1"/>
    <col min="10733" max="10736" width="12.7109375" style="25" customWidth="1"/>
    <col min="10737" max="10740" width="15.7109375" style="25" customWidth="1"/>
    <col min="10741" max="10741" width="22.85546875" style="25" customWidth="1"/>
    <col min="10742" max="10742" width="20.7109375" style="25" customWidth="1"/>
    <col min="10743" max="10743" width="16.7109375" style="25" customWidth="1"/>
    <col min="10744" max="10983" width="10.7109375" style="25"/>
    <col min="10984" max="10988" width="15.7109375" style="25" customWidth="1"/>
    <col min="10989" max="10992" width="12.7109375" style="25" customWidth="1"/>
    <col min="10993" max="10996" width="15.7109375" style="25" customWidth="1"/>
    <col min="10997" max="10997" width="22.85546875" style="25" customWidth="1"/>
    <col min="10998" max="10998" width="20.7109375" style="25" customWidth="1"/>
    <col min="10999" max="10999" width="16.7109375" style="25" customWidth="1"/>
    <col min="11000" max="11239" width="10.7109375" style="25"/>
    <col min="11240" max="11244" width="15.7109375" style="25" customWidth="1"/>
    <col min="11245" max="11248" width="12.7109375" style="25" customWidth="1"/>
    <col min="11249" max="11252" width="15.7109375" style="25" customWidth="1"/>
    <col min="11253" max="11253" width="22.85546875" style="25" customWidth="1"/>
    <col min="11254" max="11254" width="20.7109375" style="25" customWidth="1"/>
    <col min="11255" max="11255" width="16.7109375" style="25" customWidth="1"/>
    <col min="11256" max="11495" width="10.7109375" style="25"/>
    <col min="11496" max="11500" width="15.7109375" style="25" customWidth="1"/>
    <col min="11501" max="11504" width="12.7109375" style="25" customWidth="1"/>
    <col min="11505" max="11508" width="15.7109375" style="25" customWidth="1"/>
    <col min="11509" max="11509" width="22.85546875" style="25" customWidth="1"/>
    <col min="11510" max="11510" width="20.7109375" style="25" customWidth="1"/>
    <col min="11511" max="11511" width="16.7109375" style="25" customWidth="1"/>
    <col min="11512" max="11751" width="10.7109375" style="25"/>
    <col min="11752" max="11756" width="15.7109375" style="25" customWidth="1"/>
    <col min="11757" max="11760" width="12.7109375" style="25" customWidth="1"/>
    <col min="11761" max="11764" width="15.7109375" style="25" customWidth="1"/>
    <col min="11765" max="11765" width="22.85546875" style="25" customWidth="1"/>
    <col min="11766" max="11766" width="20.7109375" style="25" customWidth="1"/>
    <col min="11767" max="11767" width="16.7109375" style="25" customWidth="1"/>
    <col min="11768" max="12007" width="10.7109375" style="25"/>
    <col min="12008" max="12012" width="15.7109375" style="25" customWidth="1"/>
    <col min="12013" max="12016" width="12.7109375" style="25" customWidth="1"/>
    <col min="12017" max="12020" width="15.7109375" style="25" customWidth="1"/>
    <col min="12021" max="12021" width="22.85546875" style="25" customWidth="1"/>
    <col min="12022" max="12022" width="20.7109375" style="25" customWidth="1"/>
    <col min="12023" max="12023" width="16.7109375" style="25" customWidth="1"/>
    <col min="12024" max="12263" width="10.7109375" style="25"/>
    <col min="12264" max="12268" width="15.7109375" style="25" customWidth="1"/>
    <col min="12269" max="12272" width="12.7109375" style="25" customWidth="1"/>
    <col min="12273" max="12276" width="15.7109375" style="25" customWidth="1"/>
    <col min="12277" max="12277" width="22.85546875" style="25" customWidth="1"/>
    <col min="12278" max="12278" width="20.7109375" style="25" customWidth="1"/>
    <col min="12279" max="12279" width="16.7109375" style="25" customWidth="1"/>
    <col min="12280" max="12519" width="10.7109375" style="25"/>
    <col min="12520" max="12524" width="15.7109375" style="25" customWidth="1"/>
    <col min="12525" max="12528" width="12.7109375" style="25" customWidth="1"/>
    <col min="12529" max="12532" width="15.7109375" style="25" customWidth="1"/>
    <col min="12533" max="12533" width="22.85546875" style="25" customWidth="1"/>
    <col min="12534" max="12534" width="20.7109375" style="25" customWidth="1"/>
    <col min="12535" max="12535" width="16.7109375" style="25" customWidth="1"/>
    <col min="12536" max="12775" width="10.7109375" style="25"/>
    <col min="12776" max="12780" width="15.7109375" style="25" customWidth="1"/>
    <col min="12781" max="12784" width="12.7109375" style="25" customWidth="1"/>
    <col min="12785" max="12788" width="15.7109375" style="25" customWidth="1"/>
    <col min="12789" max="12789" width="22.85546875" style="25" customWidth="1"/>
    <col min="12790" max="12790" width="20.7109375" style="25" customWidth="1"/>
    <col min="12791" max="12791" width="16.7109375" style="25" customWidth="1"/>
    <col min="12792" max="13031" width="10.7109375" style="25"/>
    <col min="13032" max="13036" width="15.7109375" style="25" customWidth="1"/>
    <col min="13037" max="13040" width="12.7109375" style="25" customWidth="1"/>
    <col min="13041" max="13044" width="15.7109375" style="25" customWidth="1"/>
    <col min="13045" max="13045" width="22.85546875" style="25" customWidth="1"/>
    <col min="13046" max="13046" width="20.7109375" style="25" customWidth="1"/>
    <col min="13047" max="13047" width="16.7109375" style="25" customWidth="1"/>
    <col min="13048" max="13287" width="10.7109375" style="25"/>
    <col min="13288" max="13292" width="15.7109375" style="25" customWidth="1"/>
    <col min="13293" max="13296" width="12.7109375" style="25" customWidth="1"/>
    <col min="13297" max="13300" width="15.7109375" style="25" customWidth="1"/>
    <col min="13301" max="13301" width="22.85546875" style="25" customWidth="1"/>
    <col min="13302" max="13302" width="20.7109375" style="25" customWidth="1"/>
    <col min="13303" max="13303" width="16.7109375" style="25" customWidth="1"/>
    <col min="13304" max="13543" width="10.7109375" style="25"/>
    <col min="13544" max="13548" width="15.7109375" style="25" customWidth="1"/>
    <col min="13549" max="13552" width="12.7109375" style="25" customWidth="1"/>
    <col min="13553" max="13556" width="15.7109375" style="25" customWidth="1"/>
    <col min="13557" max="13557" width="22.85546875" style="25" customWidth="1"/>
    <col min="13558" max="13558" width="20.7109375" style="25" customWidth="1"/>
    <col min="13559" max="13559" width="16.7109375" style="25" customWidth="1"/>
    <col min="13560" max="13799" width="10.7109375" style="25"/>
    <col min="13800" max="13804" width="15.7109375" style="25" customWidth="1"/>
    <col min="13805" max="13808" width="12.7109375" style="25" customWidth="1"/>
    <col min="13809" max="13812" width="15.7109375" style="25" customWidth="1"/>
    <col min="13813" max="13813" width="22.85546875" style="25" customWidth="1"/>
    <col min="13814" max="13814" width="20.7109375" style="25" customWidth="1"/>
    <col min="13815" max="13815" width="16.7109375" style="25" customWidth="1"/>
    <col min="13816" max="14055" width="10.7109375" style="25"/>
    <col min="14056" max="14060" width="15.7109375" style="25" customWidth="1"/>
    <col min="14061" max="14064" width="12.7109375" style="25" customWidth="1"/>
    <col min="14065" max="14068" width="15.7109375" style="25" customWidth="1"/>
    <col min="14069" max="14069" width="22.85546875" style="25" customWidth="1"/>
    <col min="14070" max="14070" width="20.7109375" style="25" customWidth="1"/>
    <col min="14071" max="14071" width="16.7109375" style="25" customWidth="1"/>
    <col min="14072" max="14311" width="10.7109375" style="25"/>
    <col min="14312" max="14316" width="15.7109375" style="25" customWidth="1"/>
    <col min="14317" max="14320" width="12.7109375" style="25" customWidth="1"/>
    <col min="14321" max="14324" width="15.7109375" style="25" customWidth="1"/>
    <col min="14325" max="14325" width="22.85546875" style="25" customWidth="1"/>
    <col min="14326" max="14326" width="20.7109375" style="25" customWidth="1"/>
    <col min="14327" max="14327" width="16.7109375" style="25" customWidth="1"/>
    <col min="14328" max="14567" width="10.7109375" style="25"/>
    <col min="14568" max="14572" width="15.7109375" style="25" customWidth="1"/>
    <col min="14573" max="14576" width="12.7109375" style="25" customWidth="1"/>
    <col min="14577" max="14580" width="15.7109375" style="25" customWidth="1"/>
    <col min="14581" max="14581" width="22.85546875" style="25" customWidth="1"/>
    <col min="14582" max="14582" width="20.7109375" style="25" customWidth="1"/>
    <col min="14583" max="14583" width="16.7109375" style="25" customWidth="1"/>
    <col min="14584" max="14823" width="10.7109375" style="25"/>
    <col min="14824" max="14828" width="15.7109375" style="25" customWidth="1"/>
    <col min="14829" max="14832" width="12.7109375" style="25" customWidth="1"/>
    <col min="14833" max="14836" width="15.7109375" style="25" customWidth="1"/>
    <col min="14837" max="14837" width="22.85546875" style="25" customWidth="1"/>
    <col min="14838" max="14838" width="20.7109375" style="25" customWidth="1"/>
    <col min="14839" max="14839" width="16.7109375" style="25" customWidth="1"/>
    <col min="14840" max="15079" width="10.7109375" style="25"/>
    <col min="15080" max="15084" width="15.7109375" style="25" customWidth="1"/>
    <col min="15085" max="15088" width="12.7109375" style="25" customWidth="1"/>
    <col min="15089" max="15092" width="15.7109375" style="25" customWidth="1"/>
    <col min="15093" max="15093" width="22.85546875" style="25" customWidth="1"/>
    <col min="15094" max="15094" width="20.7109375" style="25" customWidth="1"/>
    <col min="15095" max="15095" width="16.7109375" style="25" customWidth="1"/>
    <col min="15096" max="15335" width="10.7109375" style="25"/>
    <col min="15336" max="15340" width="15.7109375" style="25" customWidth="1"/>
    <col min="15341" max="15344" width="12.7109375" style="25" customWidth="1"/>
    <col min="15345" max="15348" width="15.7109375" style="25" customWidth="1"/>
    <col min="15349" max="15349" width="22.85546875" style="25" customWidth="1"/>
    <col min="15350" max="15350" width="20.7109375" style="25" customWidth="1"/>
    <col min="15351" max="15351" width="16.7109375" style="25" customWidth="1"/>
    <col min="15352" max="15591" width="10.7109375" style="25"/>
    <col min="15592" max="15596" width="15.7109375" style="25" customWidth="1"/>
    <col min="15597" max="15600" width="12.7109375" style="25" customWidth="1"/>
    <col min="15601" max="15604" width="15.7109375" style="25" customWidth="1"/>
    <col min="15605" max="15605" width="22.85546875" style="25" customWidth="1"/>
    <col min="15606" max="15606" width="20.7109375" style="25" customWidth="1"/>
    <col min="15607" max="15607" width="16.7109375" style="25" customWidth="1"/>
    <col min="15608" max="15847" width="10.7109375" style="25"/>
    <col min="15848" max="15852" width="15.7109375" style="25" customWidth="1"/>
    <col min="15853" max="15856" width="12.7109375" style="25" customWidth="1"/>
    <col min="15857" max="15860" width="15.7109375" style="25" customWidth="1"/>
    <col min="15861" max="15861" width="22.85546875" style="25" customWidth="1"/>
    <col min="15862" max="15862" width="20.7109375" style="25" customWidth="1"/>
    <col min="15863" max="15863" width="16.7109375" style="25" customWidth="1"/>
    <col min="15864" max="16103" width="10.7109375" style="25"/>
    <col min="16104" max="16108" width="15.7109375" style="25" customWidth="1"/>
    <col min="16109" max="16112" width="12.7109375" style="25" customWidth="1"/>
    <col min="16113" max="16116" width="15.7109375" style="25" customWidth="1"/>
    <col min="16117" max="16117" width="22.85546875" style="25" customWidth="1"/>
    <col min="16118" max="16118" width="20.7109375" style="25" customWidth="1"/>
    <col min="16119" max="16119" width="16.7109375" style="25" customWidth="1"/>
    <col min="16120" max="16384" width="10.7109375" style="25"/>
  </cols>
  <sheetData>
    <row r="1" spans="1:14" ht="3" customHeight="1" x14ac:dyDescent="0.25"/>
    <row r="2" spans="1:14" ht="15" customHeight="1" x14ac:dyDescent="0.25"/>
    <row r="3" spans="1:14" s="6" customFormat="1" ht="18.75" customHeight="1" x14ac:dyDescent="0.2">
      <c r="A3" s="12"/>
      <c r="B3" s="12"/>
      <c r="I3" s="10"/>
    </row>
    <row r="4" spans="1:14" s="6" customFormat="1" ht="18.75" customHeight="1" x14ac:dyDescent="0.2">
      <c r="A4" s="12"/>
      <c r="B4" s="12"/>
      <c r="I4" s="10"/>
    </row>
    <row r="5" spans="1:14" s="6" customFormat="1" ht="18.75" customHeight="1" x14ac:dyDescent="0.2">
      <c r="A5" s="12"/>
      <c r="B5" s="12"/>
      <c r="I5" s="10"/>
    </row>
    <row r="6" spans="1:14" s="6" customFormat="1" x14ac:dyDescent="0.2">
      <c r="A6" s="331" t="s">
        <v>221</v>
      </c>
      <c r="B6" s="331"/>
      <c r="C6" s="331"/>
      <c r="D6" s="331"/>
      <c r="E6" s="331"/>
      <c r="F6" s="331"/>
      <c r="G6" s="331"/>
      <c r="H6" s="331"/>
      <c r="I6" s="331"/>
      <c r="J6" s="331"/>
      <c r="K6" s="331"/>
      <c r="L6" s="331"/>
      <c r="M6" s="331"/>
      <c r="N6" s="331"/>
    </row>
    <row r="7" spans="1:14" s="6" customFormat="1" x14ac:dyDescent="0.2">
      <c r="A7" s="11"/>
      <c r="B7" s="11"/>
      <c r="I7" s="10"/>
    </row>
    <row r="8" spans="1:14" s="6" customFormat="1" ht="18.75" x14ac:dyDescent="0.2">
      <c r="A8" s="345" t="s">
        <v>7</v>
      </c>
      <c r="B8" s="345"/>
      <c r="C8" s="345"/>
      <c r="D8" s="345"/>
      <c r="E8" s="345"/>
      <c r="F8" s="345"/>
      <c r="G8" s="345"/>
      <c r="H8" s="345"/>
      <c r="I8" s="345"/>
      <c r="J8" s="345"/>
      <c r="K8" s="345"/>
      <c r="L8" s="345"/>
      <c r="M8" s="345"/>
      <c r="N8" s="345"/>
    </row>
    <row r="9" spans="1:14" s="6" customFormat="1" ht="18.75" x14ac:dyDescent="0.2">
      <c r="A9" s="345"/>
      <c r="B9" s="345"/>
      <c r="C9" s="345"/>
      <c r="D9" s="345"/>
      <c r="E9" s="345"/>
      <c r="F9" s="345"/>
      <c r="G9" s="345"/>
      <c r="H9" s="345"/>
      <c r="I9" s="345"/>
      <c r="J9" s="345"/>
      <c r="K9" s="345"/>
      <c r="L9" s="345"/>
      <c r="M9" s="345"/>
      <c r="N9" s="345"/>
    </row>
    <row r="10" spans="1:14" s="6" customFormat="1" ht="18.75" customHeight="1" x14ac:dyDescent="0.2">
      <c r="A10" s="346" t="str">
        <f>'3.3. цели,задачи'!A6:D6</f>
        <v>О_0004500012</v>
      </c>
      <c r="B10" s="346"/>
      <c r="C10" s="346"/>
      <c r="D10" s="346"/>
      <c r="E10" s="346"/>
      <c r="F10" s="346"/>
      <c r="G10" s="346"/>
      <c r="H10" s="346"/>
      <c r="I10" s="346"/>
      <c r="J10" s="346"/>
      <c r="K10" s="346"/>
      <c r="L10" s="346"/>
      <c r="M10" s="346"/>
      <c r="N10" s="346"/>
    </row>
    <row r="11" spans="1:14" s="6" customFormat="1" ht="18.75" customHeight="1" x14ac:dyDescent="0.2">
      <c r="A11" s="337" t="s">
        <v>6</v>
      </c>
      <c r="B11" s="337"/>
      <c r="C11" s="337"/>
      <c r="D11" s="337"/>
      <c r="E11" s="337"/>
      <c r="F11" s="337"/>
      <c r="G11" s="337"/>
      <c r="H11" s="337"/>
      <c r="I11" s="337"/>
      <c r="J11" s="337"/>
      <c r="K11" s="337"/>
      <c r="L11" s="337"/>
      <c r="M11" s="337"/>
      <c r="N11" s="337"/>
    </row>
    <row r="12" spans="1:14" s="4" customFormat="1" ht="15.75" customHeight="1" x14ac:dyDescent="0.2">
      <c r="A12" s="347"/>
      <c r="B12" s="347"/>
      <c r="C12" s="347"/>
      <c r="D12" s="347"/>
      <c r="E12" s="347"/>
      <c r="F12" s="347"/>
      <c r="G12" s="347"/>
      <c r="H12" s="347"/>
      <c r="I12" s="347"/>
      <c r="J12" s="347"/>
      <c r="K12" s="347"/>
      <c r="L12" s="347"/>
      <c r="M12" s="347"/>
      <c r="N12" s="347"/>
    </row>
    <row r="13" spans="1:14" s="2" customFormat="1" ht="18.75" x14ac:dyDescent="0.2">
      <c r="A13" s="346" t="str">
        <f>'3.3. цели,задачи'!A9:D9</f>
        <v>Реконструкция и модернизация сетей электроснабжения 0,4кВ</v>
      </c>
      <c r="B13" s="346"/>
      <c r="C13" s="346"/>
      <c r="D13" s="346"/>
      <c r="E13" s="346"/>
      <c r="F13" s="346"/>
      <c r="G13" s="346"/>
      <c r="H13" s="346"/>
      <c r="I13" s="346"/>
      <c r="J13" s="346"/>
      <c r="K13" s="346"/>
      <c r="L13" s="346"/>
      <c r="M13" s="346"/>
      <c r="N13" s="346"/>
    </row>
    <row r="14" spans="1:14" s="2" customFormat="1" ht="15" customHeight="1" x14ac:dyDescent="0.2">
      <c r="A14" s="337" t="s">
        <v>5</v>
      </c>
      <c r="B14" s="337"/>
      <c r="C14" s="337"/>
      <c r="D14" s="337"/>
      <c r="E14" s="337"/>
      <c r="F14" s="337"/>
      <c r="G14" s="337"/>
      <c r="H14" s="337"/>
      <c r="I14" s="337"/>
      <c r="J14" s="337"/>
      <c r="K14" s="337"/>
      <c r="L14" s="337"/>
      <c r="M14" s="337"/>
      <c r="N14" s="337"/>
    </row>
    <row r="15" spans="1:14" s="2" customFormat="1" ht="15" customHeight="1" x14ac:dyDescent="0.2">
      <c r="A15" s="348"/>
      <c r="B15" s="348"/>
      <c r="C15" s="348"/>
      <c r="D15" s="348"/>
      <c r="E15" s="348"/>
      <c r="F15" s="348"/>
      <c r="G15" s="348"/>
      <c r="H15" s="348"/>
      <c r="I15" s="348"/>
      <c r="J15" s="348"/>
      <c r="K15" s="348"/>
      <c r="L15" s="348"/>
      <c r="M15" s="348"/>
      <c r="N15" s="348"/>
    </row>
    <row r="16" spans="1:14" s="2" customFormat="1" ht="15" customHeight="1" x14ac:dyDescent="0.2">
      <c r="A16" s="346" t="s">
        <v>108</v>
      </c>
      <c r="B16" s="346"/>
      <c r="C16" s="346"/>
      <c r="D16" s="346"/>
      <c r="E16" s="346"/>
      <c r="F16" s="346"/>
      <c r="G16" s="346"/>
      <c r="H16" s="346"/>
      <c r="I16" s="346"/>
      <c r="J16" s="346"/>
      <c r="K16" s="346"/>
      <c r="L16" s="346"/>
      <c r="M16" s="346"/>
      <c r="N16" s="346"/>
    </row>
    <row r="17" spans="1:107" s="33" customFormat="1" ht="21" customHeight="1" x14ac:dyDescent="0.25">
      <c r="A17" s="344"/>
      <c r="B17" s="344"/>
      <c r="C17" s="344"/>
      <c r="D17" s="344"/>
      <c r="E17" s="344"/>
      <c r="F17" s="344"/>
      <c r="G17" s="344"/>
      <c r="H17" s="344"/>
      <c r="I17" s="344"/>
      <c r="J17" s="344"/>
      <c r="K17" s="344"/>
      <c r="L17" s="344"/>
      <c r="M17" s="344"/>
      <c r="N17" s="344"/>
    </row>
    <row r="18" spans="1:107" ht="46.5" customHeight="1" x14ac:dyDescent="0.25">
      <c r="A18" s="361" t="s">
        <v>4</v>
      </c>
      <c r="B18" s="351" t="s">
        <v>124</v>
      </c>
      <c r="C18" s="354" t="s">
        <v>72</v>
      </c>
      <c r="D18" s="355"/>
      <c r="E18" s="358" t="s">
        <v>56</v>
      </c>
      <c r="F18" s="354" t="s">
        <v>122</v>
      </c>
      <c r="G18" s="355"/>
      <c r="H18" s="354" t="s">
        <v>81</v>
      </c>
      <c r="I18" s="355"/>
      <c r="J18" s="358" t="s">
        <v>55</v>
      </c>
      <c r="K18" s="354" t="s">
        <v>54</v>
      </c>
      <c r="L18" s="355"/>
      <c r="M18" s="354" t="s">
        <v>121</v>
      </c>
      <c r="N18" s="355"/>
    </row>
    <row r="19" spans="1:107" ht="204.75" customHeight="1" x14ac:dyDescent="0.25">
      <c r="A19" s="362"/>
      <c r="B19" s="364"/>
      <c r="C19" s="356"/>
      <c r="D19" s="357"/>
      <c r="E19" s="359"/>
      <c r="F19" s="356"/>
      <c r="G19" s="357"/>
      <c r="H19" s="356"/>
      <c r="I19" s="357"/>
      <c r="J19" s="360"/>
      <c r="K19" s="356"/>
      <c r="L19" s="357"/>
      <c r="M19" s="356"/>
      <c r="N19" s="357"/>
    </row>
    <row r="20" spans="1:107" ht="51.75" customHeight="1" x14ac:dyDescent="0.25">
      <c r="A20" s="363"/>
      <c r="B20" s="352"/>
      <c r="C20" s="65" t="s">
        <v>52</v>
      </c>
      <c r="D20" s="65" t="s">
        <v>53</v>
      </c>
      <c r="E20" s="360"/>
      <c r="F20" s="65" t="s">
        <v>52</v>
      </c>
      <c r="G20" s="65" t="s">
        <v>53</v>
      </c>
      <c r="H20" s="65" t="s">
        <v>52</v>
      </c>
      <c r="I20" s="65" t="s">
        <v>53</v>
      </c>
      <c r="J20" s="65" t="s">
        <v>52</v>
      </c>
      <c r="K20" s="65" t="s">
        <v>52</v>
      </c>
      <c r="L20" s="65" t="s">
        <v>53</v>
      </c>
      <c r="M20" s="65" t="s">
        <v>52</v>
      </c>
      <c r="N20" s="65" t="s">
        <v>53</v>
      </c>
    </row>
    <row r="21" spans="1:107" x14ac:dyDescent="0.25">
      <c r="A21" s="36">
        <v>1</v>
      </c>
      <c r="B21" s="36">
        <v>2</v>
      </c>
      <c r="C21" s="36">
        <v>3</v>
      </c>
      <c r="D21" s="36">
        <v>4</v>
      </c>
      <c r="E21" s="36">
        <v>5</v>
      </c>
      <c r="F21" s="36">
        <v>6</v>
      </c>
      <c r="G21" s="36">
        <v>7</v>
      </c>
      <c r="H21" s="36">
        <v>8</v>
      </c>
      <c r="I21" s="36">
        <v>9</v>
      </c>
      <c r="J21" s="36">
        <v>10</v>
      </c>
      <c r="K21" s="36">
        <v>11</v>
      </c>
      <c r="L21" s="36">
        <v>12</v>
      </c>
      <c r="M21" s="36">
        <v>13</v>
      </c>
      <c r="N21" s="36">
        <v>14</v>
      </c>
    </row>
    <row r="22" spans="1:107" s="33" customFormat="1" ht="63" customHeight="1" x14ac:dyDescent="0.25">
      <c r="A22" s="349">
        <v>1</v>
      </c>
      <c r="B22" s="351" t="s">
        <v>131</v>
      </c>
      <c r="C22" s="71" t="s">
        <v>94</v>
      </c>
      <c r="D22" s="71" t="s">
        <v>94</v>
      </c>
      <c r="E22" s="71" t="s">
        <v>94</v>
      </c>
      <c r="F22" s="71" t="s">
        <v>94</v>
      </c>
      <c r="G22" s="71" t="s">
        <v>94</v>
      </c>
      <c r="H22" s="71" t="s">
        <v>94</v>
      </c>
      <c r="I22" s="71" t="s">
        <v>94</v>
      </c>
      <c r="J22" s="34" t="s">
        <v>94</v>
      </c>
      <c r="K22" s="34" t="s">
        <v>94</v>
      </c>
      <c r="L22" s="35" t="s">
        <v>94</v>
      </c>
      <c r="M22" s="35" t="s">
        <v>94</v>
      </c>
      <c r="N22" s="35" t="s">
        <v>94</v>
      </c>
    </row>
    <row r="23" spans="1:107" s="33" customFormat="1" ht="63" customHeight="1" x14ac:dyDescent="0.25">
      <c r="A23" s="350"/>
      <c r="B23" s="352"/>
      <c r="C23" s="71" t="s">
        <v>94</v>
      </c>
      <c r="D23" s="71" t="s">
        <v>94</v>
      </c>
      <c r="E23" s="71" t="s">
        <v>94</v>
      </c>
      <c r="F23" s="71" t="s">
        <v>94</v>
      </c>
      <c r="G23" s="71" t="s">
        <v>94</v>
      </c>
      <c r="H23" s="71" t="s">
        <v>94</v>
      </c>
      <c r="I23" s="71" t="s">
        <v>94</v>
      </c>
      <c r="J23" s="34" t="s">
        <v>94</v>
      </c>
      <c r="K23" s="34" t="s">
        <v>94</v>
      </c>
      <c r="L23" s="35" t="s">
        <v>94</v>
      </c>
      <c r="M23" s="35" t="s">
        <v>94</v>
      </c>
      <c r="N23" s="35" t="s">
        <v>94</v>
      </c>
    </row>
    <row r="24" spans="1:107" ht="63" x14ac:dyDescent="0.25">
      <c r="A24" s="35">
        <v>2</v>
      </c>
      <c r="B24" s="57" t="s">
        <v>131</v>
      </c>
      <c r="C24" s="71" t="s">
        <v>94</v>
      </c>
      <c r="D24" s="71" t="s">
        <v>94</v>
      </c>
      <c r="E24" s="71" t="s">
        <v>94</v>
      </c>
      <c r="F24" s="71" t="s">
        <v>94</v>
      </c>
      <c r="G24" s="71" t="s">
        <v>94</v>
      </c>
      <c r="H24" s="71" t="s">
        <v>94</v>
      </c>
      <c r="I24" s="71" t="s">
        <v>94</v>
      </c>
      <c r="J24" s="34" t="s">
        <v>94</v>
      </c>
      <c r="K24" s="34" t="s">
        <v>94</v>
      </c>
      <c r="L24" s="35" t="s">
        <v>94</v>
      </c>
      <c r="M24" s="35" t="s">
        <v>94</v>
      </c>
      <c r="N24" s="35" t="s">
        <v>94</v>
      </c>
    </row>
    <row r="25" spans="1:107" s="31" customFormat="1" ht="12.75" x14ac:dyDescent="0.2">
      <c r="C25" s="32"/>
      <c r="D25" s="32"/>
      <c r="J25" s="32"/>
    </row>
    <row r="26" spans="1:107" s="31" customFormat="1" x14ac:dyDescent="0.25">
      <c r="C26" s="29" t="s">
        <v>51</v>
      </c>
      <c r="D26" s="29"/>
      <c r="E26" s="29"/>
      <c r="F26" s="29"/>
      <c r="G26" s="29"/>
      <c r="H26" s="29"/>
      <c r="I26" s="29"/>
      <c r="J26" s="29"/>
      <c r="K26" s="29"/>
      <c r="L26" s="29"/>
      <c r="M26" s="29"/>
      <c r="N26" s="29"/>
    </row>
    <row r="27" spans="1:107" x14ac:dyDescent="0.25">
      <c r="C27" s="353" t="s">
        <v>134</v>
      </c>
      <c r="D27" s="353"/>
      <c r="E27" s="353"/>
      <c r="F27" s="353"/>
      <c r="G27" s="353"/>
      <c r="H27" s="353"/>
      <c r="I27" s="353"/>
      <c r="J27" s="353"/>
      <c r="K27" s="353"/>
      <c r="L27" s="353"/>
      <c r="M27" s="353"/>
      <c r="N27" s="353"/>
    </row>
    <row r="28" spans="1:107" x14ac:dyDescent="0.25">
      <c r="C28" s="29"/>
      <c r="D28" s="29"/>
      <c r="E28" s="29"/>
      <c r="F28" s="29"/>
      <c r="G28" s="29"/>
      <c r="H28" s="29"/>
      <c r="I28" s="29"/>
      <c r="J28" s="29"/>
      <c r="K28" s="29"/>
      <c r="L28" s="29"/>
      <c r="M28" s="29"/>
      <c r="N28" s="29"/>
      <c r="O28" s="29"/>
      <c r="P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row>
    <row r="29" spans="1:107" x14ac:dyDescent="0.25">
      <c r="C29" s="28" t="s">
        <v>107</v>
      </c>
      <c r="D29" s="28"/>
      <c r="E29" s="28"/>
      <c r="F29" s="28"/>
      <c r="G29" s="26"/>
      <c r="H29" s="26"/>
      <c r="I29" s="28"/>
      <c r="J29" s="28"/>
      <c r="K29" s="28"/>
      <c r="L29" s="28"/>
      <c r="M29" s="28"/>
      <c r="N29" s="28"/>
      <c r="O29" s="30"/>
      <c r="P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07" x14ac:dyDescent="0.25">
      <c r="C30" s="28" t="s">
        <v>50</v>
      </c>
      <c r="D30" s="28"/>
      <c r="E30" s="28"/>
      <c r="F30" s="28"/>
      <c r="G30" s="26"/>
      <c r="H30" s="26"/>
      <c r="I30" s="28"/>
      <c r="J30" s="28"/>
      <c r="K30" s="28"/>
      <c r="L30" s="28"/>
      <c r="M30" s="28"/>
      <c r="N30" s="28"/>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row>
    <row r="31" spans="1:107" s="26" customFormat="1" x14ac:dyDescent="0.25">
      <c r="C31" s="28" t="s">
        <v>49</v>
      </c>
      <c r="D31" s="28"/>
      <c r="E31" s="28"/>
      <c r="F31" s="28"/>
      <c r="I31" s="28"/>
      <c r="J31" s="28"/>
      <c r="K31" s="28"/>
      <c r="L31" s="28"/>
      <c r="M31" s="28"/>
      <c r="N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row>
    <row r="32" spans="1:107" s="26" customFormat="1" x14ac:dyDescent="0.25">
      <c r="C32" s="28" t="s">
        <v>48</v>
      </c>
      <c r="D32" s="28"/>
      <c r="E32" s="28"/>
      <c r="F32" s="28"/>
      <c r="I32" s="28"/>
      <c r="J32" s="28"/>
      <c r="K32" s="28"/>
      <c r="L32" s="28"/>
      <c r="M32" s="28"/>
      <c r="N32" s="28"/>
      <c r="O32" s="28"/>
      <c r="P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row>
    <row r="33" spans="3:107" s="26" customFormat="1" x14ac:dyDescent="0.25">
      <c r="C33" s="28" t="s">
        <v>47</v>
      </c>
      <c r="D33" s="28"/>
      <c r="E33" s="28"/>
      <c r="F33" s="28"/>
      <c r="I33" s="28"/>
      <c r="J33" s="28"/>
      <c r="K33" s="28"/>
      <c r="L33" s="28"/>
      <c r="M33" s="28"/>
      <c r="N33" s="28"/>
      <c r="O33" s="28"/>
      <c r="P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row>
    <row r="34" spans="3:107" s="26" customFormat="1" x14ac:dyDescent="0.25">
      <c r="C34" s="28" t="s">
        <v>46</v>
      </c>
      <c r="D34" s="28"/>
      <c r="E34" s="28"/>
      <c r="F34" s="28"/>
      <c r="I34" s="28"/>
      <c r="J34" s="28"/>
      <c r="K34" s="28"/>
      <c r="L34" s="28"/>
      <c r="M34" s="28"/>
      <c r="N34" s="28"/>
      <c r="O34" s="28"/>
      <c r="P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row>
    <row r="35" spans="3:107" s="26" customFormat="1" x14ac:dyDescent="0.25">
      <c r="C35" s="28" t="s">
        <v>45</v>
      </c>
      <c r="D35" s="28"/>
      <c r="E35" s="28"/>
      <c r="F35" s="28"/>
      <c r="I35" s="28"/>
      <c r="J35" s="28"/>
      <c r="K35" s="28"/>
      <c r="L35" s="28"/>
      <c r="M35" s="28"/>
      <c r="N35" s="28"/>
      <c r="O35" s="28"/>
      <c r="P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row>
    <row r="36" spans="3:107" s="26" customFormat="1" x14ac:dyDescent="0.25">
      <c r="C36" s="28" t="s">
        <v>44</v>
      </c>
      <c r="D36" s="28"/>
      <c r="E36" s="28"/>
      <c r="F36" s="28"/>
      <c r="I36" s="28"/>
      <c r="J36" s="28"/>
      <c r="K36" s="28"/>
      <c r="L36" s="28"/>
      <c r="M36" s="28"/>
      <c r="N36" s="28"/>
      <c r="O36" s="28"/>
      <c r="P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row>
    <row r="37" spans="3:107" s="26" customFormat="1" x14ac:dyDescent="0.25">
      <c r="C37" s="28" t="s">
        <v>43</v>
      </c>
      <c r="D37" s="28"/>
      <c r="E37" s="28"/>
      <c r="F37" s="28"/>
      <c r="I37" s="28"/>
      <c r="J37" s="28"/>
      <c r="K37" s="28"/>
      <c r="L37" s="28"/>
      <c r="M37" s="28"/>
      <c r="N37" s="28"/>
      <c r="O37" s="28"/>
      <c r="P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row>
    <row r="38" spans="3:107" s="26" customFormat="1" x14ac:dyDescent="0.25">
      <c r="C38" s="28" t="s">
        <v>42</v>
      </c>
      <c r="D38" s="28"/>
      <c r="E38" s="28"/>
      <c r="F38" s="28"/>
      <c r="I38" s="28"/>
      <c r="J38" s="28"/>
      <c r="K38" s="28"/>
      <c r="L38" s="28"/>
      <c r="M38" s="28"/>
      <c r="N38" s="28"/>
      <c r="O38" s="28"/>
      <c r="P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row>
    <row r="39" spans="3:107" s="26" customFormat="1" x14ac:dyDescent="0.25">
      <c r="O39" s="28"/>
      <c r="P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row>
    <row r="40" spans="3:107" s="26" customFormat="1" x14ac:dyDescent="0.25">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1"/>
  <sheetViews>
    <sheetView view="pageBreakPreview" zoomScale="70" zoomScaleSheetLayoutView="70" workbookViewId="0">
      <pane ySplit="16" topLeftCell="A17" activePane="bottomLeft" state="frozen"/>
      <selection pane="bottomLeft" activeCell="D17" sqref="D17"/>
    </sheetView>
  </sheetViews>
  <sheetFormatPr defaultColWidth="10.7109375" defaultRowHeight="15.75" x14ac:dyDescent="0.25"/>
  <cols>
    <col min="1" max="1" width="10.7109375" style="25"/>
    <col min="2" max="2" width="46.28515625" style="25" hidden="1" customWidth="1"/>
    <col min="3" max="3" width="24.140625" style="25" hidden="1" customWidth="1"/>
    <col min="4" max="4" width="62.5703125" style="33" customWidth="1"/>
    <col min="5" max="5" width="17.5703125" style="25" hidden="1" customWidth="1"/>
    <col min="6" max="6" width="49" style="25" hidden="1" customWidth="1"/>
    <col min="7" max="7" width="18.140625" style="25" hidden="1" customWidth="1"/>
    <col min="8" max="8" width="16" style="25" customWidth="1"/>
    <col min="9" max="9" width="17.140625" style="25" hidden="1" customWidth="1"/>
    <col min="10" max="10" width="16" style="25" customWidth="1"/>
    <col min="11" max="11" width="17.140625" style="25" hidden="1" customWidth="1"/>
    <col min="12" max="13" width="24.42578125" style="25" customWidth="1"/>
    <col min="14" max="14" width="18.5703125" style="25" hidden="1" customWidth="1"/>
    <col min="15" max="15" width="18.7109375" style="25" customWidth="1"/>
    <col min="16" max="16" width="17.85546875" style="25" hidden="1" customWidth="1"/>
    <col min="17" max="17" width="25.5703125" style="25" customWidth="1"/>
    <col min="18" max="18" width="13.42578125" style="25" customWidth="1"/>
    <col min="19" max="230" width="10.7109375" style="25"/>
    <col min="231" max="232" width="15.7109375" style="25" customWidth="1"/>
    <col min="233" max="235" width="14.7109375" style="25" customWidth="1"/>
    <col min="236" max="239" width="13.7109375" style="25" customWidth="1"/>
    <col min="240" max="243" width="15.7109375" style="25" customWidth="1"/>
    <col min="244" max="244" width="22.85546875" style="25" customWidth="1"/>
    <col min="245" max="245" width="20.7109375" style="25" customWidth="1"/>
    <col min="246" max="246" width="17.7109375" style="25" customWidth="1"/>
    <col min="247" max="255" width="14.7109375" style="25" customWidth="1"/>
    <col min="256" max="486" width="10.7109375" style="25"/>
    <col min="487" max="488" width="15.7109375" style="25" customWidth="1"/>
    <col min="489" max="491" width="14.7109375" style="25" customWidth="1"/>
    <col min="492" max="495" width="13.7109375" style="25" customWidth="1"/>
    <col min="496" max="499" width="15.7109375" style="25" customWidth="1"/>
    <col min="500" max="500" width="22.85546875" style="25" customWidth="1"/>
    <col min="501" max="501" width="20.7109375" style="25" customWidth="1"/>
    <col min="502" max="502" width="17.7109375" style="25" customWidth="1"/>
    <col min="503" max="511" width="14.7109375" style="25" customWidth="1"/>
    <col min="512" max="742" width="10.7109375" style="25"/>
    <col min="743" max="744" width="15.7109375" style="25" customWidth="1"/>
    <col min="745" max="747" width="14.7109375" style="25" customWidth="1"/>
    <col min="748" max="751" width="13.7109375" style="25" customWidth="1"/>
    <col min="752" max="755" width="15.7109375" style="25" customWidth="1"/>
    <col min="756" max="756" width="22.85546875" style="25" customWidth="1"/>
    <col min="757" max="757" width="20.7109375" style="25" customWidth="1"/>
    <col min="758" max="758" width="17.7109375" style="25" customWidth="1"/>
    <col min="759" max="767" width="14.7109375" style="25" customWidth="1"/>
    <col min="768" max="998" width="10.7109375" style="25"/>
    <col min="999" max="1000" width="15.7109375" style="25" customWidth="1"/>
    <col min="1001" max="1003" width="14.7109375" style="25" customWidth="1"/>
    <col min="1004" max="1007" width="13.7109375" style="25" customWidth="1"/>
    <col min="1008" max="1011" width="15.7109375" style="25" customWidth="1"/>
    <col min="1012" max="1012" width="22.85546875" style="25" customWidth="1"/>
    <col min="1013" max="1013" width="20.7109375" style="25" customWidth="1"/>
    <col min="1014" max="1014" width="17.7109375" style="25" customWidth="1"/>
    <col min="1015" max="1023" width="14.7109375" style="25" customWidth="1"/>
    <col min="1024" max="1254" width="10.7109375" style="25"/>
    <col min="1255" max="1256" width="15.7109375" style="25" customWidth="1"/>
    <col min="1257" max="1259" width="14.7109375" style="25" customWidth="1"/>
    <col min="1260" max="1263" width="13.7109375" style="25" customWidth="1"/>
    <col min="1264" max="1267" width="15.7109375" style="25" customWidth="1"/>
    <col min="1268" max="1268" width="22.85546875" style="25" customWidth="1"/>
    <col min="1269" max="1269" width="20.7109375" style="25" customWidth="1"/>
    <col min="1270" max="1270" width="17.7109375" style="25" customWidth="1"/>
    <col min="1271" max="1279" width="14.7109375" style="25" customWidth="1"/>
    <col min="1280" max="1510" width="10.7109375" style="25"/>
    <col min="1511" max="1512" width="15.7109375" style="25" customWidth="1"/>
    <col min="1513" max="1515" width="14.7109375" style="25" customWidth="1"/>
    <col min="1516" max="1519" width="13.7109375" style="25" customWidth="1"/>
    <col min="1520" max="1523" width="15.7109375" style="25" customWidth="1"/>
    <col min="1524" max="1524" width="22.85546875" style="25" customWidth="1"/>
    <col min="1525" max="1525" width="20.7109375" style="25" customWidth="1"/>
    <col min="1526" max="1526" width="17.7109375" style="25" customWidth="1"/>
    <col min="1527" max="1535" width="14.7109375" style="25" customWidth="1"/>
    <col min="1536" max="1766" width="10.7109375" style="25"/>
    <col min="1767" max="1768" width="15.7109375" style="25" customWidth="1"/>
    <col min="1769" max="1771" width="14.7109375" style="25" customWidth="1"/>
    <col min="1772" max="1775" width="13.7109375" style="25" customWidth="1"/>
    <col min="1776" max="1779" width="15.7109375" style="25" customWidth="1"/>
    <col min="1780" max="1780" width="22.85546875" style="25" customWidth="1"/>
    <col min="1781" max="1781" width="20.7109375" style="25" customWidth="1"/>
    <col min="1782" max="1782" width="17.7109375" style="25" customWidth="1"/>
    <col min="1783" max="1791" width="14.7109375" style="25" customWidth="1"/>
    <col min="1792" max="2022" width="10.7109375" style="25"/>
    <col min="2023" max="2024" width="15.7109375" style="25" customWidth="1"/>
    <col min="2025" max="2027" width="14.7109375" style="25" customWidth="1"/>
    <col min="2028" max="2031" width="13.7109375" style="25" customWidth="1"/>
    <col min="2032" max="2035" width="15.7109375" style="25" customWidth="1"/>
    <col min="2036" max="2036" width="22.85546875" style="25" customWidth="1"/>
    <col min="2037" max="2037" width="20.7109375" style="25" customWidth="1"/>
    <col min="2038" max="2038" width="17.7109375" style="25" customWidth="1"/>
    <col min="2039" max="2047" width="14.7109375" style="25" customWidth="1"/>
    <col min="2048" max="2278" width="10.7109375" style="25"/>
    <col min="2279" max="2280" width="15.7109375" style="25" customWidth="1"/>
    <col min="2281" max="2283" width="14.7109375" style="25" customWidth="1"/>
    <col min="2284" max="2287" width="13.7109375" style="25" customWidth="1"/>
    <col min="2288" max="2291" width="15.7109375" style="25" customWidth="1"/>
    <col min="2292" max="2292" width="22.85546875" style="25" customWidth="1"/>
    <col min="2293" max="2293" width="20.7109375" style="25" customWidth="1"/>
    <col min="2294" max="2294" width="17.7109375" style="25" customWidth="1"/>
    <col min="2295" max="2303" width="14.7109375" style="25" customWidth="1"/>
    <col min="2304" max="2534" width="10.7109375" style="25"/>
    <col min="2535" max="2536" width="15.7109375" style="25" customWidth="1"/>
    <col min="2537" max="2539" width="14.7109375" style="25" customWidth="1"/>
    <col min="2540" max="2543" width="13.7109375" style="25" customWidth="1"/>
    <col min="2544" max="2547" width="15.7109375" style="25" customWidth="1"/>
    <col min="2548" max="2548" width="22.85546875" style="25" customWidth="1"/>
    <col min="2549" max="2549" width="20.7109375" style="25" customWidth="1"/>
    <col min="2550" max="2550" width="17.7109375" style="25" customWidth="1"/>
    <col min="2551" max="2559" width="14.7109375" style="25" customWidth="1"/>
    <col min="2560" max="2790" width="10.7109375" style="25"/>
    <col min="2791" max="2792" width="15.7109375" style="25" customWidth="1"/>
    <col min="2793" max="2795" width="14.7109375" style="25" customWidth="1"/>
    <col min="2796" max="2799" width="13.7109375" style="25" customWidth="1"/>
    <col min="2800" max="2803" width="15.7109375" style="25" customWidth="1"/>
    <col min="2804" max="2804" width="22.85546875" style="25" customWidth="1"/>
    <col min="2805" max="2805" width="20.7109375" style="25" customWidth="1"/>
    <col min="2806" max="2806" width="17.7109375" style="25" customWidth="1"/>
    <col min="2807" max="2815" width="14.7109375" style="25" customWidth="1"/>
    <col min="2816" max="3046" width="10.7109375" style="25"/>
    <col min="3047" max="3048" width="15.7109375" style="25" customWidth="1"/>
    <col min="3049" max="3051" width="14.7109375" style="25" customWidth="1"/>
    <col min="3052" max="3055" width="13.7109375" style="25" customWidth="1"/>
    <col min="3056" max="3059" width="15.7109375" style="25" customWidth="1"/>
    <col min="3060" max="3060" width="22.85546875" style="25" customWidth="1"/>
    <col min="3061" max="3061" width="20.7109375" style="25" customWidth="1"/>
    <col min="3062" max="3062" width="17.7109375" style="25" customWidth="1"/>
    <col min="3063" max="3071" width="14.7109375" style="25" customWidth="1"/>
    <col min="3072" max="3302" width="10.7109375" style="25"/>
    <col min="3303" max="3304" width="15.7109375" style="25" customWidth="1"/>
    <col min="3305" max="3307" width="14.7109375" style="25" customWidth="1"/>
    <col min="3308" max="3311" width="13.7109375" style="25" customWidth="1"/>
    <col min="3312" max="3315" width="15.7109375" style="25" customWidth="1"/>
    <col min="3316" max="3316" width="22.85546875" style="25" customWidth="1"/>
    <col min="3317" max="3317" width="20.7109375" style="25" customWidth="1"/>
    <col min="3318" max="3318" width="17.7109375" style="25" customWidth="1"/>
    <col min="3319" max="3327" width="14.7109375" style="25" customWidth="1"/>
    <col min="3328" max="3558" width="10.7109375" style="25"/>
    <col min="3559" max="3560" width="15.7109375" style="25" customWidth="1"/>
    <col min="3561" max="3563" width="14.7109375" style="25" customWidth="1"/>
    <col min="3564" max="3567" width="13.7109375" style="25" customWidth="1"/>
    <col min="3568" max="3571" width="15.7109375" style="25" customWidth="1"/>
    <col min="3572" max="3572" width="22.85546875" style="25" customWidth="1"/>
    <col min="3573" max="3573" width="20.7109375" style="25" customWidth="1"/>
    <col min="3574" max="3574" width="17.7109375" style="25" customWidth="1"/>
    <col min="3575" max="3583" width="14.7109375" style="25" customWidth="1"/>
    <col min="3584" max="3814" width="10.7109375" style="25"/>
    <col min="3815" max="3816" width="15.7109375" style="25" customWidth="1"/>
    <col min="3817" max="3819" width="14.7109375" style="25" customWidth="1"/>
    <col min="3820" max="3823" width="13.7109375" style="25" customWidth="1"/>
    <col min="3824" max="3827" width="15.7109375" style="25" customWidth="1"/>
    <col min="3828" max="3828" width="22.85546875" style="25" customWidth="1"/>
    <col min="3829" max="3829" width="20.7109375" style="25" customWidth="1"/>
    <col min="3830" max="3830" width="17.7109375" style="25" customWidth="1"/>
    <col min="3831" max="3839" width="14.7109375" style="25" customWidth="1"/>
    <col min="3840" max="4070" width="10.7109375" style="25"/>
    <col min="4071" max="4072" width="15.7109375" style="25" customWidth="1"/>
    <col min="4073" max="4075" width="14.7109375" style="25" customWidth="1"/>
    <col min="4076" max="4079" width="13.7109375" style="25" customWidth="1"/>
    <col min="4080" max="4083" width="15.7109375" style="25" customWidth="1"/>
    <col min="4084" max="4084" width="22.85546875" style="25" customWidth="1"/>
    <col min="4085" max="4085" width="20.7109375" style="25" customWidth="1"/>
    <col min="4086" max="4086" width="17.7109375" style="25" customWidth="1"/>
    <col min="4087" max="4095" width="14.7109375" style="25" customWidth="1"/>
    <col min="4096" max="4326" width="10.7109375" style="25"/>
    <col min="4327" max="4328" width="15.7109375" style="25" customWidth="1"/>
    <col min="4329" max="4331" width="14.7109375" style="25" customWidth="1"/>
    <col min="4332" max="4335" width="13.7109375" style="25" customWidth="1"/>
    <col min="4336" max="4339" width="15.7109375" style="25" customWidth="1"/>
    <col min="4340" max="4340" width="22.85546875" style="25" customWidth="1"/>
    <col min="4341" max="4341" width="20.7109375" style="25" customWidth="1"/>
    <col min="4342" max="4342" width="17.7109375" style="25" customWidth="1"/>
    <col min="4343" max="4351" width="14.7109375" style="25" customWidth="1"/>
    <col min="4352" max="4582" width="10.7109375" style="25"/>
    <col min="4583" max="4584" width="15.7109375" style="25" customWidth="1"/>
    <col min="4585" max="4587" width="14.7109375" style="25" customWidth="1"/>
    <col min="4588" max="4591" width="13.7109375" style="25" customWidth="1"/>
    <col min="4592" max="4595" width="15.7109375" style="25" customWidth="1"/>
    <col min="4596" max="4596" width="22.85546875" style="25" customWidth="1"/>
    <col min="4597" max="4597" width="20.7109375" style="25" customWidth="1"/>
    <col min="4598" max="4598" width="17.7109375" style="25" customWidth="1"/>
    <col min="4599" max="4607" width="14.7109375" style="25" customWidth="1"/>
    <col min="4608" max="4838" width="10.7109375" style="25"/>
    <col min="4839" max="4840" width="15.7109375" style="25" customWidth="1"/>
    <col min="4841" max="4843" width="14.7109375" style="25" customWidth="1"/>
    <col min="4844" max="4847" width="13.7109375" style="25" customWidth="1"/>
    <col min="4848" max="4851" width="15.7109375" style="25" customWidth="1"/>
    <col min="4852" max="4852" width="22.85546875" style="25" customWidth="1"/>
    <col min="4853" max="4853" width="20.7109375" style="25" customWidth="1"/>
    <col min="4854" max="4854" width="17.7109375" style="25" customWidth="1"/>
    <col min="4855" max="4863" width="14.7109375" style="25" customWidth="1"/>
    <col min="4864" max="5094" width="10.7109375" style="25"/>
    <col min="5095" max="5096" width="15.7109375" style="25" customWidth="1"/>
    <col min="5097" max="5099" width="14.7109375" style="25" customWidth="1"/>
    <col min="5100" max="5103" width="13.7109375" style="25" customWidth="1"/>
    <col min="5104" max="5107" width="15.7109375" style="25" customWidth="1"/>
    <col min="5108" max="5108" width="22.85546875" style="25" customWidth="1"/>
    <col min="5109" max="5109" width="20.7109375" style="25" customWidth="1"/>
    <col min="5110" max="5110" width="17.7109375" style="25" customWidth="1"/>
    <col min="5111" max="5119" width="14.7109375" style="25" customWidth="1"/>
    <col min="5120" max="5350" width="10.7109375" style="25"/>
    <col min="5351" max="5352" width="15.7109375" style="25" customWidth="1"/>
    <col min="5353" max="5355" width="14.7109375" style="25" customWidth="1"/>
    <col min="5356" max="5359" width="13.7109375" style="25" customWidth="1"/>
    <col min="5360" max="5363" width="15.7109375" style="25" customWidth="1"/>
    <col min="5364" max="5364" width="22.85546875" style="25" customWidth="1"/>
    <col min="5365" max="5365" width="20.7109375" style="25" customWidth="1"/>
    <col min="5366" max="5366" width="17.7109375" style="25" customWidth="1"/>
    <col min="5367" max="5375" width="14.7109375" style="25" customWidth="1"/>
    <col min="5376" max="5606" width="10.7109375" style="25"/>
    <col min="5607" max="5608" width="15.7109375" style="25" customWidth="1"/>
    <col min="5609" max="5611" width="14.7109375" style="25" customWidth="1"/>
    <col min="5612" max="5615" width="13.7109375" style="25" customWidth="1"/>
    <col min="5616" max="5619" width="15.7109375" style="25" customWidth="1"/>
    <col min="5620" max="5620" width="22.85546875" style="25" customWidth="1"/>
    <col min="5621" max="5621" width="20.7109375" style="25" customWidth="1"/>
    <col min="5622" max="5622" width="17.7109375" style="25" customWidth="1"/>
    <col min="5623" max="5631" width="14.7109375" style="25" customWidth="1"/>
    <col min="5632" max="5862" width="10.7109375" style="25"/>
    <col min="5863" max="5864" width="15.7109375" style="25" customWidth="1"/>
    <col min="5865" max="5867" width="14.7109375" style="25" customWidth="1"/>
    <col min="5868" max="5871" width="13.7109375" style="25" customWidth="1"/>
    <col min="5872" max="5875" width="15.7109375" style="25" customWidth="1"/>
    <col min="5876" max="5876" width="22.85546875" style="25" customWidth="1"/>
    <col min="5877" max="5877" width="20.7109375" style="25" customWidth="1"/>
    <col min="5878" max="5878" width="17.7109375" style="25" customWidth="1"/>
    <col min="5879" max="5887" width="14.7109375" style="25" customWidth="1"/>
    <col min="5888" max="6118" width="10.7109375" style="25"/>
    <col min="6119" max="6120" width="15.7109375" style="25" customWidth="1"/>
    <col min="6121" max="6123" width="14.7109375" style="25" customWidth="1"/>
    <col min="6124" max="6127" width="13.7109375" style="25" customWidth="1"/>
    <col min="6128" max="6131" width="15.7109375" style="25" customWidth="1"/>
    <col min="6132" max="6132" width="22.85546875" style="25" customWidth="1"/>
    <col min="6133" max="6133" width="20.7109375" style="25" customWidth="1"/>
    <col min="6134" max="6134" width="17.7109375" style="25" customWidth="1"/>
    <col min="6135" max="6143" width="14.7109375" style="25" customWidth="1"/>
    <col min="6144" max="6374" width="10.7109375" style="25"/>
    <col min="6375" max="6376" width="15.7109375" style="25" customWidth="1"/>
    <col min="6377" max="6379" width="14.7109375" style="25" customWidth="1"/>
    <col min="6380" max="6383" width="13.7109375" style="25" customWidth="1"/>
    <col min="6384" max="6387" width="15.7109375" style="25" customWidth="1"/>
    <col min="6388" max="6388" width="22.85546875" style="25" customWidth="1"/>
    <col min="6389" max="6389" width="20.7109375" style="25" customWidth="1"/>
    <col min="6390" max="6390" width="17.7109375" style="25" customWidth="1"/>
    <col min="6391" max="6399" width="14.7109375" style="25" customWidth="1"/>
    <col min="6400" max="6630" width="10.7109375" style="25"/>
    <col min="6631" max="6632" width="15.7109375" style="25" customWidth="1"/>
    <col min="6633" max="6635" width="14.7109375" style="25" customWidth="1"/>
    <col min="6636" max="6639" width="13.7109375" style="25" customWidth="1"/>
    <col min="6640" max="6643" width="15.7109375" style="25" customWidth="1"/>
    <col min="6644" max="6644" width="22.85546875" style="25" customWidth="1"/>
    <col min="6645" max="6645" width="20.7109375" style="25" customWidth="1"/>
    <col min="6646" max="6646" width="17.7109375" style="25" customWidth="1"/>
    <col min="6647" max="6655" width="14.7109375" style="25" customWidth="1"/>
    <col min="6656" max="6886" width="10.7109375" style="25"/>
    <col min="6887" max="6888" width="15.7109375" style="25" customWidth="1"/>
    <col min="6889" max="6891" width="14.7109375" style="25" customWidth="1"/>
    <col min="6892" max="6895" width="13.7109375" style="25" customWidth="1"/>
    <col min="6896" max="6899" width="15.7109375" style="25" customWidth="1"/>
    <col min="6900" max="6900" width="22.85546875" style="25" customWidth="1"/>
    <col min="6901" max="6901" width="20.7109375" style="25" customWidth="1"/>
    <col min="6902" max="6902" width="17.7109375" style="25" customWidth="1"/>
    <col min="6903" max="6911" width="14.7109375" style="25" customWidth="1"/>
    <col min="6912" max="7142" width="10.7109375" style="25"/>
    <col min="7143" max="7144" width="15.7109375" style="25" customWidth="1"/>
    <col min="7145" max="7147" width="14.7109375" style="25" customWidth="1"/>
    <col min="7148" max="7151" width="13.7109375" style="25" customWidth="1"/>
    <col min="7152" max="7155" width="15.7109375" style="25" customWidth="1"/>
    <col min="7156" max="7156" width="22.85546875" style="25" customWidth="1"/>
    <col min="7157" max="7157" width="20.7109375" style="25" customWidth="1"/>
    <col min="7158" max="7158" width="17.7109375" style="25" customWidth="1"/>
    <col min="7159" max="7167" width="14.7109375" style="25" customWidth="1"/>
    <col min="7168" max="7398" width="10.7109375" style="25"/>
    <col min="7399" max="7400" width="15.7109375" style="25" customWidth="1"/>
    <col min="7401" max="7403" width="14.7109375" style="25" customWidth="1"/>
    <col min="7404" max="7407" width="13.7109375" style="25" customWidth="1"/>
    <col min="7408" max="7411" width="15.7109375" style="25" customWidth="1"/>
    <col min="7412" max="7412" width="22.85546875" style="25" customWidth="1"/>
    <col min="7413" max="7413" width="20.7109375" style="25" customWidth="1"/>
    <col min="7414" max="7414" width="17.7109375" style="25" customWidth="1"/>
    <col min="7415" max="7423" width="14.7109375" style="25" customWidth="1"/>
    <col min="7424" max="7654" width="10.7109375" style="25"/>
    <col min="7655" max="7656" width="15.7109375" style="25" customWidth="1"/>
    <col min="7657" max="7659" width="14.7109375" style="25" customWidth="1"/>
    <col min="7660" max="7663" width="13.7109375" style="25" customWidth="1"/>
    <col min="7664" max="7667" width="15.7109375" style="25" customWidth="1"/>
    <col min="7668" max="7668" width="22.85546875" style="25" customWidth="1"/>
    <col min="7669" max="7669" width="20.7109375" style="25" customWidth="1"/>
    <col min="7670" max="7670" width="17.7109375" style="25" customWidth="1"/>
    <col min="7671" max="7679" width="14.7109375" style="25" customWidth="1"/>
    <col min="7680" max="7910" width="10.7109375" style="25"/>
    <col min="7911" max="7912" width="15.7109375" style="25" customWidth="1"/>
    <col min="7913" max="7915" width="14.7109375" style="25" customWidth="1"/>
    <col min="7916" max="7919" width="13.7109375" style="25" customWidth="1"/>
    <col min="7920" max="7923" width="15.7109375" style="25" customWidth="1"/>
    <col min="7924" max="7924" width="22.85546875" style="25" customWidth="1"/>
    <col min="7925" max="7925" width="20.7109375" style="25" customWidth="1"/>
    <col min="7926" max="7926" width="17.7109375" style="25" customWidth="1"/>
    <col min="7927" max="7935" width="14.7109375" style="25" customWidth="1"/>
    <col min="7936" max="8166" width="10.7109375" style="25"/>
    <col min="8167" max="8168" width="15.7109375" style="25" customWidth="1"/>
    <col min="8169" max="8171" width="14.7109375" style="25" customWidth="1"/>
    <col min="8172" max="8175" width="13.7109375" style="25" customWidth="1"/>
    <col min="8176" max="8179" width="15.7109375" style="25" customWidth="1"/>
    <col min="8180" max="8180" width="22.85546875" style="25" customWidth="1"/>
    <col min="8181" max="8181" width="20.7109375" style="25" customWidth="1"/>
    <col min="8182" max="8182" width="17.7109375" style="25" customWidth="1"/>
    <col min="8183" max="8191" width="14.7109375" style="25" customWidth="1"/>
    <col min="8192" max="8422" width="10.7109375" style="25"/>
    <col min="8423" max="8424" width="15.7109375" style="25" customWidth="1"/>
    <col min="8425" max="8427" width="14.7109375" style="25" customWidth="1"/>
    <col min="8428" max="8431" width="13.7109375" style="25" customWidth="1"/>
    <col min="8432" max="8435" width="15.7109375" style="25" customWidth="1"/>
    <col min="8436" max="8436" width="22.85546875" style="25" customWidth="1"/>
    <col min="8437" max="8437" width="20.7109375" style="25" customWidth="1"/>
    <col min="8438" max="8438" width="17.7109375" style="25" customWidth="1"/>
    <col min="8439" max="8447" width="14.7109375" style="25" customWidth="1"/>
    <col min="8448" max="8678" width="10.7109375" style="25"/>
    <col min="8679" max="8680" width="15.7109375" style="25" customWidth="1"/>
    <col min="8681" max="8683" width="14.7109375" style="25" customWidth="1"/>
    <col min="8684" max="8687" width="13.7109375" style="25" customWidth="1"/>
    <col min="8688" max="8691" width="15.7109375" style="25" customWidth="1"/>
    <col min="8692" max="8692" width="22.85546875" style="25" customWidth="1"/>
    <col min="8693" max="8693" width="20.7109375" style="25" customWidth="1"/>
    <col min="8694" max="8694" width="17.7109375" style="25" customWidth="1"/>
    <col min="8695" max="8703" width="14.7109375" style="25" customWidth="1"/>
    <col min="8704" max="8934" width="10.7109375" style="25"/>
    <col min="8935" max="8936" width="15.7109375" style="25" customWidth="1"/>
    <col min="8937" max="8939" width="14.7109375" style="25" customWidth="1"/>
    <col min="8940" max="8943" width="13.7109375" style="25" customWidth="1"/>
    <col min="8944" max="8947" width="15.7109375" style="25" customWidth="1"/>
    <col min="8948" max="8948" width="22.85546875" style="25" customWidth="1"/>
    <col min="8949" max="8949" width="20.7109375" style="25" customWidth="1"/>
    <col min="8950" max="8950" width="17.7109375" style="25" customWidth="1"/>
    <col min="8951" max="8959" width="14.7109375" style="25" customWidth="1"/>
    <col min="8960" max="9190" width="10.7109375" style="25"/>
    <col min="9191" max="9192" width="15.7109375" style="25" customWidth="1"/>
    <col min="9193" max="9195" width="14.7109375" style="25" customWidth="1"/>
    <col min="9196" max="9199" width="13.7109375" style="25" customWidth="1"/>
    <col min="9200" max="9203" width="15.7109375" style="25" customWidth="1"/>
    <col min="9204" max="9204" width="22.85546875" style="25" customWidth="1"/>
    <col min="9205" max="9205" width="20.7109375" style="25" customWidth="1"/>
    <col min="9206" max="9206" width="17.7109375" style="25" customWidth="1"/>
    <col min="9207" max="9215" width="14.7109375" style="25" customWidth="1"/>
    <col min="9216" max="9446" width="10.7109375" style="25"/>
    <col min="9447" max="9448" width="15.7109375" style="25" customWidth="1"/>
    <col min="9449" max="9451" width="14.7109375" style="25" customWidth="1"/>
    <col min="9452" max="9455" width="13.7109375" style="25" customWidth="1"/>
    <col min="9456" max="9459" width="15.7109375" style="25" customWidth="1"/>
    <col min="9460" max="9460" width="22.85546875" style="25" customWidth="1"/>
    <col min="9461" max="9461" width="20.7109375" style="25" customWidth="1"/>
    <col min="9462" max="9462" width="17.7109375" style="25" customWidth="1"/>
    <col min="9463" max="9471" width="14.7109375" style="25" customWidth="1"/>
    <col min="9472" max="9702" width="10.7109375" style="25"/>
    <col min="9703" max="9704" width="15.7109375" style="25" customWidth="1"/>
    <col min="9705" max="9707" width="14.7109375" style="25" customWidth="1"/>
    <col min="9708" max="9711" width="13.7109375" style="25" customWidth="1"/>
    <col min="9712" max="9715" width="15.7109375" style="25" customWidth="1"/>
    <col min="9716" max="9716" width="22.85546875" style="25" customWidth="1"/>
    <col min="9717" max="9717" width="20.7109375" style="25" customWidth="1"/>
    <col min="9718" max="9718" width="17.7109375" style="25" customWidth="1"/>
    <col min="9719" max="9727" width="14.7109375" style="25" customWidth="1"/>
    <col min="9728" max="9958" width="10.7109375" style="25"/>
    <col min="9959" max="9960" width="15.7109375" style="25" customWidth="1"/>
    <col min="9961" max="9963" width="14.7109375" style="25" customWidth="1"/>
    <col min="9964" max="9967" width="13.7109375" style="25" customWidth="1"/>
    <col min="9968" max="9971" width="15.7109375" style="25" customWidth="1"/>
    <col min="9972" max="9972" width="22.85546875" style="25" customWidth="1"/>
    <col min="9973" max="9973" width="20.7109375" style="25" customWidth="1"/>
    <col min="9974" max="9974" width="17.7109375" style="25" customWidth="1"/>
    <col min="9975" max="9983" width="14.7109375" style="25" customWidth="1"/>
    <col min="9984" max="10214" width="10.7109375" style="25"/>
    <col min="10215" max="10216" width="15.7109375" style="25" customWidth="1"/>
    <col min="10217" max="10219" width="14.7109375" style="25" customWidth="1"/>
    <col min="10220" max="10223" width="13.7109375" style="25" customWidth="1"/>
    <col min="10224" max="10227" width="15.7109375" style="25" customWidth="1"/>
    <col min="10228" max="10228" width="22.85546875" style="25" customWidth="1"/>
    <col min="10229" max="10229" width="20.7109375" style="25" customWidth="1"/>
    <col min="10230" max="10230" width="17.7109375" style="25" customWidth="1"/>
    <col min="10231" max="10239" width="14.7109375" style="25" customWidth="1"/>
    <col min="10240" max="10470" width="10.7109375" style="25"/>
    <col min="10471" max="10472" width="15.7109375" style="25" customWidth="1"/>
    <col min="10473" max="10475" width="14.7109375" style="25" customWidth="1"/>
    <col min="10476" max="10479" width="13.7109375" style="25" customWidth="1"/>
    <col min="10480" max="10483" width="15.7109375" style="25" customWidth="1"/>
    <col min="10484" max="10484" width="22.85546875" style="25" customWidth="1"/>
    <col min="10485" max="10485" width="20.7109375" style="25" customWidth="1"/>
    <col min="10486" max="10486" width="17.7109375" style="25" customWidth="1"/>
    <col min="10487" max="10495" width="14.7109375" style="25" customWidth="1"/>
    <col min="10496" max="10726" width="10.7109375" style="25"/>
    <col min="10727" max="10728" width="15.7109375" style="25" customWidth="1"/>
    <col min="10729" max="10731" width="14.7109375" style="25" customWidth="1"/>
    <col min="10732" max="10735" width="13.7109375" style="25" customWidth="1"/>
    <col min="10736" max="10739" width="15.7109375" style="25" customWidth="1"/>
    <col min="10740" max="10740" width="22.85546875" style="25" customWidth="1"/>
    <col min="10741" max="10741" width="20.7109375" style="25" customWidth="1"/>
    <col min="10742" max="10742" width="17.7109375" style="25" customWidth="1"/>
    <col min="10743" max="10751" width="14.7109375" style="25" customWidth="1"/>
    <col min="10752" max="10982" width="10.7109375" style="25"/>
    <col min="10983" max="10984" width="15.7109375" style="25" customWidth="1"/>
    <col min="10985" max="10987" width="14.7109375" style="25" customWidth="1"/>
    <col min="10988" max="10991" width="13.7109375" style="25" customWidth="1"/>
    <col min="10992" max="10995" width="15.7109375" style="25" customWidth="1"/>
    <col min="10996" max="10996" width="22.85546875" style="25" customWidth="1"/>
    <col min="10997" max="10997" width="20.7109375" style="25" customWidth="1"/>
    <col min="10998" max="10998" width="17.7109375" style="25" customWidth="1"/>
    <col min="10999" max="11007" width="14.7109375" style="25" customWidth="1"/>
    <col min="11008" max="11238" width="10.7109375" style="25"/>
    <col min="11239" max="11240" width="15.7109375" style="25" customWidth="1"/>
    <col min="11241" max="11243" width="14.7109375" style="25" customWidth="1"/>
    <col min="11244" max="11247" width="13.7109375" style="25" customWidth="1"/>
    <col min="11248" max="11251" width="15.7109375" style="25" customWidth="1"/>
    <col min="11252" max="11252" width="22.85546875" style="25" customWidth="1"/>
    <col min="11253" max="11253" width="20.7109375" style="25" customWidth="1"/>
    <col min="11254" max="11254" width="17.7109375" style="25" customWidth="1"/>
    <col min="11255" max="11263" width="14.7109375" style="25" customWidth="1"/>
    <col min="11264" max="11494" width="10.7109375" style="25"/>
    <col min="11495" max="11496" width="15.7109375" style="25" customWidth="1"/>
    <col min="11497" max="11499" width="14.7109375" style="25" customWidth="1"/>
    <col min="11500" max="11503" width="13.7109375" style="25" customWidth="1"/>
    <col min="11504" max="11507" width="15.7109375" style="25" customWidth="1"/>
    <col min="11508" max="11508" width="22.85546875" style="25" customWidth="1"/>
    <col min="11509" max="11509" width="20.7109375" style="25" customWidth="1"/>
    <col min="11510" max="11510" width="17.7109375" style="25" customWidth="1"/>
    <col min="11511" max="11519" width="14.7109375" style="25" customWidth="1"/>
    <col min="11520" max="11750" width="10.7109375" style="25"/>
    <col min="11751" max="11752" width="15.7109375" style="25" customWidth="1"/>
    <col min="11753" max="11755" width="14.7109375" style="25" customWidth="1"/>
    <col min="11756" max="11759" width="13.7109375" style="25" customWidth="1"/>
    <col min="11760" max="11763" width="15.7109375" style="25" customWidth="1"/>
    <col min="11764" max="11764" width="22.85546875" style="25" customWidth="1"/>
    <col min="11765" max="11765" width="20.7109375" style="25" customWidth="1"/>
    <col min="11766" max="11766" width="17.7109375" style="25" customWidth="1"/>
    <col min="11767" max="11775" width="14.7109375" style="25" customWidth="1"/>
    <col min="11776" max="12006" width="10.7109375" style="25"/>
    <col min="12007" max="12008" width="15.7109375" style="25" customWidth="1"/>
    <col min="12009" max="12011" width="14.7109375" style="25" customWidth="1"/>
    <col min="12012" max="12015" width="13.7109375" style="25" customWidth="1"/>
    <col min="12016" max="12019" width="15.7109375" style="25" customWidth="1"/>
    <col min="12020" max="12020" width="22.85546875" style="25" customWidth="1"/>
    <col min="12021" max="12021" width="20.7109375" style="25" customWidth="1"/>
    <col min="12022" max="12022" width="17.7109375" style="25" customWidth="1"/>
    <col min="12023" max="12031" width="14.7109375" style="25" customWidth="1"/>
    <col min="12032" max="12262" width="10.7109375" style="25"/>
    <col min="12263" max="12264" width="15.7109375" style="25" customWidth="1"/>
    <col min="12265" max="12267" width="14.7109375" style="25" customWidth="1"/>
    <col min="12268" max="12271" width="13.7109375" style="25" customWidth="1"/>
    <col min="12272" max="12275" width="15.7109375" style="25" customWidth="1"/>
    <col min="12276" max="12276" width="22.85546875" style="25" customWidth="1"/>
    <col min="12277" max="12277" width="20.7109375" style="25" customWidth="1"/>
    <col min="12278" max="12278" width="17.7109375" style="25" customWidth="1"/>
    <col min="12279" max="12287" width="14.7109375" style="25" customWidth="1"/>
    <col min="12288" max="12518" width="10.7109375" style="25"/>
    <col min="12519" max="12520" width="15.7109375" style="25" customWidth="1"/>
    <col min="12521" max="12523" width="14.7109375" style="25" customWidth="1"/>
    <col min="12524" max="12527" width="13.7109375" style="25" customWidth="1"/>
    <col min="12528" max="12531" width="15.7109375" style="25" customWidth="1"/>
    <col min="12532" max="12532" width="22.85546875" style="25" customWidth="1"/>
    <col min="12533" max="12533" width="20.7109375" style="25" customWidth="1"/>
    <col min="12534" max="12534" width="17.7109375" style="25" customWidth="1"/>
    <col min="12535" max="12543" width="14.7109375" style="25" customWidth="1"/>
    <col min="12544" max="12774" width="10.7109375" style="25"/>
    <col min="12775" max="12776" width="15.7109375" style="25" customWidth="1"/>
    <col min="12777" max="12779" width="14.7109375" style="25" customWidth="1"/>
    <col min="12780" max="12783" width="13.7109375" style="25" customWidth="1"/>
    <col min="12784" max="12787" width="15.7109375" style="25" customWidth="1"/>
    <col min="12788" max="12788" width="22.85546875" style="25" customWidth="1"/>
    <col min="12789" max="12789" width="20.7109375" style="25" customWidth="1"/>
    <col min="12790" max="12790" width="17.7109375" style="25" customWidth="1"/>
    <col min="12791" max="12799" width="14.7109375" style="25" customWidth="1"/>
    <col min="12800" max="13030" width="10.7109375" style="25"/>
    <col min="13031" max="13032" width="15.7109375" style="25" customWidth="1"/>
    <col min="13033" max="13035" width="14.7109375" style="25" customWidth="1"/>
    <col min="13036" max="13039" width="13.7109375" style="25" customWidth="1"/>
    <col min="13040" max="13043" width="15.7109375" style="25" customWidth="1"/>
    <col min="13044" max="13044" width="22.85546875" style="25" customWidth="1"/>
    <col min="13045" max="13045" width="20.7109375" style="25" customWidth="1"/>
    <col min="13046" max="13046" width="17.7109375" style="25" customWidth="1"/>
    <col min="13047" max="13055" width="14.7109375" style="25" customWidth="1"/>
    <col min="13056" max="13286" width="10.7109375" style="25"/>
    <col min="13287" max="13288" width="15.7109375" style="25" customWidth="1"/>
    <col min="13289" max="13291" width="14.7109375" style="25" customWidth="1"/>
    <col min="13292" max="13295" width="13.7109375" style="25" customWidth="1"/>
    <col min="13296" max="13299" width="15.7109375" style="25" customWidth="1"/>
    <col min="13300" max="13300" width="22.85546875" style="25" customWidth="1"/>
    <col min="13301" max="13301" width="20.7109375" style="25" customWidth="1"/>
    <col min="13302" max="13302" width="17.7109375" style="25" customWidth="1"/>
    <col min="13303" max="13311" width="14.7109375" style="25" customWidth="1"/>
    <col min="13312" max="13542" width="10.7109375" style="25"/>
    <col min="13543" max="13544" width="15.7109375" style="25" customWidth="1"/>
    <col min="13545" max="13547" width="14.7109375" style="25" customWidth="1"/>
    <col min="13548" max="13551" width="13.7109375" style="25" customWidth="1"/>
    <col min="13552" max="13555" width="15.7109375" style="25" customWidth="1"/>
    <col min="13556" max="13556" width="22.85546875" style="25" customWidth="1"/>
    <col min="13557" max="13557" width="20.7109375" style="25" customWidth="1"/>
    <col min="13558" max="13558" width="17.7109375" style="25" customWidth="1"/>
    <col min="13559" max="13567" width="14.7109375" style="25" customWidth="1"/>
    <col min="13568" max="13798" width="10.7109375" style="25"/>
    <col min="13799" max="13800" width="15.7109375" style="25" customWidth="1"/>
    <col min="13801" max="13803" width="14.7109375" style="25" customWidth="1"/>
    <col min="13804" max="13807" width="13.7109375" style="25" customWidth="1"/>
    <col min="13808" max="13811" width="15.7109375" style="25" customWidth="1"/>
    <col min="13812" max="13812" width="22.85546875" style="25" customWidth="1"/>
    <col min="13813" max="13813" width="20.7109375" style="25" customWidth="1"/>
    <col min="13814" max="13814" width="17.7109375" style="25" customWidth="1"/>
    <col min="13815" max="13823" width="14.7109375" style="25" customWidth="1"/>
    <col min="13824" max="14054" width="10.7109375" style="25"/>
    <col min="14055" max="14056" width="15.7109375" style="25" customWidth="1"/>
    <col min="14057" max="14059" width="14.7109375" style="25" customWidth="1"/>
    <col min="14060" max="14063" width="13.7109375" style="25" customWidth="1"/>
    <col min="14064" max="14067" width="15.7109375" style="25" customWidth="1"/>
    <col min="14068" max="14068" width="22.85546875" style="25" customWidth="1"/>
    <col min="14069" max="14069" width="20.7109375" style="25" customWidth="1"/>
    <col min="14070" max="14070" width="17.7109375" style="25" customWidth="1"/>
    <col min="14071" max="14079" width="14.7109375" style="25" customWidth="1"/>
    <col min="14080" max="14310" width="10.7109375" style="25"/>
    <col min="14311" max="14312" width="15.7109375" style="25" customWidth="1"/>
    <col min="14313" max="14315" width="14.7109375" style="25" customWidth="1"/>
    <col min="14316" max="14319" width="13.7109375" style="25" customWidth="1"/>
    <col min="14320" max="14323" width="15.7109375" style="25" customWidth="1"/>
    <col min="14324" max="14324" width="22.85546875" style="25" customWidth="1"/>
    <col min="14325" max="14325" width="20.7109375" style="25" customWidth="1"/>
    <col min="14326" max="14326" width="17.7109375" style="25" customWidth="1"/>
    <col min="14327" max="14335" width="14.7109375" style="25" customWidth="1"/>
    <col min="14336" max="14566" width="10.7109375" style="25"/>
    <col min="14567" max="14568" width="15.7109375" style="25" customWidth="1"/>
    <col min="14569" max="14571" width="14.7109375" style="25" customWidth="1"/>
    <col min="14572" max="14575" width="13.7109375" style="25" customWidth="1"/>
    <col min="14576" max="14579" width="15.7109375" style="25" customWidth="1"/>
    <col min="14580" max="14580" width="22.85546875" style="25" customWidth="1"/>
    <col min="14581" max="14581" width="20.7109375" style="25" customWidth="1"/>
    <col min="14582" max="14582" width="17.7109375" style="25" customWidth="1"/>
    <col min="14583" max="14591" width="14.7109375" style="25" customWidth="1"/>
    <col min="14592" max="14822" width="10.7109375" style="25"/>
    <col min="14823" max="14824" width="15.7109375" style="25" customWidth="1"/>
    <col min="14825" max="14827" width="14.7109375" style="25" customWidth="1"/>
    <col min="14828" max="14831" width="13.7109375" style="25" customWidth="1"/>
    <col min="14832" max="14835" width="15.7109375" style="25" customWidth="1"/>
    <col min="14836" max="14836" width="22.85546875" style="25" customWidth="1"/>
    <col min="14837" max="14837" width="20.7109375" style="25" customWidth="1"/>
    <col min="14838" max="14838" width="17.7109375" style="25" customWidth="1"/>
    <col min="14839" max="14847" width="14.7109375" style="25" customWidth="1"/>
    <col min="14848" max="15078" width="10.7109375" style="25"/>
    <col min="15079" max="15080" width="15.7109375" style="25" customWidth="1"/>
    <col min="15081" max="15083" width="14.7109375" style="25" customWidth="1"/>
    <col min="15084" max="15087" width="13.7109375" style="25" customWidth="1"/>
    <col min="15088" max="15091" width="15.7109375" style="25" customWidth="1"/>
    <col min="15092" max="15092" width="22.85546875" style="25" customWidth="1"/>
    <col min="15093" max="15093" width="20.7109375" style="25" customWidth="1"/>
    <col min="15094" max="15094" width="17.7109375" style="25" customWidth="1"/>
    <col min="15095" max="15103" width="14.7109375" style="25" customWidth="1"/>
    <col min="15104" max="15334" width="10.7109375" style="25"/>
    <col min="15335" max="15336" width="15.7109375" style="25" customWidth="1"/>
    <col min="15337" max="15339" width="14.7109375" style="25" customWidth="1"/>
    <col min="15340" max="15343" width="13.7109375" style="25" customWidth="1"/>
    <col min="15344" max="15347" width="15.7109375" style="25" customWidth="1"/>
    <col min="15348" max="15348" width="22.85546875" style="25" customWidth="1"/>
    <col min="15349" max="15349" width="20.7109375" style="25" customWidth="1"/>
    <col min="15350" max="15350" width="17.7109375" style="25" customWidth="1"/>
    <col min="15351" max="15359" width="14.7109375" style="25" customWidth="1"/>
    <col min="15360" max="15590" width="10.7109375" style="25"/>
    <col min="15591" max="15592" width="15.7109375" style="25" customWidth="1"/>
    <col min="15593" max="15595" width="14.7109375" style="25" customWidth="1"/>
    <col min="15596" max="15599" width="13.7109375" style="25" customWidth="1"/>
    <col min="15600" max="15603" width="15.7109375" style="25" customWidth="1"/>
    <col min="15604" max="15604" width="22.85546875" style="25" customWidth="1"/>
    <col min="15605" max="15605" width="20.7109375" style="25" customWidth="1"/>
    <col min="15606" max="15606" width="17.7109375" style="25" customWidth="1"/>
    <col min="15607" max="15615" width="14.7109375" style="25" customWidth="1"/>
    <col min="15616" max="15846" width="10.7109375" style="25"/>
    <col min="15847" max="15848" width="15.7109375" style="25" customWidth="1"/>
    <col min="15849" max="15851" width="14.7109375" style="25" customWidth="1"/>
    <col min="15852" max="15855" width="13.7109375" style="25" customWidth="1"/>
    <col min="15856" max="15859" width="15.7109375" style="25" customWidth="1"/>
    <col min="15860" max="15860" width="22.85546875" style="25" customWidth="1"/>
    <col min="15861" max="15861" width="20.7109375" style="25" customWidth="1"/>
    <col min="15862" max="15862" width="17.7109375" style="25" customWidth="1"/>
    <col min="15863" max="15871" width="14.7109375" style="25" customWidth="1"/>
    <col min="15872" max="16102" width="10.7109375" style="25"/>
    <col min="16103" max="16104" width="15.7109375" style="25" customWidth="1"/>
    <col min="16105" max="16107" width="14.7109375" style="25" customWidth="1"/>
    <col min="16108" max="16111" width="13.7109375" style="25" customWidth="1"/>
    <col min="16112" max="16115" width="15.7109375" style="25" customWidth="1"/>
    <col min="16116" max="16116" width="22.85546875" style="25" customWidth="1"/>
    <col min="16117" max="16117" width="20.7109375" style="25" customWidth="1"/>
    <col min="16118" max="16118" width="17.7109375" style="25" customWidth="1"/>
    <col min="16119" max="16127" width="14.7109375" style="25" customWidth="1"/>
    <col min="16128" max="16384" width="10.7109375" style="25"/>
  </cols>
  <sheetData>
    <row r="1" spans="1:17" s="6" customFormat="1" x14ac:dyDescent="0.2">
      <c r="D1" s="224"/>
      <c r="F1" s="11"/>
      <c r="N1" s="10"/>
      <c r="O1" s="10"/>
    </row>
    <row r="2" spans="1:17" s="6" customFormat="1" x14ac:dyDescent="0.2">
      <c r="A2" s="331" t="s">
        <v>222</v>
      </c>
      <c r="B2" s="331"/>
      <c r="C2" s="331"/>
      <c r="D2" s="331"/>
      <c r="E2" s="331"/>
      <c r="F2" s="331"/>
      <c r="G2" s="331"/>
      <c r="H2" s="331"/>
      <c r="I2" s="331"/>
      <c r="J2" s="331"/>
      <c r="K2" s="331"/>
      <c r="L2" s="331"/>
      <c r="M2" s="331"/>
      <c r="N2" s="331"/>
      <c r="O2" s="331"/>
      <c r="P2" s="331"/>
      <c r="Q2" s="331"/>
    </row>
    <row r="3" spans="1:17" s="6" customFormat="1" x14ac:dyDescent="0.2">
      <c r="A3" s="67"/>
      <c r="B3" s="69"/>
      <c r="C3" s="67"/>
      <c r="D3" s="215"/>
      <c r="E3" s="67"/>
      <c r="F3" s="67"/>
      <c r="G3" s="67"/>
      <c r="H3" s="67"/>
      <c r="I3" s="67"/>
      <c r="J3" s="67"/>
      <c r="K3" s="67"/>
      <c r="L3" s="67"/>
      <c r="M3" s="217"/>
      <c r="N3" s="67"/>
      <c r="O3" s="67"/>
    </row>
    <row r="4" spans="1:17" s="6" customFormat="1" ht="18.75" x14ac:dyDescent="0.2">
      <c r="A4" s="345" t="s">
        <v>7</v>
      </c>
      <c r="B4" s="345"/>
      <c r="C4" s="345"/>
      <c r="D4" s="345"/>
      <c r="E4" s="345"/>
      <c r="F4" s="345"/>
      <c r="G4" s="345"/>
      <c r="H4" s="345"/>
      <c r="I4" s="345"/>
      <c r="J4" s="345"/>
      <c r="K4" s="345"/>
      <c r="L4" s="345"/>
      <c r="M4" s="345"/>
      <c r="N4" s="345"/>
      <c r="O4" s="345"/>
      <c r="P4" s="345"/>
      <c r="Q4" s="345"/>
    </row>
    <row r="5" spans="1:17" s="6" customFormat="1" ht="18.75" x14ac:dyDescent="0.2">
      <c r="D5" s="224"/>
      <c r="F5" s="8"/>
      <c r="G5" s="8"/>
      <c r="H5" s="8"/>
      <c r="I5" s="8"/>
      <c r="J5" s="8"/>
      <c r="K5" s="8"/>
      <c r="L5" s="8"/>
      <c r="M5" s="219"/>
      <c r="N5" s="8"/>
      <c r="O5" s="8"/>
      <c r="P5" s="7"/>
      <c r="Q5" s="7"/>
    </row>
    <row r="6" spans="1:17" s="6" customFormat="1" ht="18.75" customHeight="1" x14ac:dyDescent="0.2">
      <c r="A6" s="346" t="str">
        <f>'3.3. цели,задачи'!A6:D6</f>
        <v>О_0004500012</v>
      </c>
      <c r="B6" s="346"/>
      <c r="C6" s="346"/>
      <c r="D6" s="346"/>
      <c r="E6" s="346"/>
      <c r="F6" s="346"/>
      <c r="G6" s="346"/>
      <c r="H6" s="346"/>
      <c r="I6" s="346"/>
      <c r="J6" s="346"/>
      <c r="K6" s="346"/>
      <c r="L6" s="346"/>
      <c r="M6" s="346"/>
      <c r="N6" s="346"/>
      <c r="O6" s="346"/>
      <c r="P6" s="346"/>
      <c r="Q6" s="346"/>
    </row>
    <row r="7" spans="1:17" s="6" customFormat="1" ht="18.75" customHeight="1" x14ac:dyDescent="0.2">
      <c r="A7" s="337" t="s">
        <v>6</v>
      </c>
      <c r="B7" s="337"/>
      <c r="C7" s="337"/>
      <c r="D7" s="337"/>
      <c r="E7" s="337"/>
      <c r="F7" s="337"/>
      <c r="G7" s="337"/>
      <c r="H7" s="337"/>
      <c r="I7" s="337"/>
      <c r="J7" s="337"/>
      <c r="K7" s="337"/>
      <c r="L7" s="337"/>
      <c r="M7" s="337"/>
      <c r="N7" s="337"/>
      <c r="O7" s="337"/>
      <c r="P7" s="337"/>
      <c r="Q7" s="337"/>
    </row>
    <row r="8" spans="1:17" s="2" customFormat="1" ht="19.5" customHeight="1" x14ac:dyDescent="0.2">
      <c r="A8" s="346" t="str">
        <f>'3.3. цели,задачи'!A9:D9</f>
        <v>Реконструкция и модернизация сетей электроснабжения 0,4кВ</v>
      </c>
      <c r="B8" s="346"/>
      <c r="C8" s="346"/>
      <c r="D8" s="346"/>
      <c r="E8" s="346"/>
      <c r="F8" s="346"/>
      <c r="G8" s="346"/>
      <c r="H8" s="346"/>
      <c r="I8" s="346"/>
      <c r="J8" s="346"/>
      <c r="K8" s="346"/>
      <c r="L8" s="346"/>
      <c r="M8" s="346"/>
      <c r="N8" s="346"/>
      <c r="O8" s="346"/>
      <c r="P8" s="346"/>
      <c r="Q8" s="346"/>
    </row>
    <row r="9" spans="1:17" s="2" customFormat="1" ht="15" customHeight="1" x14ac:dyDescent="0.2">
      <c r="A9" s="337" t="s">
        <v>5</v>
      </c>
      <c r="B9" s="337"/>
      <c r="C9" s="337"/>
      <c r="D9" s="337"/>
      <c r="E9" s="337"/>
      <c r="F9" s="337"/>
      <c r="G9" s="337"/>
      <c r="H9" s="337"/>
      <c r="I9" s="337"/>
      <c r="J9" s="337"/>
      <c r="K9" s="337"/>
      <c r="L9" s="337"/>
      <c r="M9" s="337"/>
      <c r="N9" s="337"/>
      <c r="O9" s="337"/>
      <c r="P9" s="337"/>
      <c r="Q9" s="337"/>
    </row>
    <row r="10" spans="1:17" ht="25.5" customHeight="1" x14ac:dyDescent="0.25">
      <c r="A10" s="346" t="s">
        <v>109</v>
      </c>
      <c r="B10" s="346"/>
      <c r="C10" s="346"/>
      <c r="D10" s="346"/>
      <c r="E10" s="346"/>
      <c r="F10" s="346"/>
      <c r="G10" s="346"/>
      <c r="H10" s="346"/>
      <c r="I10" s="346"/>
      <c r="J10" s="346"/>
      <c r="K10" s="346"/>
      <c r="L10" s="346"/>
      <c r="M10" s="346"/>
      <c r="N10" s="346"/>
      <c r="O10" s="346"/>
      <c r="P10" s="346"/>
      <c r="Q10" s="346"/>
    </row>
    <row r="11" spans="1:17" s="33" customFormat="1" ht="21" customHeight="1" x14ac:dyDescent="0.25"/>
    <row r="12" spans="1:17" ht="15.75" customHeight="1" x14ac:dyDescent="0.25">
      <c r="A12" s="351" t="s">
        <v>4</v>
      </c>
      <c r="B12" s="351" t="s">
        <v>124</v>
      </c>
      <c r="C12" s="365" t="s">
        <v>114</v>
      </c>
      <c r="D12" s="366"/>
      <c r="E12" s="365" t="s">
        <v>115</v>
      </c>
      <c r="F12" s="366"/>
      <c r="G12" s="174" t="s">
        <v>35</v>
      </c>
      <c r="H12" s="369" t="s">
        <v>35</v>
      </c>
      <c r="I12" s="369"/>
      <c r="J12" s="369"/>
      <c r="K12" s="365" t="s">
        <v>116</v>
      </c>
      <c r="L12" s="366"/>
      <c r="M12" s="351" t="s">
        <v>469</v>
      </c>
      <c r="N12" s="365" t="s">
        <v>59</v>
      </c>
      <c r="O12" s="366"/>
      <c r="P12" s="365" t="s">
        <v>58</v>
      </c>
      <c r="Q12" s="366"/>
    </row>
    <row r="13" spans="1:17" ht="52.5" customHeight="1" x14ac:dyDescent="0.25">
      <c r="A13" s="364"/>
      <c r="B13" s="364"/>
      <c r="C13" s="367"/>
      <c r="D13" s="368"/>
      <c r="E13" s="367"/>
      <c r="F13" s="368"/>
      <c r="G13" s="174" t="s">
        <v>57</v>
      </c>
      <c r="H13" s="57" t="s">
        <v>57</v>
      </c>
      <c r="I13" s="57"/>
      <c r="J13" s="57" t="s">
        <v>468</v>
      </c>
      <c r="K13" s="367"/>
      <c r="L13" s="368"/>
      <c r="M13" s="352"/>
      <c r="N13" s="367"/>
      <c r="O13" s="368"/>
      <c r="P13" s="367"/>
      <c r="Q13" s="368"/>
    </row>
    <row r="14" spans="1:17" ht="60" hidden="1" customHeight="1" x14ac:dyDescent="0.25">
      <c r="A14" s="352"/>
      <c r="B14" s="352"/>
      <c r="C14" s="64" t="s">
        <v>52</v>
      </c>
      <c r="D14" s="216" t="s">
        <v>53</v>
      </c>
      <c r="E14" s="58" t="s">
        <v>52</v>
      </c>
      <c r="F14" s="58" t="s">
        <v>53</v>
      </c>
      <c r="G14" s="58" t="s">
        <v>52</v>
      </c>
      <c r="H14" s="58" t="s">
        <v>53</v>
      </c>
      <c r="I14" s="58" t="s">
        <v>52</v>
      </c>
      <c r="J14" s="58" t="s">
        <v>53</v>
      </c>
      <c r="K14" s="58" t="s">
        <v>52</v>
      </c>
      <c r="L14" s="58" t="s">
        <v>53</v>
      </c>
      <c r="M14" s="222"/>
      <c r="N14" s="58" t="s">
        <v>52</v>
      </c>
      <c r="O14" s="58" t="s">
        <v>53</v>
      </c>
      <c r="P14" s="58" t="s">
        <v>52</v>
      </c>
      <c r="Q14" s="58" t="s">
        <v>53</v>
      </c>
    </row>
    <row r="15" spans="1:17" x14ac:dyDescent="0.25">
      <c r="A15" s="59">
        <v>1</v>
      </c>
      <c r="B15" s="59">
        <v>2</v>
      </c>
      <c r="C15" s="59">
        <v>3</v>
      </c>
      <c r="D15" s="60">
        <v>2</v>
      </c>
      <c r="E15" s="59">
        <v>5</v>
      </c>
      <c r="F15" s="59">
        <v>6</v>
      </c>
      <c r="G15" s="59">
        <v>7</v>
      </c>
      <c r="H15" s="59">
        <v>3</v>
      </c>
      <c r="I15" s="59">
        <v>9</v>
      </c>
      <c r="J15" s="59">
        <v>4</v>
      </c>
      <c r="K15" s="59">
        <v>11</v>
      </c>
      <c r="L15" s="59">
        <v>5</v>
      </c>
      <c r="M15" s="59">
        <v>6</v>
      </c>
      <c r="N15" s="59">
        <v>13</v>
      </c>
      <c r="O15" s="59">
        <v>7</v>
      </c>
      <c r="P15" s="59">
        <v>15</v>
      </c>
      <c r="Q15" s="59">
        <v>8</v>
      </c>
    </row>
    <row r="16" spans="1:17" s="33" customFormat="1" ht="75.75" hidden="1" customHeight="1" x14ac:dyDescent="0.25">
      <c r="A16" s="60">
        <v>1</v>
      </c>
      <c r="B16" s="57" t="s">
        <v>131</v>
      </c>
      <c r="C16" s="57" t="s">
        <v>170</v>
      </c>
      <c r="D16" s="57" t="s">
        <v>94</v>
      </c>
      <c r="E16" s="57" t="s">
        <v>170</v>
      </c>
      <c r="F16" s="57" t="s">
        <v>94</v>
      </c>
      <c r="G16" s="57" t="s">
        <v>171</v>
      </c>
      <c r="H16" s="57" t="s">
        <v>94</v>
      </c>
      <c r="I16" s="57" t="s">
        <v>170</v>
      </c>
      <c r="J16" s="57" t="s">
        <v>94</v>
      </c>
      <c r="K16" s="57" t="s">
        <v>170</v>
      </c>
      <c r="L16" s="73" t="s">
        <v>94</v>
      </c>
      <c r="M16" s="73"/>
      <c r="N16" s="57" t="s">
        <v>170</v>
      </c>
      <c r="O16" s="57" t="s">
        <v>94</v>
      </c>
      <c r="P16" s="72" t="s">
        <v>94</v>
      </c>
      <c r="Q16" s="73" t="s">
        <v>94</v>
      </c>
    </row>
    <row r="17" spans="1:17" s="33" customFormat="1" ht="19.5" customHeight="1" x14ac:dyDescent="0.25">
      <c r="A17" s="34" t="s">
        <v>17</v>
      </c>
      <c r="B17" s="57" t="s">
        <v>131</v>
      </c>
      <c r="C17" s="57"/>
      <c r="D17" s="170" t="s">
        <v>224</v>
      </c>
      <c r="E17" s="57"/>
      <c r="F17" s="170" t="s">
        <v>224</v>
      </c>
      <c r="G17" s="57"/>
      <c r="H17" s="71">
        <v>0.4</v>
      </c>
      <c r="I17" s="57"/>
      <c r="J17" s="71">
        <v>0.4</v>
      </c>
      <c r="K17" s="57"/>
      <c r="L17" s="171" t="s">
        <v>225</v>
      </c>
      <c r="M17" s="171" t="s">
        <v>471</v>
      </c>
      <c r="N17" s="72" t="s">
        <v>94</v>
      </c>
      <c r="O17" s="71">
        <v>2.3E-2</v>
      </c>
      <c r="P17" s="72" t="s">
        <v>94</v>
      </c>
      <c r="Q17" s="172" t="s">
        <v>244</v>
      </c>
    </row>
    <row r="18" spans="1:17" s="33" customFormat="1" ht="39.75" customHeight="1" x14ac:dyDescent="0.25">
      <c r="A18" s="34" t="s">
        <v>16</v>
      </c>
      <c r="B18" s="57" t="s">
        <v>131</v>
      </c>
      <c r="C18" s="57"/>
      <c r="D18" s="170" t="s">
        <v>226</v>
      </c>
      <c r="E18" s="57"/>
      <c r="F18" s="170" t="s">
        <v>226</v>
      </c>
      <c r="G18" s="57"/>
      <c r="H18" s="71">
        <v>0.4</v>
      </c>
      <c r="I18" s="57"/>
      <c r="J18" s="71">
        <v>0.4</v>
      </c>
      <c r="K18" s="57"/>
      <c r="L18" s="171" t="s">
        <v>241</v>
      </c>
      <c r="M18" s="171" t="s">
        <v>470</v>
      </c>
      <c r="N18" s="72" t="s">
        <v>94</v>
      </c>
      <c r="O18" s="172">
        <v>0.05</v>
      </c>
      <c r="P18" s="72" t="s">
        <v>94</v>
      </c>
      <c r="Q18" s="172" t="s">
        <v>245</v>
      </c>
    </row>
    <row r="19" spans="1:17" s="33" customFormat="1" ht="19.5" customHeight="1" x14ac:dyDescent="0.25">
      <c r="A19" s="34" t="s">
        <v>15</v>
      </c>
      <c r="B19" s="57" t="s">
        <v>131</v>
      </c>
      <c r="C19" s="57"/>
      <c r="D19" s="170" t="s">
        <v>227</v>
      </c>
      <c r="E19" s="57"/>
      <c r="F19" s="170" t="s">
        <v>227</v>
      </c>
      <c r="G19" s="57"/>
      <c r="H19" s="71">
        <v>0.4</v>
      </c>
      <c r="I19" s="57"/>
      <c r="J19" s="71">
        <v>0.4</v>
      </c>
      <c r="K19" s="57"/>
      <c r="L19" s="171" t="s">
        <v>241</v>
      </c>
      <c r="M19" s="171" t="s">
        <v>470</v>
      </c>
      <c r="N19" s="72" t="s">
        <v>94</v>
      </c>
      <c r="O19" s="172">
        <v>9.0999999999999998E-2</v>
      </c>
      <c r="P19" s="72" t="s">
        <v>94</v>
      </c>
      <c r="Q19" s="172" t="s">
        <v>94</v>
      </c>
    </row>
    <row r="20" spans="1:17" s="33" customFormat="1" ht="19.5" customHeight="1" x14ac:dyDescent="0.25">
      <c r="A20" s="34" t="s">
        <v>14</v>
      </c>
      <c r="B20" s="57" t="s">
        <v>131</v>
      </c>
      <c r="C20" s="57"/>
      <c r="D20" s="170" t="s">
        <v>228</v>
      </c>
      <c r="E20" s="57"/>
      <c r="F20" s="170" t="s">
        <v>228</v>
      </c>
      <c r="G20" s="57"/>
      <c r="H20" s="71">
        <v>0.4</v>
      </c>
      <c r="I20" s="57"/>
      <c r="J20" s="71">
        <v>0.4</v>
      </c>
      <c r="K20" s="57"/>
      <c r="L20" s="171" t="s">
        <v>242</v>
      </c>
      <c r="M20" s="171" t="s">
        <v>472</v>
      </c>
      <c r="N20" s="72" t="s">
        <v>94</v>
      </c>
      <c r="O20" s="172">
        <v>5.6000000000000001E-2</v>
      </c>
      <c r="P20" s="72" t="s">
        <v>94</v>
      </c>
      <c r="Q20" s="172" t="s">
        <v>245</v>
      </c>
    </row>
    <row r="21" spans="1:17" s="33" customFormat="1" ht="19.5" customHeight="1" x14ac:dyDescent="0.25">
      <c r="A21" s="34" t="s">
        <v>13</v>
      </c>
      <c r="B21" s="57" t="s">
        <v>131</v>
      </c>
      <c r="C21" s="57"/>
      <c r="D21" s="170" t="s">
        <v>229</v>
      </c>
      <c r="E21" s="57"/>
      <c r="F21" s="170" t="s">
        <v>229</v>
      </c>
      <c r="G21" s="57"/>
      <c r="H21" s="71">
        <v>0.4</v>
      </c>
      <c r="I21" s="57"/>
      <c r="J21" s="71">
        <v>0.4</v>
      </c>
      <c r="K21" s="57"/>
      <c r="L21" s="171" t="s">
        <v>243</v>
      </c>
      <c r="M21" s="171" t="s">
        <v>470</v>
      </c>
      <c r="N21" s="72" t="s">
        <v>94</v>
      </c>
      <c r="O21" s="172">
        <v>6.7000000000000004E-2</v>
      </c>
      <c r="P21" s="72" t="s">
        <v>94</v>
      </c>
      <c r="Q21" s="172" t="s">
        <v>245</v>
      </c>
    </row>
    <row r="22" spans="1:17" s="33" customFormat="1" ht="19.5" customHeight="1" x14ac:dyDescent="0.25">
      <c r="A22" s="34" t="s">
        <v>12</v>
      </c>
      <c r="B22" s="57" t="s">
        <v>131</v>
      </c>
      <c r="C22" s="57"/>
      <c r="D22" s="170" t="s">
        <v>229</v>
      </c>
      <c r="E22" s="57"/>
      <c r="F22" s="170" t="s">
        <v>229</v>
      </c>
      <c r="G22" s="57"/>
      <c r="H22" s="71">
        <v>0.4</v>
      </c>
      <c r="I22" s="57"/>
      <c r="J22" s="71">
        <v>0.4</v>
      </c>
      <c r="K22" s="57"/>
      <c r="L22" s="171" t="s">
        <v>241</v>
      </c>
      <c r="M22" s="171" t="s">
        <v>470</v>
      </c>
      <c r="N22" s="72" t="s">
        <v>94</v>
      </c>
      <c r="O22" s="172">
        <v>1.4E-2</v>
      </c>
      <c r="P22" s="72" t="s">
        <v>94</v>
      </c>
      <c r="Q22" s="172" t="s">
        <v>245</v>
      </c>
    </row>
    <row r="23" spans="1:17" s="33" customFormat="1" ht="19.5" customHeight="1" x14ac:dyDescent="0.25">
      <c r="A23" s="34" t="s">
        <v>10</v>
      </c>
      <c r="B23" s="57" t="s">
        <v>131</v>
      </c>
      <c r="C23" s="57"/>
      <c r="D23" s="170" t="s">
        <v>230</v>
      </c>
      <c r="E23" s="57"/>
      <c r="F23" s="170" t="s">
        <v>230</v>
      </c>
      <c r="G23" s="57"/>
      <c r="H23" s="71">
        <v>0.4</v>
      </c>
      <c r="I23" s="57"/>
      <c r="J23" s="71">
        <v>0.4</v>
      </c>
      <c r="K23" s="57"/>
      <c r="L23" s="171" t="s">
        <v>242</v>
      </c>
      <c r="M23" s="171" t="s">
        <v>470</v>
      </c>
      <c r="N23" s="72" t="s">
        <v>94</v>
      </c>
      <c r="O23" s="172">
        <v>8.5000000000000006E-2</v>
      </c>
      <c r="P23" s="72" t="s">
        <v>94</v>
      </c>
      <c r="Q23" s="172" t="s">
        <v>245</v>
      </c>
    </row>
    <row r="24" spans="1:17" s="33" customFormat="1" ht="39" customHeight="1" x14ac:dyDescent="0.25">
      <c r="A24" s="34" t="s">
        <v>8</v>
      </c>
      <c r="B24" s="57" t="s">
        <v>131</v>
      </c>
      <c r="C24" s="57"/>
      <c r="D24" s="170" t="s">
        <v>231</v>
      </c>
      <c r="E24" s="57"/>
      <c r="F24" s="170" t="s">
        <v>231</v>
      </c>
      <c r="G24" s="57"/>
      <c r="H24" s="71">
        <v>0.4</v>
      </c>
      <c r="I24" s="57"/>
      <c r="J24" s="71">
        <v>0.4</v>
      </c>
      <c r="K24" s="57"/>
      <c r="L24" s="171" t="s">
        <v>242</v>
      </c>
      <c r="M24" s="171" t="s">
        <v>470</v>
      </c>
      <c r="N24" s="72" t="s">
        <v>94</v>
      </c>
      <c r="O24" s="172">
        <v>2.7E-2</v>
      </c>
      <c r="P24" s="72" t="s">
        <v>94</v>
      </c>
      <c r="Q24" s="172" t="s">
        <v>245</v>
      </c>
    </row>
    <row r="25" spans="1:17" s="33" customFormat="1" ht="34.5" customHeight="1" x14ac:dyDescent="0.25">
      <c r="A25" s="34" t="s">
        <v>22</v>
      </c>
      <c r="B25" s="57" t="s">
        <v>131</v>
      </c>
      <c r="C25" s="57"/>
      <c r="D25" s="170" t="s">
        <v>232</v>
      </c>
      <c r="E25" s="57"/>
      <c r="F25" s="170" t="s">
        <v>232</v>
      </c>
      <c r="G25" s="57"/>
      <c r="H25" s="71">
        <v>0.4</v>
      </c>
      <c r="I25" s="57"/>
      <c r="J25" s="71">
        <v>0.4</v>
      </c>
      <c r="K25" s="57"/>
      <c r="L25" s="171" t="s">
        <v>242</v>
      </c>
      <c r="M25" s="171" t="s">
        <v>470</v>
      </c>
      <c r="N25" s="72" t="s">
        <v>94</v>
      </c>
      <c r="O25" s="172">
        <v>8.4000000000000005E-2</v>
      </c>
      <c r="P25" s="72" t="s">
        <v>94</v>
      </c>
      <c r="Q25" s="172" t="s">
        <v>245</v>
      </c>
    </row>
    <row r="26" spans="1:17" s="33" customFormat="1" ht="24.75" customHeight="1" x14ac:dyDescent="0.25">
      <c r="A26" s="34" t="s">
        <v>21</v>
      </c>
      <c r="B26" s="57" t="s">
        <v>131</v>
      </c>
      <c r="C26" s="57"/>
      <c r="D26" s="170" t="s">
        <v>233</v>
      </c>
      <c r="E26" s="57"/>
      <c r="F26" s="170" t="s">
        <v>233</v>
      </c>
      <c r="G26" s="57"/>
      <c r="H26" s="71">
        <v>0.4</v>
      </c>
      <c r="I26" s="57"/>
      <c r="J26" s="71">
        <v>0.4</v>
      </c>
      <c r="K26" s="57"/>
      <c r="L26" s="171" t="s">
        <v>241</v>
      </c>
      <c r="M26" s="171" t="s">
        <v>470</v>
      </c>
      <c r="N26" s="72" t="s">
        <v>94</v>
      </c>
      <c r="O26" s="172">
        <v>1.7999999999999999E-2</v>
      </c>
      <c r="P26" s="72" t="s">
        <v>94</v>
      </c>
      <c r="Q26" s="172" t="s">
        <v>245</v>
      </c>
    </row>
    <row r="27" spans="1:17" s="33" customFormat="1" ht="24.75" customHeight="1" x14ac:dyDescent="0.25">
      <c r="A27" s="34" t="s">
        <v>20</v>
      </c>
      <c r="B27" s="57" t="s">
        <v>131</v>
      </c>
      <c r="C27" s="57"/>
      <c r="D27" s="170" t="s">
        <v>234</v>
      </c>
      <c r="E27" s="57"/>
      <c r="F27" s="170" t="s">
        <v>234</v>
      </c>
      <c r="G27" s="57"/>
      <c r="H27" s="71">
        <v>0.4</v>
      </c>
      <c r="I27" s="57"/>
      <c r="J27" s="71">
        <v>0.4</v>
      </c>
      <c r="K27" s="57"/>
      <c r="L27" s="171" t="s">
        <v>241</v>
      </c>
      <c r="M27" s="171" t="s">
        <v>470</v>
      </c>
      <c r="N27" s="72" t="s">
        <v>94</v>
      </c>
      <c r="O27" s="172">
        <v>0.02</v>
      </c>
      <c r="P27" s="72" t="s">
        <v>94</v>
      </c>
      <c r="Q27" s="172" t="s">
        <v>245</v>
      </c>
    </row>
    <row r="28" spans="1:17" s="33" customFormat="1" ht="24.75" customHeight="1" x14ac:dyDescent="0.25">
      <c r="A28" s="34" t="s">
        <v>104</v>
      </c>
      <c r="B28" s="57" t="s">
        <v>131</v>
      </c>
      <c r="C28" s="57"/>
      <c r="D28" s="170" t="s">
        <v>235</v>
      </c>
      <c r="E28" s="57"/>
      <c r="F28" s="170" t="s">
        <v>235</v>
      </c>
      <c r="G28" s="57"/>
      <c r="H28" s="71">
        <v>0.4</v>
      </c>
      <c r="I28" s="57"/>
      <c r="J28" s="71">
        <v>0.4</v>
      </c>
      <c r="K28" s="57"/>
      <c r="L28" s="171" t="s">
        <v>242</v>
      </c>
      <c r="M28" s="171" t="s">
        <v>470</v>
      </c>
      <c r="N28" s="72" t="s">
        <v>94</v>
      </c>
      <c r="O28" s="172">
        <v>5.2999999999999999E-2</v>
      </c>
      <c r="P28" s="72" t="s">
        <v>94</v>
      </c>
      <c r="Q28" s="172" t="s">
        <v>245</v>
      </c>
    </row>
    <row r="29" spans="1:17" s="33" customFormat="1" ht="24.75" customHeight="1" x14ac:dyDescent="0.25">
      <c r="A29" s="34" t="s">
        <v>101</v>
      </c>
      <c r="B29" s="57" t="s">
        <v>131</v>
      </c>
      <c r="C29" s="57"/>
      <c r="D29" s="170" t="s">
        <v>236</v>
      </c>
      <c r="E29" s="57"/>
      <c r="F29" s="170" t="s">
        <v>236</v>
      </c>
      <c r="G29" s="57"/>
      <c r="H29" s="71">
        <v>0.4</v>
      </c>
      <c r="I29" s="57"/>
      <c r="J29" s="71">
        <v>0.4</v>
      </c>
      <c r="K29" s="57"/>
      <c r="L29" s="171" t="s">
        <v>242</v>
      </c>
      <c r="M29" s="171" t="s">
        <v>470</v>
      </c>
      <c r="N29" s="72" t="s">
        <v>94</v>
      </c>
      <c r="O29" s="172">
        <v>0.433</v>
      </c>
      <c r="P29" s="72" t="s">
        <v>94</v>
      </c>
      <c r="Q29" s="172" t="s">
        <v>245</v>
      </c>
    </row>
    <row r="30" spans="1:17" s="33" customFormat="1" ht="24.75" customHeight="1" x14ac:dyDescent="0.25">
      <c r="A30" s="34" t="s">
        <v>141</v>
      </c>
      <c r="B30" s="57" t="s">
        <v>131</v>
      </c>
      <c r="C30" s="57"/>
      <c r="D30" s="170" t="s">
        <v>237</v>
      </c>
      <c r="E30" s="57"/>
      <c r="F30" s="170" t="s">
        <v>237</v>
      </c>
      <c r="G30" s="57"/>
      <c r="H30" s="71">
        <v>0.4</v>
      </c>
      <c r="I30" s="57"/>
      <c r="J30" s="71">
        <v>0.4</v>
      </c>
      <c r="K30" s="57"/>
      <c r="L30" s="171" t="s">
        <v>242</v>
      </c>
      <c r="M30" s="171" t="s">
        <v>470</v>
      </c>
      <c r="N30" s="72" t="s">
        <v>94</v>
      </c>
      <c r="O30" s="172">
        <v>4.4999999999999998E-2</v>
      </c>
      <c r="P30" s="72" t="s">
        <v>94</v>
      </c>
      <c r="Q30" s="172" t="s">
        <v>245</v>
      </c>
    </row>
    <row r="31" spans="1:17" s="33" customFormat="1" ht="24.75" customHeight="1" x14ac:dyDescent="0.25">
      <c r="A31" s="34" t="s">
        <v>246</v>
      </c>
      <c r="B31" s="57" t="s">
        <v>131</v>
      </c>
      <c r="C31" s="57"/>
      <c r="D31" s="170" t="s">
        <v>233</v>
      </c>
      <c r="E31" s="57"/>
      <c r="F31" s="170" t="s">
        <v>233</v>
      </c>
      <c r="G31" s="57"/>
      <c r="H31" s="71">
        <v>0.4</v>
      </c>
      <c r="I31" s="57"/>
      <c r="J31" s="71">
        <v>0.4</v>
      </c>
      <c r="K31" s="57"/>
      <c r="L31" s="171" t="s">
        <v>242</v>
      </c>
      <c r="M31" s="171" t="s">
        <v>470</v>
      </c>
      <c r="N31" s="72" t="s">
        <v>94</v>
      </c>
      <c r="O31" s="172">
        <v>6.3E-2</v>
      </c>
      <c r="P31" s="72" t="s">
        <v>94</v>
      </c>
      <c r="Q31" s="172" t="s">
        <v>245</v>
      </c>
    </row>
    <row r="32" spans="1:17" s="33" customFormat="1" ht="24.75" customHeight="1" x14ac:dyDescent="0.25">
      <c r="A32" s="34" t="s">
        <v>247</v>
      </c>
      <c r="B32" s="57" t="s">
        <v>131</v>
      </c>
      <c r="C32" s="57"/>
      <c r="D32" s="170" t="s">
        <v>238</v>
      </c>
      <c r="E32" s="57"/>
      <c r="F32" s="170" t="s">
        <v>238</v>
      </c>
      <c r="G32" s="57"/>
      <c r="H32" s="71">
        <v>0.4</v>
      </c>
      <c r="I32" s="57"/>
      <c r="J32" s="71">
        <v>0.4</v>
      </c>
      <c r="K32" s="57"/>
      <c r="L32" s="171" t="s">
        <v>241</v>
      </c>
      <c r="M32" s="171" t="s">
        <v>470</v>
      </c>
      <c r="N32" s="72" t="s">
        <v>94</v>
      </c>
      <c r="O32" s="172">
        <v>4.9000000000000002E-2</v>
      </c>
      <c r="P32" s="72" t="s">
        <v>94</v>
      </c>
      <c r="Q32" s="172" t="s">
        <v>245</v>
      </c>
    </row>
    <row r="33" spans="1:19" s="33" customFormat="1" ht="54" customHeight="1" x14ac:dyDescent="0.25">
      <c r="A33" s="34" t="s">
        <v>248</v>
      </c>
      <c r="B33" s="57" t="s">
        <v>131</v>
      </c>
      <c r="C33" s="57"/>
      <c r="D33" s="170" t="s">
        <v>239</v>
      </c>
      <c r="E33" s="57"/>
      <c r="F33" s="170" t="s">
        <v>239</v>
      </c>
      <c r="G33" s="57"/>
      <c r="H33" s="71">
        <v>0.4</v>
      </c>
      <c r="I33" s="57"/>
      <c r="J33" s="71">
        <v>0.4</v>
      </c>
      <c r="K33" s="57"/>
      <c r="L33" s="171" t="s">
        <v>242</v>
      </c>
      <c r="M33" s="171" t="s">
        <v>470</v>
      </c>
      <c r="N33" s="72" t="s">
        <v>94</v>
      </c>
      <c r="O33" s="172">
        <v>2.9000000000000001E-2</v>
      </c>
      <c r="P33" s="72" t="s">
        <v>94</v>
      </c>
      <c r="Q33" s="172" t="s">
        <v>250</v>
      </c>
    </row>
    <row r="34" spans="1:19" s="33" customFormat="1" ht="22.5" customHeight="1" x14ac:dyDescent="0.25">
      <c r="A34" s="34" t="s">
        <v>249</v>
      </c>
      <c r="B34" s="57" t="s">
        <v>131</v>
      </c>
      <c r="C34" s="57"/>
      <c r="D34" s="170" t="s">
        <v>240</v>
      </c>
      <c r="E34" s="57"/>
      <c r="F34" s="173" t="s">
        <v>240</v>
      </c>
      <c r="G34" s="57"/>
      <c r="H34" s="71">
        <v>0.4</v>
      </c>
      <c r="I34" s="57"/>
      <c r="J34" s="71">
        <v>0.4</v>
      </c>
      <c r="K34" s="57"/>
      <c r="L34" s="171" t="s">
        <v>242</v>
      </c>
      <c r="M34" s="171" t="s">
        <v>470</v>
      </c>
      <c r="N34" s="72" t="s">
        <v>94</v>
      </c>
      <c r="O34" s="172">
        <v>1.9E-2</v>
      </c>
      <c r="P34" s="72" t="s">
        <v>94</v>
      </c>
      <c r="Q34" s="172" t="s">
        <v>245</v>
      </c>
    </row>
    <row r="35" spans="1:19" s="33" customFormat="1" ht="22.5" customHeight="1" x14ac:dyDescent="0.25">
      <c r="A35" s="34" t="s">
        <v>389</v>
      </c>
      <c r="B35" s="57"/>
      <c r="C35" s="57"/>
      <c r="D35" s="170" t="s">
        <v>377</v>
      </c>
      <c r="E35" s="57"/>
      <c r="F35" s="170"/>
      <c r="G35" s="57"/>
      <c r="H35" s="71">
        <v>0.4</v>
      </c>
      <c r="I35" s="57"/>
      <c r="J35" s="71">
        <v>0.4</v>
      </c>
      <c r="K35" s="57"/>
      <c r="L35" s="171" t="s">
        <v>409</v>
      </c>
      <c r="M35" s="171" t="s">
        <v>470</v>
      </c>
      <c r="N35" s="72"/>
      <c r="O35" s="71">
        <v>9.7000000000000003E-2</v>
      </c>
      <c r="P35" s="72"/>
      <c r="Q35" s="172" t="s">
        <v>245</v>
      </c>
      <c r="S35" s="33" t="s">
        <v>422</v>
      </c>
    </row>
    <row r="36" spans="1:19" ht="22.5" customHeight="1" x14ac:dyDescent="0.25">
      <c r="A36" s="34" t="s">
        <v>390</v>
      </c>
      <c r="B36" s="223"/>
      <c r="C36" s="223"/>
      <c r="D36" s="170" t="s">
        <v>230</v>
      </c>
      <c r="E36" s="223"/>
      <c r="F36" s="223"/>
      <c r="G36" s="223"/>
      <c r="H36" s="71">
        <v>0.4</v>
      </c>
      <c r="I36" s="223"/>
      <c r="J36" s="71">
        <v>0.4</v>
      </c>
      <c r="K36" s="223"/>
      <c r="L36" s="35" t="s">
        <v>410</v>
      </c>
      <c r="M36" s="171" t="s">
        <v>470</v>
      </c>
      <c r="N36" s="223"/>
      <c r="O36" s="71">
        <v>0.13600000000000001</v>
      </c>
      <c r="P36" s="223"/>
      <c r="Q36" s="172" t="s">
        <v>245</v>
      </c>
    </row>
    <row r="37" spans="1:19" ht="22.5" customHeight="1" x14ac:dyDescent="0.25">
      <c r="A37" s="34" t="s">
        <v>391</v>
      </c>
      <c r="B37" s="223"/>
      <c r="C37" s="223"/>
      <c r="D37" s="170" t="s">
        <v>230</v>
      </c>
      <c r="E37" s="223"/>
      <c r="F37" s="223"/>
      <c r="G37" s="223"/>
      <c r="H37" s="71">
        <v>0.4</v>
      </c>
      <c r="I37" s="223"/>
      <c r="J37" s="71">
        <v>0.4</v>
      </c>
      <c r="K37" s="223"/>
      <c r="L37" s="35" t="s">
        <v>241</v>
      </c>
      <c r="M37" s="171" t="s">
        <v>470</v>
      </c>
      <c r="N37" s="223"/>
      <c r="O37" s="71">
        <v>1.6E-2</v>
      </c>
      <c r="P37" s="223"/>
      <c r="Q37" s="35" t="s">
        <v>414</v>
      </c>
    </row>
    <row r="38" spans="1:19" ht="22.5" customHeight="1" x14ac:dyDescent="0.25">
      <c r="A38" s="34" t="s">
        <v>392</v>
      </c>
      <c r="B38" s="223"/>
      <c r="C38" s="223"/>
      <c r="D38" s="170" t="s">
        <v>229</v>
      </c>
      <c r="E38" s="223"/>
      <c r="F38" s="223"/>
      <c r="G38" s="223"/>
      <c r="H38" s="71">
        <v>0.4</v>
      </c>
      <c r="I38" s="223"/>
      <c r="J38" s="71">
        <v>0.4</v>
      </c>
      <c r="K38" s="223"/>
      <c r="L38" s="35" t="s">
        <v>243</v>
      </c>
      <c r="M38" s="171" t="s">
        <v>470</v>
      </c>
      <c r="N38" s="223"/>
      <c r="O38" s="71">
        <v>9.1999999999999998E-2</v>
      </c>
      <c r="P38" s="223"/>
      <c r="Q38" s="172" t="s">
        <v>245</v>
      </c>
    </row>
    <row r="39" spans="1:19" ht="22.5" customHeight="1" x14ac:dyDescent="0.25">
      <c r="A39" s="34" t="s">
        <v>393</v>
      </c>
      <c r="B39" s="223"/>
      <c r="C39" s="223"/>
      <c r="D39" s="170" t="s">
        <v>229</v>
      </c>
      <c r="E39" s="223"/>
      <c r="F39" s="223"/>
      <c r="G39" s="223"/>
      <c r="H39" s="71">
        <v>0.4</v>
      </c>
      <c r="I39" s="223"/>
      <c r="J39" s="71">
        <v>0.4</v>
      </c>
      <c r="K39" s="223"/>
      <c r="L39" s="35" t="s">
        <v>241</v>
      </c>
      <c r="M39" s="171" t="s">
        <v>470</v>
      </c>
      <c r="N39" s="223"/>
      <c r="O39" s="71">
        <v>1.4E-2</v>
      </c>
      <c r="P39" s="223"/>
      <c r="Q39" s="172" t="s">
        <v>245</v>
      </c>
    </row>
    <row r="40" spans="1:19" ht="22.5" customHeight="1" x14ac:dyDescent="0.25">
      <c r="A40" s="34" t="s">
        <v>394</v>
      </c>
      <c r="B40" s="223"/>
      <c r="C40" s="223"/>
      <c r="D40" s="170" t="s">
        <v>230</v>
      </c>
      <c r="E40" s="223"/>
      <c r="F40" s="223"/>
      <c r="G40" s="223"/>
      <c r="H40" s="71">
        <v>0.4</v>
      </c>
      <c r="I40" s="223"/>
      <c r="J40" s="71">
        <v>0.4</v>
      </c>
      <c r="K40" s="223"/>
      <c r="L40" s="35" t="s">
        <v>241</v>
      </c>
      <c r="M40" s="171" t="s">
        <v>470</v>
      </c>
      <c r="N40" s="223"/>
      <c r="O40" s="71">
        <v>3.5999999999999997E-2</v>
      </c>
      <c r="P40" s="223"/>
      <c r="Q40" s="35" t="s">
        <v>413</v>
      </c>
    </row>
    <row r="41" spans="1:19" ht="31.5" x14ac:dyDescent="0.25">
      <c r="A41" s="34" t="s">
        <v>395</v>
      </c>
      <c r="B41" s="223"/>
      <c r="C41" s="223"/>
      <c r="D41" s="170" t="s">
        <v>378</v>
      </c>
      <c r="E41" s="223"/>
      <c r="F41" s="223"/>
      <c r="G41" s="223"/>
      <c r="H41" s="71">
        <v>0.4</v>
      </c>
      <c r="I41" s="223"/>
      <c r="J41" s="71">
        <v>0.4</v>
      </c>
      <c r="K41" s="223"/>
      <c r="L41" s="35" t="s">
        <v>411</v>
      </c>
      <c r="M41" s="171" t="s">
        <v>470</v>
      </c>
      <c r="N41" s="223"/>
      <c r="O41" s="71">
        <v>0.61</v>
      </c>
      <c r="P41" s="223"/>
      <c r="Q41" s="172" t="s">
        <v>245</v>
      </c>
    </row>
    <row r="42" spans="1:19" x14ac:dyDescent="0.25">
      <c r="A42" s="34" t="s">
        <v>396</v>
      </c>
      <c r="B42" s="223"/>
      <c r="C42" s="223"/>
      <c r="D42" s="170" t="s">
        <v>379</v>
      </c>
      <c r="E42" s="223"/>
      <c r="F42" s="223"/>
      <c r="G42" s="223"/>
      <c r="H42" s="71">
        <v>0.4</v>
      </c>
      <c r="I42" s="223"/>
      <c r="J42" s="71">
        <v>0.4</v>
      </c>
      <c r="K42" s="223"/>
      <c r="L42" s="35" t="s">
        <v>241</v>
      </c>
      <c r="M42" s="171" t="s">
        <v>470</v>
      </c>
      <c r="N42" s="223"/>
      <c r="O42" s="71">
        <v>6.7000000000000004E-2</v>
      </c>
      <c r="P42" s="223"/>
      <c r="Q42" s="172" t="s">
        <v>245</v>
      </c>
    </row>
    <row r="43" spans="1:19" x14ac:dyDescent="0.25">
      <c r="A43" s="34" t="s">
        <v>397</v>
      </c>
      <c r="B43" s="223"/>
      <c r="C43" s="223"/>
      <c r="D43" s="170" t="s">
        <v>380</v>
      </c>
      <c r="E43" s="223"/>
      <c r="F43" s="223"/>
      <c r="G43" s="223"/>
      <c r="H43" s="71">
        <v>0.4</v>
      </c>
      <c r="I43" s="223"/>
      <c r="J43" s="71">
        <v>0.4</v>
      </c>
      <c r="K43" s="223"/>
      <c r="L43" s="35" t="s">
        <v>412</v>
      </c>
      <c r="M43" s="171" t="s">
        <v>470</v>
      </c>
      <c r="N43" s="223"/>
      <c r="O43" s="71">
        <v>0.36</v>
      </c>
      <c r="P43" s="223"/>
      <c r="Q43" s="172" t="s">
        <v>245</v>
      </c>
    </row>
    <row r="44" spans="1:19" ht="31.5" x14ac:dyDescent="0.25">
      <c r="A44" s="34" t="s">
        <v>398</v>
      </c>
      <c r="B44" s="223"/>
      <c r="C44" s="223"/>
      <c r="D44" s="170" t="s">
        <v>381</v>
      </c>
      <c r="E44" s="223"/>
      <c r="F44" s="223"/>
      <c r="G44" s="223"/>
      <c r="H44" s="71">
        <v>0.4</v>
      </c>
      <c r="I44" s="223"/>
      <c r="J44" s="71">
        <v>0.4</v>
      </c>
      <c r="K44" s="223"/>
      <c r="L44" s="35" t="s">
        <v>241</v>
      </c>
      <c r="M44" s="171" t="s">
        <v>470</v>
      </c>
      <c r="N44" s="223"/>
      <c r="O44" s="71">
        <v>1.6E-2</v>
      </c>
      <c r="P44" s="223"/>
      <c r="Q44" s="35" t="s">
        <v>414</v>
      </c>
    </row>
    <row r="45" spans="1:19" ht="21" customHeight="1" x14ac:dyDescent="0.25">
      <c r="A45" s="34" t="s">
        <v>399</v>
      </c>
      <c r="B45" s="223"/>
      <c r="C45" s="223"/>
      <c r="D45" s="170" t="s">
        <v>229</v>
      </c>
      <c r="E45" s="223"/>
      <c r="F45" s="223"/>
      <c r="G45" s="223"/>
      <c r="H45" s="71">
        <v>0.4</v>
      </c>
      <c r="I45" s="223"/>
      <c r="J45" s="71">
        <v>0.4</v>
      </c>
      <c r="K45" s="223"/>
      <c r="L45" s="35" t="s">
        <v>243</v>
      </c>
      <c r="M45" s="171" t="s">
        <v>470</v>
      </c>
      <c r="N45" s="223"/>
      <c r="O45" s="71">
        <v>3.2000000000000001E-2</v>
      </c>
      <c r="P45" s="223"/>
      <c r="Q45" s="172" t="s">
        <v>245</v>
      </c>
    </row>
    <row r="46" spans="1:19" ht="21" customHeight="1" x14ac:dyDescent="0.25">
      <c r="A46" s="34" t="s">
        <v>400</v>
      </c>
      <c r="B46" s="223"/>
      <c r="C46" s="223"/>
      <c r="D46" s="170" t="s">
        <v>229</v>
      </c>
      <c r="E46" s="223"/>
      <c r="F46" s="223"/>
      <c r="G46" s="223"/>
      <c r="H46" s="71">
        <v>0.4</v>
      </c>
      <c r="I46" s="223"/>
      <c r="J46" s="71">
        <v>0.4</v>
      </c>
      <c r="K46" s="223"/>
      <c r="L46" s="35" t="s">
        <v>241</v>
      </c>
      <c r="M46" s="171" t="s">
        <v>470</v>
      </c>
      <c r="N46" s="223"/>
      <c r="O46" s="71">
        <v>7.8E-2</v>
      </c>
      <c r="P46" s="223"/>
      <c r="Q46" s="172" t="s">
        <v>245</v>
      </c>
    </row>
    <row r="47" spans="1:19" ht="21" customHeight="1" x14ac:dyDescent="0.25">
      <c r="A47" s="34" t="s">
        <v>401</v>
      </c>
      <c r="B47" s="223"/>
      <c r="C47" s="223"/>
      <c r="D47" s="170" t="s">
        <v>382</v>
      </c>
      <c r="E47" s="223"/>
      <c r="F47" s="223"/>
      <c r="G47" s="223"/>
      <c r="H47" s="71">
        <v>0.4</v>
      </c>
      <c r="I47" s="223"/>
      <c r="J47" s="71">
        <v>0.4</v>
      </c>
      <c r="K47" s="223"/>
      <c r="L47" s="35" t="s">
        <v>410</v>
      </c>
      <c r="M47" s="171" t="s">
        <v>470</v>
      </c>
      <c r="N47" s="223"/>
      <c r="O47" s="71">
        <v>2.1999999999999999E-2</v>
      </c>
      <c r="P47" s="223"/>
      <c r="Q47" s="172" t="s">
        <v>245</v>
      </c>
    </row>
    <row r="48" spans="1:19" ht="21" customHeight="1" x14ac:dyDescent="0.25">
      <c r="A48" s="34" t="s">
        <v>402</v>
      </c>
      <c r="B48" s="223"/>
      <c r="C48" s="223"/>
      <c r="D48" s="170" t="s">
        <v>382</v>
      </c>
      <c r="E48" s="223"/>
      <c r="F48" s="223"/>
      <c r="G48" s="223"/>
      <c r="H48" s="71">
        <v>0.4</v>
      </c>
      <c r="I48" s="223"/>
      <c r="J48" s="71">
        <v>0.4</v>
      </c>
      <c r="K48" s="223"/>
      <c r="L48" s="35" t="s">
        <v>243</v>
      </c>
      <c r="M48" s="171" t="s">
        <v>470</v>
      </c>
      <c r="N48" s="223"/>
      <c r="O48" s="71">
        <v>4.8000000000000001E-2</v>
      </c>
      <c r="P48" s="223"/>
      <c r="Q48" s="172" t="s">
        <v>245</v>
      </c>
    </row>
    <row r="49" spans="1:17" ht="21" customHeight="1" x14ac:dyDescent="0.25">
      <c r="A49" s="34" t="s">
        <v>403</v>
      </c>
      <c r="B49" s="223"/>
      <c r="C49" s="223"/>
      <c r="D49" s="170" t="s">
        <v>383</v>
      </c>
      <c r="E49" s="223"/>
      <c r="F49" s="223"/>
      <c r="G49" s="223"/>
      <c r="H49" s="71">
        <v>0.4</v>
      </c>
      <c r="I49" s="223"/>
      <c r="J49" s="71">
        <v>0.4</v>
      </c>
      <c r="K49" s="223"/>
      <c r="L49" s="35" t="s">
        <v>243</v>
      </c>
      <c r="M49" s="171" t="s">
        <v>470</v>
      </c>
      <c r="N49" s="223"/>
      <c r="O49" s="71">
        <v>9.6000000000000002E-2</v>
      </c>
      <c r="P49" s="223"/>
      <c r="Q49" s="172" t="s">
        <v>245</v>
      </c>
    </row>
    <row r="50" spans="1:17" ht="21" customHeight="1" x14ac:dyDescent="0.25">
      <c r="A50" s="34" t="s">
        <v>404</v>
      </c>
      <c r="B50" s="223"/>
      <c r="C50" s="223"/>
      <c r="D50" s="170" t="s">
        <v>384</v>
      </c>
      <c r="E50" s="223"/>
      <c r="F50" s="223"/>
      <c r="G50" s="223"/>
      <c r="H50" s="71">
        <v>0.4</v>
      </c>
      <c r="I50" s="223"/>
      <c r="J50" s="71">
        <v>0.4</v>
      </c>
      <c r="K50" s="223"/>
      <c r="L50" s="35" t="s">
        <v>412</v>
      </c>
      <c r="M50" s="171" t="s">
        <v>470</v>
      </c>
      <c r="N50" s="223"/>
      <c r="O50" s="71">
        <v>9.9000000000000005E-2</v>
      </c>
      <c r="P50" s="223"/>
      <c r="Q50" s="172" t="s">
        <v>245</v>
      </c>
    </row>
    <row r="51" spans="1:17" ht="21" customHeight="1" x14ac:dyDescent="0.25">
      <c r="A51" s="34" t="s">
        <v>405</v>
      </c>
      <c r="B51" s="223"/>
      <c r="C51" s="223"/>
      <c r="D51" s="170" t="s">
        <v>385</v>
      </c>
      <c r="E51" s="223"/>
      <c r="F51" s="223"/>
      <c r="G51" s="223"/>
      <c r="H51" s="71">
        <v>0.4</v>
      </c>
      <c r="I51" s="223"/>
      <c r="J51" s="71">
        <v>0.4</v>
      </c>
      <c r="K51" s="223"/>
      <c r="L51" s="35" t="s">
        <v>242</v>
      </c>
      <c r="M51" s="171" t="s">
        <v>470</v>
      </c>
      <c r="N51" s="223"/>
      <c r="O51" s="71">
        <v>6.3E-2</v>
      </c>
      <c r="P51" s="223"/>
      <c r="Q51" s="172" t="s">
        <v>245</v>
      </c>
    </row>
    <row r="52" spans="1:17" ht="21" customHeight="1" x14ac:dyDescent="0.25">
      <c r="A52" s="34" t="s">
        <v>406</v>
      </c>
      <c r="B52" s="223"/>
      <c r="C52" s="223"/>
      <c r="D52" s="170" t="s">
        <v>386</v>
      </c>
      <c r="E52" s="223"/>
      <c r="F52" s="223"/>
      <c r="G52" s="223"/>
      <c r="H52" s="71">
        <v>0.4</v>
      </c>
      <c r="I52" s="223"/>
      <c r="J52" s="71">
        <v>0.4</v>
      </c>
      <c r="K52" s="223"/>
      <c r="L52" s="35" t="s">
        <v>242</v>
      </c>
      <c r="M52" s="171" t="s">
        <v>470</v>
      </c>
      <c r="N52" s="223"/>
      <c r="O52" s="71">
        <v>8.3000000000000004E-2</v>
      </c>
      <c r="P52" s="223"/>
      <c r="Q52" s="172" t="s">
        <v>245</v>
      </c>
    </row>
    <row r="53" spans="1:17" ht="31.5" x14ac:dyDescent="0.25">
      <c r="A53" s="34" t="s">
        <v>407</v>
      </c>
      <c r="B53" s="223"/>
      <c r="C53" s="223"/>
      <c r="D53" s="170" t="s">
        <v>387</v>
      </c>
      <c r="E53" s="223"/>
      <c r="F53" s="223"/>
      <c r="G53" s="223"/>
      <c r="H53" s="71">
        <v>0.4</v>
      </c>
      <c r="I53" s="223"/>
      <c r="J53" s="71">
        <v>0.4</v>
      </c>
      <c r="K53" s="223"/>
      <c r="L53" s="35" t="s">
        <v>242</v>
      </c>
      <c r="M53" s="171" t="s">
        <v>470</v>
      </c>
      <c r="N53" s="223"/>
      <c r="O53" s="71">
        <v>5.2999999999999999E-2</v>
      </c>
      <c r="P53" s="223"/>
      <c r="Q53" s="172" t="s">
        <v>245</v>
      </c>
    </row>
    <row r="54" spans="1:17" ht="31.5" x14ac:dyDescent="0.25">
      <c r="A54" s="34" t="s">
        <v>408</v>
      </c>
      <c r="B54" s="223"/>
      <c r="C54" s="223"/>
      <c r="D54" s="170" t="s">
        <v>388</v>
      </c>
      <c r="E54" s="223"/>
      <c r="F54" s="223"/>
      <c r="G54" s="223"/>
      <c r="H54" s="71">
        <v>0.4</v>
      </c>
      <c r="I54" s="223"/>
      <c r="J54" s="71">
        <v>0.4</v>
      </c>
      <c r="K54" s="223"/>
      <c r="L54" s="35" t="s">
        <v>241</v>
      </c>
      <c r="M54" s="171" t="s">
        <v>470</v>
      </c>
      <c r="N54" s="223"/>
      <c r="O54" s="71">
        <v>5.3999999999999999E-2</v>
      </c>
      <c r="P54" s="223"/>
      <c r="Q54" s="172" t="s">
        <v>245</v>
      </c>
    </row>
    <row r="55" spans="1:17" ht="20.25" customHeight="1" x14ac:dyDescent="0.25">
      <c r="A55" s="34" t="s">
        <v>423</v>
      </c>
      <c r="B55" s="223"/>
      <c r="C55" s="223"/>
      <c r="D55" s="170" t="s">
        <v>415</v>
      </c>
      <c r="E55" s="223"/>
      <c r="F55" s="223"/>
      <c r="G55" s="223"/>
      <c r="H55" s="71">
        <v>0.4</v>
      </c>
      <c r="I55" s="223"/>
      <c r="J55" s="71">
        <v>0.4</v>
      </c>
      <c r="K55" s="223"/>
      <c r="L55" s="35" t="s">
        <v>430</v>
      </c>
      <c r="M55" s="35" t="s">
        <v>471</v>
      </c>
      <c r="N55" s="223"/>
      <c r="O55" s="35">
        <v>0.24099999999999999</v>
      </c>
      <c r="P55" s="223"/>
      <c r="Q55" s="35" t="s">
        <v>434</v>
      </c>
    </row>
    <row r="56" spans="1:17" ht="31.5" x14ac:dyDescent="0.25">
      <c r="A56" s="34" t="s">
        <v>424</v>
      </c>
      <c r="B56" s="223"/>
      <c r="C56" s="223"/>
      <c r="D56" s="170" t="s">
        <v>416</v>
      </c>
      <c r="E56" s="223"/>
      <c r="F56" s="223"/>
      <c r="G56" s="223"/>
      <c r="H56" s="71">
        <v>0.4</v>
      </c>
      <c r="I56" s="223"/>
      <c r="J56" s="71">
        <v>0.4</v>
      </c>
      <c r="K56" s="223"/>
      <c r="L56" s="35" t="s">
        <v>431</v>
      </c>
      <c r="M56" s="35" t="s">
        <v>471</v>
      </c>
      <c r="N56" s="223"/>
      <c r="O56" s="35">
        <v>0.16800000000000001</v>
      </c>
      <c r="P56" s="223"/>
      <c r="Q56" s="35" t="s">
        <v>434</v>
      </c>
    </row>
    <row r="57" spans="1:17" ht="31.5" x14ac:dyDescent="0.25">
      <c r="A57" s="34" t="s">
        <v>425</v>
      </c>
      <c r="B57" s="223"/>
      <c r="C57" s="223"/>
      <c r="D57" s="170" t="s">
        <v>417</v>
      </c>
      <c r="E57" s="223"/>
      <c r="F57" s="223"/>
      <c r="G57" s="223"/>
      <c r="H57" s="71">
        <v>0.4</v>
      </c>
      <c r="I57" s="223"/>
      <c r="J57" s="71">
        <v>0.4</v>
      </c>
      <c r="K57" s="223"/>
      <c r="L57" s="35" t="s">
        <v>432</v>
      </c>
      <c r="M57" s="35" t="s">
        <v>471</v>
      </c>
      <c r="N57" s="223"/>
      <c r="O57" s="35">
        <v>0.19400000000000001</v>
      </c>
      <c r="P57" s="223"/>
      <c r="Q57" s="35" t="s">
        <v>434</v>
      </c>
    </row>
    <row r="58" spans="1:17" ht="22.5" customHeight="1" x14ac:dyDescent="0.25">
      <c r="A58" s="34" t="s">
        <v>426</v>
      </c>
      <c r="B58" s="223"/>
      <c r="C58" s="223"/>
      <c r="D58" s="170" t="s">
        <v>418</v>
      </c>
      <c r="E58" s="223"/>
      <c r="F58" s="223"/>
      <c r="G58" s="223"/>
      <c r="H58" s="71">
        <v>0.4</v>
      </c>
      <c r="I58" s="223"/>
      <c r="J58" s="71">
        <v>0.4</v>
      </c>
      <c r="K58" s="223"/>
      <c r="L58" s="35" t="s">
        <v>432</v>
      </c>
      <c r="M58" s="35" t="s">
        <v>471</v>
      </c>
      <c r="N58" s="223"/>
      <c r="O58" s="35">
        <v>0.12</v>
      </c>
      <c r="P58" s="223"/>
      <c r="Q58" s="35" t="s">
        <v>434</v>
      </c>
    </row>
    <row r="59" spans="1:17" x14ac:dyDescent="0.25">
      <c r="A59" s="34" t="s">
        <v>427</v>
      </c>
      <c r="B59" s="223"/>
      <c r="C59" s="223"/>
      <c r="D59" s="170" t="s">
        <v>419</v>
      </c>
      <c r="E59" s="223"/>
      <c r="F59" s="223"/>
      <c r="G59" s="223"/>
      <c r="H59" s="71">
        <v>0.4</v>
      </c>
      <c r="I59" s="223"/>
      <c r="J59" s="71">
        <v>0.4</v>
      </c>
      <c r="K59" s="223"/>
      <c r="L59" s="35" t="s">
        <v>431</v>
      </c>
      <c r="M59" s="35" t="s">
        <v>471</v>
      </c>
      <c r="N59" s="223"/>
      <c r="O59" s="35">
        <v>0.05</v>
      </c>
      <c r="P59" s="223"/>
      <c r="Q59" s="35" t="s">
        <v>434</v>
      </c>
    </row>
    <row r="60" spans="1:17" ht="20.25" customHeight="1" x14ac:dyDescent="0.25">
      <c r="A60" s="34" t="s">
        <v>428</v>
      </c>
      <c r="B60" s="223"/>
      <c r="C60" s="223"/>
      <c r="D60" s="170" t="s">
        <v>420</v>
      </c>
      <c r="E60" s="223"/>
      <c r="F60" s="223"/>
      <c r="G60" s="223"/>
      <c r="H60" s="71">
        <v>0.4</v>
      </c>
      <c r="I60" s="223"/>
      <c r="J60" s="71">
        <v>0.4</v>
      </c>
      <c r="K60" s="223"/>
      <c r="L60" s="35" t="s">
        <v>430</v>
      </c>
      <c r="M60" s="35" t="s">
        <v>471</v>
      </c>
      <c r="N60" s="223"/>
      <c r="O60" s="35">
        <v>9.2999999999999999E-2</v>
      </c>
      <c r="P60" s="223"/>
      <c r="Q60" s="35" t="s">
        <v>434</v>
      </c>
    </row>
    <row r="61" spans="1:17" ht="31.5" x14ac:dyDescent="0.25">
      <c r="A61" s="34" t="s">
        <v>429</v>
      </c>
      <c r="B61" s="223"/>
      <c r="C61" s="223"/>
      <c r="D61" s="170" t="s">
        <v>421</v>
      </c>
      <c r="E61" s="223"/>
      <c r="F61" s="223"/>
      <c r="G61" s="223"/>
      <c r="H61" s="71">
        <v>0.4</v>
      </c>
      <c r="I61" s="223"/>
      <c r="J61" s="71">
        <v>0.4</v>
      </c>
      <c r="K61" s="223"/>
      <c r="L61" s="35" t="s">
        <v>433</v>
      </c>
      <c r="M61" s="35" t="s">
        <v>471</v>
      </c>
      <c r="N61" s="223"/>
      <c r="O61" s="35">
        <v>1.9E-2</v>
      </c>
      <c r="P61" s="223"/>
      <c r="Q61" s="35" t="s">
        <v>244</v>
      </c>
    </row>
  </sheetData>
  <autoFilter ref="A15:Q34"/>
  <mergeCells count="16">
    <mergeCell ref="A9:Q9"/>
    <mergeCell ref="A12:A14"/>
    <mergeCell ref="E12:F13"/>
    <mergeCell ref="K12:L13"/>
    <mergeCell ref="N12:O13"/>
    <mergeCell ref="P12:Q13"/>
    <mergeCell ref="B12:B14"/>
    <mergeCell ref="A10:Q10"/>
    <mergeCell ref="C12:D13"/>
    <mergeCell ref="H12:J12"/>
    <mergeCell ref="M12:M13"/>
    <mergeCell ref="A2:Q2"/>
    <mergeCell ref="A4:Q4"/>
    <mergeCell ref="A6:Q6"/>
    <mergeCell ref="A7:Q7"/>
    <mergeCell ref="A8:Q8"/>
  </mergeCells>
  <pageMargins left="0.17" right="0.17" top="0.17" bottom="0.39370078740157483" header="0.19685039370078741" footer="0.19685039370078741"/>
  <pageSetup paperSize="9" scale="50"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20"/>
  <sheetViews>
    <sheetView view="pageBreakPreview" zoomScale="80" zoomScaleSheetLayoutView="80" workbookViewId="0">
      <selection activeCell="F21" sqref="F21"/>
    </sheetView>
  </sheetViews>
  <sheetFormatPr defaultRowHeight="15.75" x14ac:dyDescent="0.25"/>
  <cols>
    <col min="1" max="1" width="6.140625" style="305" customWidth="1"/>
    <col min="2" max="2" width="46.85546875" style="292" hidden="1" customWidth="1"/>
    <col min="3" max="3" width="53.5703125" style="292" customWidth="1"/>
    <col min="4" max="4" width="67.85546875" style="292" customWidth="1"/>
    <col min="5" max="5" width="12" style="292" hidden="1" customWidth="1"/>
    <col min="6" max="6" width="14.42578125" style="292" customWidth="1"/>
    <col min="7" max="7" width="36.5703125" style="292" customWidth="1"/>
    <col min="8" max="8" width="20" style="292" customWidth="1"/>
    <col min="9" max="9" width="25.5703125" style="292" customWidth="1"/>
    <col min="10" max="10" width="16.42578125" style="292" customWidth="1"/>
    <col min="11" max="16384" width="9.140625" style="292"/>
  </cols>
  <sheetData>
    <row r="1" spans="1:23" x14ac:dyDescent="0.25">
      <c r="A1" s="240"/>
      <c r="B1" s="293"/>
      <c r="G1" s="301"/>
      <c r="H1" s="301"/>
      <c r="I1" s="54"/>
    </row>
    <row r="2" spans="1:23" x14ac:dyDescent="0.25">
      <c r="A2" s="331" t="s">
        <v>221</v>
      </c>
      <c r="B2" s="331"/>
      <c r="C2" s="331"/>
      <c r="D2" s="331"/>
      <c r="E2" s="66"/>
      <c r="F2" s="66"/>
      <c r="G2" s="66"/>
      <c r="H2" s="66"/>
      <c r="I2" s="66"/>
      <c r="J2" s="66"/>
      <c r="K2" s="66"/>
    </row>
    <row r="3" spans="1:23" x14ac:dyDescent="0.25">
      <c r="A3" s="240"/>
      <c r="B3" s="293"/>
      <c r="G3" s="301"/>
      <c r="H3" s="301"/>
      <c r="I3" s="54"/>
    </row>
    <row r="4" spans="1:23" x14ac:dyDescent="0.25">
      <c r="A4" s="332" t="s">
        <v>7</v>
      </c>
      <c r="B4" s="332"/>
      <c r="C4" s="332"/>
      <c r="D4" s="332"/>
      <c r="E4" s="295"/>
      <c r="F4" s="295"/>
      <c r="G4" s="295"/>
      <c r="H4" s="295"/>
      <c r="I4" s="295"/>
      <c r="J4" s="295"/>
      <c r="K4" s="295"/>
      <c r="L4" s="295"/>
      <c r="M4" s="295"/>
      <c r="N4" s="295"/>
      <c r="O4" s="295"/>
      <c r="P4" s="295"/>
      <c r="Q4" s="295"/>
      <c r="R4" s="295"/>
      <c r="S4" s="295"/>
      <c r="T4" s="295"/>
      <c r="U4" s="295"/>
      <c r="V4" s="295"/>
      <c r="W4" s="295"/>
    </row>
    <row r="5" spans="1:23" x14ac:dyDescent="0.25">
      <c r="A5" s="240"/>
      <c r="B5" s="240"/>
      <c r="C5" s="240"/>
      <c r="D5" s="240"/>
      <c r="E5" s="240"/>
      <c r="F5" s="240"/>
      <c r="G5" s="240"/>
      <c r="H5" s="240"/>
      <c r="I5" s="240"/>
      <c r="J5" s="295"/>
      <c r="K5" s="295"/>
      <c r="L5" s="295"/>
      <c r="M5" s="295"/>
      <c r="N5" s="295"/>
      <c r="O5" s="295"/>
      <c r="P5" s="295"/>
      <c r="Q5" s="295"/>
      <c r="R5" s="295"/>
      <c r="S5" s="295"/>
      <c r="T5" s="295"/>
      <c r="U5" s="295"/>
      <c r="V5" s="295"/>
      <c r="W5" s="295"/>
    </row>
    <row r="6" spans="1:23" x14ac:dyDescent="0.25">
      <c r="A6" s="336" t="s">
        <v>167</v>
      </c>
      <c r="B6" s="336"/>
      <c r="C6" s="336"/>
      <c r="D6" s="336"/>
      <c r="E6" s="297"/>
      <c r="F6" s="297"/>
      <c r="G6" s="297"/>
      <c r="H6" s="297"/>
      <c r="I6" s="297"/>
      <c r="J6" s="295"/>
      <c r="K6" s="295"/>
      <c r="L6" s="295"/>
      <c r="M6" s="295"/>
      <c r="N6" s="295"/>
      <c r="O6" s="295"/>
      <c r="P6" s="295"/>
      <c r="Q6" s="295"/>
      <c r="R6" s="295"/>
      <c r="S6" s="295"/>
      <c r="T6" s="295"/>
      <c r="U6" s="295"/>
      <c r="V6" s="295"/>
      <c r="W6" s="295"/>
    </row>
    <row r="7" spans="1:23" x14ac:dyDescent="0.25">
      <c r="A7" s="370" t="s">
        <v>6</v>
      </c>
      <c r="B7" s="370"/>
      <c r="C7" s="370"/>
      <c r="D7" s="370"/>
      <c r="E7" s="63"/>
      <c r="F7" s="63"/>
      <c r="G7" s="63"/>
      <c r="H7" s="63"/>
      <c r="I7" s="63"/>
      <c r="J7" s="295"/>
      <c r="K7" s="295"/>
      <c r="L7" s="295"/>
      <c r="M7" s="295"/>
      <c r="N7" s="295"/>
      <c r="O7" s="295"/>
      <c r="P7" s="295"/>
      <c r="Q7" s="295"/>
      <c r="R7" s="295"/>
      <c r="S7" s="295"/>
      <c r="T7" s="295"/>
      <c r="U7" s="295"/>
      <c r="V7" s="295"/>
      <c r="W7" s="295"/>
    </row>
    <row r="8" spans="1:23" s="294" customFormat="1" ht="15.75" customHeight="1" x14ac:dyDescent="0.25">
      <c r="A8" s="296"/>
      <c r="B8" s="296"/>
      <c r="C8" s="296"/>
      <c r="D8" s="296"/>
      <c r="E8" s="296"/>
      <c r="F8" s="296"/>
      <c r="G8" s="296"/>
      <c r="H8" s="296"/>
      <c r="I8" s="296"/>
      <c r="J8" s="296"/>
      <c r="K8" s="296"/>
      <c r="L8" s="296"/>
      <c r="M8" s="296"/>
      <c r="N8" s="296"/>
      <c r="O8" s="296"/>
      <c r="P8" s="296"/>
      <c r="Q8" s="296"/>
      <c r="R8" s="296"/>
      <c r="S8" s="296"/>
      <c r="T8" s="296"/>
      <c r="U8" s="296"/>
      <c r="V8" s="296"/>
      <c r="W8" s="296"/>
    </row>
    <row r="9" spans="1:23" x14ac:dyDescent="0.25">
      <c r="A9" s="336" t="str">
        <f>'1.общие данные'!A9:D9</f>
        <v>Реконструкция и модернизация сетей электроснабжения 0,4кВ</v>
      </c>
      <c r="B9" s="336"/>
      <c r="C9" s="336"/>
      <c r="D9" s="336"/>
      <c r="E9" s="297"/>
      <c r="F9" s="297"/>
      <c r="G9" s="297"/>
      <c r="H9" s="297"/>
      <c r="I9" s="297"/>
      <c r="J9" s="297"/>
      <c r="K9" s="297"/>
      <c r="L9" s="297"/>
      <c r="M9" s="297"/>
      <c r="N9" s="297"/>
      <c r="O9" s="297"/>
      <c r="P9" s="297"/>
      <c r="Q9" s="297"/>
      <c r="R9" s="297"/>
      <c r="S9" s="297"/>
      <c r="T9" s="297"/>
      <c r="U9" s="297"/>
      <c r="V9" s="297"/>
      <c r="W9" s="297"/>
    </row>
    <row r="10" spans="1:23" ht="15" customHeight="1" x14ac:dyDescent="0.25">
      <c r="A10" s="370" t="s">
        <v>5</v>
      </c>
      <c r="B10" s="370"/>
      <c r="C10" s="370"/>
      <c r="D10" s="370"/>
      <c r="E10" s="63"/>
      <c r="F10" s="63"/>
      <c r="G10" s="63"/>
      <c r="H10" s="63"/>
      <c r="I10" s="63"/>
      <c r="J10" s="63"/>
      <c r="K10" s="63"/>
      <c r="L10" s="63"/>
      <c r="M10" s="63"/>
      <c r="N10" s="63"/>
      <c r="O10" s="63"/>
      <c r="P10" s="63"/>
      <c r="Q10" s="63"/>
      <c r="R10" s="63"/>
      <c r="S10" s="63"/>
      <c r="T10" s="63"/>
      <c r="U10" s="63"/>
      <c r="V10" s="63"/>
      <c r="W10" s="63"/>
    </row>
    <row r="11" spans="1:23" ht="15" customHeight="1" x14ac:dyDescent="0.25">
      <c r="A11" s="225"/>
      <c r="B11" s="225"/>
      <c r="C11" s="225"/>
      <c r="D11" s="225"/>
      <c r="E11" s="225"/>
      <c r="F11" s="225"/>
      <c r="G11" s="225"/>
      <c r="H11" s="225"/>
      <c r="I11" s="225"/>
      <c r="J11" s="225"/>
      <c r="K11" s="225"/>
      <c r="L11" s="225"/>
      <c r="M11" s="225"/>
      <c r="N11" s="225"/>
      <c r="O11" s="225"/>
      <c r="P11" s="225"/>
      <c r="Q11" s="225"/>
      <c r="R11" s="225"/>
      <c r="S11" s="225"/>
      <c r="T11" s="225"/>
    </row>
    <row r="12" spans="1:23" ht="40.5" customHeight="1" x14ac:dyDescent="0.25">
      <c r="A12" s="342" t="s">
        <v>473</v>
      </c>
      <c r="B12" s="342"/>
      <c r="C12" s="336"/>
      <c r="D12" s="336"/>
      <c r="E12" s="297"/>
      <c r="F12" s="297"/>
      <c r="G12" s="297"/>
      <c r="H12" s="297"/>
      <c r="I12" s="297"/>
      <c r="J12" s="297"/>
      <c r="K12" s="297"/>
      <c r="L12" s="297"/>
      <c r="M12" s="297"/>
      <c r="N12" s="297"/>
      <c r="O12" s="297"/>
      <c r="P12" s="297"/>
      <c r="Q12" s="297"/>
      <c r="R12" s="297"/>
      <c r="S12" s="297"/>
      <c r="T12" s="297"/>
      <c r="U12" s="297"/>
      <c r="V12" s="297"/>
      <c r="W12" s="297"/>
    </row>
    <row r="13" spans="1:23" ht="15" customHeight="1" x14ac:dyDescent="0.25">
      <c r="A13" s="225"/>
      <c r="B13" s="63"/>
      <c r="C13" s="63"/>
      <c r="D13" s="63"/>
      <c r="E13" s="63"/>
      <c r="F13" s="63"/>
      <c r="G13" s="302"/>
      <c r="H13" s="63"/>
      <c r="I13" s="63"/>
      <c r="J13" s="225"/>
      <c r="K13" s="225"/>
      <c r="L13" s="225"/>
      <c r="M13" s="225"/>
      <c r="N13" s="225"/>
      <c r="O13" s="225"/>
      <c r="P13" s="225"/>
      <c r="Q13" s="225"/>
      <c r="R13" s="225"/>
      <c r="S13" s="225"/>
      <c r="T13" s="225"/>
    </row>
    <row r="14" spans="1:23" ht="39.75" customHeight="1" x14ac:dyDescent="0.25">
      <c r="A14" s="21" t="s">
        <v>4</v>
      </c>
      <c r="B14" s="16" t="s">
        <v>124</v>
      </c>
      <c r="C14" s="22" t="s">
        <v>19</v>
      </c>
      <c r="D14" s="21" t="s">
        <v>18</v>
      </c>
      <c r="E14" s="19"/>
      <c r="F14" s="19"/>
      <c r="G14" s="303"/>
      <c r="H14" s="19"/>
      <c r="I14" s="19"/>
      <c r="J14" s="299"/>
      <c r="K14" s="299"/>
      <c r="L14" s="299"/>
      <c r="M14" s="299"/>
      <c r="N14" s="299"/>
      <c r="O14" s="299"/>
      <c r="P14" s="299"/>
      <c r="Q14" s="299"/>
      <c r="R14" s="299"/>
      <c r="S14" s="299"/>
      <c r="T14" s="299"/>
      <c r="U14" s="294"/>
      <c r="V14" s="294"/>
      <c r="W14" s="294"/>
    </row>
    <row r="15" spans="1:23" ht="16.5" customHeight="1" x14ac:dyDescent="0.25">
      <c r="A15" s="21">
        <v>1</v>
      </c>
      <c r="B15" s="22">
        <v>2</v>
      </c>
      <c r="C15" s="21">
        <v>2</v>
      </c>
      <c r="D15" s="22">
        <v>3</v>
      </c>
      <c r="E15" s="19"/>
      <c r="F15" s="19"/>
      <c r="G15" s="302"/>
      <c r="H15" s="19"/>
      <c r="I15" s="19"/>
      <c r="J15" s="299"/>
      <c r="K15" s="299"/>
      <c r="L15" s="299"/>
      <c r="M15" s="299"/>
      <c r="N15" s="299"/>
      <c r="O15" s="299"/>
      <c r="P15" s="299"/>
      <c r="Q15" s="299"/>
      <c r="R15" s="299"/>
      <c r="S15" s="299"/>
      <c r="T15" s="299"/>
      <c r="U15" s="294"/>
      <c r="V15" s="294"/>
      <c r="W15" s="294"/>
    </row>
    <row r="16" spans="1:23" ht="16.5" customHeight="1" x14ac:dyDescent="0.25">
      <c r="A16" s="21"/>
      <c r="B16" s="22"/>
      <c r="C16" s="22"/>
      <c r="D16" s="22"/>
      <c r="E16" s="19"/>
      <c r="F16" s="19"/>
      <c r="G16" s="302"/>
      <c r="H16" s="19"/>
      <c r="I16" s="19"/>
      <c r="J16" s="299"/>
      <c r="K16" s="299"/>
      <c r="L16" s="299"/>
      <c r="M16" s="299"/>
      <c r="N16" s="299"/>
      <c r="O16" s="299"/>
      <c r="P16" s="299"/>
      <c r="Q16" s="299"/>
      <c r="R16" s="299"/>
      <c r="S16" s="299"/>
      <c r="T16" s="299"/>
      <c r="U16" s="294"/>
      <c r="V16" s="294"/>
      <c r="W16" s="294"/>
    </row>
    <row r="17" spans="1:23" ht="47.25" x14ac:dyDescent="0.25">
      <c r="A17" s="245" t="s">
        <v>17</v>
      </c>
      <c r="B17" s="79" t="s">
        <v>131</v>
      </c>
      <c r="C17" s="20" t="s">
        <v>113</v>
      </c>
      <c r="D17" s="23" t="s">
        <v>168</v>
      </c>
      <c r="E17" s="19"/>
      <c r="F17" s="19"/>
      <c r="G17" s="302"/>
      <c r="H17" s="19"/>
      <c r="I17" s="19"/>
      <c r="J17" s="299"/>
      <c r="K17" s="299"/>
      <c r="L17" s="299"/>
      <c r="M17" s="299"/>
      <c r="N17" s="299"/>
      <c r="O17" s="299"/>
      <c r="P17" s="299"/>
      <c r="Q17" s="299"/>
      <c r="R17" s="299"/>
      <c r="S17" s="299"/>
      <c r="T17" s="299"/>
      <c r="U17" s="294"/>
      <c r="V17" s="294"/>
      <c r="W17" s="294"/>
    </row>
    <row r="18" spans="1:23" ht="47.25" customHeight="1" x14ac:dyDescent="0.25">
      <c r="A18" s="245" t="s">
        <v>16</v>
      </c>
      <c r="B18" s="79"/>
      <c r="C18" s="20" t="s">
        <v>474</v>
      </c>
      <c r="D18" s="23" t="s">
        <v>475</v>
      </c>
      <c r="E18" s="19"/>
      <c r="F18" s="19"/>
      <c r="G18" s="302"/>
      <c r="H18" s="19"/>
      <c r="I18" s="19"/>
      <c r="J18" s="299"/>
      <c r="K18" s="299"/>
      <c r="L18" s="299"/>
      <c r="M18" s="299"/>
      <c r="N18" s="299"/>
      <c r="O18" s="299"/>
      <c r="P18" s="299"/>
      <c r="Q18" s="299"/>
      <c r="R18" s="299"/>
      <c r="S18" s="299"/>
      <c r="T18" s="299"/>
      <c r="U18" s="294"/>
      <c r="V18" s="294"/>
      <c r="W18" s="294"/>
    </row>
    <row r="19" spans="1:23" ht="51.75" customHeight="1" x14ac:dyDescent="0.25">
      <c r="A19" s="245" t="s">
        <v>15</v>
      </c>
      <c r="B19" s="79"/>
      <c r="C19" s="248" t="s">
        <v>476</v>
      </c>
      <c r="D19" s="23" t="s">
        <v>477</v>
      </c>
      <c r="E19" s="19"/>
      <c r="F19" s="19"/>
      <c r="G19" s="302"/>
      <c r="H19" s="19"/>
      <c r="I19" s="19"/>
      <c r="J19" s="299"/>
      <c r="K19" s="299"/>
      <c r="L19" s="299"/>
      <c r="M19" s="299"/>
      <c r="N19" s="299"/>
      <c r="O19" s="299"/>
      <c r="P19" s="299"/>
      <c r="Q19" s="299"/>
      <c r="R19" s="299"/>
      <c r="S19" s="299"/>
      <c r="T19" s="299"/>
      <c r="U19" s="294"/>
      <c r="V19" s="294"/>
      <c r="W19" s="294"/>
    </row>
    <row r="20" spans="1:23" ht="31.5" x14ac:dyDescent="0.25">
      <c r="A20" s="245" t="s">
        <v>14</v>
      </c>
      <c r="B20" s="79"/>
      <c r="C20" s="20" t="s">
        <v>478</v>
      </c>
      <c r="D20" s="249" t="s">
        <v>479</v>
      </c>
      <c r="E20" s="19"/>
      <c r="F20" s="250">
        <f>'6.2. фин осв ввод'!D24/'6.2. фин осв ввод'!D29*1000</f>
        <v>3003.761794689146</v>
      </c>
      <c r="G20" s="303"/>
      <c r="H20" s="19"/>
      <c r="I20" s="19"/>
      <c r="J20" s="299"/>
      <c r="K20" s="299"/>
      <c r="L20" s="299"/>
      <c r="M20" s="299"/>
      <c r="N20" s="299"/>
      <c r="O20" s="299"/>
      <c r="P20" s="299"/>
      <c r="Q20" s="299"/>
      <c r="R20" s="299"/>
      <c r="S20" s="299"/>
      <c r="T20" s="299"/>
      <c r="U20" s="294"/>
      <c r="V20" s="294"/>
      <c r="W20" s="294"/>
    </row>
    <row r="21" spans="1:23" ht="41.25" customHeight="1" x14ac:dyDescent="0.25">
      <c r="A21" s="245" t="s">
        <v>13</v>
      </c>
      <c r="B21" s="79" t="s">
        <v>131</v>
      </c>
      <c r="C21" s="20" t="s">
        <v>73</v>
      </c>
      <c r="D21" s="23" t="s">
        <v>480</v>
      </c>
      <c r="E21" s="19"/>
      <c r="F21" s="19"/>
      <c r="G21" s="19"/>
      <c r="H21" s="19"/>
      <c r="I21" s="19"/>
      <c r="J21" s="299"/>
      <c r="K21" s="299"/>
      <c r="L21" s="299"/>
      <c r="M21" s="299"/>
      <c r="N21" s="299"/>
      <c r="O21" s="299"/>
      <c r="P21" s="299"/>
      <c r="Q21" s="299"/>
      <c r="R21" s="299"/>
      <c r="S21" s="299"/>
      <c r="T21" s="299"/>
      <c r="U21" s="294"/>
      <c r="V21" s="294"/>
      <c r="W21" s="294"/>
    </row>
    <row r="22" spans="1:23" ht="41.25" customHeight="1" x14ac:dyDescent="0.25">
      <c r="A22" s="245" t="s">
        <v>12</v>
      </c>
      <c r="B22" s="79"/>
      <c r="C22" s="20" t="s">
        <v>481</v>
      </c>
      <c r="D22" s="23" t="s">
        <v>482</v>
      </c>
      <c r="E22" s="19"/>
      <c r="F22" s="19"/>
      <c r="G22" s="19"/>
      <c r="H22" s="19"/>
      <c r="I22" s="19"/>
      <c r="J22" s="299"/>
      <c r="K22" s="299"/>
      <c r="L22" s="299"/>
      <c r="M22" s="299"/>
      <c r="N22" s="299"/>
      <c r="O22" s="299"/>
      <c r="P22" s="299"/>
      <c r="Q22" s="299"/>
      <c r="R22" s="299"/>
      <c r="S22" s="299"/>
      <c r="T22" s="299"/>
      <c r="U22" s="294"/>
      <c r="V22" s="294"/>
      <c r="W22" s="294"/>
    </row>
    <row r="23" spans="1:23" ht="47.25" x14ac:dyDescent="0.25">
      <c r="A23" s="245" t="s">
        <v>10</v>
      </c>
      <c r="B23" s="79" t="s">
        <v>131</v>
      </c>
      <c r="C23" s="20" t="s">
        <v>11</v>
      </c>
      <c r="D23" s="23">
        <v>2025</v>
      </c>
      <c r="E23" s="19"/>
      <c r="F23" s="19"/>
      <c r="G23" s="19"/>
      <c r="H23" s="19"/>
      <c r="I23" s="19"/>
      <c r="J23" s="299"/>
      <c r="K23" s="299"/>
      <c r="L23" s="299"/>
      <c r="M23" s="299"/>
      <c r="N23" s="299"/>
      <c r="O23" s="299"/>
      <c r="P23" s="299"/>
      <c r="Q23" s="299"/>
      <c r="R23" s="299"/>
      <c r="S23" s="299"/>
      <c r="T23" s="299"/>
      <c r="U23" s="294"/>
      <c r="V23" s="294"/>
      <c r="W23" s="294"/>
    </row>
    <row r="24" spans="1:23" ht="47.25" x14ac:dyDescent="0.25">
      <c r="A24" s="245" t="s">
        <v>8</v>
      </c>
      <c r="B24" s="79" t="s">
        <v>131</v>
      </c>
      <c r="C24" s="20" t="s">
        <v>9</v>
      </c>
      <c r="D24" s="23">
        <v>2029</v>
      </c>
      <c r="E24" s="19"/>
      <c r="F24" s="19"/>
      <c r="G24" s="19"/>
      <c r="H24" s="19"/>
      <c r="I24" s="19"/>
      <c r="J24" s="299"/>
      <c r="K24" s="299"/>
      <c r="L24" s="299"/>
      <c r="M24" s="299"/>
      <c r="N24" s="299"/>
      <c r="O24" s="299"/>
      <c r="P24" s="299"/>
      <c r="Q24" s="299"/>
      <c r="R24" s="299"/>
      <c r="S24" s="299"/>
      <c r="T24" s="299"/>
      <c r="U24" s="294"/>
      <c r="V24" s="294"/>
      <c r="W24" s="294"/>
    </row>
    <row r="25" spans="1:23" ht="47.25" x14ac:dyDescent="0.25">
      <c r="A25" s="245" t="s">
        <v>12</v>
      </c>
      <c r="B25" s="80" t="s">
        <v>128</v>
      </c>
      <c r="C25" s="23" t="s">
        <v>483</v>
      </c>
      <c r="D25" s="23" t="s">
        <v>484</v>
      </c>
      <c r="E25" s="294"/>
      <c r="F25" s="294"/>
      <c r="G25" s="294"/>
      <c r="H25" s="294"/>
      <c r="I25" s="294"/>
      <c r="J25" s="294"/>
      <c r="K25" s="294"/>
      <c r="L25" s="294"/>
      <c r="M25" s="294"/>
      <c r="N25" s="294"/>
      <c r="O25" s="294"/>
      <c r="P25" s="294"/>
      <c r="Q25" s="294"/>
      <c r="R25" s="294"/>
      <c r="S25" s="294"/>
      <c r="T25" s="294"/>
      <c r="U25" s="294"/>
      <c r="V25" s="294"/>
      <c r="W25" s="294"/>
    </row>
    <row r="26" spans="1:23" ht="92.25" hidden="1" customHeight="1" x14ac:dyDescent="0.25">
      <c r="A26" s="245" t="s">
        <v>10</v>
      </c>
      <c r="B26" s="80" t="s">
        <v>129</v>
      </c>
      <c r="C26" s="23" t="s">
        <v>149</v>
      </c>
      <c r="D26" s="23" t="s">
        <v>148</v>
      </c>
      <c r="E26" s="294"/>
      <c r="F26" s="294"/>
      <c r="G26" s="294"/>
      <c r="H26" s="294"/>
      <c r="I26" s="294"/>
      <c r="J26" s="294"/>
      <c r="K26" s="294"/>
      <c r="L26" s="294"/>
      <c r="M26" s="294"/>
      <c r="N26" s="294"/>
      <c r="O26" s="294"/>
      <c r="P26" s="294"/>
      <c r="Q26" s="294"/>
      <c r="R26" s="294"/>
      <c r="S26" s="294"/>
      <c r="T26" s="294"/>
      <c r="U26" s="294"/>
      <c r="V26" s="294"/>
      <c r="W26" s="294"/>
    </row>
    <row r="27" spans="1:23" ht="83.25" hidden="1" customHeight="1" x14ac:dyDescent="0.25">
      <c r="A27" s="245" t="s">
        <v>8</v>
      </c>
      <c r="B27" s="80" t="s">
        <v>129</v>
      </c>
      <c r="C27" s="23" t="s">
        <v>123</v>
      </c>
      <c r="D27" s="23" t="s">
        <v>150</v>
      </c>
      <c r="E27" s="294"/>
      <c r="F27" s="294"/>
      <c r="G27" s="294"/>
      <c r="H27" s="294"/>
      <c r="I27" s="294"/>
      <c r="J27" s="294"/>
      <c r="K27" s="294"/>
      <c r="L27" s="294"/>
      <c r="M27" s="294"/>
      <c r="N27" s="294"/>
      <c r="O27" s="294"/>
      <c r="P27" s="294"/>
      <c r="Q27" s="294"/>
      <c r="R27" s="294"/>
      <c r="S27" s="294"/>
      <c r="T27" s="294"/>
      <c r="U27" s="294"/>
      <c r="V27" s="294"/>
      <c r="W27" s="294"/>
    </row>
    <row r="28" spans="1:23" ht="210.75" hidden="1" customHeight="1" x14ac:dyDescent="0.25">
      <c r="A28" s="245" t="s">
        <v>22</v>
      </c>
      <c r="B28" s="80" t="s">
        <v>125</v>
      </c>
      <c r="C28" s="23" t="s">
        <v>106</v>
      </c>
      <c r="D28" s="23" t="s">
        <v>133</v>
      </c>
      <c r="E28" s="294"/>
      <c r="F28" s="294"/>
      <c r="G28" s="294"/>
      <c r="H28" s="294"/>
      <c r="I28" s="294"/>
      <c r="J28" s="294"/>
      <c r="K28" s="294"/>
      <c r="L28" s="294"/>
      <c r="M28" s="294"/>
      <c r="N28" s="294"/>
      <c r="O28" s="294"/>
      <c r="P28" s="294"/>
      <c r="Q28" s="294"/>
      <c r="R28" s="294"/>
      <c r="S28" s="294"/>
      <c r="T28" s="294"/>
      <c r="U28" s="294"/>
      <c r="V28" s="294"/>
      <c r="W28" s="294"/>
    </row>
    <row r="29" spans="1:23" ht="111" hidden="1" customHeight="1" x14ac:dyDescent="0.25">
      <c r="A29" s="245" t="s">
        <v>21</v>
      </c>
      <c r="B29" s="80" t="s">
        <v>126</v>
      </c>
      <c r="C29" s="23" t="s">
        <v>118</v>
      </c>
      <c r="D29" s="23" t="s">
        <v>159</v>
      </c>
      <c r="E29" s="294"/>
      <c r="F29" s="294"/>
      <c r="G29" s="294"/>
      <c r="H29" s="294"/>
      <c r="I29" s="294"/>
      <c r="J29" s="294"/>
      <c r="K29" s="294"/>
      <c r="L29" s="294"/>
      <c r="M29" s="294"/>
      <c r="N29" s="294"/>
      <c r="O29" s="294"/>
      <c r="P29" s="294"/>
      <c r="Q29" s="294"/>
      <c r="R29" s="294"/>
      <c r="S29" s="294"/>
      <c r="T29" s="294"/>
      <c r="U29" s="294"/>
      <c r="V29" s="294"/>
      <c r="W29" s="294"/>
    </row>
    <row r="30" spans="1:23" ht="120" hidden="1" customHeight="1" x14ac:dyDescent="0.25">
      <c r="A30" s="245" t="s">
        <v>20</v>
      </c>
      <c r="B30" s="80" t="s">
        <v>127</v>
      </c>
      <c r="C30" s="23" t="s">
        <v>119</v>
      </c>
      <c r="D30" s="251" t="s">
        <v>158</v>
      </c>
      <c r="E30" s="294"/>
      <c r="F30" s="294"/>
      <c r="G30" s="294"/>
      <c r="H30" s="294"/>
      <c r="I30" s="294"/>
      <c r="J30" s="294"/>
      <c r="K30" s="294"/>
      <c r="L30" s="294"/>
      <c r="M30" s="294"/>
      <c r="N30" s="294"/>
      <c r="O30" s="294"/>
      <c r="P30" s="294"/>
      <c r="Q30" s="294"/>
      <c r="R30" s="294"/>
      <c r="S30" s="294"/>
      <c r="T30" s="294"/>
      <c r="U30" s="294"/>
      <c r="V30" s="294"/>
      <c r="W30" s="294"/>
    </row>
    <row r="31" spans="1:23" ht="127.5" hidden="1" customHeight="1" x14ac:dyDescent="0.25">
      <c r="A31" s="245" t="s">
        <v>104</v>
      </c>
      <c r="B31" s="80" t="s">
        <v>130</v>
      </c>
      <c r="C31" s="23" t="s">
        <v>120</v>
      </c>
      <c r="D31" s="252" t="s">
        <v>251</v>
      </c>
      <c r="E31" s="294"/>
      <c r="F31" s="294"/>
      <c r="G31" s="294"/>
      <c r="H31" s="294"/>
      <c r="I31" s="294"/>
      <c r="J31" s="294"/>
      <c r="K31" s="294"/>
      <c r="L31" s="294"/>
      <c r="M31" s="294"/>
      <c r="N31" s="294"/>
      <c r="O31" s="294"/>
      <c r="P31" s="294"/>
      <c r="Q31" s="294"/>
      <c r="R31" s="294"/>
      <c r="S31" s="294"/>
      <c r="T31" s="294"/>
      <c r="U31" s="294"/>
      <c r="V31" s="294"/>
      <c r="W31" s="294"/>
    </row>
    <row r="32" spans="1:23" ht="234.75" hidden="1" customHeight="1" x14ac:dyDescent="0.25">
      <c r="A32" s="245" t="s">
        <v>101</v>
      </c>
      <c r="B32" s="80" t="s">
        <v>142</v>
      </c>
      <c r="C32" s="23" t="s">
        <v>145</v>
      </c>
      <c r="D32" s="23" t="s">
        <v>151</v>
      </c>
      <c r="E32" s="294"/>
      <c r="F32" s="294"/>
      <c r="G32" s="294"/>
      <c r="H32" s="294"/>
      <c r="I32" s="294"/>
      <c r="J32" s="294"/>
      <c r="K32" s="294"/>
      <c r="L32" s="294"/>
      <c r="M32" s="294"/>
      <c r="N32" s="294"/>
      <c r="O32" s="294"/>
      <c r="P32" s="294"/>
      <c r="Q32" s="294"/>
      <c r="R32" s="294"/>
      <c r="S32" s="294"/>
      <c r="T32" s="294"/>
      <c r="U32" s="294"/>
      <c r="V32" s="294"/>
      <c r="W32" s="294"/>
    </row>
    <row r="33" spans="1:23" ht="189" hidden="1" x14ac:dyDescent="0.25">
      <c r="A33" s="245" t="s">
        <v>141</v>
      </c>
      <c r="B33" s="80" t="s">
        <v>143</v>
      </c>
      <c r="C33" s="23" t="s">
        <v>144</v>
      </c>
      <c r="D33" s="23" t="s">
        <v>151</v>
      </c>
      <c r="E33" s="294"/>
      <c r="F33" s="294"/>
      <c r="G33" s="294"/>
      <c r="H33" s="294"/>
      <c r="I33" s="294"/>
      <c r="J33" s="294"/>
      <c r="K33" s="294"/>
      <c r="L33" s="294"/>
      <c r="M33" s="294"/>
      <c r="N33" s="294"/>
      <c r="O33" s="294"/>
      <c r="P33" s="294"/>
      <c r="Q33" s="294"/>
      <c r="R33" s="294"/>
      <c r="S33" s="294"/>
      <c r="T33" s="294"/>
      <c r="U33" s="294"/>
      <c r="V33" s="294"/>
      <c r="W33" s="294"/>
    </row>
    <row r="34" spans="1:23" x14ac:dyDescent="0.25">
      <c r="A34" s="304"/>
      <c r="B34" s="294"/>
      <c r="C34" s="294"/>
      <c r="D34" s="294"/>
      <c r="E34" s="294"/>
      <c r="F34" s="294"/>
      <c r="G34" s="294"/>
      <c r="H34" s="294"/>
      <c r="I34" s="294"/>
      <c r="J34" s="294"/>
      <c r="K34" s="294"/>
      <c r="L34" s="294"/>
      <c r="M34" s="294"/>
      <c r="N34" s="294"/>
      <c r="O34" s="294"/>
      <c r="P34" s="294"/>
      <c r="Q34" s="294"/>
      <c r="R34" s="294"/>
      <c r="S34" s="294"/>
      <c r="T34" s="294"/>
      <c r="U34" s="294"/>
      <c r="V34" s="294"/>
      <c r="W34" s="294"/>
    </row>
    <row r="35" spans="1:23" x14ac:dyDescent="0.25">
      <c r="A35" s="304"/>
      <c r="B35" s="294"/>
      <c r="C35" s="294"/>
      <c r="D35" s="294"/>
      <c r="E35" s="294"/>
      <c r="F35" s="294"/>
      <c r="G35" s="294"/>
      <c r="H35" s="294"/>
      <c r="I35" s="294"/>
      <c r="J35" s="294"/>
      <c r="K35" s="294"/>
      <c r="L35" s="294"/>
      <c r="M35" s="294"/>
      <c r="N35" s="294"/>
      <c r="O35" s="294"/>
      <c r="P35" s="294"/>
      <c r="Q35" s="294"/>
      <c r="R35" s="294"/>
      <c r="S35" s="294"/>
      <c r="T35" s="294"/>
      <c r="U35" s="294"/>
      <c r="V35" s="294"/>
      <c r="W35" s="294"/>
    </row>
    <row r="36" spans="1:23" x14ac:dyDescent="0.25">
      <c r="A36" s="304"/>
      <c r="B36" s="294"/>
      <c r="C36" s="294"/>
      <c r="D36" s="294"/>
      <c r="E36" s="294"/>
      <c r="F36" s="294"/>
      <c r="G36" s="294"/>
      <c r="H36" s="294"/>
      <c r="I36" s="294"/>
      <c r="J36" s="294"/>
      <c r="K36" s="294"/>
      <c r="L36" s="294"/>
      <c r="M36" s="294"/>
      <c r="N36" s="294"/>
      <c r="O36" s="294"/>
      <c r="P36" s="294"/>
      <c r="Q36" s="294"/>
      <c r="R36" s="294"/>
      <c r="S36" s="294"/>
      <c r="T36" s="294"/>
      <c r="U36" s="294"/>
      <c r="V36" s="294"/>
      <c r="W36" s="294"/>
    </row>
    <row r="37" spans="1:23" x14ac:dyDescent="0.25">
      <c r="A37" s="304"/>
      <c r="B37" s="294"/>
      <c r="C37" s="294"/>
      <c r="D37" s="294"/>
      <c r="E37" s="294"/>
      <c r="F37" s="294"/>
      <c r="G37" s="294"/>
      <c r="H37" s="294"/>
      <c r="I37" s="294"/>
      <c r="J37" s="294"/>
      <c r="K37" s="294"/>
      <c r="L37" s="294"/>
      <c r="M37" s="294"/>
      <c r="N37" s="294"/>
      <c r="O37" s="294"/>
      <c r="P37" s="294"/>
      <c r="Q37" s="294"/>
      <c r="R37" s="294"/>
      <c r="S37" s="294"/>
      <c r="T37" s="294"/>
      <c r="U37" s="294"/>
      <c r="V37" s="294"/>
      <c r="W37" s="294"/>
    </row>
    <row r="38" spans="1:23" x14ac:dyDescent="0.25">
      <c r="A38" s="304"/>
      <c r="B38" s="294"/>
      <c r="C38" s="294"/>
      <c r="D38" s="294"/>
      <c r="E38" s="294"/>
      <c r="F38" s="294"/>
      <c r="G38" s="294"/>
      <c r="H38" s="294"/>
      <c r="I38" s="294"/>
      <c r="J38" s="294"/>
      <c r="K38" s="294"/>
      <c r="L38" s="294"/>
      <c r="M38" s="294"/>
      <c r="N38" s="294"/>
      <c r="O38" s="294"/>
      <c r="P38" s="294"/>
      <c r="Q38" s="294"/>
      <c r="R38" s="294"/>
      <c r="S38" s="294"/>
      <c r="T38" s="294"/>
      <c r="U38" s="294"/>
      <c r="V38" s="294"/>
      <c r="W38" s="294"/>
    </row>
    <row r="39" spans="1:23" x14ac:dyDescent="0.25">
      <c r="A39" s="304"/>
      <c r="B39" s="294"/>
      <c r="C39" s="294"/>
      <c r="D39" s="294"/>
      <c r="E39" s="294"/>
      <c r="F39" s="294"/>
      <c r="G39" s="294"/>
      <c r="H39" s="294"/>
      <c r="I39" s="294"/>
      <c r="J39" s="294"/>
      <c r="K39" s="294"/>
      <c r="L39" s="294"/>
      <c r="M39" s="294"/>
      <c r="N39" s="294"/>
      <c r="O39" s="294"/>
      <c r="P39" s="294"/>
      <c r="Q39" s="294"/>
      <c r="R39" s="294"/>
      <c r="S39" s="294"/>
      <c r="T39" s="294"/>
      <c r="U39" s="294"/>
      <c r="V39" s="294"/>
      <c r="W39" s="294"/>
    </row>
    <row r="40" spans="1:23" x14ac:dyDescent="0.25">
      <c r="A40" s="304"/>
      <c r="B40" s="294"/>
      <c r="C40" s="294"/>
      <c r="D40" s="294"/>
      <c r="E40" s="294"/>
      <c r="F40" s="294"/>
      <c r="G40" s="294"/>
      <c r="H40" s="294"/>
      <c r="I40" s="294"/>
      <c r="J40" s="294"/>
      <c r="K40" s="294"/>
      <c r="L40" s="294"/>
      <c r="M40" s="294"/>
      <c r="N40" s="294"/>
      <c r="O40" s="294"/>
      <c r="P40" s="294"/>
      <c r="Q40" s="294"/>
      <c r="R40" s="294"/>
      <c r="S40" s="294"/>
      <c r="T40" s="294"/>
      <c r="U40" s="294"/>
      <c r="V40" s="294"/>
      <c r="W40" s="294"/>
    </row>
    <row r="41" spans="1:23" x14ac:dyDescent="0.25">
      <c r="A41" s="304"/>
      <c r="B41" s="294"/>
      <c r="C41" s="294"/>
      <c r="D41" s="294"/>
      <c r="E41" s="294"/>
      <c r="F41" s="294"/>
      <c r="G41" s="294"/>
      <c r="H41" s="294"/>
      <c r="I41" s="294"/>
      <c r="J41" s="294"/>
      <c r="K41" s="294"/>
      <c r="L41" s="294"/>
      <c r="M41" s="294"/>
      <c r="N41" s="294"/>
      <c r="O41" s="294"/>
      <c r="P41" s="294"/>
      <c r="Q41" s="294"/>
      <c r="R41" s="294"/>
      <c r="S41" s="294"/>
      <c r="T41" s="294"/>
      <c r="U41" s="294"/>
      <c r="V41" s="294"/>
      <c r="W41" s="294"/>
    </row>
    <row r="42" spans="1:23" x14ac:dyDescent="0.25">
      <c r="A42" s="304"/>
      <c r="B42" s="294"/>
      <c r="C42" s="294"/>
      <c r="D42" s="294"/>
      <c r="E42" s="294"/>
      <c r="F42" s="294"/>
      <c r="G42" s="294"/>
      <c r="H42" s="294"/>
      <c r="I42" s="294"/>
      <c r="J42" s="294"/>
      <c r="K42" s="294"/>
      <c r="L42" s="294"/>
      <c r="M42" s="294"/>
      <c r="N42" s="294"/>
      <c r="O42" s="294"/>
      <c r="P42" s="294"/>
      <c r="Q42" s="294"/>
      <c r="R42" s="294"/>
      <c r="S42" s="294"/>
      <c r="T42" s="294"/>
      <c r="U42" s="294"/>
      <c r="V42" s="294"/>
      <c r="W42" s="294"/>
    </row>
    <row r="43" spans="1:23" x14ac:dyDescent="0.25">
      <c r="A43" s="304"/>
      <c r="B43" s="294"/>
      <c r="C43" s="294"/>
      <c r="D43" s="294"/>
      <c r="E43" s="294"/>
      <c r="F43" s="294"/>
      <c r="G43" s="294"/>
      <c r="H43" s="294"/>
      <c r="I43" s="294"/>
      <c r="J43" s="294"/>
      <c r="K43" s="294"/>
      <c r="L43" s="294"/>
      <c r="M43" s="294"/>
      <c r="N43" s="294"/>
      <c r="O43" s="294"/>
      <c r="P43" s="294"/>
      <c r="Q43" s="294"/>
      <c r="R43" s="294"/>
      <c r="S43" s="294"/>
      <c r="T43" s="294"/>
      <c r="U43" s="294"/>
      <c r="V43" s="294"/>
      <c r="W43" s="294"/>
    </row>
    <row r="44" spans="1:23" x14ac:dyDescent="0.25">
      <c r="A44" s="304"/>
      <c r="B44" s="294"/>
      <c r="C44" s="294"/>
      <c r="D44" s="294"/>
      <c r="E44" s="294"/>
      <c r="F44" s="294"/>
      <c r="G44" s="294"/>
      <c r="H44" s="294"/>
      <c r="I44" s="294"/>
      <c r="J44" s="294"/>
      <c r="K44" s="294"/>
      <c r="L44" s="294"/>
      <c r="M44" s="294"/>
      <c r="N44" s="294"/>
      <c r="O44" s="294"/>
      <c r="P44" s="294"/>
      <c r="Q44" s="294"/>
      <c r="R44" s="294"/>
      <c r="S44" s="294"/>
      <c r="T44" s="294"/>
      <c r="U44" s="294"/>
      <c r="V44" s="294"/>
      <c r="W44" s="294"/>
    </row>
    <row r="45" spans="1:23" x14ac:dyDescent="0.25">
      <c r="A45" s="304"/>
      <c r="B45" s="294"/>
      <c r="C45" s="294"/>
      <c r="D45" s="294"/>
      <c r="E45" s="294"/>
      <c r="F45" s="294"/>
      <c r="G45" s="294"/>
      <c r="H45" s="294"/>
      <c r="I45" s="294"/>
      <c r="J45" s="294"/>
      <c r="K45" s="294"/>
      <c r="L45" s="294"/>
      <c r="M45" s="294"/>
      <c r="N45" s="294"/>
      <c r="O45" s="294"/>
      <c r="P45" s="294"/>
      <c r="Q45" s="294"/>
      <c r="R45" s="294"/>
      <c r="S45" s="294"/>
      <c r="T45" s="294"/>
      <c r="U45" s="294"/>
      <c r="V45" s="294"/>
      <c r="W45" s="294"/>
    </row>
    <row r="46" spans="1:23" x14ac:dyDescent="0.25">
      <c r="A46" s="304"/>
      <c r="B46" s="294"/>
      <c r="C46" s="294"/>
      <c r="D46" s="294"/>
      <c r="E46" s="294"/>
      <c r="F46" s="294"/>
      <c r="G46" s="294"/>
      <c r="H46" s="294"/>
      <c r="I46" s="294"/>
      <c r="J46" s="294"/>
      <c r="K46" s="294"/>
      <c r="L46" s="294"/>
      <c r="M46" s="294"/>
      <c r="N46" s="294"/>
      <c r="O46" s="294"/>
      <c r="P46" s="294"/>
      <c r="Q46" s="294"/>
      <c r="R46" s="294"/>
      <c r="S46" s="294"/>
      <c r="T46" s="294"/>
      <c r="U46" s="294"/>
      <c r="V46" s="294"/>
      <c r="W46" s="294"/>
    </row>
    <row r="47" spans="1:23" x14ac:dyDescent="0.25">
      <c r="A47" s="304"/>
      <c r="B47" s="294"/>
      <c r="C47" s="294"/>
      <c r="D47" s="294"/>
      <c r="E47" s="294"/>
      <c r="F47" s="294"/>
      <c r="G47" s="294"/>
      <c r="H47" s="294"/>
      <c r="I47" s="294"/>
      <c r="J47" s="294"/>
      <c r="K47" s="294"/>
      <c r="L47" s="294"/>
      <c r="M47" s="294"/>
      <c r="N47" s="294"/>
      <c r="O47" s="294"/>
      <c r="P47" s="294"/>
      <c r="Q47" s="294"/>
      <c r="R47" s="294"/>
      <c r="S47" s="294"/>
      <c r="T47" s="294"/>
      <c r="U47" s="294"/>
      <c r="V47" s="294"/>
      <c r="W47" s="294"/>
    </row>
    <row r="48" spans="1:23" x14ac:dyDescent="0.25">
      <c r="A48" s="304"/>
      <c r="B48" s="294"/>
      <c r="C48" s="294"/>
      <c r="D48" s="294"/>
      <c r="E48" s="294"/>
      <c r="F48" s="294"/>
      <c r="G48" s="294"/>
      <c r="H48" s="294"/>
      <c r="I48" s="294"/>
      <c r="J48" s="294"/>
      <c r="K48" s="294"/>
      <c r="L48" s="294"/>
      <c r="M48" s="294"/>
      <c r="N48" s="294"/>
      <c r="O48" s="294"/>
      <c r="P48" s="294"/>
      <c r="Q48" s="294"/>
      <c r="R48" s="294"/>
      <c r="S48" s="294"/>
      <c r="T48" s="294"/>
      <c r="U48" s="294"/>
      <c r="V48" s="294"/>
      <c r="W48" s="294"/>
    </row>
    <row r="49" spans="1:23" x14ac:dyDescent="0.25">
      <c r="A49" s="304"/>
      <c r="B49" s="294"/>
      <c r="C49" s="294"/>
      <c r="D49" s="294"/>
      <c r="E49" s="294"/>
      <c r="F49" s="294"/>
      <c r="G49" s="294"/>
      <c r="H49" s="294"/>
      <c r="I49" s="294"/>
      <c r="J49" s="294"/>
      <c r="K49" s="294"/>
      <c r="L49" s="294"/>
      <c r="M49" s="294"/>
      <c r="N49" s="294"/>
      <c r="O49" s="294"/>
      <c r="P49" s="294"/>
      <c r="Q49" s="294"/>
      <c r="R49" s="294"/>
      <c r="S49" s="294"/>
      <c r="T49" s="294"/>
      <c r="U49" s="294"/>
      <c r="V49" s="294"/>
      <c r="W49" s="294"/>
    </row>
    <row r="50" spans="1:23" x14ac:dyDescent="0.25">
      <c r="A50" s="304"/>
      <c r="B50" s="294"/>
      <c r="C50" s="294"/>
      <c r="D50" s="294"/>
      <c r="E50" s="294"/>
      <c r="F50" s="294"/>
      <c r="G50" s="294"/>
      <c r="H50" s="294"/>
      <c r="I50" s="294"/>
      <c r="J50" s="294"/>
      <c r="K50" s="294"/>
      <c r="L50" s="294"/>
      <c r="M50" s="294"/>
      <c r="N50" s="294"/>
      <c r="O50" s="294"/>
      <c r="P50" s="294"/>
      <c r="Q50" s="294"/>
      <c r="R50" s="294"/>
      <c r="S50" s="294"/>
      <c r="T50" s="294"/>
      <c r="U50" s="294"/>
      <c r="V50" s="294"/>
      <c r="W50" s="294"/>
    </row>
    <row r="51" spans="1:23" x14ac:dyDescent="0.25">
      <c r="A51" s="304"/>
      <c r="B51" s="294"/>
      <c r="C51" s="294"/>
      <c r="D51" s="294"/>
      <c r="E51" s="294"/>
      <c r="F51" s="294"/>
      <c r="G51" s="294"/>
      <c r="H51" s="294"/>
      <c r="I51" s="294"/>
      <c r="J51" s="294"/>
      <c r="K51" s="294"/>
      <c r="L51" s="294"/>
      <c r="M51" s="294"/>
      <c r="N51" s="294"/>
      <c r="O51" s="294"/>
      <c r="P51" s="294"/>
      <c r="Q51" s="294"/>
      <c r="R51" s="294"/>
      <c r="S51" s="294"/>
      <c r="T51" s="294"/>
      <c r="U51" s="294"/>
      <c r="V51" s="294"/>
      <c r="W51" s="294"/>
    </row>
    <row r="52" spans="1:23" x14ac:dyDescent="0.25">
      <c r="A52" s="304"/>
      <c r="B52" s="294"/>
      <c r="C52" s="294"/>
      <c r="D52" s="294"/>
      <c r="E52" s="294"/>
      <c r="F52" s="294"/>
      <c r="G52" s="294"/>
      <c r="H52" s="294"/>
      <c r="I52" s="294"/>
      <c r="J52" s="294"/>
      <c r="K52" s="294"/>
      <c r="L52" s="294"/>
      <c r="M52" s="294"/>
      <c r="N52" s="294"/>
      <c r="O52" s="294"/>
      <c r="P52" s="294"/>
      <c r="Q52" s="294"/>
      <c r="R52" s="294"/>
      <c r="S52" s="294"/>
      <c r="T52" s="294"/>
      <c r="U52" s="294"/>
      <c r="V52" s="294"/>
      <c r="W52" s="294"/>
    </row>
    <row r="53" spans="1:23" x14ac:dyDescent="0.25">
      <c r="A53" s="304"/>
      <c r="B53" s="294"/>
      <c r="C53" s="294"/>
      <c r="D53" s="294"/>
      <c r="E53" s="294"/>
      <c r="F53" s="294"/>
      <c r="G53" s="294"/>
      <c r="H53" s="294"/>
      <c r="I53" s="294"/>
      <c r="J53" s="294"/>
      <c r="K53" s="294"/>
      <c r="L53" s="294"/>
      <c r="M53" s="294"/>
      <c r="N53" s="294"/>
      <c r="O53" s="294"/>
      <c r="P53" s="294"/>
      <c r="Q53" s="294"/>
      <c r="R53" s="294"/>
      <c r="S53" s="294"/>
      <c r="T53" s="294"/>
      <c r="U53" s="294"/>
      <c r="V53" s="294"/>
      <c r="W53" s="294"/>
    </row>
    <row r="54" spans="1:23" x14ac:dyDescent="0.25">
      <c r="A54" s="304"/>
      <c r="B54" s="294"/>
      <c r="C54" s="294"/>
      <c r="D54" s="294"/>
      <c r="E54" s="294"/>
      <c r="F54" s="294"/>
      <c r="G54" s="294"/>
      <c r="H54" s="294"/>
      <c r="I54" s="294"/>
      <c r="J54" s="294"/>
      <c r="K54" s="294"/>
      <c r="L54" s="294"/>
      <c r="M54" s="294"/>
      <c r="N54" s="294"/>
      <c r="O54" s="294"/>
      <c r="P54" s="294"/>
      <c r="Q54" s="294"/>
      <c r="R54" s="294"/>
      <c r="S54" s="294"/>
      <c r="T54" s="294"/>
      <c r="U54" s="294"/>
      <c r="V54" s="294"/>
      <c r="W54" s="294"/>
    </row>
    <row r="55" spans="1:23" x14ac:dyDescent="0.25">
      <c r="A55" s="304"/>
      <c r="B55" s="294"/>
      <c r="C55" s="294"/>
      <c r="D55" s="294"/>
      <c r="E55" s="294"/>
      <c r="F55" s="294"/>
      <c r="G55" s="294"/>
      <c r="H55" s="294"/>
      <c r="I55" s="294"/>
      <c r="J55" s="294"/>
      <c r="K55" s="294"/>
      <c r="L55" s="294"/>
      <c r="M55" s="294"/>
      <c r="N55" s="294"/>
      <c r="O55" s="294"/>
      <c r="P55" s="294"/>
      <c r="Q55" s="294"/>
      <c r="R55" s="294"/>
      <c r="S55" s="294"/>
      <c r="T55" s="294"/>
      <c r="U55" s="294"/>
      <c r="V55" s="294"/>
      <c r="W55" s="294"/>
    </row>
    <row r="56" spans="1:23" x14ac:dyDescent="0.25">
      <c r="A56" s="304"/>
      <c r="B56" s="294"/>
      <c r="C56" s="294"/>
      <c r="D56" s="294"/>
      <c r="E56" s="294"/>
      <c r="F56" s="294"/>
      <c r="G56" s="294"/>
      <c r="H56" s="294"/>
      <c r="I56" s="294"/>
      <c r="J56" s="294"/>
      <c r="K56" s="294"/>
      <c r="L56" s="294"/>
      <c r="M56" s="294"/>
      <c r="N56" s="294"/>
      <c r="O56" s="294"/>
      <c r="P56" s="294"/>
      <c r="Q56" s="294"/>
      <c r="R56" s="294"/>
      <c r="S56" s="294"/>
      <c r="T56" s="294"/>
      <c r="U56" s="294"/>
      <c r="V56" s="294"/>
      <c r="W56" s="294"/>
    </row>
    <row r="57" spans="1:23" x14ac:dyDescent="0.25">
      <c r="A57" s="304"/>
      <c r="B57" s="294"/>
      <c r="C57" s="294"/>
      <c r="D57" s="294"/>
      <c r="E57" s="294"/>
      <c r="F57" s="294"/>
      <c r="G57" s="294"/>
      <c r="H57" s="294"/>
      <c r="I57" s="294"/>
      <c r="J57" s="294"/>
      <c r="K57" s="294"/>
      <c r="L57" s="294"/>
      <c r="M57" s="294"/>
      <c r="N57" s="294"/>
      <c r="O57" s="294"/>
      <c r="P57" s="294"/>
      <c r="Q57" s="294"/>
      <c r="R57" s="294"/>
      <c r="S57" s="294"/>
      <c r="T57" s="294"/>
      <c r="U57" s="294"/>
      <c r="V57" s="294"/>
      <c r="W57" s="294"/>
    </row>
    <row r="58" spans="1:23" x14ac:dyDescent="0.25">
      <c r="A58" s="304"/>
      <c r="B58" s="294"/>
      <c r="C58" s="294"/>
      <c r="D58" s="294"/>
      <c r="E58" s="294"/>
      <c r="F58" s="294"/>
      <c r="G58" s="294"/>
      <c r="H58" s="294"/>
      <c r="I58" s="294"/>
      <c r="J58" s="294"/>
      <c r="K58" s="294"/>
      <c r="L58" s="294"/>
      <c r="M58" s="294"/>
      <c r="N58" s="294"/>
      <c r="O58" s="294"/>
      <c r="P58" s="294"/>
      <c r="Q58" s="294"/>
      <c r="R58" s="294"/>
      <c r="S58" s="294"/>
      <c r="T58" s="294"/>
      <c r="U58" s="294"/>
      <c r="V58" s="294"/>
      <c r="W58" s="294"/>
    </row>
    <row r="59" spans="1:23" x14ac:dyDescent="0.25">
      <c r="A59" s="304"/>
      <c r="B59" s="294"/>
      <c r="C59" s="294"/>
      <c r="D59" s="294"/>
      <c r="E59" s="294"/>
      <c r="F59" s="294"/>
      <c r="G59" s="294"/>
      <c r="H59" s="294"/>
      <c r="I59" s="294"/>
      <c r="J59" s="294"/>
      <c r="K59" s="294"/>
      <c r="L59" s="294"/>
      <c r="M59" s="294"/>
      <c r="N59" s="294"/>
      <c r="O59" s="294"/>
      <c r="P59" s="294"/>
      <c r="Q59" s="294"/>
      <c r="R59" s="294"/>
      <c r="S59" s="294"/>
      <c r="T59" s="294"/>
      <c r="U59" s="294"/>
      <c r="V59" s="294"/>
      <c r="W59" s="294"/>
    </row>
    <row r="60" spans="1:23" x14ac:dyDescent="0.25">
      <c r="A60" s="304"/>
      <c r="B60" s="294"/>
      <c r="C60" s="294"/>
      <c r="D60" s="294"/>
      <c r="E60" s="294"/>
      <c r="F60" s="294"/>
      <c r="G60" s="294"/>
      <c r="H60" s="294"/>
      <c r="I60" s="294"/>
      <c r="J60" s="294"/>
      <c r="K60" s="294"/>
      <c r="L60" s="294"/>
      <c r="M60" s="294"/>
      <c r="N60" s="294"/>
      <c r="O60" s="294"/>
      <c r="P60" s="294"/>
      <c r="Q60" s="294"/>
      <c r="R60" s="294"/>
      <c r="S60" s="294"/>
      <c r="T60" s="294"/>
      <c r="U60" s="294"/>
      <c r="V60" s="294"/>
      <c r="W60" s="294"/>
    </row>
    <row r="61" spans="1:23" x14ac:dyDescent="0.25">
      <c r="A61" s="304"/>
      <c r="B61" s="294"/>
      <c r="C61" s="294"/>
      <c r="D61" s="294"/>
      <c r="E61" s="294"/>
      <c r="F61" s="294"/>
      <c r="G61" s="294"/>
      <c r="H61" s="294"/>
      <c r="I61" s="294"/>
      <c r="J61" s="294"/>
      <c r="K61" s="294"/>
      <c r="L61" s="294"/>
      <c r="M61" s="294"/>
      <c r="N61" s="294"/>
      <c r="O61" s="294"/>
      <c r="P61" s="294"/>
      <c r="Q61" s="294"/>
      <c r="R61" s="294"/>
      <c r="S61" s="294"/>
      <c r="T61" s="294"/>
      <c r="U61" s="294"/>
      <c r="V61" s="294"/>
      <c r="W61" s="294"/>
    </row>
    <row r="62" spans="1:23" x14ac:dyDescent="0.25">
      <c r="A62" s="304"/>
      <c r="B62" s="294"/>
      <c r="C62" s="294"/>
      <c r="D62" s="294"/>
      <c r="E62" s="294"/>
      <c r="F62" s="294"/>
      <c r="G62" s="294"/>
      <c r="H62" s="294"/>
      <c r="I62" s="294"/>
      <c r="J62" s="294"/>
      <c r="K62" s="294"/>
      <c r="L62" s="294"/>
      <c r="M62" s="294"/>
      <c r="N62" s="294"/>
      <c r="O62" s="294"/>
      <c r="P62" s="294"/>
      <c r="Q62" s="294"/>
      <c r="R62" s="294"/>
      <c r="S62" s="294"/>
      <c r="T62" s="294"/>
      <c r="U62" s="294"/>
      <c r="V62" s="294"/>
      <c r="W62" s="294"/>
    </row>
    <row r="63" spans="1:23" x14ac:dyDescent="0.25">
      <c r="A63" s="304"/>
      <c r="B63" s="294"/>
      <c r="C63" s="294"/>
      <c r="D63" s="294"/>
      <c r="E63" s="294"/>
      <c r="F63" s="294"/>
      <c r="G63" s="294"/>
      <c r="H63" s="294"/>
      <c r="I63" s="294"/>
      <c r="J63" s="294"/>
      <c r="K63" s="294"/>
      <c r="L63" s="294"/>
      <c r="M63" s="294"/>
      <c r="N63" s="294"/>
      <c r="O63" s="294"/>
      <c r="P63" s="294"/>
      <c r="Q63" s="294"/>
      <c r="R63" s="294"/>
      <c r="S63" s="294"/>
      <c r="T63" s="294"/>
      <c r="U63" s="294"/>
      <c r="V63" s="294"/>
      <c r="W63" s="294"/>
    </row>
    <row r="64" spans="1:23" x14ac:dyDescent="0.25">
      <c r="A64" s="304"/>
      <c r="B64" s="294"/>
      <c r="C64" s="294"/>
      <c r="D64" s="294"/>
      <c r="E64" s="294"/>
      <c r="F64" s="294"/>
      <c r="G64" s="294"/>
      <c r="H64" s="294"/>
      <c r="I64" s="294"/>
      <c r="J64" s="294"/>
      <c r="K64" s="294"/>
      <c r="L64" s="294"/>
      <c r="M64" s="294"/>
      <c r="N64" s="294"/>
      <c r="O64" s="294"/>
      <c r="P64" s="294"/>
      <c r="Q64" s="294"/>
      <c r="R64" s="294"/>
      <c r="S64" s="294"/>
      <c r="T64" s="294"/>
      <c r="U64" s="294"/>
      <c r="V64" s="294"/>
      <c r="W64" s="294"/>
    </row>
    <row r="65" spans="1:23" x14ac:dyDescent="0.25">
      <c r="A65" s="304"/>
      <c r="B65" s="294"/>
      <c r="C65" s="294"/>
      <c r="D65" s="294"/>
      <c r="E65" s="294"/>
      <c r="F65" s="294"/>
      <c r="G65" s="294"/>
      <c r="H65" s="294"/>
      <c r="I65" s="294"/>
      <c r="J65" s="294"/>
      <c r="K65" s="294"/>
      <c r="L65" s="294"/>
      <c r="M65" s="294"/>
      <c r="N65" s="294"/>
      <c r="O65" s="294"/>
      <c r="P65" s="294"/>
      <c r="Q65" s="294"/>
      <c r="R65" s="294"/>
      <c r="S65" s="294"/>
      <c r="T65" s="294"/>
      <c r="U65" s="294"/>
      <c r="V65" s="294"/>
      <c r="W65" s="294"/>
    </row>
    <row r="66" spans="1:23" x14ac:dyDescent="0.25">
      <c r="A66" s="304"/>
      <c r="B66" s="294"/>
      <c r="C66" s="294"/>
      <c r="D66" s="294"/>
      <c r="E66" s="294"/>
      <c r="F66" s="294"/>
      <c r="G66" s="294"/>
      <c r="H66" s="294"/>
      <c r="I66" s="294"/>
      <c r="J66" s="294"/>
      <c r="K66" s="294"/>
      <c r="L66" s="294"/>
      <c r="M66" s="294"/>
      <c r="N66" s="294"/>
      <c r="O66" s="294"/>
      <c r="P66" s="294"/>
      <c r="Q66" s="294"/>
      <c r="R66" s="294"/>
      <c r="S66" s="294"/>
      <c r="T66" s="294"/>
      <c r="U66" s="294"/>
      <c r="V66" s="294"/>
      <c r="W66" s="294"/>
    </row>
    <row r="67" spans="1:23" x14ac:dyDescent="0.25">
      <c r="A67" s="304"/>
      <c r="B67" s="294"/>
      <c r="C67" s="294"/>
      <c r="D67" s="294"/>
      <c r="E67" s="294"/>
      <c r="F67" s="294"/>
      <c r="G67" s="294"/>
      <c r="H67" s="294"/>
      <c r="I67" s="294"/>
      <c r="J67" s="294"/>
      <c r="K67" s="294"/>
      <c r="L67" s="294"/>
      <c r="M67" s="294"/>
      <c r="N67" s="294"/>
      <c r="O67" s="294"/>
      <c r="P67" s="294"/>
      <c r="Q67" s="294"/>
      <c r="R67" s="294"/>
      <c r="S67" s="294"/>
      <c r="T67" s="294"/>
      <c r="U67" s="294"/>
      <c r="V67" s="294"/>
      <c r="W67" s="294"/>
    </row>
    <row r="68" spans="1:23" x14ac:dyDescent="0.25">
      <c r="A68" s="304"/>
      <c r="B68" s="294"/>
      <c r="C68" s="294"/>
      <c r="D68" s="294"/>
      <c r="E68" s="294"/>
      <c r="F68" s="294"/>
      <c r="G68" s="294"/>
      <c r="H68" s="294"/>
      <c r="I68" s="294"/>
      <c r="J68" s="294"/>
      <c r="K68" s="294"/>
      <c r="L68" s="294"/>
      <c r="M68" s="294"/>
      <c r="N68" s="294"/>
      <c r="O68" s="294"/>
      <c r="P68" s="294"/>
      <c r="Q68" s="294"/>
      <c r="R68" s="294"/>
      <c r="S68" s="294"/>
      <c r="T68" s="294"/>
      <c r="U68" s="294"/>
      <c r="V68" s="294"/>
      <c r="W68" s="294"/>
    </row>
    <row r="69" spans="1:23" x14ac:dyDescent="0.25">
      <c r="A69" s="304"/>
      <c r="B69" s="294"/>
      <c r="C69" s="294"/>
      <c r="D69" s="294"/>
      <c r="E69" s="294"/>
      <c r="F69" s="294"/>
      <c r="G69" s="294"/>
      <c r="H69" s="294"/>
      <c r="I69" s="294"/>
      <c r="J69" s="294"/>
      <c r="K69" s="294"/>
      <c r="L69" s="294"/>
      <c r="M69" s="294"/>
      <c r="N69" s="294"/>
      <c r="O69" s="294"/>
      <c r="P69" s="294"/>
      <c r="Q69" s="294"/>
      <c r="R69" s="294"/>
      <c r="S69" s="294"/>
      <c r="T69" s="294"/>
      <c r="U69" s="294"/>
      <c r="V69" s="294"/>
      <c r="W69" s="294"/>
    </row>
    <row r="70" spans="1:23" x14ac:dyDescent="0.25">
      <c r="A70" s="304"/>
      <c r="B70" s="294"/>
      <c r="C70" s="294"/>
      <c r="D70" s="294"/>
      <c r="E70" s="294"/>
      <c r="F70" s="294"/>
      <c r="G70" s="294"/>
      <c r="H70" s="294"/>
      <c r="I70" s="294"/>
      <c r="J70" s="294"/>
      <c r="K70" s="294"/>
      <c r="L70" s="294"/>
      <c r="M70" s="294"/>
      <c r="N70" s="294"/>
      <c r="O70" s="294"/>
      <c r="P70" s="294"/>
      <c r="Q70" s="294"/>
      <c r="R70" s="294"/>
      <c r="S70" s="294"/>
      <c r="T70" s="294"/>
      <c r="U70" s="294"/>
      <c r="V70" s="294"/>
      <c r="W70" s="294"/>
    </row>
    <row r="71" spans="1:23" x14ac:dyDescent="0.25">
      <c r="A71" s="304"/>
      <c r="B71" s="294"/>
      <c r="C71" s="294"/>
      <c r="D71" s="294"/>
      <c r="E71" s="294"/>
      <c r="F71" s="294"/>
      <c r="G71" s="294"/>
      <c r="H71" s="294"/>
      <c r="I71" s="294"/>
      <c r="J71" s="294"/>
      <c r="K71" s="294"/>
      <c r="L71" s="294"/>
      <c r="M71" s="294"/>
      <c r="N71" s="294"/>
      <c r="O71" s="294"/>
      <c r="P71" s="294"/>
      <c r="Q71" s="294"/>
      <c r="R71" s="294"/>
      <c r="S71" s="294"/>
      <c r="T71" s="294"/>
      <c r="U71" s="294"/>
      <c r="V71" s="294"/>
      <c r="W71" s="294"/>
    </row>
    <row r="72" spans="1:23" x14ac:dyDescent="0.25">
      <c r="A72" s="304"/>
      <c r="B72" s="294"/>
      <c r="C72" s="294"/>
      <c r="D72" s="294"/>
      <c r="E72" s="294"/>
      <c r="F72" s="294"/>
      <c r="G72" s="294"/>
      <c r="H72" s="294"/>
      <c r="I72" s="294"/>
      <c r="J72" s="294"/>
      <c r="K72" s="294"/>
      <c r="L72" s="294"/>
      <c r="M72" s="294"/>
      <c r="N72" s="294"/>
      <c r="O72" s="294"/>
      <c r="P72" s="294"/>
      <c r="Q72" s="294"/>
      <c r="R72" s="294"/>
      <c r="S72" s="294"/>
      <c r="T72" s="294"/>
      <c r="U72" s="294"/>
      <c r="V72" s="294"/>
      <c r="W72" s="294"/>
    </row>
    <row r="73" spans="1:23" x14ac:dyDescent="0.25">
      <c r="A73" s="304"/>
      <c r="B73" s="294"/>
      <c r="C73" s="294"/>
      <c r="D73" s="294"/>
      <c r="E73" s="294"/>
      <c r="F73" s="294"/>
      <c r="G73" s="294"/>
      <c r="H73" s="294"/>
      <c r="I73" s="294"/>
      <c r="J73" s="294"/>
      <c r="K73" s="294"/>
      <c r="L73" s="294"/>
      <c r="M73" s="294"/>
      <c r="N73" s="294"/>
      <c r="O73" s="294"/>
      <c r="P73" s="294"/>
      <c r="Q73" s="294"/>
      <c r="R73" s="294"/>
      <c r="S73" s="294"/>
      <c r="T73" s="294"/>
      <c r="U73" s="294"/>
      <c r="V73" s="294"/>
      <c r="W73" s="294"/>
    </row>
    <row r="74" spans="1:23" x14ac:dyDescent="0.25">
      <c r="A74" s="304"/>
      <c r="B74" s="294"/>
      <c r="C74" s="294"/>
      <c r="D74" s="294"/>
      <c r="E74" s="294"/>
      <c r="F74" s="294"/>
      <c r="G74" s="294"/>
      <c r="H74" s="294"/>
      <c r="I74" s="294"/>
      <c r="J74" s="294"/>
      <c r="K74" s="294"/>
      <c r="L74" s="294"/>
      <c r="M74" s="294"/>
      <c r="N74" s="294"/>
      <c r="O74" s="294"/>
      <c r="P74" s="294"/>
      <c r="Q74" s="294"/>
      <c r="R74" s="294"/>
      <c r="S74" s="294"/>
      <c r="T74" s="294"/>
      <c r="U74" s="294"/>
      <c r="V74" s="294"/>
      <c r="W74" s="294"/>
    </row>
    <row r="75" spans="1:23" x14ac:dyDescent="0.25">
      <c r="A75" s="304"/>
      <c r="B75" s="294"/>
      <c r="C75" s="294"/>
      <c r="D75" s="294"/>
      <c r="E75" s="294"/>
      <c r="F75" s="294"/>
      <c r="G75" s="294"/>
      <c r="H75" s="294"/>
      <c r="I75" s="294"/>
      <c r="J75" s="294"/>
      <c r="K75" s="294"/>
      <c r="L75" s="294"/>
      <c r="M75" s="294"/>
      <c r="N75" s="294"/>
      <c r="O75" s="294"/>
      <c r="P75" s="294"/>
      <c r="Q75" s="294"/>
      <c r="R75" s="294"/>
      <c r="S75" s="294"/>
      <c r="T75" s="294"/>
      <c r="U75" s="294"/>
      <c r="V75" s="294"/>
      <c r="W75" s="294"/>
    </row>
    <row r="76" spans="1:23" x14ac:dyDescent="0.25">
      <c r="A76" s="304"/>
      <c r="B76" s="294"/>
      <c r="C76" s="294"/>
      <c r="D76" s="294"/>
      <c r="E76" s="294"/>
      <c r="F76" s="294"/>
      <c r="G76" s="294"/>
      <c r="H76" s="294"/>
      <c r="I76" s="294"/>
      <c r="J76" s="294"/>
      <c r="K76" s="294"/>
      <c r="L76" s="294"/>
      <c r="M76" s="294"/>
      <c r="N76" s="294"/>
      <c r="O76" s="294"/>
      <c r="P76" s="294"/>
      <c r="Q76" s="294"/>
      <c r="R76" s="294"/>
      <c r="S76" s="294"/>
      <c r="T76" s="294"/>
      <c r="U76" s="294"/>
      <c r="V76" s="294"/>
      <c r="W76" s="294"/>
    </row>
    <row r="77" spans="1:23" x14ac:dyDescent="0.25">
      <c r="A77" s="304"/>
      <c r="B77" s="294"/>
      <c r="C77" s="294"/>
      <c r="D77" s="294"/>
      <c r="E77" s="294"/>
      <c r="F77" s="294"/>
      <c r="G77" s="294"/>
      <c r="H77" s="294"/>
      <c r="I77" s="294"/>
      <c r="J77" s="294"/>
      <c r="K77" s="294"/>
      <c r="L77" s="294"/>
      <c r="M77" s="294"/>
      <c r="N77" s="294"/>
      <c r="O77" s="294"/>
      <c r="P77" s="294"/>
      <c r="Q77" s="294"/>
      <c r="R77" s="294"/>
      <c r="S77" s="294"/>
      <c r="T77" s="294"/>
      <c r="U77" s="294"/>
      <c r="V77" s="294"/>
      <c r="W77" s="294"/>
    </row>
    <row r="78" spans="1:23" x14ac:dyDescent="0.25">
      <c r="A78" s="304"/>
      <c r="B78" s="294"/>
      <c r="C78" s="294"/>
      <c r="D78" s="294"/>
      <c r="E78" s="294"/>
      <c r="F78" s="294"/>
      <c r="G78" s="294"/>
      <c r="H78" s="294"/>
      <c r="I78" s="294"/>
      <c r="J78" s="294"/>
      <c r="K78" s="294"/>
      <c r="L78" s="294"/>
      <c r="M78" s="294"/>
      <c r="N78" s="294"/>
      <c r="O78" s="294"/>
      <c r="P78" s="294"/>
      <c r="Q78" s="294"/>
      <c r="R78" s="294"/>
      <c r="S78" s="294"/>
      <c r="T78" s="294"/>
      <c r="U78" s="294"/>
      <c r="V78" s="294"/>
      <c r="W78" s="294"/>
    </row>
    <row r="79" spans="1:23" x14ac:dyDescent="0.25">
      <c r="A79" s="304"/>
      <c r="B79" s="294"/>
      <c r="C79" s="294"/>
      <c r="D79" s="294"/>
      <c r="E79" s="294"/>
      <c r="F79" s="294"/>
      <c r="G79" s="294"/>
      <c r="H79" s="294"/>
      <c r="I79" s="294"/>
      <c r="J79" s="294"/>
      <c r="K79" s="294"/>
      <c r="L79" s="294"/>
      <c r="M79" s="294"/>
      <c r="N79" s="294"/>
      <c r="O79" s="294"/>
      <c r="P79" s="294"/>
      <c r="Q79" s="294"/>
      <c r="R79" s="294"/>
      <c r="S79" s="294"/>
      <c r="T79" s="294"/>
      <c r="U79" s="294"/>
      <c r="V79" s="294"/>
      <c r="W79" s="294"/>
    </row>
    <row r="80" spans="1:23" x14ac:dyDescent="0.25">
      <c r="A80" s="304"/>
      <c r="B80" s="294"/>
      <c r="C80" s="294"/>
      <c r="D80" s="294"/>
      <c r="E80" s="294"/>
      <c r="F80" s="294"/>
      <c r="G80" s="294"/>
      <c r="H80" s="294"/>
      <c r="I80" s="294"/>
      <c r="J80" s="294"/>
      <c r="K80" s="294"/>
      <c r="L80" s="294"/>
      <c r="M80" s="294"/>
      <c r="N80" s="294"/>
      <c r="O80" s="294"/>
      <c r="P80" s="294"/>
      <c r="Q80" s="294"/>
      <c r="R80" s="294"/>
      <c r="S80" s="294"/>
      <c r="T80" s="294"/>
      <c r="U80" s="294"/>
      <c r="V80" s="294"/>
      <c r="W80" s="294"/>
    </row>
    <row r="81" spans="1:23" x14ac:dyDescent="0.25">
      <c r="A81" s="304"/>
      <c r="B81" s="294"/>
      <c r="C81" s="294"/>
      <c r="D81" s="294"/>
      <c r="E81" s="294"/>
      <c r="F81" s="294"/>
      <c r="G81" s="294"/>
      <c r="H81" s="294"/>
      <c r="I81" s="294"/>
      <c r="J81" s="294"/>
      <c r="K81" s="294"/>
      <c r="L81" s="294"/>
      <c r="M81" s="294"/>
      <c r="N81" s="294"/>
      <c r="O81" s="294"/>
      <c r="P81" s="294"/>
      <c r="Q81" s="294"/>
      <c r="R81" s="294"/>
      <c r="S81" s="294"/>
      <c r="T81" s="294"/>
      <c r="U81" s="294"/>
      <c r="V81" s="294"/>
      <c r="W81" s="294"/>
    </row>
    <row r="82" spans="1:23" x14ac:dyDescent="0.25">
      <c r="A82" s="304"/>
      <c r="B82" s="294"/>
      <c r="C82" s="294"/>
      <c r="D82" s="294"/>
      <c r="E82" s="294"/>
      <c r="F82" s="294"/>
      <c r="G82" s="294"/>
      <c r="H82" s="294"/>
      <c r="I82" s="294"/>
      <c r="J82" s="294"/>
      <c r="K82" s="294"/>
      <c r="L82" s="294"/>
      <c r="M82" s="294"/>
      <c r="N82" s="294"/>
      <c r="O82" s="294"/>
      <c r="P82" s="294"/>
      <c r="Q82" s="294"/>
      <c r="R82" s="294"/>
      <c r="S82" s="294"/>
      <c r="T82" s="294"/>
      <c r="U82" s="294"/>
      <c r="V82" s="294"/>
      <c r="W82" s="294"/>
    </row>
    <row r="83" spans="1:23" x14ac:dyDescent="0.25">
      <c r="A83" s="304"/>
      <c r="B83" s="294"/>
      <c r="C83" s="294"/>
      <c r="D83" s="294"/>
      <c r="E83" s="294"/>
      <c r="F83" s="294"/>
      <c r="G83" s="294"/>
      <c r="H83" s="294"/>
      <c r="I83" s="294"/>
      <c r="J83" s="294"/>
      <c r="K83" s="294"/>
      <c r="L83" s="294"/>
      <c r="M83" s="294"/>
      <c r="N83" s="294"/>
      <c r="O83" s="294"/>
      <c r="P83" s="294"/>
      <c r="Q83" s="294"/>
      <c r="R83" s="294"/>
      <c r="S83" s="294"/>
      <c r="T83" s="294"/>
      <c r="U83" s="294"/>
      <c r="V83" s="294"/>
      <c r="W83" s="294"/>
    </row>
    <row r="84" spans="1:23" x14ac:dyDescent="0.25">
      <c r="A84" s="304"/>
      <c r="B84" s="294"/>
      <c r="C84" s="294"/>
      <c r="D84" s="294"/>
      <c r="E84" s="294"/>
      <c r="F84" s="294"/>
      <c r="G84" s="294"/>
      <c r="H84" s="294"/>
      <c r="I84" s="294"/>
      <c r="J84" s="294"/>
      <c r="K84" s="294"/>
      <c r="L84" s="294"/>
      <c r="M84" s="294"/>
      <c r="N84" s="294"/>
      <c r="O84" s="294"/>
      <c r="P84" s="294"/>
      <c r="Q84" s="294"/>
      <c r="R84" s="294"/>
      <c r="S84" s="294"/>
      <c r="T84" s="294"/>
      <c r="U84" s="294"/>
      <c r="V84" s="294"/>
      <c r="W84" s="294"/>
    </row>
    <row r="85" spans="1:23" x14ac:dyDescent="0.25">
      <c r="A85" s="304"/>
      <c r="B85" s="294"/>
      <c r="C85" s="294"/>
      <c r="D85" s="294"/>
      <c r="E85" s="294"/>
      <c r="F85" s="294"/>
      <c r="G85" s="294"/>
      <c r="H85" s="294"/>
      <c r="I85" s="294"/>
      <c r="J85" s="294"/>
      <c r="K85" s="294"/>
      <c r="L85" s="294"/>
      <c r="M85" s="294"/>
      <c r="N85" s="294"/>
      <c r="O85" s="294"/>
      <c r="P85" s="294"/>
      <c r="Q85" s="294"/>
      <c r="R85" s="294"/>
      <c r="S85" s="294"/>
      <c r="T85" s="294"/>
      <c r="U85" s="294"/>
      <c r="V85" s="294"/>
      <c r="W85" s="294"/>
    </row>
    <row r="86" spans="1:23" x14ac:dyDescent="0.25">
      <c r="A86" s="304"/>
      <c r="B86" s="294"/>
      <c r="C86" s="294"/>
      <c r="D86" s="294"/>
      <c r="E86" s="294"/>
      <c r="F86" s="294"/>
      <c r="G86" s="294"/>
      <c r="H86" s="294"/>
      <c r="I86" s="294"/>
      <c r="J86" s="294"/>
      <c r="K86" s="294"/>
      <c r="L86" s="294"/>
      <c r="M86" s="294"/>
      <c r="N86" s="294"/>
      <c r="O86" s="294"/>
      <c r="P86" s="294"/>
      <c r="Q86" s="294"/>
      <c r="R86" s="294"/>
      <c r="S86" s="294"/>
      <c r="T86" s="294"/>
      <c r="U86" s="294"/>
      <c r="V86" s="294"/>
      <c r="W86" s="294"/>
    </row>
    <row r="87" spans="1:23" x14ac:dyDescent="0.25">
      <c r="A87" s="304"/>
      <c r="B87" s="294"/>
      <c r="C87" s="294"/>
      <c r="D87" s="294"/>
      <c r="E87" s="294"/>
      <c r="F87" s="294"/>
      <c r="G87" s="294"/>
      <c r="H87" s="294"/>
      <c r="I87" s="294"/>
      <c r="J87" s="294"/>
      <c r="K87" s="294"/>
      <c r="L87" s="294"/>
      <c r="M87" s="294"/>
      <c r="N87" s="294"/>
      <c r="O87" s="294"/>
      <c r="P87" s="294"/>
      <c r="Q87" s="294"/>
      <c r="R87" s="294"/>
      <c r="S87" s="294"/>
      <c r="T87" s="294"/>
      <c r="U87" s="294"/>
      <c r="V87" s="294"/>
      <c r="W87" s="294"/>
    </row>
    <row r="88" spans="1:23" x14ac:dyDescent="0.25">
      <c r="A88" s="304"/>
      <c r="B88" s="294"/>
      <c r="C88" s="294"/>
      <c r="D88" s="294"/>
      <c r="E88" s="294"/>
      <c r="F88" s="294"/>
      <c r="G88" s="294"/>
      <c r="H88" s="294"/>
      <c r="I88" s="294"/>
      <c r="J88" s="294"/>
      <c r="K88" s="294"/>
      <c r="L88" s="294"/>
      <c r="M88" s="294"/>
      <c r="N88" s="294"/>
      <c r="O88" s="294"/>
      <c r="P88" s="294"/>
      <c r="Q88" s="294"/>
      <c r="R88" s="294"/>
      <c r="S88" s="294"/>
      <c r="T88" s="294"/>
      <c r="U88" s="294"/>
      <c r="V88" s="294"/>
      <c r="W88" s="294"/>
    </row>
    <row r="89" spans="1:23" x14ac:dyDescent="0.25">
      <c r="A89" s="304"/>
      <c r="B89" s="294"/>
      <c r="C89" s="294"/>
      <c r="D89" s="294"/>
      <c r="E89" s="294"/>
      <c r="F89" s="294"/>
      <c r="G89" s="294"/>
      <c r="H89" s="294"/>
      <c r="I89" s="294"/>
      <c r="J89" s="294"/>
      <c r="K89" s="294"/>
      <c r="L89" s="294"/>
      <c r="M89" s="294"/>
      <c r="N89" s="294"/>
      <c r="O89" s="294"/>
      <c r="P89" s="294"/>
      <c r="Q89" s="294"/>
      <c r="R89" s="294"/>
      <c r="S89" s="294"/>
      <c r="T89" s="294"/>
      <c r="U89" s="294"/>
      <c r="V89" s="294"/>
      <c r="W89" s="294"/>
    </row>
    <row r="90" spans="1:23" x14ac:dyDescent="0.25">
      <c r="A90" s="304"/>
      <c r="B90" s="294"/>
      <c r="C90" s="294"/>
      <c r="D90" s="294"/>
      <c r="E90" s="294"/>
      <c r="F90" s="294"/>
      <c r="G90" s="294"/>
      <c r="H90" s="294"/>
      <c r="I90" s="294"/>
      <c r="J90" s="294"/>
      <c r="K90" s="294"/>
      <c r="L90" s="294"/>
      <c r="M90" s="294"/>
      <c r="N90" s="294"/>
      <c r="O90" s="294"/>
      <c r="P90" s="294"/>
      <c r="Q90" s="294"/>
      <c r="R90" s="294"/>
      <c r="S90" s="294"/>
      <c r="T90" s="294"/>
      <c r="U90" s="294"/>
      <c r="V90" s="294"/>
      <c r="W90" s="294"/>
    </row>
    <row r="91" spans="1:23" x14ac:dyDescent="0.25">
      <c r="A91" s="304"/>
      <c r="B91" s="294"/>
      <c r="C91" s="294"/>
      <c r="D91" s="294"/>
      <c r="E91" s="294"/>
      <c r="F91" s="294"/>
      <c r="G91" s="294"/>
      <c r="H91" s="294"/>
      <c r="I91" s="294"/>
      <c r="J91" s="294"/>
      <c r="K91" s="294"/>
      <c r="L91" s="294"/>
      <c r="M91" s="294"/>
      <c r="N91" s="294"/>
      <c r="O91" s="294"/>
      <c r="P91" s="294"/>
      <c r="Q91" s="294"/>
      <c r="R91" s="294"/>
      <c r="S91" s="294"/>
      <c r="T91" s="294"/>
      <c r="U91" s="294"/>
      <c r="V91" s="294"/>
      <c r="W91" s="294"/>
    </row>
    <row r="92" spans="1:23" x14ac:dyDescent="0.25">
      <c r="A92" s="304"/>
      <c r="B92" s="294"/>
      <c r="C92" s="294"/>
      <c r="D92" s="294"/>
      <c r="E92" s="294"/>
      <c r="F92" s="294"/>
      <c r="G92" s="294"/>
      <c r="H92" s="294"/>
      <c r="I92" s="294"/>
      <c r="J92" s="294"/>
      <c r="K92" s="294"/>
      <c r="L92" s="294"/>
      <c r="M92" s="294"/>
      <c r="N92" s="294"/>
      <c r="O92" s="294"/>
      <c r="P92" s="294"/>
      <c r="Q92" s="294"/>
      <c r="R92" s="294"/>
      <c r="S92" s="294"/>
      <c r="T92" s="294"/>
      <c r="U92" s="294"/>
      <c r="V92" s="294"/>
      <c r="W92" s="294"/>
    </row>
    <row r="93" spans="1:23" x14ac:dyDescent="0.25">
      <c r="A93" s="304"/>
      <c r="B93" s="294"/>
      <c r="C93" s="294"/>
      <c r="D93" s="294"/>
      <c r="E93" s="294"/>
      <c r="F93" s="294"/>
      <c r="G93" s="294"/>
      <c r="H93" s="294"/>
      <c r="I93" s="294"/>
      <c r="J93" s="294"/>
      <c r="K93" s="294"/>
      <c r="L93" s="294"/>
      <c r="M93" s="294"/>
      <c r="N93" s="294"/>
      <c r="O93" s="294"/>
      <c r="P93" s="294"/>
      <c r="Q93" s="294"/>
      <c r="R93" s="294"/>
      <c r="S93" s="294"/>
      <c r="T93" s="294"/>
      <c r="U93" s="294"/>
      <c r="V93" s="294"/>
      <c r="W93" s="294"/>
    </row>
    <row r="94" spans="1:23" x14ac:dyDescent="0.25">
      <c r="A94" s="304"/>
      <c r="B94" s="294"/>
      <c r="C94" s="294"/>
      <c r="D94" s="294"/>
      <c r="E94" s="294"/>
      <c r="F94" s="294"/>
      <c r="G94" s="294"/>
      <c r="H94" s="294"/>
      <c r="I94" s="294"/>
      <c r="J94" s="294"/>
      <c r="K94" s="294"/>
      <c r="L94" s="294"/>
      <c r="M94" s="294"/>
      <c r="N94" s="294"/>
      <c r="O94" s="294"/>
      <c r="P94" s="294"/>
      <c r="Q94" s="294"/>
      <c r="R94" s="294"/>
      <c r="S94" s="294"/>
      <c r="T94" s="294"/>
      <c r="U94" s="294"/>
      <c r="V94" s="294"/>
      <c r="W94" s="294"/>
    </row>
    <row r="95" spans="1:23" x14ac:dyDescent="0.25">
      <c r="A95" s="304"/>
      <c r="B95" s="294"/>
      <c r="C95" s="294"/>
      <c r="D95" s="294"/>
      <c r="E95" s="294"/>
      <c r="F95" s="294"/>
      <c r="G95" s="294"/>
      <c r="H95" s="294"/>
      <c r="I95" s="294"/>
      <c r="J95" s="294"/>
      <c r="K95" s="294"/>
      <c r="L95" s="294"/>
      <c r="M95" s="294"/>
      <c r="N95" s="294"/>
      <c r="O95" s="294"/>
      <c r="P95" s="294"/>
      <c r="Q95" s="294"/>
      <c r="R95" s="294"/>
      <c r="S95" s="294"/>
      <c r="T95" s="294"/>
      <c r="U95" s="294"/>
      <c r="V95" s="294"/>
      <c r="W95" s="294"/>
    </row>
    <row r="96" spans="1:23" x14ac:dyDescent="0.25">
      <c r="A96" s="304"/>
      <c r="B96" s="294"/>
      <c r="C96" s="294"/>
      <c r="D96" s="294"/>
      <c r="E96" s="294"/>
      <c r="F96" s="294"/>
      <c r="G96" s="294"/>
      <c r="H96" s="294"/>
      <c r="I96" s="294"/>
      <c r="J96" s="294"/>
      <c r="K96" s="294"/>
      <c r="L96" s="294"/>
      <c r="M96" s="294"/>
      <c r="N96" s="294"/>
      <c r="O96" s="294"/>
      <c r="P96" s="294"/>
      <c r="Q96" s="294"/>
      <c r="R96" s="294"/>
      <c r="S96" s="294"/>
      <c r="T96" s="294"/>
      <c r="U96" s="294"/>
      <c r="V96" s="294"/>
      <c r="W96" s="294"/>
    </row>
    <row r="97" spans="1:23" x14ac:dyDescent="0.25">
      <c r="A97" s="304"/>
      <c r="B97" s="294"/>
      <c r="C97" s="294"/>
      <c r="D97" s="294"/>
      <c r="E97" s="294"/>
      <c r="F97" s="294"/>
      <c r="G97" s="294"/>
      <c r="H97" s="294"/>
      <c r="I97" s="294"/>
      <c r="J97" s="294"/>
      <c r="K97" s="294"/>
      <c r="L97" s="294"/>
      <c r="M97" s="294"/>
      <c r="N97" s="294"/>
      <c r="O97" s="294"/>
      <c r="P97" s="294"/>
      <c r="Q97" s="294"/>
      <c r="R97" s="294"/>
      <c r="S97" s="294"/>
      <c r="T97" s="294"/>
      <c r="U97" s="294"/>
      <c r="V97" s="294"/>
      <c r="W97" s="294"/>
    </row>
    <row r="98" spans="1:23" x14ac:dyDescent="0.25">
      <c r="A98" s="304"/>
      <c r="B98" s="294"/>
      <c r="C98" s="294"/>
      <c r="D98" s="294"/>
      <c r="E98" s="294"/>
      <c r="F98" s="294"/>
      <c r="G98" s="294"/>
      <c r="H98" s="294"/>
      <c r="I98" s="294"/>
      <c r="J98" s="294"/>
      <c r="K98" s="294"/>
      <c r="L98" s="294"/>
      <c r="M98" s="294"/>
      <c r="N98" s="294"/>
      <c r="O98" s="294"/>
      <c r="P98" s="294"/>
      <c r="Q98" s="294"/>
      <c r="R98" s="294"/>
      <c r="S98" s="294"/>
      <c r="T98" s="294"/>
      <c r="U98" s="294"/>
      <c r="V98" s="294"/>
      <c r="W98" s="294"/>
    </row>
    <row r="99" spans="1:23" x14ac:dyDescent="0.25">
      <c r="A99" s="304"/>
      <c r="B99" s="294"/>
      <c r="C99" s="294"/>
      <c r="D99" s="294"/>
      <c r="E99" s="294"/>
      <c r="F99" s="294"/>
      <c r="G99" s="294"/>
      <c r="H99" s="294"/>
      <c r="I99" s="294"/>
      <c r="J99" s="294"/>
      <c r="K99" s="294"/>
      <c r="L99" s="294"/>
      <c r="M99" s="294"/>
      <c r="N99" s="294"/>
      <c r="O99" s="294"/>
      <c r="P99" s="294"/>
      <c r="Q99" s="294"/>
      <c r="R99" s="294"/>
      <c r="S99" s="294"/>
      <c r="T99" s="294"/>
      <c r="U99" s="294"/>
      <c r="V99" s="294"/>
      <c r="W99" s="294"/>
    </row>
    <row r="100" spans="1:23" x14ac:dyDescent="0.25">
      <c r="A100" s="304"/>
      <c r="B100" s="294"/>
      <c r="C100" s="294"/>
      <c r="D100" s="294"/>
      <c r="E100" s="294"/>
      <c r="F100" s="294"/>
      <c r="G100" s="294"/>
      <c r="H100" s="294"/>
      <c r="I100" s="294"/>
      <c r="J100" s="294"/>
      <c r="K100" s="294"/>
      <c r="L100" s="294"/>
      <c r="M100" s="294"/>
      <c r="N100" s="294"/>
      <c r="O100" s="294"/>
      <c r="P100" s="294"/>
      <c r="Q100" s="294"/>
      <c r="R100" s="294"/>
      <c r="S100" s="294"/>
      <c r="T100" s="294"/>
      <c r="U100" s="294"/>
      <c r="V100" s="294"/>
      <c r="W100" s="294"/>
    </row>
    <row r="101" spans="1:23" x14ac:dyDescent="0.25">
      <c r="A101" s="304"/>
      <c r="B101" s="294"/>
      <c r="C101" s="294"/>
      <c r="D101" s="294"/>
      <c r="E101" s="294"/>
      <c r="F101" s="294"/>
      <c r="G101" s="294"/>
      <c r="H101" s="294"/>
      <c r="I101" s="294"/>
      <c r="J101" s="294"/>
      <c r="K101" s="294"/>
      <c r="L101" s="294"/>
      <c r="M101" s="294"/>
      <c r="N101" s="294"/>
      <c r="O101" s="294"/>
      <c r="P101" s="294"/>
      <c r="Q101" s="294"/>
      <c r="R101" s="294"/>
      <c r="S101" s="294"/>
      <c r="T101" s="294"/>
      <c r="U101" s="294"/>
      <c r="V101" s="294"/>
      <c r="W101" s="294"/>
    </row>
    <row r="102" spans="1:23" x14ac:dyDescent="0.25">
      <c r="A102" s="304"/>
      <c r="B102" s="294"/>
      <c r="C102" s="294"/>
      <c r="D102" s="294"/>
      <c r="E102" s="294"/>
      <c r="F102" s="294"/>
      <c r="G102" s="294"/>
      <c r="H102" s="294"/>
      <c r="I102" s="294"/>
      <c r="J102" s="294"/>
      <c r="K102" s="294"/>
      <c r="L102" s="294"/>
      <c r="M102" s="294"/>
      <c r="N102" s="294"/>
      <c r="O102" s="294"/>
      <c r="P102" s="294"/>
      <c r="Q102" s="294"/>
      <c r="R102" s="294"/>
      <c r="S102" s="294"/>
      <c r="T102" s="294"/>
      <c r="U102" s="294"/>
      <c r="V102" s="294"/>
      <c r="W102" s="294"/>
    </row>
    <row r="103" spans="1:23" x14ac:dyDescent="0.25">
      <c r="A103" s="304"/>
      <c r="B103" s="294"/>
      <c r="C103" s="294"/>
      <c r="D103" s="294"/>
      <c r="E103" s="294"/>
      <c r="F103" s="294"/>
      <c r="G103" s="294"/>
      <c r="H103" s="294"/>
      <c r="I103" s="294"/>
      <c r="J103" s="294"/>
      <c r="K103" s="294"/>
      <c r="L103" s="294"/>
      <c r="M103" s="294"/>
      <c r="N103" s="294"/>
      <c r="O103" s="294"/>
      <c r="P103" s="294"/>
      <c r="Q103" s="294"/>
      <c r="R103" s="294"/>
      <c r="S103" s="294"/>
      <c r="T103" s="294"/>
      <c r="U103" s="294"/>
      <c r="V103" s="294"/>
      <c r="W103" s="294"/>
    </row>
    <row r="104" spans="1:23" x14ac:dyDescent="0.25">
      <c r="A104" s="304"/>
      <c r="B104" s="294"/>
      <c r="C104" s="294"/>
      <c r="D104" s="294"/>
      <c r="E104" s="294"/>
      <c r="F104" s="294"/>
      <c r="G104" s="294"/>
      <c r="H104" s="294"/>
      <c r="I104" s="294"/>
      <c r="J104" s="294"/>
      <c r="K104" s="294"/>
      <c r="L104" s="294"/>
      <c r="M104" s="294"/>
      <c r="N104" s="294"/>
      <c r="O104" s="294"/>
      <c r="P104" s="294"/>
      <c r="Q104" s="294"/>
      <c r="R104" s="294"/>
      <c r="S104" s="294"/>
      <c r="T104" s="294"/>
      <c r="U104" s="294"/>
      <c r="V104" s="294"/>
      <c r="W104" s="294"/>
    </row>
    <row r="105" spans="1:23" x14ac:dyDescent="0.25">
      <c r="A105" s="304"/>
      <c r="B105" s="294"/>
      <c r="C105" s="294"/>
      <c r="D105" s="294"/>
      <c r="E105" s="294"/>
      <c r="F105" s="294"/>
      <c r="G105" s="294"/>
      <c r="H105" s="294"/>
      <c r="I105" s="294"/>
      <c r="J105" s="294"/>
      <c r="K105" s="294"/>
      <c r="L105" s="294"/>
      <c r="M105" s="294"/>
      <c r="N105" s="294"/>
      <c r="O105" s="294"/>
      <c r="P105" s="294"/>
      <c r="Q105" s="294"/>
      <c r="R105" s="294"/>
      <c r="S105" s="294"/>
      <c r="T105" s="294"/>
      <c r="U105" s="294"/>
      <c r="V105" s="294"/>
      <c r="W105" s="294"/>
    </row>
    <row r="106" spans="1:23" x14ac:dyDescent="0.25">
      <c r="A106" s="304"/>
      <c r="B106" s="294"/>
      <c r="C106" s="294"/>
      <c r="D106" s="294"/>
      <c r="E106" s="294"/>
      <c r="F106" s="294"/>
      <c r="G106" s="294"/>
      <c r="H106" s="294"/>
      <c r="I106" s="294"/>
      <c r="J106" s="294"/>
      <c r="K106" s="294"/>
      <c r="L106" s="294"/>
      <c r="M106" s="294"/>
      <c r="N106" s="294"/>
      <c r="O106" s="294"/>
      <c r="P106" s="294"/>
      <c r="Q106" s="294"/>
      <c r="R106" s="294"/>
      <c r="S106" s="294"/>
      <c r="T106" s="294"/>
      <c r="U106" s="294"/>
      <c r="V106" s="294"/>
      <c r="W106" s="294"/>
    </row>
    <row r="107" spans="1:23" x14ac:dyDescent="0.25">
      <c r="A107" s="304"/>
      <c r="B107" s="294"/>
      <c r="C107" s="294"/>
      <c r="D107" s="294"/>
      <c r="E107" s="294"/>
      <c r="F107" s="294"/>
      <c r="G107" s="294"/>
      <c r="H107" s="294"/>
      <c r="I107" s="294"/>
      <c r="J107" s="294"/>
      <c r="K107" s="294"/>
      <c r="L107" s="294"/>
      <c r="M107" s="294"/>
      <c r="N107" s="294"/>
      <c r="O107" s="294"/>
      <c r="P107" s="294"/>
      <c r="Q107" s="294"/>
      <c r="R107" s="294"/>
      <c r="S107" s="294"/>
      <c r="T107" s="294"/>
      <c r="U107" s="294"/>
      <c r="V107" s="294"/>
      <c r="W107" s="294"/>
    </row>
    <row r="108" spans="1:23" x14ac:dyDescent="0.25">
      <c r="A108" s="304"/>
      <c r="B108" s="294"/>
      <c r="C108" s="294"/>
      <c r="D108" s="294"/>
      <c r="E108" s="294"/>
      <c r="F108" s="294"/>
      <c r="G108" s="294"/>
      <c r="H108" s="294"/>
      <c r="I108" s="294"/>
      <c r="J108" s="294"/>
      <c r="K108" s="294"/>
      <c r="L108" s="294"/>
      <c r="M108" s="294"/>
      <c r="N108" s="294"/>
      <c r="O108" s="294"/>
      <c r="P108" s="294"/>
      <c r="Q108" s="294"/>
      <c r="R108" s="294"/>
      <c r="S108" s="294"/>
      <c r="T108" s="294"/>
      <c r="U108" s="294"/>
      <c r="V108" s="294"/>
      <c r="W108" s="294"/>
    </row>
    <row r="109" spans="1:23" x14ac:dyDescent="0.25">
      <c r="A109" s="304"/>
      <c r="B109" s="294"/>
      <c r="C109" s="294"/>
      <c r="D109" s="294"/>
      <c r="E109" s="294"/>
      <c r="F109" s="294"/>
      <c r="G109" s="294"/>
      <c r="H109" s="294"/>
      <c r="I109" s="294"/>
      <c r="J109" s="294"/>
      <c r="K109" s="294"/>
      <c r="L109" s="294"/>
      <c r="M109" s="294"/>
      <c r="N109" s="294"/>
      <c r="O109" s="294"/>
      <c r="P109" s="294"/>
      <c r="Q109" s="294"/>
      <c r="R109" s="294"/>
      <c r="S109" s="294"/>
      <c r="T109" s="294"/>
      <c r="U109" s="294"/>
      <c r="V109" s="294"/>
      <c r="W109" s="294"/>
    </row>
    <row r="110" spans="1:23" x14ac:dyDescent="0.25">
      <c r="A110" s="304"/>
      <c r="B110" s="294"/>
      <c r="C110" s="294"/>
      <c r="D110" s="294"/>
      <c r="E110" s="294"/>
      <c r="F110" s="294"/>
      <c r="G110" s="294"/>
      <c r="H110" s="294"/>
      <c r="I110" s="294"/>
      <c r="J110" s="294"/>
      <c r="K110" s="294"/>
      <c r="L110" s="294"/>
      <c r="M110" s="294"/>
      <c r="N110" s="294"/>
      <c r="O110" s="294"/>
      <c r="P110" s="294"/>
      <c r="Q110" s="294"/>
      <c r="R110" s="294"/>
      <c r="S110" s="294"/>
      <c r="T110" s="294"/>
      <c r="U110" s="294"/>
      <c r="V110" s="294"/>
      <c r="W110" s="294"/>
    </row>
    <row r="111" spans="1:23" x14ac:dyDescent="0.25">
      <c r="A111" s="304"/>
      <c r="B111" s="294"/>
      <c r="C111" s="294"/>
      <c r="D111" s="294"/>
      <c r="E111" s="294"/>
      <c r="F111" s="294"/>
      <c r="G111" s="294"/>
      <c r="H111" s="294"/>
      <c r="I111" s="294"/>
      <c r="J111" s="294"/>
      <c r="K111" s="294"/>
      <c r="L111" s="294"/>
      <c r="M111" s="294"/>
      <c r="N111" s="294"/>
      <c r="O111" s="294"/>
      <c r="P111" s="294"/>
      <c r="Q111" s="294"/>
      <c r="R111" s="294"/>
      <c r="S111" s="294"/>
      <c r="T111" s="294"/>
      <c r="U111" s="294"/>
      <c r="V111" s="294"/>
      <c r="W111" s="294"/>
    </row>
    <row r="112" spans="1:23" x14ac:dyDescent="0.25">
      <c r="A112" s="304"/>
      <c r="B112" s="294"/>
      <c r="C112" s="294"/>
      <c r="D112" s="294"/>
      <c r="E112" s="294"/>
      <c r="F112" s="294"/>
      <c r="G112" s="294"/>
      <c r="H112" s="294"/>
      <c r="I112" s="294"/>
      <c r="J112" s="294"/>
      <c r="K112" s="294"/>
      <c r="L112" s="294"/>
      <c r="M112" s="294"/>
      <c r="N112" s="294"/>
      <c r="O112" s="294"/>
      <c r="P112" s="294"/>
      <c r="Q112" s="294"/>
      <c r="R112" s="294"/>
      <c r="S112" s="294"/>
      <c r="T112" s="294"/>
      <c r="U112" s="294"/>
      <c r="V112" s="294"/>
      <c r="W112" s="294"/>
    </row>
    <row r="113" spans="1:23" x14ac:dyDescent="0.25">
      <c r="A113" s="304"/>
      <c r="B113" s="294"/>
      <c r="C113" s="294"/>
      <c r="D113" s="294"/>
      <c r="E113" s="294"/>
      <c r="F113" s="294"/>
      <c r="G113" s="294"/>
      <c r="H113" s="294"/>
      <c r="I113" s="294"/>
      <c r="J113" s="294"/>
      <c r="K113" s="294"/>
      <c r="L113" s="294"/>
      <c r="M113" s="294"/>
      <c r="N113" s="294"/>
      <c r="O113" s="294"/>
      <c r="P113" s="294"/>
      <c r="Q113" s="294"/>
      <c r="R113" s="294"/>
      <c r="S113" s="294"/>
      <c r="T113" s="294"/>
      <c r="U113" s="294"/>
      <c r="V113" s="294"/>
      <c r="W113" s="294"/>
    </row>
    <row r="114" spans="1:23" x14ac:dyDescent="0.25">
      <c r="A114" s="304"/>
      <c r="B114" s="294"/>
      <c r="C114" s="294"/>
      <c r="D114" s="294"/>
      <c r="E114" s="294"/>
      <c r="F114" s="294"/>
      <c r="G114" s="294"/>
      <c r="H114" s="294"/>
      <c r="I114" s="294"/>
      <c r="J114" s="294"/>
      <c r="K114" s="294"/>
      <c r="L114" s="294"/>
      <c r="M114" s="294"/>
      <c r="N114" s="294"/>
      <c r="O114" s="294"/>
      <c r="P114" s="294"/>
      <c r="Q114" s="294"/>
      <c r="R114" s="294"/>
      <c r="S114" s="294"/>
      <c r="T114" s="294"/>
      <c r="U114" s="294"/>
      <c r="V114" s="294"/>
      <c r="W114" s="294"/>
    </row>
    <row r="115" spans="1:23" x14ac:dyDescent="0.25">
      <c r="A115" s="304"/>
      <c r="B115" s="294"/>
      <c r="C115" s="294"/>
      <c r="D115" s="294"/>
      <c r="E115" s="294"/>
      <c r="F115" s="294"/>
      <c r="G115" s="294"/>
      <c r="H115" s="294"/>
      <c r="I115" s="294"/>
      <c r="J115" s="294"/>
      <c r="K115" s="294"/>
      <c r="L115" s="294"/>
      <c r="M115" s="294"/>
      <c r="N115" s="294"/>
      <c r="O115" s="294"/>
      <c r="P115" s="294"/>
      <c r="Q115" s="294"/>
      <c r="R115" s="294"/>
      <c r="S115" s="294"/>
      <c r="T115" s="294"/>
      <c r="U115" s="294"/>
      <c r="V115" s="294"/>
      <c r="W115" s="294"/>
    </row>
    <row r="116" spans="1:23" x14ac:dyDescent="0.25">
      <c r="A116" s="304"/>
      <c r="B116" s="294"/>
      <c r="C116" s="294"/>
      <c r="D116" s="294"/>
      <c r="E116" s="294"/>
      <c r="F116" s="294"/>
      <c r="G116" s="294"/>
      <c r="H116" s="294"/>
      <c r="I116" s="294"/>
      <c r="J116" s="294"/>
      <c r="K116" s="294"/>
      <c r="L116" s="294"/>
      <c r="M116" s="294"/>
      <c r="N116" s="294"/>
      <c r="O116" s="294"/>
      <c r="P116" s="294"/>
      <c r="Q116" s="294"/>
      <c r="R116" s="294"/>
      <c r="S116" s="294"/>
      <c r="T116" s="294"/>
      <c r="U116" s="294"/>
      <c r="V116" s="294"/>
      <c r="W116" s="294"/>
    </row>
    <row r="117" spans="1:23" x14ac:dyDescent="0.25">
      <c r="A117" s="304"/>
      <c r="B117" s="294"/>
      <c r="C117" s="294"/>
      <c r="D117" s="294"/>
      <c r="E117" s="294"/>
      <c r="F117" s="294"/>
      <c r="G117" s="294"/>
      <c r="H117" s="294"/>
      <c r="I117" s="294"/>
      <c r="J117" s="294"/>
      <c r="K117" s="294"/>
      <c r="L117" s="294"/>
      <c r="M117" s="294"/>
      <c r="N117" s="294"/>
      <c r="O117" s="294"/>
      <c r="P117" s="294"/>
      <c r="Q117" s="294"/>
      <c r="R117" s="294"/>
      <c r="S117" s="294"/>
      <c r="T117" s="294"/>
      <c r="U117" s="294"/>
      <c r="V117" s="294"/>
      <c r="W117" s="294"/>
    </row>
    <row r="118" spans="1:23" x14ac:dyDescent="0.25">
      <c r="A118" s="304"/>
      <c r="B118" s="294"/>
      <c r="C118" s="294"/>
      <c r="D118" s="294"/>
      <c r="E118" s="294"/>
      <c r="F118" s="294"/>
      <c r="G118" s="294"/>
      <c r="H118" s="294"/>
      <c r="I118" s="294"/>
      <c r="J118" s="294"/>
      <c r="K118" s="294"/>
      <c r="L118" s="294"/>
      <c r="M118" s="294"/>
      <c r="N118" s="294"/>
      <c r="O118" s="294"/>
      <c r="P118" s="294"/>
      <c r="Q118" s="294"/>
      <c r="R118" s="294"/>
      <c r="S118" s="294"/>
      <c r="T118" s="294"/>
      <c r="U118" s="294"/>
      <c r="V118" s="294"/>
      <c r="W118" s="294"/>
    </row>
    <row r="119" spans="1:23" x14ac:dyDescent="0.25">
      <c r="A119" s="304"/>
      <c r="B119" s="294"/>
      <c r="C119" s="294"/>
      <c r="D119" s="294"/>
      <c r="E119" s="294"/>
      <c r="F119" s="294"/>
      <c r="G119" s="294"/>
      <c r="H119" s="294"/>
      <c r="I119" s="294"/>
      <c r="J119" s="294"/>
      <c r="K119" s="294"/>
      <c r="L119" s="294"/>
      <c r="M119" s="294"/>
      <c r="N119" s="294"/>
      <c r="O119" s="294"/>
      <c r="P119" s="294"/>
      <c r="Q119" s="294"/>
      <c r="R119" s="294"/>
      <c r="S119" s="294"/>
      <c r="T119" s="294"/>
      <c r="U119" s="294"/>
      <c r="V119" s="294"/>
      <c r="W119" s="294"/>
    </row>
    <row r="120" spans="1:23" x14ac:dyDescent="0.25">
      <c r="A120" s="304"/>
      <c r="B120" s="294"/>
      <c r="C120" s="294"/>
      <c r="D120" s="294"/>
      <c r="E120" s="294"/>
      <c r="F120" s="294"/>
      <c r="G120" s="294"/>
      <c r="H120" s="294"/>
      <c r="I120" s="294"/>
      <c r="J120" s="294"/>
      <c r="K120" s="294"/>
      <c r="L120" s="294"/>
      <c r="M120" s="294"/>
      <c r="N120" s="294"/>
      <c r="O120" s="294"/>
      <c r="P120" s="294"/>
      <c r="Q120" s="294"/>
      <c r="R120" s="294"/>
      <c r="S120" s="294"/>
      <c r="T120" s="294"/>
      <c r="U120" s="294"/>
      <c r="V120" s="294"/>
      <c r="W120" s="294"/>
    </row>
    <row r="121" spans="1:23" x14ac:dyDescent="0.25">
      <c r="A121" s="304"/>
      <c r="B121" s="294"/>
      <c r="C121" s="294"/>
      <c r="D121" s="294"/>
      <c r="E121" s="294"/>
      <c r="F121" s="294"/>
      <c r="G121" s="294"/>
      <c r="H121" s="294"/>
      <c r="I121" s="294"/>
      <c r="J121" s="294"/>
      <c r="K121" s="294"/>
      <c r="L121" s="294"/>
      <c r="M121" s="294"/>
      <c r="N121" s="294"/>
      <c r="O121" s="294"/>
      <c r="P121" s="294"/>
      <c r="Q121" s="294"/>
      <c r="R121" s="294"/>
      <c r="S121" s="294"/>
      <c r="T121" s="294"/>
      <c r="U121" s="294"/>
      <c r="V121" s="294"/>
      <c r="W121" s="294"/>
    </row>
    <row r="122" spans="1:23" x14ac:dyDescent="0.25">
      <c r="A122" s="304"/>
      <c r="B122" s="294"/>
      <c r="C122" s="294"/>
      <c r="D122" s="294"/>
      <c r="E122" s="294"/>
      <c r="F122" s="294"/>
      <c r="G122" s="294"/>
      <c r="H122" s="294"/>
      <c r="I122" s="294"/>
      <c r="J122" s="294"/>
      <c r="K122" s="294"/>
      <c r="L122" s="294"/>
      <c r="M122" s="294"/>
      <c r="N122" s="294"/>
      <c r="O122" s="294"/>
      <c r="P122" s="294"/>
      <c r="Q122" s="294"/>
      <c r="R122" s="294"/>
      <c r="S122" s="294"/>
      <c r="T122" s="294"/>
      <c r="U122" s="294"/>
      <c r="V122" s="294"/>
      <c r="W122" s="294"/>
    </row>
    <row r="123" spans="1:23" x14ac:dyDescent="0.25">
      <c r="A123" s="304"/>
      <c r="B123" s="294"/>
      <c r="C123" s="294"/>
      <c r="D123" s="294"/>
      <c r="E123" s="294"/>
      <c r="F123" s="294"/>
      <c r="G123" s="294"/>
      <c r="H123" s="294"/>
      <c r="I123" s="294"/>
      <c r="J123" s="294"/>
      <c r="K123" s="294"/>
      <c r="L123" s="294"/>
      <c r="M123" s="294"/>
      <c r="N123" s="294"/>
      <c r="O123" s="294"/>
      <c r="P123" s="294"/>
      <c r="Q123" s="294"/>
      <c r="R123" s="294"/>
      <c r="S123" s="294"/>
      <c r="T123" s="294"/>
      <c r="U123" s="294"/>
      <c r="V123" s="294"/>
      <c r="W123" s="294"/>
    </row>
    <row r="124" spans="1:23" x14ac:dyDescent="0.25">
      <c r="A124" s="304"/>
      <c r="B124" s="294"/>
      <c r="C124" s="294"/>
      <c r="D124" s="294"/>
      <c r="E124" s="294"/>
      <c r="F124" s="294"/>
      <c r="G124" s="294"/>
      <c r="H124" s="294"/>
      <c r="I124" s="294"/>
      <c r="J124" s="294"/>
      <c r="K124" s="294"/>
      <c r="L124" s="294"/>
      <c r="M124" s="294"/>
      <c r="N124" s="294"/>
      <c r="O124" s="294"/>
      <c r="P124" s="294"/>
      <c r="Q124" s="294"/>
      <c r="R124" s="294"/>
      <c r="S124" s="294"/>
      <c r="T124" s="294"/>
      <c r="U124" s="294"/>
      <c r="V124" s="294"/>
      <c r="W124" s="294"/>
    </row>
    <row r="125" spans="1:23" x14ac:dyDescent="0.25">
      <c r="A125" s="304"/>
      <c r="B125" s="294"/>
      <c r="C125" s="294"/>
      <c r="D125" s="294"/>
      <c r="E125" s="294"/>
      <c r="F125" s="294"/>
      <c r="G125" s="294"/>
      <c r="H125" s="294"/>
      <c r="I125" s="294"/>
      <c r="J125" s="294"/>
      <c r="K125" s="294"/>
      <c r="L125" s="294"/>
      <c r="M125" s="294"/>
      <c r="N125" s="294"/>
      <c r="O125" s="294"/>
      <c r="P125" s="294"/>
      <c r="Q125" s="294"/>
      <c r="R125" s="294"/>
      <c r="S125" s="294"/>
      <c r="T125" s="294"/>
      <c r="U125" s="294"/>
      <c r="V125" s="294"/>
      <c r="W125" s="294"/>
    </row>
    <row r="126" spans="1:23" x14ac:dyDescent="0.25">
      <c r="A126" s="304"/>
      <c r="B126" s="294"/>
      <c r="C126" s="294"/>
      <c r="D126" s="294"/>
      <c r="E126" s="294"/>
      <c r="F126" s="294"/>
      <c r="G126" s="294"/>
      <c r="H126" s="294"/>
      <c r="I126" s="294"/>
      <c r="J126" s="294"/>
      <c r="K126" s="294"/>
      <c r="L126" s="294"/>
      <c r="M126" s="294"/>
      <c r="N126" s="294"/>
      <c r="O126" s="294"/>
      <c r="P126" s="294"/>
      <c r="Q126" s="294"/>
      <c r="R126" s="294"/>
      <c r="S126" s="294"/>
      <c r="T126" s="294"/>
      <c r="U126" s="294"/>
      <c r="V126" s="294"/>
      <c r="W126" s="294"/>
    </row>
    <row r="127" spans="1:23" x14ac:dyDescent="0.25">
      <c r="A127" s="304"/>
      <c r="B127" s="294"/>
      <c r="C127" s="294"/>
      <c r="D127" s="294"/>
      <c r="E127" s="294"/>
      <c r="F127" s="294"/>
      <c r="G127" s="294"/>
      <c r="H127" s="294"/>
      <c r="I127" s="294"/>
      <c r="J127" s="294"/>
      <c r="K127" s="294"/>
      <c r="L127" s="294"/>
      <c r="M127" s="294"/>
      <c r="N127" s="294"/>
      <c r="O127" s="294"/>
      <c r="P127" s="294"/>
      <c r="Q127" s="294"/>
      <c r="R127" s="294"/>
      <c r="S127" s="294"/>
      <c r="T127" s="294"/>
      <c r="U127" s="294"/>
      <c r="V127" s="294"/>
      <c r="W127" s="294"/>
    </row>
    <row r="128" spans="1:23" x14ac:dyDescent="0.25">
      <c r="A128" s="304"/>
      <c r="B128" s="294"/>
      <c r="C128" s="294"/>
      <c r="D128" s="294"/>
      <c r="E128" s="294"/>
      <c r="F128" s="294"/>
      <c r="G128" s="294"/>
      <c r="H128" s="294"/>
      <c r="I128" s="294"/>
      <c r="J128" s="294"/>
      <c r="K128" s="294"/>
      <c r="L128" s="294"/>
      <c r="M128" s="294"/>
      <c r="N128" s="294"/>
      <c r="O128" s="294"/>
      <c r="P128" s="294"/>
      <c r="Q128" s="294"/>
      <c r="R128" s="294"/>
      <c r="S128" s="294"/>
      <c r="T128" s="294"/>
      <c r="U128" s="294"/>
      <c r="V128" s="294"/>
      <c r="W128" s="294"/>
    </row>
    <row r="129" spans="1:23" x14ac:dyDescent="0.25">
      <c r="A129" s="304"/>
      <c r="B129" s="294"/>
      <c r="C129" s="294"/>
      <c r="D129" s="294"/>
      <c r="E129" s="294"/>
      <c r="F129" s="294"/>
      <c r="G129" s="294"/>
      <c r="H129" s="294"/>
      <c r="I129" s="294"/>
      <c r="J129" s="294"/>
      <c r="K129" s="294"/>
      <c r="L129" s="294"/>
      <c r="M129" s="294"/>
      <c r="N129" s="294"/>
      <c r="O129" s="294"/>
      <c r="P129" s="294"/>
      <c r="Q129" s="294"/>
      <c r="R129" s="294"/>
      <c r="S129" s="294"/>
      <c r="T129" s="294"/>
      <c r="U129" s="294"/>
      <c r="V129" s="294"/>
      <c r="W129" s="294"/>
    </row>
    <row r="130" spans="1:23" x14ac:dyDescent="0.25">
      <c r="A130" s="304"/>
      <c r="B130" s="294"/>
      <c r="C130" s="294"/>
      <c r="D130" s="294"/>
      <c r="E130" s="294"/>
      <c r="F130" s="294"/>
      <c r="G130" s="294"/>
      <c r="H130" s="294"/>
      <c r="I130" s="294"/>
      <c r="J130" s="294"/>
      <c r="K130" s="294"/>
      <c r="L130" s="294"/>
      <c r="M130" s="294"/>
      <c r="N130" s="294"/>
      <c r="O130" s="294"/>
      <c r="P130" s="294"/>
      <c r="Q130" s="294"/>
      <c r="R130" s="294"/>
      <c r="S130" s="294"/>
      <c r="T130" s="294"/>
      <c r="U130" s="294"/>
      <c r="V130" s="294"/>
      <c r="W130" s="294"/>
    </row>
    <row r="131" spans="1:23" x14ac:dyDescent="0.25">
      <c r="A131" s="304"/>
      <c r="B131" s="294"/>
      <c r="C131" s="294"/>
      <c r="D131" s="294"/>
      <c r="E131" s="294"/>
      <c r="F131" s="294"/>
      <c r="G131" s="294"/>
      <c r="H131" s="294"/>
      <c r="I131" s="294"/>
      <c r="J131" s="294"/>
      <c r="K131" s="294"/>
      <c r="L131" s="294"/>
      <c r="M131" s="294"/>
      <c r="N131" s="294"/>
      <c r="O131" s="294"/>
      <c r="P131" s="294"/>
      <c r="Q131" s="294"/>
      <c r="R131" s="294"/>
      <c r="S131" s="294"/>
      <c r="T131" s="294"/>
      <c r="U131" s="294"/>
      <c r="V131" s="294"/>
      <c r="W131" s="294"/>
    </row>
    <row r="132" spans="1:23" x14ac:dyDescent="0.25">
      <c r="A132" s="304"/>
      <c r="B132" s="294"/>
      <c r="C132" s="294"/>
      <c r="D132" s="294"/>
      <c r="E132" s="294"/>
      <c r="F132" s="294"/>
      <c r="G132" s="294"/>
      <c r="H132" s="294"/>
      <c r="I132" s="294"/>
      <c r="J132" s="294"/>
      <c r="K132" s="294"/>
      <c r="L132" s="294"/>
      <c r="M132" s="294"/>
      <c r="N132" s="294"/>
      <c r="O132" s="294"/>
      <c r="P132" s="294"/>
      <c r="Q132" s="294"/>
      <c r="R132" s="294"/>
      <c r="S132" s="294"/>
      <c r="T132" s="294"/>
      <c r="U132" s="294"/>
      <c r="V132" s="294"/>
      <c r="W132" s="294"/>
    </row>
    <row r="133" spans="1:23" x14ac:dyDescent="0.25">
      <c r="A133" s="304"/>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row>
    <row r="134" spans="1:23" x14ac:dyDescent="0.25">
      <c r="A134" s="304"/>
      <c r="B134" s="294"/>
      <c r="C134" s="294"/>
      <c r="D134" s="294"/>
      <c r="E134" s="294"/>
      <c r="F134" s="294"/>
      <c r="G134" s="294"/>
      <c r="H134" s="294"/>
      <c r="I134" s="294"/>
      <c r="J134" s="294"/>
      <c r="K134" s="294"/>
      <c r="L134" s="294"/>
      <c r="M134" s="294"/>
      <c r="N134" s="294"/>
      <c r="O134" s="294"/>
      <c r="P134" s="294"/>
      <c r="Q134" s="294"/>
      <c r="R134" s="294"/>
      <c r="S134" s="294"/>
      <c r="T134" s="294"/>
      <c r="U134" s="294"/>
      <c r="V134" s="294"/>
      <c r="W134" s="294"/>
    </row>
    <row r="135" spans="1:23" x14ac:dyDescent="0.25">
      <c r="A135" s="304"/>
      <c r="B135" s="294"/>
      <c r="C135" s="294"/>
      <c r="D135" s="294"/>
      <c r="E135" s="294"/>
      <c r="F135" s="294"/>
      <c r="G135" s="294"/>
      <c r="H135" s="294"/>
      <c r="I135" s="294"/>
      <c r="J135" s="294"/>
      <c r="K135" s="294"/>
      <c r="L135" s="294"/>
      <c r="M135" s="294"/>
      <c r="N135" s="294"/>
      <c r="O135" s="294"/>
      <c r="P135" s="294"/>
      <c r="Q135" s="294"/>
      <c r="R135" s="294"/>
      <c r="S135" s="294"/>
      <c r="T135" s="294"/>
      <c r="U135" s="294"/>
      <c r="V135" s="294"/>
      <c r="W135" s="294"/>
    </row>
    <row r="136" spans="1:23" x14ac:dyDescent="0.25">
      <c r="A136" s="304"/>
      <c r="B136" s="294"/>
      <c r="C136" s="294"/>
      <c r="D136" s="294"/>
      <c r="E136" s="294"/>
      <c r="F136" s="294"/>
      <c r="G136" s="294"/>
      <c r="H136" s="294"/>
      <c r="I136" s="294"/>
      <c r="J136" s="294"/>
      <c r="K136" s="294"/>
      <c r="L136" s="294"/>
      <c r="M136" s="294"/>
      <c r="N136" s="294"/>
      <c r="O136" s="294"/>
      <c r="P136" s="294"/>
      <c r="Q136" s="294"/>
      <c r="R136" s="294"/>
      <c r="S136" s="294"/>
      <c r="T136" s="294"/>
      <c r="U136" s="294"/>
      <c r="V136" s="294"/>
      <c r="W136" s="294"/>
    </row>
    <row r="137" spans="1:23" x14ac:dyDescent="0.25">
      <c r="A137" s="304"/>
      <c r="B137" s="294"/>
      <c r="C137" s="294"/>
      <c r="D137" s="294"/>
      <c r="E137" s="294"/>
      <c r="F137" s="294"/>
      <c r="G137" s="294"/>
      <c r="H137" s="294"/>
      <c r="I137" s="294"/>
      <c r="J137" s="294"/>
      <c r="K137" s="294"/>
      <c r="L137" s="294"/>
      <c r="M137" s="294"/>
      <c r="N137" s="294"/>
      <c r="O137" s="294"/>
      <c r="P137" s="294"/>
      <c r="Q137" s="294"/>
      <c r="R137" s="294"/>
      <c r="S137" s="294"/>
      <c r="T137" s="294"/>
      <c r="U137" s="294"/>
      <c r="V137" s="294"/>
      <c r="W137" s="294"/>
    </row>
    <row r="138" spans="1:23" x14ac:dyDescent="0.25">
      <c r="A138" s="304"/>
      <c r="B138" s="294"/>
      <c r="C138" s="294"/>
      <c r="D138" s="294"/>
      <c r="E138" s="294"/>
      <c r="F138" s="294"/>
      <c r="G138" s="294"/>
      <c r="H138" s="294"/>
      <c r="I138" s="294"/>
      <c r="J138" s="294"/>
      <c r="K138" s="294"/>
      <c r="L138" s="294"/>
      <c r="M138" s="294"/>
      <c r="N138" s="294"/>
      <c r="O138" s="294"/>
      <c r="P138" s="294"/>
      <c r="Q138" s="294"/>
      <c r="R138" s="294"/>
      <c r="S138" s="294"/>
      <c r="T138" s="294"/>
      <c r="U138" s="294"/>
      <c r="V138" s="294"/>
      <c r="W138" s="294"/>
    </row>
    <row r="139" spans="1:23" x14ac:dyDescent="0.25">
      <c r="A139" s="304"/>
      <c r="B139" s="294"/>
      <c r="C139" s="294"/>
      <c r="D139" s="294"/>
      <c r="E139" s="294"/>
      <c r="F139" s="294"/>
      <c r="G139" s="294"/>
      <c r="H139" s="294"/>
      <c r="I139" s="294"/>
      <c r="J139" s="294"/>
      <c r="K139" s="294"/>
      <c r="L139" s="294"/>
      <c r="M139" s="294"/>
      <c r="N139" s="294"/>
      <c r="O139" s="294"/>
      <c r="P139" s="294"/>
      <c r="Q139" s="294"/>
      <c r="R139" s="294"/>
      <c r="S139" s="294"/>
      <c r="T139" s="294"/>
      <c r="U139" s="294"/>
      <c r="V139" s="294"/>
      <c r="W139" s="294"/>
    </row>
    <row r="140" spans="1:23" x14ac:dyDescent="0.25">
      <c r="A140" s="304"/>
      <c r="B140" s="294"/>
      <c r="C140" s="294"/>
      <c r="D140" s="294"/>
      <c r="E140" s="294"/>
      <c r="F140" s="294"/>
      <c r="G140" s="294"/>
      <c r="H140" s="294"/>
      <c r="I140" s="294"/>
      <c r="J140" s="294"/>
      <c r="K140" s="294"/>
      <c r="L140" s="294"/>
      <c r="M140" s="294"/>
      <c r="N140" s="294"/>
      <c r="O140" s="294"/>
      <c r="P140" s="294"/>
      <c r="Q140" s="294"/>
      <c r="R140" s="294"/>
      <c r="S140" s="294"/>
      <c r="T140" s="294"/>
      <c r="U140" s="294"/>
      <c r="V140" s="294"/>
      <c r="W140" s="294"/>
    </row>
    <row r="141" spans="1:23" x14ac:dyDescent="0.25">
      <c r="A141" s="304"/>
      <c r="B141" s="294"/>
      <c r="C141" s="294"/>
      <c r="D141" s="294"/>
      <c r="E141" s="294"/>
      <c r="F141" s="294"/>
      <c r="G141" s="294"/>
      <c r="H141" s="294"/>
      <c r="I141" s="294"/>
      <c r="J141" s="294"/>
      <c r="K141" s="294"/>
      <c r="L141" s="294"/>
      <c r="M141" s="294"/>
      <c r="N141" s="294"/>
      <c r="O141" s="294"/>
      <c r="P141" s="294"/>
      <c r="Q141" s="294"/>
      <c r="R141" s="294"/>
      <c r="S141" s="294"/>
      <c r="T141" s="294"/>
      <c r="U141" s="294"/>
      <c r="V141" s="294"/>
      <c r="W141" s="294"/>
    </row>
    <row r="142" spans="1:23" x14ac:dyDescent="0.25">
      <c r="A142" s="304"/>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row>
    <row r="143" spans="1:23" x14ac:dyDescent="0.25">
      <c r="A143" s="304"/>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row>
    <row r="144" spans="1:23" x14ac:dyDescent="0.25">
      <c r="A144" s="304"/>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row>
    <row r="145" spans="1:23" x14ac:dyDescent="0.25">
      <c r="A145" s="304"/>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row>
    <row r="146" spans="1:23" x14ac:dyDescent="0.25">
      <c r="A146" s="304"/>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row>
    <row r="147" spans="1:23" x14ac:dyDescent="0.25">
      <c r="A147" s="304"/>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row>
    <row r="148" spans="1:23" x14ac:dyDescent="0.25">
      <c r="A148" s="304"/>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row>
    <row r="149" spans="1:23" x14ac:dyDescent="0.25">
      <c r="A149" s="304"/>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row>
    <row r="150" spans="1:23" x14ac:dyDescent="0.25">
      <c r="A150" s="304"/>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row>
    <row r="151" spans="1:23" x14ac:dyDescent="0.25">
      <c r="A151" s="304"/>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row>
    <row r="152" spans="1:23" x14ac:dyDescent="0.25">
      <c r="A152" s="304"/>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row>
    <row r="153" spans="1:23" x14ac:dyDescent="0.25">
      <c r="A153" s="304"/>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row>
    <row r="154" spans="1:23" x14ac:dyDescent="0.25">
      <c r="A154" s="304"/>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row>
    <row r="155" spans="1:23" x14ac:dyDescent="0.25">
      <c r="A155" s="304"/>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row>
    <row r="156" spans="1:23" x14ac:dyDescent="0.25">
      <c r="A156" s="304"/>
      <c r="B156" s="294"/>
      <c r="C156" s="294"/>
      <c r="D156" s="294"/>
      <c r="E156" s="294"/>
      <c r="F156" s="294"/>
      <c r="G156" s="294"/>
      <c r="H156" s="294"/>
      <c r="I156" s="294"/>
      <c r="J156" s="294"/>
      <c r="K156" s="294"/>
      <c r="L156" s="294"/>
      <c r="M156" s="294"/>
      <c r="N156" s="294"/>
      <c r="O156" s="294"/>
      <c r="P156" s="294"/>
      <c r="Q156" s="294"/>
      <c r="R156" s="294"/>
      <c r="S156" s="294"/>
      <c r="T156" s="294"/>
      <c r="U156" s="294"/>
      <c r="V156" s="294"/>
      <c r="W156" s="294"/>
    </row>
    <row r="157" spans="1:23" x14ac:dyDescent="0.25">
      <c r="A157" s="304"/>
      <c r="B157" s="294"/>
      <c r="C157" s="294"/>
      <c r="D157" s="294"/>
      <c r="E157" s="294"/>
      <c r="F157" s="294"/>
      <c r="G157" s="294"/>
      <c r="H157" s="294"/>
      <c r="I157" s="294"/>
      <c r="J157" s="294"/>
      <c r="K157" s="294"/>
      <c r="L157" s="294"/>
      <c r="M157" s="294"/>
      <c r="N157" s="294"/>
      <c r="O157" s="294"/>
      <c r="P157" s="294"/>
      <c r="Q157" s="294"/>
      <c r="R157" s="294"/>
      <c r="S157" s="294"/>
      <c r="T157" s="294"/>
      <c r="U157" s="294"/>
      <c r="V157" s="294"/>
      <c r="W157" s="294"/>
    </row>
    <row r="158" spans="1:23" x14ac:dyDescent="0.25">
      <c r="A158" s="304"/>
      <c r="B158" s="294"/>
      <c r="C158" s="294"/>
      <c r="D158" s="294"/>
      <c r="E158" s="294"/>
      <c r="F158" s="294"/>
      <c r="G158" s="294"/>
      <c r="H158" s="294"/>
      <c r="I158" s="294"/>
      <c r="J158" s="294"/>
      <c r="K158" s="294"/>
      <c r="L158" s="294"/>
      <c r="M158" s="294"/>
      <c r="N158" s="294"/>
      <c r="O158" s="294"/>
      <c r="P158" s="294"/>
      <c r="Q158" s="294"/>
      <c r="R158" s="294"/>
      <c r="S158" s="294"/>
      <c r="T158" s="294"/>
      <c r="U158" s="294"/>
      <c r="V158" s="294"/>
      <c r="W158" s="294"/>
    </row>
    <row r="159" spans="1:23" x14ac:dyDescent="0.25">
      <c r="A159" s="304"/>
      <c r="B159" s="294"/>
      <c r="C159" s="294"/>
      <c r="D159" s="294"/>
      <c r="E159" s="294"/>
      <c r="F159" s="294"/>
      <c r="G159" s="294"/>
      <c r="H159" s="294"/>
      <c r="I159" s="294"/>
      <c r="J159" s="294"/>
      <c r="K159" s="294"/>
      <c r="L159" s="294"/>
      <c r="M159" s="294"/>
      <c r="N159" s="294"/>
      <c r="O159" s="294"/>
      <c r="P159" s="294"/>
      <c r="Q159" s="294"/>
      <c r="R159" s="294"/>
      <c r="S159" s="294"/>
      <c r="T159" s="294"/>
      <c r="U159" s="294"/>
      <c r="V159" s="294"/>
      <c r="W159" s="294"/>
    </row>
    <row r="160" spans="1:23" x14ac:dyDescent="0.25">
      <c r="A160" s="304"/>
      <c r="B160" s="294"/>
      <c r="C160" s="294"/>
      <c r="D160" s="294"/>
      <c r="E160" s="294"/>
      <c r="F160" s="294"/>
      <c r="G160" s="294"/>
      <c r="H160" s="294"/>
      <c r="I160" s="294"/>
      <c r="J160" s="294"/>
      <c r="K160" s="294"/>
      <c r="L160" s="294"/>
      <c r="M160" s="294"/>
      <c r="N160" s="294"/>
      <c r="O160" s="294"/>
      <c r="P160" s="294"/>
      <c r="Q160" s="294"/>
      <c r="R160" s="294"/>
      <c r="S160" s="294"/>
      <c r="T160" s="294"/>
      <c r="U160" s="294"/>
      <c r="V160" s="294"/>
      <c r="W160" s="294"/>
    </row>
    <row r="161" spans="1:23" x14ac:dyDescent="0.25">
      <c r="A161" s="304"/>
      <c r="B161" s="294"/>
      <c r="C161" s="294"/>
      <c r="D161" s="294"/>
      <c r="E161" s="294"/>
      <c r="F161" s="294"/>
      <c r="G161" s="294"/>
      <c r="H161" s="294"/>
      <c r="I161" s="294"/>
      <c r="J161" s="294"/>
      <c r="K161" s="294"/>
      <c r="L161" s="294"/>
      <c r="M161" s="294"/>
      <c r="N161" s="294"/>
      <c r="O161" s="294"/>
      <c r="P161" s="294"/>
      <c r="Q161" s="294"/>
      <c r="R161" s="294"/>
      <c r="S161" s="294"/>
      <c r="T161" s="294"/>
      <c r="U161" s="294"/>
      <c r="V161" s="294"/>
      <c r="W161" s="294"/>
    </row>
    <row r="162" spans="1:23" x14ac:dyDescent="0.25">
      <c r="A162" s="304"/>
      <c r="B162" s="294"/>
      <c r="C162" s="294"/>
      <c r="D162" s="294"/>
      <c r="E162" s="294"/>
      <c r="F162" s="294"/>
      <c r="G162" s="294"/>
      <c r="H162" s="294"/>
      <c r="I162" s="294"/>
      <c r="J162" s="294"/>
      <c r="K162" s="294"/>
      <c r="L162" s="294"/>
      <c r="M162" s="294"/>
      <c r="N162" s="294"/>
      <c r="O162" s="294"/>
      <c r="P162" s="294"/>
      <c r="Q162" s="294"/>
      <c r="R162" s="294"/>
      <c r="S162" s="294"/>
      <c r="T162" s="294"/>
      <c r="U162" s="294"/>
      <c r="V162" s="294"/>
      <c r="W162" s="294"/>
    </row>
    <row r="163" spans="1:23" x14ac:dyDescent="0.25">
      <c r="A163" s="304"/>
      <c r="B163" s="294"/>
      <c r="C163" s="294"/>
      <c r="D163" s="294"/>
      <c r="E163" s="294"/>
      <c r="F163" s="294"/>
      <c r="G163" s="294"/>
      <c r="H163" s="294"/>
      <c r="I163" s="294"/>
      <c r="J163" s="294"/>
      <c r="K163" s="294"/>
      <c r="L163" s="294"/>
      <c r="M163" s="294"/>
      <c r="N163" s="294"/>
      <c r="O163" s="294"/>
      <c r="P163" s="294"/>
      <c r="Q163" s="294"/>
      <c r="R163" s="294"/>
      <c r="S163" s="294"/>
      <c r="T163" s="294"/>
      <c r="U163" s="294"/>
      <c r="V163" s="294"/>
      <c r="W163" s="294"/>
    </row>
    <row r="164" spans="1:23" x14ac:dyDescent="0.25">
      <c r="A164" s="304"/>
      <c r="B164" s="294"/>
      <c r="C164" s="294"/>
      <c r="D164" s="294"/>
      <c r="E164" s="294"/>
      <c r="F164" s="294"/>
      <c r="G164" s="294"/>
      <c r="H164" s="294"/>
      <c r="I164" s="294"/>
      <c r="J164" s="294"/>
      <c r="K164" s="294"/>
      <c r="L164" s="294"/>
      <c r="M164" s="294"/>
      <c r="N164" s="294"/>
      <c r="O164" s="294"/>
      <c r="P164" s="294"/>
      <c r="Q164" s="294"/>
      <c r="R164" s="294"/>
      <c r="S164" s="294"/>
      <c r="T164" s="294"/>
      <c r="U164" s="294"/>
      <c r="V164" s="294"/>
      <c r="W164" s="294"/>
    </row>
    <row r="165" spans="1:23" x14ac:dyDescent="0.25">
      <c r="A165" s="304"/>
      <c r="B165" s="294"/>
      <c r="C165" s="294"/>
      <c r="D165" s="294"/>
      <c r="E165" s="294"/>
      <c r="F165" s="294"/>
      <c r="G165" s="294"/>
      <c r="H165" s="294"/>
      <c r="I165" s="294"/>
      <c r="J165" s="294"/>
      <c r="K165" s="294"/>
      <c r="L165" s="294"/>
      <c r="M165" s="294"/>
      <c r="N165" s="294"/>
      <c r="O165" s="294"/>
      <c r="P165" s="294"/>
      <c r="Q165" s="294"/>
      <c r="R165" s="294"/>
      <c r="S165" s="294"/>
      <c r="T165" s="294"/>
      <c r="U165" s="294"/>
      <c r="V165" s="294"/>
      <c r="W165" s="294"/>
    </row>
    <row r="166" spans="1:23" x14ac:dyDescent="0.25">
      <c r="A166" s="304"/>
      <c r="B166" s="294"/>
      <c r="C166" s="294"/>
      <c r="D166" s="294"/>
      <c r="E166" s="294"/>
      <c r="F166" s="294"/>
      <c r="G166" s="294"/>
      <c r="H166" s="294"/>
      <c r="I166" s="294"/>
      <c r="J166" s="294"/>
      <c r="K166" s="294"/>
      <c r="L166" s="294"/>
      <c r="M166" s="294"/>
      <c r="N166" s="294"/>
      <c r="O166" s="294"/>
      <c r="P166" s="294"/>
      <c r="Q166" s="294"/>
      <c r="R166" s="294"/>
      <c r="S166" s="294"/>
      <c r="T166" s="294"/>
      <c r="U166" s="294"/>
      <c r="V166" s="294"/>
      <c r="W166" s="294"/>
    </row>
    <row r="167" spans="1:23" x14ac:dyDescent="0.25">
      <c r="A167" s="304"/>
      <c r="B167" s="294"/>
      <c r="C167" s="294"/>
      <c r="D167" s="294"/>
      <c r="E167" s="294"/>
      <c r="F167" s="294"/>
      <c r="G167" s="294"/>
      <c r="H167" s="294"/>
      <c r="I167" s="294"/>
      <c r="J167" s="294"/>
      <c r="K167" s="294"/>
      <c r="L167" s="294"/>
      <c r="M167" s="294"/>
      <c r="N167" s="294"/>
      <c r="O167" s="294"/>
      <c r="P167" s="294"/>
      <c r="Q167" s="294"/>
      <c r="R167" s="294"/>
      <c r="S167" s="294"/>
      <c r="T167" s="294"/>
      <c r="U167" s="294"/>
      <c r="V167" s="294"/>
      <c r="W167" s="294"/>
    </row>
    <row r="168" spans="1:23" x14ac:dyDescent="0.25">
      <c r="A168" s="304"/>
      <c r="B168" s="294"/>
      <c r="C168" s="294"/>
      <c r="D168" s="294"/>
      <c r="E168" s="294"/>
      <c r="F168" s="294"/>
      <c r="G168" s="294"/>
      <c r="H168" s="294"/>
      <c r="I168" s="294"/>
      <c r="J168" s="294"/>
      <c r="K168" s="294"/>
      <c r="L168" s="294"/>
      <c r="M168" s="294"/>
      <c r="N168" s="294"/>
      <c r="O168" s="294"/>
      <c r="P168" s="294"/>
      <c r="Q168" s="294"/>
      <c r="R168" s="294"/>
      <c r="S168" s="294"/>
      <c r="T168" s="294"/>
      <c r="U168" s="294"/>
      <c r="V168" s="294"/>
      <c r="W168" s="294"/>
    </row>
    <row r="169" spans="1:23" x14ac:dyDescent="0.25">
      <c r="A169" s="304"/>
      <c r="B169" s="294"/>
      <c r="C169" s="294"/>
      <c r="D169" s="294"/>
      <c r="E169" s="294"/>
      <c r="F169" s="294"/>
      <c r="G169" s="294"/>
      <c r="H169" s="294"/>
      <c r="I169" s="294"/>
      <c r="J169" s="294"/>
      <c r="K169" s="294"/>
      <c r="L169" s="294"/>
      <c r="M169" s="294"/>
      <c r="N169" s="294"/>
      <c r="O169" s="294"/>
      <c r="P169" s="294"/>
      <c r="Q169" s="294"/>
      <c r="R169" s="294"/>
      <c r="S169" s="294"/>
      <c r="T169" s="294"/>
      <c r="U169" s="294"/>
      <c r="V169" s="294"/>
      <c r="W169" s="294"/>
    </row>
    <row r="170" spans="1:23" x14ac:dyDescent="0.25">
      <c r="A170" s="304"/>
      <c r="B170" s="294"/>
      <c r="C170" s="294"/>
      <c r="D170" s="294"/>
      <c r="E170" s="294"/>
      <c r="F170" s="294"/>
      <c r="G170" s="294"/>
      <c r="H170" s="294"/>
      <c r="I170" s="294"/>
      <c r="J170" s="294"/>
      <c r="K170" s="294"/>
      <c r="L170" s="294"/>
      <c r="M170" s="294"/>
      <c r="N170" s="294"/>
      <c r="O170" s="294"/>
      <c r="P170" s="294"/>
      <c r="Q170" s="294"/>
      <c r="R170" s="294"/>
      <c r="S170" s="294"/>
      <c r="T170" s="294"/>
      <c r="U170" s="294"/>
      <c r="V170" s="294"/>
      <c r="W170" s="294"/>
    </row>
    <row r="171" spans="1:23" x14ac:dyDescent="0.25">
      <c r="A171" s="304"/>
      <c r="B171" s="294"/>
      <c r="C171" s="294"/>
      <c r="D171" s="294"/>
      <c r="E171" s="294"/>
      <c r="F171" s="294"/>
      <c r="G171" s="294"/>
      <c r="H171" s="294"/>
      <c r="I171" s="294"/>
      <c r="J171" s="294"/>
      <c r="K171" s="294"/>
      <c r="L171" s="294"/>
      <c r="M171" s="294"/>
      <c r="N171" s="294"/>
      <c r="O171" s="294"/>
      <c r="P171" s="294"/>
      <c r="Q171" s="294"/>
      <c r="R171" s="294"/>
      <c r="S171" s="294"/>
      <c r="T171" s="294"/>
      <c r="U171" s="294"/>
      <c r="V171" s="294"/>
      <c r="W171" s="294"/>
    </row>
    <row r="172" spans="1:23" x14ac:dyDescent="0.25">
      <c r="A172" s="304"/>
      <c r="B172" s="294"/>
      <c r="C172" s="294"/>
      <c r="D172" s="294"/>
      <c r="E172" s="294"/>
      <c r="F172" s="294"/>
      <c r="G172" s="294"/>
      <c r="H172" s="294"/>
      <c r="I172" s="294"/>
      <c r="J172" s="294"/>
      <c r="K172" s="294"/>
      <c r="L172" s="294"/>
      <c r="M172" s="294"/>
      <c r="N172" s="294"/>
      <c r="O172" s="294"/>
      <c r="P172" s="294"/>
      <c r="Q172" s="294"/>
      <c r="R172" s="294"/>
      <c r="S172" s="294"/>
      <c r="T172" s="294"/>
      <c r="U172" s="294"/>
      <c r="V172" s="294"/>
      <c r="W172" s="294"/>
    </row>
    <row r="173" spans="1:23" x14ac:dyDescent="0.25">
      <c r="A173" s="304"/>
      <c r="B173" s="294"/>
      <c r="C173" s="294"/>
      <c r="D173" s="294"/>
      <c r="E173" s="294"/>
      <c r="F173" s="294"/>
      <c r="G173" s="294"/>
      <c r="H173" s="294"/>
      <c r="I173" s="294"/>
      <c r="J173" s="294"/>
      <c r="K173" s="294"/>
      <c r="L173" s="294"/>
      <c r="M173" s="294"/>
      <c r="N173" s="294"/>
      <c r="O173" s="294"/>
      <c r="P173" s="294"/>
      <c r="Q173" s="294"/>
      <c r="R173" s="294"/>
      <c r="S173" s="294"/>
      <c r="T173" s="294"/>
      <c r="U173" s="294"/>
      <c r="V173" s="294"/>
      <c r="W173" s="294"/>
    </row>
    <row r="174" spans="1:23" x14ac:dyDescent="0.25">
      <c r="A174" s="304"/>
      <c r="B174" s="294"/>
      <c r="C174" s="294"/>
      <c r="D174" s="294"/>
      <c r="E174" s="294"/>
      <c r="F174" s="294"/>
      <c r="G174" s="294"/>
      <c r="H174" s="294"/>
      <c r="I174" s="294"/>
      <c r="J174" s="294"/>
      <c r="K174" s="294"/>
      <c r="L174" s="294"/>
      <c r="M174" s="294"/>
      <c r="N174" s="294"/>
      <c r="O174" s="294"/>
      <c r="P174" s="294"/>
      <c r="Q174" s="294"/>
      <c r="R174" s="294"/>
      <c r="S174" s="294"/>
      <c r="T174" s="294"/>
      <c r="U174" s="294"/>
      <c r="V174" s="294"/>
      <c r="W174" s="294"/>
    </row>
    <row r="175" spans="1:23" x14ac:dyDescent="0.25">
      <c r="A175" s="304"/>
      <c r="B175" s="294"/>
      <c r="C175" s="294"/>
      <c r="D175" s="294"/>
      <c r="E175" s="294"/>
      <c r="F175" s="294"/>
      <c r="G175" s="294"/>
      <c r="H175" s="294"/>
      <c r="I175" s="294"/>
      <c r="J175" s="294"/>
      <c r="K175" s="294"/>
      <c r="L175" s="294"/>
      <c r="M175" s="294"/>
      <c r="N175" s="294"/>
      <c r="O175" s="294"/>
      <c r="P175" s="294"/>
      <c r="Q175" s="294"/>
      <c r="R175" s="294"/>
      <c r="S175" s="294"/>
      <c r="T175" s="294"/>
      <c r="U175" s="294"/>
      <c r="V175" s="294"/>
      <c r="W175" s="294"/>
    </row>
    <row r="176" spans="1:23" x14ac:dyDescent="0.25">
      <c r="A176" s="304"/>
      <c r="B176" s="294"/>
      <c r="C176" s="294"/>
      <c r="D176" s="294"/>
      <c r="E176" s="294"/>
      <c r="F176" s="294"/>
      <c r="G176" s="294"/>
      <c r="H176" s="294"/>
      <c r="I176" s="294"/>
      <c r="J176" s="294"/>
      <c r="K176" s="294"/>
      <c r="L176" s="294"/>
      <c r="M176" s="294"/>
      <c r="N176" s="294"/>
      <c r="O176" s="294"/>
      <c r="P176" s="294"/>
      <c r="Q176" s="294"/>
      <c r="R176" s="294"/>
      <c r="S176" s="294"/>
      <c r="T176" s="294"/>
      <c r="U176" s="294"/>
      <c r="V176" s="294"/>
      <c r="W176" s="294"/>
    </row>
    <row r="177" spans="1:23" x14ac:dyDescent="0.25">
      <c r="A177" s="304"/>
      <c r="B177" s="294"/>
      <c r="C177" s="294"/>
      <c r="D177" s="294"/>
      <c r="E177" s="294"/>
      <c r="F177" s="294"/>
      <c r="G177" s="294"/>
      <c r="H177" s="294"/>
      <c r="I177" s="294"/>
      <c r="J177" s="294"/>
      <c r="K177" s="294"/>
      <c r="L177" s="294"/>
      <c r="M177" s="294"/>
      <c r="N177" s="294"/>
      <c r="O177" s="294"/>
      <c r="P177" s="294"/>
      <c r="Q177" s="294"/>
      <c r="R177" s="294"/>
      <c r="S177" s="294"/>
      <c r="T177" s="294"/>
      <c r="U177" s="294"/>
      <c r="V177" s="294"/>
      <c r="W177" s="294"/>
    </row>
    <row r="178" spans="1:23" x14ac:dyDescent="0.25">
      <c r="A178" s="304"/>
      <c r="B178" s="294"/>
      <c r="C178" s="294"/>
      <c r="D178" s="294"/>
      <c r="E178" s="294"/>
      <c r="F178" s="294"/>
      <c r="G178" s="294"/>
      <c r="H178" s="294"/>
      <c r="I178" s="294"/>
      <c r="J178" s="294"/>
      <c r="K178" s="294"/>
      <c r="L178" s="294"/>
      <c r="M178" s="294"/>
      <c r="N178" s="294"/>
      <c r="O178" s="294"/>
      <c r="P178" s="294"/>
      <c r="Q178" s="294"/>
      <c r="R178" s="294"/>
      <c r="S178" s="294"/>
      <c r="T178" s="294"/>
      <c r="U178" s="294"/>
      <c r="V178" s="294"/>
      <c r="W178" s="294"/>
    </row>
    <row r="179" spans="1:23" x14ac:dyDescent="0.25">
      <c r="A179" s="304"/>
      <c r="B179" s="294"/>
      <c r="C179" s="294"/>
      <c r="D179" s="294"/>
      <c r="E179" s="294"/>
      <c r="F179" s="294"/>
      <c r="G179" s="294"/>
      <c r="H179" s="294"/>
      <c r="I179" s="294"/>
      <c r="J179" s="294"/>
      <c r="K179" s="294"/>
      <c r="L179" s="294"/>
      <c r="M179" s="294"/>
      <c r="N179" s="294"/>
      <c r="O179" s="294"/>
      <c r="P179" s="294"/>
      <c r="Q179" s="294"/>
      <c r="R179" s="294"/>
      <c r="S179" s="294"/>
      <c r="T179" s="294"/>
      <c r="U179" s="294"/>
      <c r="V179" s="294"/>
      <c r="W179" s="294"/>
    </row>
    <row r="180" spans="1:23" x14ac:dyDescent="0.25">
      <c r="A180" s="304"/>
      <c r="B180" s="294"/>
      <c r="C180" s="294"/>
      <c r="D180" s="294"/>
      <c r="E180" s="294"/>
      <c r="F180" s="294"/>
      <c r="G180" s="294"/>
      <c r="H180" s="294"/>
      <c r="I180" s="294"/>
      <c r="J180" s="294"/>
      <c r="K180" s="294"/>
      <c r="L180" s="294"/>
      <c r="M180" s="294"/>
      <c r="N180" s="294"/>
      <c r="O180" s="294"/>
      <c r="P180" s="294"/>
      <c r="Q180" s="294"/>
      <c r="R180" s="294"/>
      <c r="S180" s="294"/>
      <c r="T180" s="294"/>
      <c r="U180" s="294"/>
      <c r="V180" s="294"/>
      <c r="W180" s="294"/>
    </row>
    <row r="181" spans="1:23" x14ac:dyDescent="0.25">
      <c r="A181" s="304"/>
      <c r="B181" s="294"/>
      <c r="C181" s="294"/>
      <c r="D181" s="294"/>
      <c r="E181" s="294"/>
      <c r="F181" s="294"/>
      <c r="G181" s="294"/>
      <c r="H181" s="294"/>
      <c r="I181" s="294"/>
      <c r="J181" s="294"/>
      <c r="K181" s="294"/>
      <c r="L181" s="294"/>
      <c r="M181" s="294"/>
      <c r="N181" s="294"/>
      <c r="O181" s="294"/>
      <c r="P181" s="294"/>
      <c r="Q181" s="294"/>
      <c r="R181" s="294"/>
      <c r="S181" s="294"/>
      <c r="T181" s="294"/>
      <c r="U181" s="294"/>
      <c r="V181" s="294"/>
      <c r="W181" s="294"/>
    </row>
    <row r="182" spans="1:23" x14ac:dyDescent="0.25">
      <c r="A182" s="304"/>
      <c r="B182" s="294"/>
      <c r="C182" s="294"/>
      <c r="D182" s="294"/>
      <c r="E182" s="294"/>
      <c r="F182" s="294"/>
      <c r="G182" s="294"/>
      <c r="H182" s="294"/>
      <c r="I182" s="294"/>
      <c r="J182" s="294"/>
      <c r="K182" s="294"/>
      <c r="L182" s="294"/>
      <c r="M182" s="294"/>
      <c r="N182" s="294"/>
      <c r="O182" s="294"/>
      <c r="P182" s="294"/>
      <c r="Q182" s="294"/>
      <c r="R182" s="294"/>
      <c r="S182" s="294"/>
      <c r="T182" s="294"/>
      <c r="U182" s="294"/>
      <c r="V182" s="294"/>
      <c r="W182" s="294"/>
    </row>
    <row r="183" spans="1:23" x14ac:dyDescent="0.25">
      <c r="A183" s="304"/>
      <c r="B183" s="294"/>
      <c r="C183" s="294"/>
      <c r="D183" s="294"/>
      <c r="E183" s="294"/>
      <c r="F183" s="294"/>
      <c r="G183" s="294"/>
      <c r="H183" s="294"/>
      <c r="I183" s="294"/>
      <c r="J183" s="294"/>
      <c r="K183" s="294"/>
      <c r="L183" s="294"/>
      <c r="M183" s="294"/>
      <c r="N183" s="294"/>
      <c r="O183" s="294"/>
      <c r="P183" s="294"/>
      <c r="Q183" s="294"/>
      <c r="R183" s="294"/>
      <c r="S183" s="294"/>
      <c r="T183" s="294"/>
      <c r="U183" s="294"/>
      <c r="V183" s="294"/>
      <c r="W183" s="294"/>
    </row>
    <row r="184" spans="1:23" x14ac:dyDescent="0.25">
      <c r="A184" s="304"/>
      <c r="B184" s="294"/>
      <c r="C184" s="294"/>
      <c r="D184" s="294"/>
      <c r="E184" s="294"/>
      <c r="F184" s="294"/>
      <c r="G184" s="294"/>
      <c r="H184" s="294"/>
      <c r="I184" s="294"/>
      <c r="J184" s="294"/>
      <c r="K184" s="294"/>
      <c r="L184" s="294"/>
      <c r="M184" s="294"/>
      <c r="N184" s="294"/>
      <c r="O184" s="294"/>
      <c r="P184" s="294"/>
      <c r="Q184" s="294"/>
      <c r="R184" s="294"/>
      <c r="S184" s="294"/>
      <c r="T184" s="294"/>
      <c r="U184" s="294"/>
      <c r="V184" s="294"/>
      <c r="W184" s="294"/>
    </row>
    <row r="185" spans="1:23" x14ac:dyDescent="0.25">
      <c r="A185" s="304"/>
      <c r="B185" s="294"/>
      <c r="C185" s="294"/>
      <c r="D185" s="294"/>
      <c r="E185" s="294"/>
      <c r="F185" s="294"/>
      <c r="G185" s="294"/>
      <c r="H185" s="294"/>
      <c r="I185" s="294"/>
      <c r="J185" s="294"/>
      <c r="K185" s="294"/>
      <c r="L185" s="294"/>
      <c r="M185" s="294"/>
      <c r="N185" s="294"/>
      <c r="O185" s="294"/>
      <c r="P185" s="294"/>
      <c r="Q185" s="294"/>
      <c r="R185" s="294"/>
      <c r="S185" s="294"/>
      <c r="T185" s="294"/>
      <c r="U185" s="294"/>
      <c r="V185" s="294"/>
      <c r="W185" s="294"/>
    </row>
    <row r="186" spans="1:23" x14ac:dyDescent="0.25">
      <c r="A186" s="304"/>
      <c r="B186" s="294"/>
      <c r="C186" s="294"/>
      <c r="D186" s="294"/>
      <c r="E186" s="294"/>
      <c r="F186" s="294"/>
      <c r="G186" s="294"/>
      <c r="H186" s="294"/>
      <c r="I186" s="294"/>
      <c r="J186" s="294"/>
      <c r="K186" s="294"/>
      <c r="L186" s="294"/>
      <c r="M186" s="294"/>
      <c r="N186" s="294"/>
      <c r="O186" s="294"/>
      <c r="P186" s="294"/>
      <c r="Q186" s="294"/>
      <c r="R186" s="294"/>
      <c r="S186" s="294"/>
      <c r="T186" s="294"/>
      <c r="U186" s="294"/>
      <c r="V186" s="294"/>
      <c r="W186" s="294"/>
    </row>
    <row r="187" spans="1:23" x14ac:dyDescent="0.25">
      <c r="A187" s="304"/>
      <c r="B187" s="294"/>
      <c r="C187" s="294"/>
      <c r="D187" s="294"/>
      <c r="E187" s="294"/>
      <c r="F187" s="294"/>
      <c r="G187" s="294"/>
      <c r="H187" s="294"/>
      <c r="I187" s="294"/>
      <c r="J187" s="294"/>
      <c r="K187" s="294"/>
      <c r="L187" s="294"/>
      <c r="M187" s="294"/>
      <c r="N187" s="294"/>
      <c r="O187" s="294"/>
      <c r="P187" s="294"/>
      <c r="Q187" s="294"/>
      <c r="R187" s="294"/>
      <c r="S187" s="294"/>
      <c r="T187" s="294"/>
      <c r="U187" s="294"/>
      <c r="V187" s="294"/>
      <c r="W187" s="294"/>
    </row>
    <row r="188" spans="1:23" x14ac:dyDescent="0.25">
      <c r="A188" s="304"/>
      <c r="B188" s="294"/>
      <c r="C188" s="294"/>
      <c r="D188" s="294"/>
      <c r="E188" s="294"/>
      <c r="F188" s="294"/>
      <c r="G188" s="294"/>
      <c r="H188" s="294"/>
      <c r="I188" s="294"/>
      <c r="J188" s="294"/>
      <c r="K188" s="294"/>
      <c r="L188" s="294"/>
      <c r="M188" s="294"/>
      <c r="N188" s="294"/>
      <c r="O188" s="294"/>
      <c r="P188" s="294"/>
      <c r="Q188" s="294"/>
      <c r="R188" s="294"/>
      <c r="S188" s="294"/>
      <c r="T188" s="294"/>
      <c r="U188" s="294"/>
      <c r="V188" s="294"/>
      <c r="W188" s="294"/>
    </row>
    <row r="189" spans="1:23" x14ac:dyDescent="0.25">
      <c r="A189" s="304"/>
      <c r="B189" s="294"/>
      <c r="C189" s="294"/>
      <c r="D189" s="294"/>
      <c r="E189" s="294"/>
      <c r="F189" s="294"/>
      <c r="G189" s="294"/>
      <c r="H189" s="294"/>
      <c r="I189" s="294"/>
      <c r="J189" s="294"/>
      <c r="K189" s="294"/>
      <c r="L189" s="294"/>
      <c r="M189" s="294"/>
      <c r="N189" s="294"/>
      <c r="O189" s="294"/>
      <c r="P189" s="294"/>
      <c r="Q189" s="294"/>
      <c r="R189" s="294"/>
      <c r="S189" s="294"/>
      <c r="T189" s="294"/>
      <c r="U189" s="294"/>
      <c r="V189" s="294"/>
      <c r="W189" s="294"/>
    </row>
    <row r="190" spans="1:23" x14ac:dyDescent="0.25">
      <c r="A190" s="304"/>
      <c r="B190" s="294"/>
      <c r="C190" s="294"/>
      <c r="D190" s="294"/>
      <c r="E190" s="294"/>
      <c r="F190" s="294"/>
      <c r="G190" s="294"/>
      <c r="H190" s="294"/>
      <c r="I190" s="294"/>
      <c r="J190" s="294"/>
      <c r="K190" s="294"/>
      <c r="L190" s="294"/>
      <c r="M190" s="294"/>
      <c r="N190" s="294"/>
      <c r="O190" s="294"/>
      <c r="P190" s="294"/>
      <c r="Q190" s="294"/>
      <c r="R190" s="294"/>
      <c r="S190" s="294"/>
      <c r="T190" s="294"/>
      <c r="U190" s="294"/>
      <c r="V190" s="294"/>
      <c r="W190" s="294"/>
    </row>
    <row r="191" spans="1:23" x14ac:dyDescent="0.25">
      <c r="A191" s="304"/>
      <c r="B191" s="294"/>
      <c r="C191" s="294"/>
      <c r="D191" s="294"/>
      <c r="E191" s="294"/>
      <c r="F191" s="294"/>
      <c r="G191" s="294"/>
      <c r="H191" s="294"/>
      <c r="I191" s="294"/>
      <c r="J191" s="294"/>
      <c r="K191" s="294"/>
      <c r="L191" s="294"/>
      <c r="M191" s="294"/>
      <c r="N191" s="294"/>
      <c r="O191" s="294"/>
      <c r="P191" s="294"/>
      <c r="Q191" s="294"/>
      <c r="R191" s="294"/>
      <c r="S191" s="294"/>
      <c r="T191" s="294"/>
      <c r="U191" s="294"/>
      <c r="V191" s="294"/>
      <c r="W191" s="294"/>
    </row>
    <row r="192" spans="1:23" x14ac:dyDescent="0.25">
      <c r="A192" s="304"/>
      <c r="B192" s="294"/>
      <c r="C192" s="294"/>
      <c r="D192" s="294"/>
      <c r="E192" s="294"/>
      <c r="F192" s="294"/>
      <c r="G192" s="294"/>
      <c r="H192" s="294"/>
      <c r="I192" s="294"/>
      <c r="J192" s="294"/>
      <c r="K192" s="294"/>
      <c r="L192" s="294"/>
      <c r="M192" s="294"/>
      <c r="N192" s="294"/>
      <c r="O192" s="294"/>
      <c r="P192" s="294"/>
      <c r="Q192" s="294"/>
      <c r="R192" s="294"/>
      <c r="S192" s="294"/>
      <c r="T192" s="294"/>
      <c r="U192" s="294"/>
      <c r="V192" s="294"/>
      <c r="W192" s="294"/>
    </row>
    <row r="193" spans="1:23" x14ac:dyDescent="0.25">
      <c r="A193" s="304"/>
      <c r="B193" s="294"/>
      <c r="C193" s="294"/>
      <c r="D193" s="294"/>
      <c r="E193" s="294"/>
      <c r="F193" s="294"/>
      <c r="G193" s="294"/>
      <c r="H193" s="294"/>
      <c r="I193" s="294"/>
      <c r="J193" s="294"/>
      <c r="K193" s="294"/>
      <c r="L193" s="294"/>
      <c r="M193" s="294"/>
      <c r="N193" s="294"/>
      <c r="O193" s="294"/>
      <c r="P193" s="294"/>
      <c r="Q193" s="294"/>
      <c r="R193" s="294"/>
      <c r="S193" s="294"/>
      <c r="T193" s="294"/>
      <c r="U193" s="294"/>
      <c r="V193" s="294"/>
      <c r="W193" s="294"/>
    </row>
    <row r="194" spans="1:23" x14ac:dyDescent="0.25">
      <c r="A194" s="304"/>
      <c r="B194" s="294"/>
      <c r="C194" s="294"/>
      <c r="D194" s="294"/>
      <c r="E194" s="294"/>
      <c r="F194" s="294"/>
      <c r="G194" s="294"/>
      <c r="H194" s="294"/>
      <c r="I194" s="294"/>
      <c r="J194" s="294"/>
      <c r="K194" s="294"/>
      <c r="L194" s="294"/>
      <c r="M194" s="294"/>
      <c r="N194" s="294"/>
      <c r="O194" s="294"/>
      <c r="P194" s="294"/>
      <c r="Q194" s="294"/>
      <c r="R194" s="294"/>
      <c r="S194" s="294"/>
      <c r="T194" s="294"/>
      <c r="U194" s="294"/>
      <c r="V194" s="294"/>
      <c r="W194" s="294"/>
    </row>
    <row r="195" spans="1:23" x14ac:dyDescent="0.25">
      <c r="A195" s="304"/>
      <c r="B195" s="294"/>
      <c r="C195" s="294"/>
      <c r="D195" s="294"/>
      <c r="E195" s="294"/>
      <c r="F195" s="294"/>
      <c r="G195" s="294"/>
      <c r="H195" s="294"/>
      <c r="I195" s="294"/>
      <c r="J195" s="294"/>
      <c r="K195" s="294"/>
      <c r="L195" s="294"/>
      <c r="M195" s="294"/>
      <c r="N195" s="294"/>
      <c r="O195" s="294"/>
      <c r="P195" s="294"/>
      <c r="Q195" s="294"/>
      <c r="R195" s="294"/>
      <c r="S195" s="294"/>
      <c r="T195" s="294"/>
      <c r="U195" s="294"/>
      <c r="V195" s="294"/>
      <c r="W195" s="294"/>
    </row>
    <row r="196" spans="1:23" x14ac:dyDescent="0.25">
      <c r="A196" s="304"/>
      <c r="B196" s="294"/>
      <c r="C196" s="294"/>
      <c r="D196" s="294"/>
      <c r="E196" s="294"/>
      <c r="F196" s="294"/>
      <c r="G196" s="294"/>
      <c r="H196" s="294"/>
      <c r="I196" s="294"/>
      <c r="J196" s="294"/>
      <c r="K196" s="294"/>
      <c r="L196" s="294"/>
      <c r="M196" s="294"/>
      <c r="N196" s="294"/>
      <c r="O196" s="294"/>
      <c r="P196" s="294"/>
      <c r="Q196" s="294"/>
      <c r="R196" s="294"/>
      <c r="S196" s="294"/>
      <c r="T196" s="294"/>
      <c r="U196" s="294"/>
      <c r="V196" s="294"/>
      <c r="W196" s="294"/>
    </row>
    <row r="197" spans="1:23" x14ac:dyDescent="0.25">
      <c r="A197" s="304"/>
      <c r="B197" s="294"/>
      <c r="C197" s="294"/>
      <c r="D197" s="294"/>
      <c r="E197" s="294"/>
      <c r="F197" s="294"/>
      <c r="G197" s="294"/>
      <c r="H197" s="294"/>
      <c r="I197" s="294"/>
      <c r="J197" s="294"/>
      <c r="K197" s="294"/>
      <c r="L197" s="294"/>
      <c r="M197" s="294"/>
      <c r="N197" s="294"/>
      <c r="O197" s="294"/>
      <c r="P197" s="294"/>
      <c r="Q197" s="294"/>
      <c r="R197" s="294"/>
      <c r="S197" s="294"/>
      <c r="T197" s="294"/>
      <c r="U197" s="294"/>
      <c r="V197" s="294"/>
      <c r="W197" s="294"/>
    </row>
    <row r="198" spans="1:23" x14ac:dyDescent="0.25">
      <c r="A198" s="304"/>
      <c r="B198" s="294"/>
      <c r="C198" s="294"/>
      <c r="D198" s="294"/>
      <c r="E198" s="294"/>
      <c r="F198" s="294"/>
      <c r="G198" s="294"/>
      <c r="H198" s="294"/>
      <c r="I198" s="294"/>
      <c r="J198" s="294"/>
      <c r="K198" s="294"/>
      <c r="L198" s="294"/>
      <c r="M198" s="294"/>
      <c r="N198" s="294"/>
      <c r="O198" s="294"/>
      <c r="P198" s="294"/>
      <c r="Q198" s="294"/>
      <c r="R198" s="294"/>
      <c r="S198" s="294"/>
      <c r="T198" s="294"/>
      <c r="U198" s="294"/>
      <c r="V198" s="294"/>
      <c r="W198" s="294"/>
    </row>
    <row r="199" spans="1:23" x14ac:dyDescent="0.25">
      <c r="A199" s="304"/>
      <c r="B199" s="294"/>
      <c r="C199" s="294"/>
      <c r="D199" s="294"/>
      <c r="E199" s="294"/>
      <c r="F199" s="294"/>
      <c r="G199" s="294"/>
      <c r="H199" s="294"/>
      <c r="I199" s="294"/>
      <c r="J199" s="294"/>
      <c r="K199" s="294"/>
      <c r="L199" s="294"/>
      <c r="M199" s="294"/>
      <c r="N199" s="294"/>
      <c r="O199" s="294"/>
      <c r="P199" s="294"/>
      <c r="Q199" s="294"/>
      <c r="R199" s="294"/>
      <c r="S199" s="294"/>
      <c r="T199" s="294"/>
      <c r="U199" s="294"/>
      <c r="V199" s="294"/>
      <c r="W199" s="294"/>
    </row>
    <row r="200" spans="1:23" x14ac:dyDescent="0.25">
      <c r="A200" s="304"/>
      <c r="B200" s="294"/>
      <c r="C200" s="294"/>
      <c r="D200" s="294"/>
      <c r="E200" s="294"/>
      <c r="F200" s="294"/>
      <c r="G200" s="294"/>
      <c r="H200" s="294"/>
      <c r="I200" s="294"/>
      <c r="J200" s="294"/>
      <c r="K200" s="294"/>
      <c r="L200" s="294"/>
      <c r="M200" s="294"/>
      <c r="N200" s="294"/>
      <c r="O200" s="294"/>
      <c r="P200" s="294"/>
      <c r="Q200" s="294"/>
      <c r="R200" s="294"/>
      <c r="S200" s="294"/>
      <c r="T200" s="294"/>
      <c r="U200" s="294"/>
      <c r="V200" s="294"/>
      <c r="W200" s="294"/>
    </row>
    <row r="201" spans="1:23" x14ac:dyDescent="0.25">
      <c r="A201" s="304"/>
      <c r="B201" s="294"/>
      <c r="C201" s="294"/>
      <c r="D201" s="294"/>
      <c r="E201" s="294"/>
      <c r="F201" s="294"/>
      <c r="G201" s="294"/>
      <c r="H201" s="294"/>
      <c r="I201" s="294"/>
      <c r="J201" s="294"/>
      <c r="K201" s="294"/>
      <c r="L201" s="294"/>
      <c r="M201" s="294"/>
      <c r="N201" s="294"/>
      <c r="O201" s="294"/>
      <c r="P201" s="294"/>
      <c r="Q201" s="294"/>
      <c r="R201" s="294"/>
      <c r="S201" s="294"/>
      <c r="T201" s="294"/>
      <c r="U201" s="294"/>
      <c r="V201" s="294"/>
      <c r="W201" s="294"/>
    </row>
    <row r="202" spans="1:23" x14ac:dyDescent="0.25">
      <c r="A202" s="304"/>
      <c r="B202" s="294"/>
      <c r="C202" s="294"/>
      <c r="D202" s="294"/>
      <c r="E202" s="294"/>
      <c r="F202" s="294"/>
      <c r="G202" s="294"/>
      <c r="H202" s="294"/>
      <c r="I202" s="294"/>
      <c r="J202" s="294"/>
      <c r="K202" s="294"/>
      <c r="L202" s="294"/>
      <c r="M202" s="294"/>
      <c r="N202" s="294"/>
      <c r="O202" s="294"/>
      <c r="P202" s="294"/>
      <c r="Q202" s="294"/>
      <c r="R202" s="294"/>
      <c r="S202" s="294"/>
      <c r="T202" s="294"/>
      <c r="U202" s="294"/>
      <c r="V202" s="294"/>
      <c r="W202" s="294"/>
    </row>
    <row r="203" spans="1:23" x14ac:dyDescent="0.25">
      <c r="A203" s="304"/>
      <c r="B203" s="294"/>
      <c r="C203" s="294"/>
      <c r="D203" s="294"/>
      <c r="E203" s="294"/>
      <c r="F203" s="294"/>
      <c r="G203" s="294"/>
      <c r="H203" s="294"/>
      <c r="I203" s="294"/>
      <c r="J203" s="294"/>
      <c r="K203" s="294"/>
      <c r="L203" s="294"/>
      <c r="M203" s="294"/>
      <c r="N203" s="294"/>
      <c r="O203" s="294"/>
      <c r="P203" s="294"/>
      <c r="Q203" s="294"/>
      <c r="R203" s="294"/>
      <c r="S203" s="294"/>
      <c r="T203" s="294"/>
      <c r="U203" s="294"/>
      <c r="V203" s="294"/>
      <c r="W203" s="294"/>
    </row>
    <row r="204" spans="1:23" x14ac:dyDescent="0.25">
      <c r="A204" s="304"/>
      <c r="B204" s="294"/>
      <c r="C204" s="294"/>
      <c r="D204" s="294"/>
      <c r="E204" s="294"/>
      <c r="F204" s="294"/>
      <c r="G204" s="294"/>
      <c r="H204" s="294"/>
      <c r="I204" s="294"/>
      <c r="J204" s="294"/>
      <c r="K204" s="294"/>
      <c r="L204" s="294"/>
      <c r="M204" s="294"/>
      <c r="N204" s="294"/>
      <c r="O204" s="294"/>
      <c r="P204" s="294"/>
      <c r="Q204" s="294"/>
      <c r="R204" s="294"/>
      <c r="S204" s="294"/>
      <c r="T204" s="294"/>
      <c r="U204" s="294"/>
      <c r="V204" s="294"/>
      <c r="W204" s="294"/>
    </row>
    <row r="205" spans="1:23" x14ac:dyDescent="0.25">
      <c r="A205" s="304"/>
      <c r="B205" s="294"/>
      <c r="C205" s="294"/>
      <c r="D205" s="294"/>
      <c r="E205" s="294"/>
      <c r="F205" s="294"/>
      <c r="G205" s="294"/>
      <c r="H205" s="294"/>
      <c r="I205" s="294"/>
      <c r="J205" s="294"/>
      <c r="K205" s="294"/>
      <c r="L205" s="294"/>
      <c r="M205" s="294"/>
      <c r="N205" s="294"/>
      <c r="O205" s="294"/>
      <c r="P205" s="294"/>
      <c r="Q205" s="294"/>
      <c r="R205" s="294"/>
      <c r="S205" s="294"/>
      <c r="T205" s="294"/>
      <c r="U205" s="294"/>
      <c r="V205" s="294"/>
      <c r="W205" s="294"/>
    </row>
    <row r="206" spans="1:23" x14ac:dyDescent="0.25">
      <c r="A206" s="304"/>
      <c r="B206" s="294"/>
      <c r="C206" s="294"/>
      <c r="D206" s="294"/>
      <c r="E206" s="294"/>
      <c r="F206" s="294"/>
      <c r="G206" s="294"/>
      <c r="H206" s="294"/>
      <c r="I206" s="294"/>
      <c r="J206" s="294"/>
      <c r="K206" s="294"/>
      <c r="L206" s="294"/>
      <c r="M206" s="294"/>
      <c r="N206" s="294"/>
      <c r="O206" s="294"/>
      <c r="P206" s="294"/>
      <c r="Q206" s="294"/>
      <c r="R206" s="294"/>
      <c r="S206" s="294"/>
      <c r="T206" s="294"/>
      <c r="U206" s="294"/>
      <c r="V206" s="294"/>
      <c r="W206" s="294"/>
    </row>
    <row r="207" spans="1:23" x14ac:dyDescent="0.25">
      <c r="A207" s="304"/>
      <c r="B207" s="294"/>
      <c r="C207" s="294"/>
      <c r="D207" s="294"/>
      <c r="E207" s="294"/>
      <c r="F207" s="294"/>
      <c r="G207" s="294"/>
      <c r="H207" s="294"/>
      <c r="I207" s="294"/>
      <c r="J207" s="294"/>
      <c r="K207" s="294"/>
      <c r="L207" s="294"/>
      <c r="M207" s="294"/>
      <c r="N207" s="294"/>
      <c r="O207" s="294"/>
      <c r="P207" s="294"/>
      <c r="Q207" s="294"/>
      <c r="R207" s="294"/>
      <c r="S207" s="294"/>
      <c r="T207" s="294"/>
      <c r="U207" s="294"/>
      <c r="V207" s="294"/>
      <c r="W207" s="294"/>
    </row>
    <row r="208" spans="1:23" x14ac:dyDescent="0.25">
      <c r="A208" s="304"/>
      <c r="B208" s="294"/>
      <c r="C208" s="294"/>
      <c r="D208" s="294"/>
      <c r="E208" s="294"/>
      <c r="F208" s="294"/>
      <c r="G208" s="294"/>
      <c r="H208" s="294"/>
      <c r="I208" s="294"/>
      <c r="J208" s="294"/>
      <c r="K208" s="294"/>
      <c r="L208" s="294"/>
      <c r="M208" s="294"/>
      <c r="N208" s="294"/>
      <c r="O208" s="294"/>
      <c r="P208" s="294"/>
      <c r="Q208" s="294"/>
      <c r="R208" s="294"/>
      <c r="S208" s="294"/>
      <c r="T208" s="294"/>
      <c r="U208" s="294"/>
      <c r="V208" s="294"/>
      <c r="W208" s="294"/>
    </row>
    <row r="209" spans="1:23" x14ac:dyDescent="0.25">
      <c r="A209" s="304"/>
      <c r="B209" s="294"/>
      <c r="C209" s="294"/>
      <c r="D209" s="294"/>
      <c r="E209" s="294"/>
      <c r="F209" s="294"/>
      <c r="G209" s="294"/>
      <c r="H209" s="294"/>
      <c r="I209" s="294"/>
      <c r="J209" s="294"/>
      <c r="K209" s="294"/>
      <c r="L209" s="294"/>
      <c r="M209" s="294"/>
      <c r="N209" s="294"/>
      <c r="O209" s="294"/>
      <c r="P209" s="294"/>
      <c r="Q209" s="294"/>
      <c r="R209" s="294"/>
      <c r="S209" s="294"/>
      <c r="T209" s="294"/>
      <c r="U209" s="294"/>
      <c r="V209" s="294"/>
      <c r="W209" s="294"/>
    </row>
    <row r="210" spans="1:23" x14ac:dyDescent="0.25">
      <c r="A210" s="304"/>
      <c r="B210" s="294"/>
      <c r="C210" s="294"/>
      <c r="D210" s="294"/>
      <c r="E210" s="294"/>
      <c r="F210" s="294"/>
      <c r="G210" s="294"/>
      <c r="H210" s="294"/>
      <c r="I210" s="294"/>
      <c r="J210" s="294"/>
      <c r="K210" s="294"/>
      <c r="L210" s="294"/>
      <c r="M210" s="294"/>
      <c r="N210" s="294"/>
      <c r="O210" s="294"/>
      <c r="P210" s="294"/>
      <c r="Q210" s="294"/>
      <c r="R210" s="294"/>
      <c r="S210" s="294"/>
      <c r="T210" s="294"/>
      <c r="U210" s="294"/>
      <c r="V210" s="294"/>
      <c r="W210" s="294"/>
    </row>
    <row r="211" spans="1:23" x14ac:dyDescent="0.25">
      <c r="A211" s="304"/>
      <c r="B211" s="294"/>
      <c r="C211" s="294"/>
      <c r="D211" s="294"/>
      <c r="E211" s="294"/>
      <c r="F211" s="294"/>
      <c r="G211" s="294"/>
      <c r="H211" s="294"/>
      <c r="I211" s="294"/>
      <c r="J211" s="294"/>
      <c r="K211" s="294"/>
      <c r="L211" s="294"/>
      <c r="M211" s="294"/>
      <c r="N211" s="294"/>
      <c r="O211" s="294"/>
      <c r="P211" s="294"/>
      <c r="Q211" s="294"/>
      <c r="R211" s="294"/>
      <c r="S211" s="294"/>
      <c r="T211" s="294"/>
      <c r="U211" s="294"/>
      <c r="V211" s="294"/>
      <c r="W211" s="294"/>
    </row>
    <row r="212" spans="1:23" x14ac:dyDescent="0.25">
      <c r="A212" s="304"/>
      <c r="B212" s="294"/>
      <c r="C212" s="294"/>
      <c r="D212" s="294"/>
      <c r="E212" s="294"/>
      <c r="F212" s="294"/>
      <c r="G212" s="294"/>
      <c r="H212" s="294"/>
      <c r="I212" s="294"/>
      <c r="J212" s="294"/>
      <c r="K212" s="294"/>
      <c r="L212" s="294"/>
      <c r="M212" s="294"/>
      <c r="N212" s="294"/>
      <c r="O212" s="294"/>
      <c r="P212" s="294"/>
      <c r="Q212" s="294"/>
      <c r="R212" s="294"/>
      <c r="S212" s="294"/>
      <c r="T212" s="294"/>
      <c r="U212" s="294"/>
      <c r="V212" s="294"/>
      <c r="W212" s="294"/>
    </row>
    <row r="213" spans="1:23" x14ac:dyDescent="0.25">
      <c r="A213" s="304"/>
      <c r="B213" s="294"/>
      <c r="C213" s="294"/>
      <c r="D213" s="294"/>
      <c r="E213" s="294"/>
      <c r="F213" s="294"/>
      <c r="G213" s="294"/>
      <c r="H213" s="294"/>
      <c r="I213" s="294"/>
      <c r="J213" s="294"/>
      <c r="K213" s="294"/>
      <c r="L213" s="294"/>
      <c r="M213" s="294"/>
      <c r="N213" s="294"/>
      <c r="O213" s="294"/>
      <c r="P213" s="294"/>
      <c r="Q213" s="294"/>
      <c r="R213" s="294"/>
      <c r="S213" s="294"/>
      <c r="T213" s="294"/>
      <c r="U213" s="294"/>
      <c r="V213" s="294"/>
      <c r="W213" s="294"/>
    </row>
    <row r="214" spans="1:23" x14ac:dyDescent="0.25">
      <c r="A214" s="304"/>
      <c r="B214" s="294"/>
      <c r="C214" s="294"/>
      <c r="D214" s="294"/>
      <c r="E214" s="294"/>
      <c r="F214" s="294"/>
      <c r="G214" s="294"/>
      <c r="H214" s="294"/>
      <c r="I214" s="294"/>
      <c r="J214" s="294"/>
      <c r="K214" s="294"/>
      <c r="L214" s="294"/>
      <c r="M214" s="294"/>
      <c r="N214" s="294"/>
      <c r="O214" s="294"/>
      <c r="P214" s="294"/>
      <c r="Q214" s="294"/>
      <c r="R214" s="294"/>
      <c r="S214" s="294"/>
      <c r="T214" s="294"/>
      <c r="U214" s="294"/>
      <c r="V214" s="294"/>
      <c r="W214" s="294"/>
    </row>
    <row r="215" spans="1:23" x14ac:dyDescent="0.25">
      <c r="A215" s="304"/>
      <c r="B215" s="294"/>
      <c r="C215" s="294"/>
      <c r="D215" s="294"/>
      <c r="E215" s="294"/>
      <c r="F215" s="294"/>
      <c r="G215" s="294"/>
      <c r="H215" s="294"/>
      <c r="I215" s="294"/>
      <c r="J215" s="294"/>
      <c r="K215" s="294"/>
      <c r="L215" s="294"/>
      <c r="M215" s="294"/>
      <c r="N215" s="294"/>
      <c r="O215" s="294"/>
      <c r="P215" s="294"/>
      <c r="Q215" s="294"/>
      <c r="R215" s="294"/>
      <c r="S215" s="294"/>
      <c r="T215" s="294"/>
      <c r="U215" s="294"/>
      <c r="V215" s="294"/>
      <c r="W215" s="294"/>
    </row>
    <row r="216" spans="1:23" x14ac:dyDescent="0.25">
      <c r="A216" s="304"/>
      <c r="B216" s="294"/>
      <c r="C216" s="294"/>
      <c r="D216" s="294"/>
      <c r="E216" s="294"/>
      <c r="F216" s="294"/>
      <c r="G216" s="294"/>
      <c r="H216" s="294"/>
      <c r="I216" s="294"/>
      <c r="J216" s="294"/>
      <c r="K216" s="294"/>
      <c r="L216" s="294"/>
      <c r="M216" s="294"/>
      <c r="N216" s="294"/>
      <c r="O216" s="294"/>
      <c r="P216" s="294"/>
      <c r="Q216" s="294"/>
      <c r="R216" s="294"/>
      <c r="S216" s="294"/>
      <c r="T216" s="294"/>
      <c r="U216" s="294"/>
      <c r="V216" s="294"/>
      <c r="W216" s="294"/>
    </row>
    <row r="217" spans="1:23" x14ac:dyDescent="0.25">
      <c r="A217" s="304"/>
      <c r="B217" s="294"/>
      <c r="C217" s="294"/>
      <c r="D217" s="294"/>
      <c r="E217" s="294"/>
      <c r="F217" s="294"/>
      <c r="G217" s="294"/>
      <c r="H217" s="294"/>
      <c r="I217" s="294"/>
      <c r="J217" s="294"/>
      <c r="K217" s="294"/>
      <c r="L217" s="294"/>
      <c r="M217" s="294"/>
      <c r="N217" s="294"/>
      <c r="O217" s="294"/>
      <c r="P217" s="294"/>
      <c r="Q217" s="294"/>
      <c r="R217" s="294"/>
      <c r="S217" s="294"/>
      <c r="T217" s="294"/>
      <c r="U217" s="294"/>
      <c r="V217" s="294"/>
      <c r="W217" s="294"/>
    </row>
    <row r="218" spans="1:23" x14ac:dyDescent="0.25">
      <c r="A218" s="304"/>
      <c r="B218" s="294"/>
      <c r="C218" s="294"/>
      <c r="D218" s="294"/>
      <c r="E218" s="294"/>
      <c r="F218" s="294"/>
      <c r="G218" s="294"/>
      <c r="H218" s="294"/>
      <c r="I218" s="294"/>
      <c r="J218" s="294"/>
      <c r="K218" s="294"/>
      <c r="L218" s="294"/>
      <c r="M218" s="294"/>
      <c r="N218" s="294"/>
      <c r="O218" s="294"/>
      <c r="P218" s="294"/>
      <c r="Q218" s="294"/>
      <c r="R218" s="294"/>
      <c r="S218" s="294"/>
      <c r="T218" s="294"/>
      <c r="U218" s="294"/>
      <c r="V218" s="294"/>
      <c r="W218" s="294"/>
    </row>
    <row r="219" spans="1:23" x14ac:dyDescent="0.25">
      <c r="A219" s="304"/>
      <c r="B219" s="294"/>
      <c r="C219" s="294"/>
      <c r="D219" s="294"/>
      <c r="E219" s="294"/>
      <c r="F219" s="294"/>
      <c r="G219" s="294"/>
      <c r="H219" s="294"/>
      <c r="I219" s="294"/>
      <c r="J219" s="294"/>
      <c r="K219" s="294"/>
      <c r="L219" s="294"/>
      <c r="M219" s="294"/>
      <c r="N219" s="294"/>
      <c r="O219" s="294"/>
      <c r="P219" s="294"/>
      <c r="Q219" s="294"/>
      <c r="R219" s="294"/>
      <c r="S219" s="294"/>
      <c r="T219" s="294"/>
      <c r="U219" s="294"/>
      <c r="V219" s="294"/>
      <c r="W219" s="294"/>
    </row>
    <row r="220" spans="1:23" x14ac:dyDescent="0.25">
      <c r="A220" s="304"/>
      <c r="B220" s="294"/>
      <c r="C220" s="294"/>
      <c r="D220" s="294"/>
      <c r="E220" s="294"/>
      <c r="F220" s="294"/>
      <c r="G220" s="294"/>
      <c r="H220" s="294"/>
      <c r="I220" s="294"/>
      <c r="J220" s="294"/>
      <c r="K220" s="294"/>
      <c r="L220" s="294"/>
      <c r="M220" s="294"/>
      <c r="N220" s="294"/>
      <c r="O220" s="294"/>
      <c r="P220" s="294"/>
      <c r="Q220" s="294"/>
      <c r="R220" s="294"/>
      <c r="S220" s="294"/>
      <c r="T220" s="294"/>
      <c r="U220" s="294"/>
      <c r="V220" s="294"/>
      <c r="W220" s="294"/>
    </row>
    <row r="221" spans="1:23" x14ac:dyDescent="0.25">
      <c r="A221" s="304"/>
      <c r="B221" s="294"/>
      <c r="C221" s="294"/>
      <c r="D221" s="294"/>
      <c r="E221" s="294"/>
      <c r="F221" s="294"/>
      <c r="G221" s="294"/>
      <c r="H221" s="294"/>
      <c r="I221" s="294"/>
      <c r="J221" s="294"/>
      <c r="K221" s="294"/>
      <c r="L221" s="294"/>
      <c r="M221" s="294"/>
      <c r="N221" s="294"/>
      <c r="O221" s="294"/>
      <c r="P221" s="294"/>
      <c r="Q221" s="294"/>
      <c r="R221" s="294"/>
      <c r="S221" s="294"/>
      <c r="T221" s="294"/>
      <c r="U221" s="294"/>
      <c r="V221" s="294"/>
      <c r="W221" s="294"/>
    </row>
    <row r="222" spans="1:23" x14ac:dyDescent="0.25">
      <c r="A222" s="304"/>
      <c r="B222" s="294"/>
      <c r="C222" s="294"/>
      <c r="D222" s="294"/>
      <c r="E222" s="294"/>
      <c r="F222" s="294"/>
      <c r="G222" s="294"/>
      <c r="H222" s="294"/>
      <c r="I222" s="294"/>
      <c r="J222" s="294"/>
      <c r="K222" s="294"/>
      <c r="L222" s="294"/>
      <c r="M222" s="294"/>
      <c r="N222" s="294"/>
      <c r="O222" s="294"/>
      <c r="P222" s="294"/>
      <c r="Q222" s="294"/>
      <c r="R222" s="294"/>
      <c r="S222" s="294"/>
      <c r="T222" s="294"/>
      <c r="U222" s="294"/>
      <c r="V222" s="294"/>
      <c r="W222" s="294"/>
    </row>
    <row r="223" spans="1:23" x14ac:dyDescent="0.25">
      <c r="A223" s="304"/>
      <c r="B223" s="294"/>
      <c r="C223" s="294"/>
      <c r="D223" s="294"/>
      <c r="E223" s="294"/>
      <c r="F223" s="294"/>
      <c r="G223" s="294"/>
      <c r="H223" s="294"/>
      <c r="I223" s="294"/>
      <c r="J223" s="294"/>
      <c r="K223" s="294"/>
      <c r="L223" s="294"/>
      <c r="M223" s="294"/>
      <c r="N223" s="294"/>
      <c r="O223" s="294"/>
      <c r="P223" s="294"/>
      <c r="Q223" s="294"/>
      <c r="R223" s="294"/>
      <c r="S223" s="294"/>
      <c r="T223" s="294"/>
      <c r="U223" s="294"/>
      <c r="V223" s="294"/>
      <c r="W223" s="294"/>
    </row>
    <row r="224" spans="1:23" x14ac:dyDescent="0.25">
      <c r="A224" s="304"/>
      <c r="B224" s="294"/>
      <c r="C224" s="294"/>
      <c r="D224" s="294"/>
      <c r="E224" s="294"/>
      <c r="F224" s="294"/>
      <c r="G224" s="294"/>
      <c r="H224" s="294"/>
      <c r="I224" s="294"/>
      <c r="J224" s="294"/>
      <c r="K224" s="294"/>
      <c r="L224" s="294"/>
      <c r="M224" s="294"/>
      <c r="N224" s="294"/>
      <c r="O224" s="294"/>
      <c r="P224" s="294"/>
      <c r="Q224" s="294"/>
      <c r="R224" s="294"/>
      <c r="S224" s="294"/>
      <c r="T224" s="294"/>
      <c r="U224" s="294"/>
      <c r="V224" s="294"/>
      <c r="W224" s="294"/>
    </row>
    <row r="225" spans="1:23" x14ac:dyDescent="0.25">
      <c r="A225" s="304"/>
      <c r="B225" s="294"/>
      <c r="C225" s="294"/>
      <c r="D225" s="294"/>
      <c r="E225" s="294"/>
      <c r="F225" s="294"/>
      <c r="G225" s="294"/>
      <c r="H225" s="294"/>
      <c r="I225" s="294"/>
      <c r="J225" s="294"/>
      <c r="K225" s="294"/>
      <c r="L225" s="294"/>
      <c r="M225" s="294"/>
      <c r="N225" s="294"/>
      <c r="O225" s="294"/>
      <c r="P225" s="294"/>
      <c r="Q225" s="294"/>
      <c r="R225" s="294"/>
      <c r="S225" s="294"/>
      <c r="T225" s="294"/>
      <c r="U225" s="294"/>
      <c r="V225" s="294"/>
      <c r="W225" s="294"/>
    </row>
    <row r="226" spans="1:23" x14ac:dyDescent="0.25">
      <c r="A226" s="304"/>
      <c r="B226" s="294"/>
      <c r="C226" s="294"/>
      <c r="D226" s="294"/>
      <c r="E226" s="294"/>
      <c r="F226" s="294"/>
      <c r="G226" s="294"/>
      <c r="H226" s="294"/>
      <c r="I226" s="294"/>
      <c r="J226" s="294"/>
      <c r="K226" s="294"/>
      <c r="L226" s="294"/>
      <c r="M226" s="294"/>
      <c r="N226" s="294"/>
      <c r="O226" s="294"/>
      <c r="P226" s="294"/>
      <c r="Q226" s="294"/>
      <c r="R226" s="294"/>
      <c r="S226" s="294"/>
      <c r="T226" s="294"/>
      <c r="U226" s="294"/>
      <c r="V226" s="294"/>
      <c r="W226" s="294"/>
    </row>
    <row r="227" spans="1:23" x14ac:dyDescent="0.25">
      <c r="A227" s="304"/>
      <c r="B227" s="294"/>
      <c r="C227" s="294"/>
      <c r="D227" s="294"/>
      <c r="E227" s="294"/>
      <c r="F227" s="294"/>
      <c r="G227" s="294"/>
      <c r="H227" s="294"/>
      <c r="I227" s="294"/>
      <c r="J227" s="294"/>
      <c r="K227" s="294"/>
      <c r="L227" s="294"/>
      <c r="M227" s="294"/>
      <c r="N227" s="294"/>
      <c r="O227" s="294"/>
      <c r="P227" s="294"/>
      <c r="Q227" s="294"/>
      <c r="R227" s="294"/>
      <c r="S227" s="294"/>
      <c r="T227" s="294"/>
      <c r="U227" s="294"/>
      <c r="V227" s="294"/>
      <c r="W227" s="294"/>
    </row>
    <row r="228" spans="1:23" x14ac:dyDescent="0.25">
      <c r="A228" s="304"/>
      <c r="B228" s="294"/>
      <c r="C228" s="294"/>
      <c r="D228" s="294"/>
      <c r="E228" s="294"/>
      <c r="F228" s="294"/>
      <c r="G228" s="294"/>
      <c r="H228" s="294"/>
      <c r="I228" s="294"/>
      <c r="J228" s="294"/>
      <c r="K228" s="294"/>
      <c r="L228" s="294"/>
      <c r="M228" s="294"/>
      <c r="N228" s="294"/>
      <c r="O228" s="294"/>
      <c r="P228" s="294"/>
      <c r="Q228" s="294"/>
      <c r="R228" s="294"/>
      <c r="S228" s="294"/>
      <c r="T228" s="294"/>
      <c r="U228" s="294"/>
      <c r="V228" s="294"/>
      <c r="W228" s="294"/>
    </row>
    <row r="229" spans="1:23" x14ac:dyDescent="0.25">
      <c r="A229" s="304"/>
      <c r="B229" s="294"/>
      <c r="C229" s="294"/>
      <c r="D229" s="294"/>
      <c r="E229" s="294"/>
      <c r="F229" s="294"/>
      <c r="G229" s="294"/>
      <c r="H229" s="294"/>
      <c r="I229" s="294"/>
      <c r="J229" s="294"/>
      <c r="K229" s="294"/>
      <c r="L229" s="294"/>
      <c r="M229" s="294"/>
      <c r="N229" s="294"/>
      <c r="O229" s="294"/>
      <c r="P229" s="294"/>
      <c r="Q229" s="294"/>
      <c r="R229" s="294"/>
      <c r="S229" s="294"/>
      <c r="T229" s="294"/>
      <c r="U229" s="294"/>
      <c r="V229" s="294"/>
      <c r="W229" s="294"/>
    </row>
    <row r="230" spans="1:23" x14ac:dyDescent="0.25">
      <c r="A230" s="304"/>
      <c r="B230" s="294"/>
      <c r="C230" s="294"/>
      <c r="D230" s="294"/>
      <c r="E230" s="294"/>
      <c r="F230" s="294"/>
      <c r="G230" s="294"/>
      <c r="H230" s="294"/>
      <c r="I230" s="294"/>
      <c r="J230" s="294"/>
      <c r="K230" s="294"/>
      <c r="L230" s="294"/>
      <c r="M230" s="294"/>
      <c r="N230" s="294"/>
      <c r="O230" s="294"/>
      <c r="P230" s="294"/>
      <c r="Q230" s="294"/>
      <c r="R230" s="294"/>
      <c r="S230" s="294"/>
      <c r="T230" s="294"/>
      <c r="U230" s="294"/>
      <c r="V230" s="294"/>
      <c r="W230" s="294"/>
    </row>
    <row r="231" spans="1:23" x14ac:dyDescent="0.25">
      <c r="A231" s="304"/>
      <c r="B231" s="294"/>
      <c r="C231" s="294"/>
      <c r="D231" s="294"/>
      <c r="E231" s="294"/>
      <c r="F231" s="294"/>
      <c r="G231" s="294"/>
      <c r="H231" s="294"/>
      <c r="I231" s="294"/>
      <c r="J231" s="294"/>
      <c r="K231" s="294"/>
      <c r="L231" s="294"/>
      <c r="M231" s="294"/>
      <c r="N231" s="294"/>
      <c r="O231" s="294"/>
      <c r="P231" s="294"/>
      <c r="Q231" s="294"/>
      <c r="R231" s="294"/>
      <c r="S231" s="294"/>
      <c r="T231" s="294"/>
      <c r="U231" s="294"/>
      <c r="V231" s="294"/>
      <c r="W231" s="294"/>
    </row>
    <row r="232" spans="1:23" x14ac:dyDescent="0.25">
      <c r="A232" s="304"/>
      <c r="B232" s="294"/>
      <c r="C232" s="294"/>
      <c r="D232" s="294"/>
      <c r="E232" s="294"/>
      <c r="F232" s="294"/>
      <c r="G232" s="294"/>
      <c r="H232" s="294"/>
      <c r="I232" s="294"/>
      <c r="J232" s="294"/>
      <c r="K232" s="294"/>
      <c r="L232" s="294"/>
      <c r="M232" s="294"/>
      <c r="N232" s="294"/>
      <c r="O232" s="294"/>
      <c r="P232" s="294"/>
      <c r="Q232" s="294"/>
      <c r="R232" s="294"/>
      <c r="S232" s="294"/>
      <c r="T232" s="294"/>
      <c r="U232" s="294"/>
      <c r="V232" s="294"/>
      <c r="W232" s="294"/>
    </row>
    <row r="233" spans="1:23" x14ac:dyDescent="0.25">
      <c r="A233" s="304"/>
      <c r="B233" s="294"/>
      <c r="C233" s="294"/>
      <c r="D233" s="294"/>
      <c r="E233" s="294"/>
      <c r="F233" s="294"/>
      <c r="G233" s="294"/>
      <c r="H233" s="294"/>
      <c r="I233" s="294"/>
      <c r="J233" s="294"/>
      <c r="K233" s="294"/>
      <c r="L233" s="294"/>
      <c r="M233" s="294"/>
      <c r="N233" s="294"/>
      <c r="O233" s="294"/>
      <c r="P233" s="294"/>
      <c r="Q233" s="294"/>
      <c r="R233" s="294"/>
      <c r="S233" s="294"/>
      <c r="T233" s="294"/>
      <c r="U233" s="294"/>
      <c r="V233" s="294"/>
      <c r="W233" s="294"/>
    </row>
    <row r="234" spans="1:23" x14ac:dyDescent="0.25">
      <c r="A234" s="304"/>
      <c r="B234" s="294"/>
      <c r="C234" s="294"/>
      <c r="D234" s="294"/>
      <c r="E234" s="294"/>
      <c r="F234" s="294"/>
      <c r="G234" s="294"/>
      <c r="H234" s="294"/>
      <c r="I234" s="294"/>
      <c r="J234" s="294"/>
      <c r="K234" s="294"/>
      <c r="L234" s="294"/>
      <c r="M234" s="294"/>
      <c r="N234" s="294"/>
      <c r="O234" s="294"/>
      <c r="P234" s="294"/>
      <c r="Q234" s="294"/>
      <c r="R234" s="294"/>
      <c r="S234" s="294"/>
      <c r="T234" s="294"/>
      <c r="U234" s="294"/>
      <c r="V234" s="294"/>
      <c r="W234" s="294"/>
    </row>
    <row r="235" spans="1:23" x14ac:dyDescent="0.25">
      <c r="A235" s="304"/>
      <c r="B235" s="294"/>
      <c r="C235" s="294"/>
      <c r="D235" s="294"/>
      <c r="E235" s="294"/>
      <c r="F235" s="294"/>
      <c r="G235" s="294"/>
      <c r="H235" s="294"/>
      <c r="I235" s="294"/>
      <c r="J235" s="294"/>
      <c r="K235" s="294"/>
      <c r="L235" s="294"/>
      <c r="M235" s="294"/>
      <c r="N235" s="294"/>
      <c r="O235" s="294"/>
      <c r="P235" s="294"/>
      <c r="Q235" s="294"/>
      <c r="R235" s="294"/>
      <c r="S235" s="294"/>
      <c r="T235" s="294"/>
      <c r="U235" s="294"/>
      <c r="V235" s="294"/>
      <c r="W235" s="294"/>
    </row>
    <row r="236" spans="1:23" x14ac:dyDescent="0.25">
      <c r="A236" s="304"/>
      <c r="B236" s="294"/>
      <c r="C236" s="294"/>
      <c r="D236" s="294"/>
      <c r="E236" s="294"/>
      <c r="F236" s="294"/>
      <c r="G236" s="294"/>
      <c r="H236" s="294"/>
      <c r="I236" s="294"/>
      <c r="J236" s="294"/>
      <c r="K236" s="294"/>
      <c r="L236" s="294"/>
      <c r="M236" s="294"/>
      <c r="N236" s="294"/>
      <c r="O236" s="294"/>
      <c r="P236" s="294"/>
      <c r="Q236" s="294"/>
      <c r="R236" s="294"/>
      <c r="S236" s="294"/>
      <c r="T236" s="294"/>
      <c r="U236" s="294"/>
      <c r="V236" s="294"/>
      <c r="W236" s="294"/>
    </row>
    <row r="237" spans="1:23" x14ac:dyDescent="0.25">
      <c r="A237" s="304"/>
      <c r="B237" s="294"/>
      <c r="C237" s="294"/>
      <c r="D237" s="294"/>
      <c r="E237" s="294"/>
      <c r="F237" s="294"/>
      <c r="G237" s="294"/>
      <c r="H237" s="294"/>
      <c r="I237" s="294"/>
      <c r="J237" s="294"/>
      <c r="K237" s="294"/>
      <c r="L237" s="294"/>
      <c r="M237" s="294"/>
      <c r="N237" s="294"/>
      <c r="O237" s="294"/>
      <c r="P237" s="294"/>
      <c r="Q237" s="294"/>
      <c r="R237" s="294"/>
      <c r="S237" s="294"/>
      <c r="T237" s="294"/>
      <c r="U237" s="294"/>
      <c r="V237" s="294"/>
      <c r="W237" s="294"/>
    </row>
    <row r="238" spans="1:23" x14ac:dyDescent="0.25">
      <c r="A238" s="304"/>
      <c r="B238" s="294"/>
      <c r="C238" s="294"/>
      <c r="D238" s="294"/>
      <c r="E238" s="294"/>
      <c r="F238" s="294"/>
      <c r="G238" s="294"/>
      <c r="H238" s="294"/>
      <c r="I238" s="294"/>
      <c r="J238" s="294"/>
      <c r="K238" s="294"/>
      <c r="L238" s="294"/>
      <c r="M238" s="294"/>
      <c r="N238" s="294"/>
      <c r="O238" s="294"/>
      <c r="P238" s="294"/>
      <c r="Q238" s="294"/>
      <c r="R238" s="294"/>
      <c r="S238" s="294"/>
      <c r="T238" s="294"/>
      <c r="U238" s="294"/>
      <c r="V238" s="294"/>
      <c r="W238" s="294"/>
    </row>
    <row r="239" spans="1:23" x14ac:dyDescent="0.25">
      <c r="A239" s="304"/>
      <c r="B239" s="294"/>
      <c r="C239" s="294"/>
      <c r="D239" s="294"/>
      <c r="E239" s="294"/>
      <c r="F239" s="294"/>
      <c r="G239" s="294"/>
      <c r="H239" s="294"/>
      <c r="I239" s="294"/>
      <c r="J239" s="294"/>
      <c r="K239" s="294"/>
      <c r="L239" s="294"/>
      <c r="M239" s="294"/>
      <c r="N239" s="294"/>
      <c r="O239" s="294"/>
      <c r="P239" s="294"/>
      <c r="Q239" s="294"/>
      <c r="R239" s="294"/>
      <c r="S239" s="294"/>
      <c r="T239" s="294"/>
      <c r="U239" s="294"/>
      <c r="V239" s="294"/>
      <c r="W239" s="294"/>
    </row>
    <row r="240" spans="1:23" x14ac:dyDescent="0.25">
      <c r="A240" s="304"/>
      <c r="B240" s="294"/>
      <c r="C240" s="294"/>
      <c r="D240" s="294"/>
      <c r="E240" s="294"/>
      <c r="F240" s="294"/>
      <c r="G240" s="294"/>
      <c r="H240" s="294"/>
      <c r="I240" s="294"/>
      <c r="J240" s="294"/>
      <c r="K240" s="294"/>
      <c r="L240" s="294"/>
      <c r="M240" s="294"/>
      <c r="N240" s="294"/>
      <c r="O240" s="294"/>
      <c r="P240" s="294"/>
      <c r="Q240" s="294"/>
      <c r="R240" s="294"/>
      <c r="S240" s="294"/>
      <c r="T240" s="294"/>
      <c r="U240" s="294"/>
      <c r="V240" s="294"/>
      <c r="W240" s="294"/>
    </row>
    <row r="241" spans="1:23" x14ac:dyDescent="0.25">
      <c r="A241" s="304"/>
      <c r="B241" s="294"/>
      <c r="C241" s="294"/>
      <c r="D241" s="294"/>
      <c r="E241" s="294"/>
      <c r="F241" s="294"/>
      <c r="G241" s="294"/>
      <c r="H241" s="294"/>
      <c r="I241" s="294"/>
      <c r="J241" s="294"/>
      <c r="K241" s="294"/>
      <c r="L241" s="294"/>
      <c r="M241" s="294"/>
      <c r="N241" s="294"/>
      <c r="O241" s="294"/>
      <c r="P241" s="294"/>
      <c r="Q241" s="294"/>
      <c r="R241" s="294"/>
      <c r="S241" s="294"/>
      <c r="T241" s="294"/>
      <c r="U241" s="294"/>
      <c r="V241" s="294"/>
      <c r="W241" s="294"/>
    </row>
    <row r="242" spans="1:23" x14ac:dyDescent="0.25">
      <c r="A242" s="304"/>
      <c r="B242" s="294"/>
      <c r="C242" s="294"/>
      <c r="D242" s="294"/>
      <c r="E242" s="294"/>
      <c r="F242" s="294"/>
      <c r="G242" s="294"/>
      <c r="H242" s="294"/>
      <c r="I242" s="294"/>
      <c r="J242" s="294"/>
      <c r="K242" s="294"/>
      <c r="L242" s="294"/>
      <c r="M242" s="294"/>
      <c r="N242" s="294"/>
      <c r="O242" s="294"/>
      <c r="P242" s="294"/>
      <c r="Q242" s="294"/>
      <c r="R242" s="294"/>
      <c r="S242" s="294"/>
      <c r="T242" s="294"/>
      <c r="U242" s="294"/>
      <c r="V242" s="294"/>
      <c r="W242" s="294"/>
    </row>
    <row r="243" spans="1:23" x14ac:dyDescent="0.25">
      <c r="A243" s="304"/>
      <c r="B243" s="294"/>
      <c r="C243" s="294"/>
      <c r="D243" s="294"/>
      <c r="E243" s="294"/>
      <c r="F243" s="294"/>
      <c r="G243" s="294"/>
      <c r="H243" s="294"/>
      <c r="I243" s="294"/>
      <c r="J243" s="294"/>
      <c r="K243" s="294"/>
      <c r="L243" s="294"/>
      <c r="M243" s="294"/>
      <c r="N243" s="294"/>
      <c r="O243" s="294"/>
      <c r="P243" s="294"/>
      <c r="Q243" s="294"/>
      <c r="R243" s="294"/>
      <c r="S243" s="294"/>
      <c r="T243" s="294"/>
      <c r="U243" s="294"/>
      <c r="V243" s="294"/>
      <c r="W243" s="294"/>
    </row>
    <row r="244" spans="1:23" x14ac:dyDescent="0.25">
      <c r="A244" s="304"/>
      <c r="B244" s="294"/>
      <c r="C244" s="294"/>
      <c r="D244" s="294"/>
      <c r="E244" s="294"/>
      <c r="F244" s="294"/>
      <c r="G244" s="294"/>
      <c r="H244" s="294"/>
      <c r="I244" s="294"/>
      <c r="J244" s="294"/>
      <c r="K244" s="294"/>
      <c r="L244" s="294"/>
      <c r="M244" s="294"/>
      <c r="N244" s="294"/>
      <c r="O244" s="294"/>
      <c r="P244" s="294"/>
      <c r="Q244" s="294"/>
      <c r="R244" s="294"/>
      <c r="S244" s="294"/>
      <c r="T244" s="294"/>
      <c r="U244" s="294"/>
      <c r="V244" s="294"/>
      <c r="W244" s="294"/>
    </row>
    <row r="245" spans="1:23" x14ac:dyDescent="0.25">
      <c r="A245" s="304"/>
      <c r="B245" s="294"/>
      <c r="C245" s="294"/>
      <c r="D245" s="294"/>
      <c r="E245" s="294"/>
      <c r="F245" s="294"/>
      <c r="G245" s="294"/>
      <c r="H245" s="294"/>
      <c r="I245" s="294"/>
      <c r="J245" s="294"/>
      <c r="K245" s="294"/>
      <c r="L245" s="294"/>
      <c r="M245" s="294"/>
      <c r="N245" s="294"/>
      <c r="O245" s="294"/>
      <c r="P245" s="294"/>
      <c r="Q245" s="294"/>
      <c r="R245" s="294"/>
      <c r="S245" s="294"/>
      <c r="T245" s="294"/>
      <c r="U245" s="294"/>
      <c r="V245" s="294"/>
      <c r="W245" s="294"/>
    </row>
    <row r="246" spans="1:23" x14ac:dyDescent="0.25">
      <c r="A246" s="304"/>
      <c r="B246" s="294"/>
      <c r="C246" s="294"/>
      <c r="D246" s="294"/>
      <c r="E246" s="294"/>
      <c r="F246" s="294"/>
      <c r="G246" s="294"/>
      <c r="H246" s="294"/>
      <c r="I246" s="294"/>
      <c r="J246" s="294"/>
      <c r="K246" s="294"/>
      <c r="L246" s="294"/>
      <c r="M246" s="294"/>
      <c r="N246" s="294"/>
      <c r="O246" s="294"/>
      <c r="P246" s="294"/>
      <c r="Q246" s="294"/>
      <c r="R246" s="294"/>
      <c r="S246" s="294"/>
      <c r="T246" s="294"/>
      <c r="U246" s="294"/>
      <c r="V246" s="294"/>
      <c r="W246" s="294"/>
    </row>
    <row r="247" spans="1:23" x14ac:dyDescent="0.25">
      <c r="A247" s="304"/>
      <c r="B247" s="294"/>
      <c r="C247" s="294"/>
      <c r="D247" s="294"/>
      <c r="E247" s="294"/>
      <c r="F247" s="294"/>
      <c r="G247" s="294"/>
      <c r="H247" s="294"/>
      <c r="I247" s="294"/>
      <c r="J247" s="294"/>
      <c r="K247" s="294"/>
      <c r="L247" s="294"/>
      <c r="M247" s="294"/>
      <c r="N247" s="294"/>
      <c r="O247" s="294"/>
      <c r="P247" s="294"/>
      <c r="Q247" s="294"/>
      <c r="R247" s="294"/>
      <c r="S247" s="294"/>
      <c r="T247" s="294"/>
      <c r="U247" s="294"/>
      <c r="V247" s="294"/>
      <c r="W247" s="294"/>
    </row>
    <row r="248" spans="1:23" x14ac:dyDescent="0.25">
      <c r="A248" s="304"/>
      <c r="B248" s="294"/>
      <c r="C248" s="294"/>
      <c r="D248" s="294"/>
      <c r="E248" s="294"/>
      <c r="F248" s="294"/>
      <c r="G248" s="294"/>
      <c r="H248" s="294"/>
      <c r="I248" s="294"/>
      <c r="J248" s="294"/>
      <c r="K248" s="294"/>
      <c r="L248" s="294"/>
      <c r="M248" s="294"/>
      <c r="N248" s="294"/>
      <c r="O248" s="294"/>
      <c r="P248" s="294"/>
      <c r="Q248" s="294"/>
      <c r="R248" s="294"/>
      <c r="S248" s="294"/>
      <c r="T248" s="294"/>
      <c r="U248" s="294"/>
      <c r="V248" s="294"/>
      <c r="W248" s="294"/>
    </row>
    <row r="249" spans="1:23" x14ac:dyDescent="0.25">
      <c r="A249" s="304"/>
      <c r="B249" s="294"/>
      <c r="C249" s="294"/>
      <c r="D249" s="294"/>
      <c r="E249" s="294"/>
      <c r="F249" s="294"/>
      <c r="G249" s="294"/>
      <c r="H249" s="294"/>
      <c r="I249" s="294"/>
      <c r="J249" s="294"/>
      <c r="K249" s="294"/>
      <c r="L249" s="294"/>
      <c r="M249" s="294"/>
      <c r="N249" s="294"/>
      <c r="O249" s="294"/>
      <c r="P249" s="294"/>
      <c r="Q249" s="294"/>
      <c r="R249" s="294"/>
      <c r="S249" s="294"/>
      <c r="T249" s="294"/>
      <c r="U249" s="294"/>
      <c r="V249" s="294"/>
      <c r="W249" s="294"/>
    </row>
    <row r="250" spans="1:23" x14ac:dyDescent="0.25">
      <c r="A250" s="304"/>
      <c r="B250" s="294"/>
      <c r="C250" s="294"/>
      <c r="D250" s="294"/>
      <c r="E250" s="294"/>
      <c r="F250" s="294"/>
      <c r="G250" s="294"/>
      <c r="H250" s="294"/>
      <c r="I250" s="294"/>
      <c r="J250" s="294"/>
      <c r="K250" s="294"/>
      <c r="L250" s="294"/>
      <c r="M250" s="294"/>
      <c r="N250" s="294"/>
      <c r="O250" s="294"/>
      <c r="P250" s="294"/>
      <c r="Q250" s="294"/>
      <c r="R250" s="294"/>
      <c r="S250" s="294"/>
      <c r="T250" s="294"/>
      <c r="U250" s="294"/>
      <c r="V250" s="294"/>
      <c r="W250" s="294"/>
    </row>
    <row r="251" spans="1:23" x14ac:dyDescent="0.25">
      <c r="A251" s="304"/>
      <c r="B251" s="294"/>
      <c r="C251" s="294"/>
      <c r="D251" s="294"/>
      <c r="E251" s="294"/>
      <c r="F251" s="294"/>
      <c r="G251" s="294"/>
      <c r="H251" s="294"/>
      <c r="I251" s="294"/>
      <c r="J251" s="294"/>
      <c r="K251" s="294"/>
      <c r="L251" s="294"/>
      <c r="M251" s="294"/>
      <c r="N251" s="294"/>
      <c r="O251" s="294"/>
      <c r="P251" s="294"/>
      <c r="Q251" s="294"/>
      <c r="R251" s="294"/>
      <c r="S251" s="294"/>
      <c r="T251" s="294"/>
      <c r="U251" s="294"/>
      <c r="V251" s="294"/>
      <c r="W251" s="294"/>
    </row>
    <row r="252" spans="1:23" x14ac:dyDescent="0.25">
      <c r="A252" s="304"/>
      <c r="B252" s="294"/>
      <c r="C252" s="294"/>
      <c r="D252" s="294"/>
      <c r="E252" s="294"/>
      <c r="F252" s="294"/>
      <c r="G252" s="294"/>
      <c r="H252" s="294"/>
      <c r="I252" s="294"/>
      <c r="J252" s="294"/>
      <c r="K252" s="294"/>
      <c r="L252" s="294"/>
      <c r="M252" s="294"/>
      <c r="N252" s="294"/>
      <c r="O252" s="294"/>
      <c r="P252" s="294"/>
      <c r="Q252" s="294"/>
      <c r="R252" s="294"/>
      <c r="S252" s="294"/>
      <c r="T252" s="294"/>
      <c r="U252" s="294"/>
      <c r="V252" s="294"/>
      <c r="W252" s="294"/>
    </row>
    <row r="253" spans="1:23" x14ac:dyDescent="0.25">
      <c r="A253" s="304"/>
      <c r="B253" s="294"/>
      <c r="C253" s="294"/>
      <c r="D253" s="294"/>
      <c r="E253" s="294"/>
      <c r="F253" s="294"/>
      <c r="G253" s="294"/>
      <c r="H253" s="294"/>
      <c r="I253" s="294"/>
      <c r="J253" s="294"/>
      <c r="K253" s="294"/>
      <c r="L253" s="294"/>
      <c r="M253" s="294"/>
      <c r="N253" s="294"/>
      <c r="O253" s="294"/>
      <c r="P253" s="294"/>
      <c r="Q253" s="294"/>
      <c r="R253" s="294"/>
      <c r="S253" s="294"/>
      <c r="T253" s="294"/>
      <c r="U253" s="294"/>
      <c r="V253" s="294"/>
      <c r="W253" s="294"/>
    </row>
    <row r="254" spans="1:23" x14ac:dyDescent="0.25">
      <c r="A254" s="304"/>
      <c r="B254" s="294"/>
      <c r="C254" s="294"/>
      <c r="D254" s="294"/>
      <c r="E254" s="294"/>
      <c r="F254" s="294"/>
      <c r="G254" s="294"/>
      <c r="H254" s="294"/>
      <c r="I254" s="294"/>
      <c r="J254" s="294"/>
      <c r="K254" s="294"/>
      <c r="L254" s="294"/>
      <c r="M254" s="294"/>
      <c r="N254" s="294"/>
      <c r="O254" s="294"/>
      <c r="P254" s="294"/>
      <c r="Q254" s="294"/>
      <c r="R254" s="294"/>
      <c r="S254" s="294"/>
      <c r="T254" s="294"/>
      <c r="U254" s="294"/>
      <c r="V254" s="294"/>
      <c r="W254" s="294"/>
    </row>
    <row r="255" spans="1:23" x14ac:dyDescent="0.25">
      <c r="A255" s="304"/>
      <c r="B255" s="294"/>
      <c r="C255" s="294"/>
      <c r="D255" s="294"/>
      <c r="E255" s="294"/>
      <c r="F255" s="294"/>
      <c r="G255" s="294"/>
      <c r="H255" s="294"/>
      <c r="I255" s="294"/>
      <c r="J255" s="294"/>
      <c r="K255" s="294"/>
      <c r="L255" s="294"/>
      <c r="M255" s="294"/>
      <c r="N255" s="294"/>
      <c r="O255" s="294"/>
      <c r="P255" s="294"/>
      <c r="Q255" s="294"/>
      <c r="R255" s="294"/>
      <c r="S255" s="294"/>
      <c r="T255" s="294"/>
      <c r="U255" s="294"/>
      <c r="V255" s="294"/>
      <c r="W255" s="294"/>
    </row>
    <row r="256" spans="1:23" x14ac:dyDescent="0.25">
      <c r="A256" s="304"/>
      <c r="B256" s="294"/>
      <c r="C256" s="294"/>
      <c r="D256" s="294"/>
      <c r="E256" s="294"/>
      <c r="F256" s="294"/>
      <c r="G256" s="294"/>
      <c r="H256" s="294"/>
      <c r="I256" s="294"/>
      <c r="J256" s="294"/>
      <c r="K256" s="294"/>
      <c r="L256" s="294"/>
      <c r="M256" s="294"/>
      <c r="N256" s="294"/>
      <c r="O256" s="294"/>
      <c r="P256" s="294"/>
      <c r="Q256" s="294"/>
      <c r="R256" s="294"/>
      <c r="S256" s="294"/>
      <c r="T256" s="294"/>
      <c r="U256" s="294"/>
      <c r="V256" s="294"/>
      <c r="W256" s="294"/>
    </row>
    <row r="257" spans="1:23" x14ac:dyDescent="0.25">
      <c r="A257" s="304"/>
      <c r="B257" s="294"/>
      <c r="C257" s="294"/>
      <c r="D257" s="294"/>
      <c r="E257" s="294"/>
      <c r="F257" s="294"/>
      <c r="G257" s="294"/>
      <c r="H257" s="294"/>
      <c r="I257" s="294"/>
      <c r="J257" s="294"/>
      <c r="K257" s="294"/>
      <c r="L257" s="294"/>
      <c r="M257" s="294"/>
      <c r="N257" s="294"/>
      <c r="O257" s="294"/>
      <c r="P257" s="294"/>
      <c r="Q257" s="294"/>
      <c r="R257" s="294"/>
      <c r="S257" s="294"/>
      <c r="T257" s="294"/>
      <c r="U257" s="294"/>
      <c r="V257" s="294"/>
      <c r="W257" s="294"/>
    </row>
    <row r="258" spans="1:23" x14ac:dyDescent="0.25">
      <c r="A258" s="304"/>
      <c r="B258" s="294"/>
      <c r="C258" s="294"/>
      <c r="D258" s="294"/>
      <c r="E258" s="294"/>
      <c r="F258" s="294"/>
      <c r="G258" s="294"/>
      <c r="H258" s="294"/>
      <c r="I258" s="294"/>
      <c r="J258" s="294"/>
      <c r="K258" s="294"/>
      <c r="L258" s="294"/>
      <c r="M258" s="294"/>
      <c r="N258" s="294"/>
      <c r="O258" s="294"/>
      <c r="P258" s="294"/>
      <c r="Q258" s="294"/>
      <c r="R258" s="294"/>
      <c r="S258" s="294"/>
      <c r="T258" s="294"/>
      <c r="U258" s="294"/>
      <c r="V258" s="294"/>
      <c r="W258" s="294"/>
    </row>
    <row r="259" spans="1:23" x14ac:dyDescent="0.25">
      <c r="A259" s="304"/>
      <c r="B259" s="294"/>
      <c r="C259" s="294"/>
      <c r="D259" s="294"/>
      <c r="E259" s="294"/>
      <c r="F259" s="294"/>
      <c r="G259" s="294"/>
      <c r="H259" s="294"/>
      <c r="I259" s="294"/>
      <c r="J259" s="294"/>
      <c r="K259" s="294"/>
      <c r="L259" s="294"/>
      <c r="M259" s="294"/>
      <c r="N259" s="294"/>
      <c r="O259" s="294"/>
      <c r="P259" s="294"/>
      <c r="Q259" s="294"/>
      <c r="R259" s="294"/>
      <c r="S259" s="294"/>
      <c r="T259" s="294"/>
      <c r="U259" s="294"/>
      <c r="V259" s="294"/>
      <c r="W259" s="294"/>
    </row>
    <row r="260" spans="1:23" x14ac:dyDescent="0.25">
      <c r="A260" s="304"/>
      <c r="B260" s="294"/>
      <c r="C260" s="294"/>
      <c r="D260" s="294"/>
      <c r="E260" s="294"/>
      <c r="F260" s="294"/>
      <c r="G260" s="294"/>
      <c r="H260" s="294"/>
      <c r="I260" s="294"/>
      <c r="J260" s="294"/>
      <c r="K260" s="294"/>
      <c r="L260" s="294"/>
      <c r="M260" s="294"/>
      <c r="N260" s="294"/>
      <c r="O260" s="294"/>
      <c r="P260" s="294"/>
      <c r="Q260" s="294"/>
      <c r="R260" s="294"/>
      <c r="S260" s="294"/>
      <c r="T260" s="294"/>
      <c r="U260" s="294"/>
      <c r="V260" s="294"/>
      <c r="W260" s="294"/>
    </row>
    <row r="261" spans="1:23" x14ac:dyDescent="0.25">
      <c r="A261" s="304"/>
      <c r="B261" s="294"/>
      <c r="C261" s="294"/>
      <c r="D261" s="294"/>
      <c r="E261" s="294"/>
      <c r="F261" s="294"/>
      <c r="G261" s="294"/>
      <c r="H261" s="294"/>
      <c r="I261" s="294"/>
      <c r="J261" s="294"/>
      <c r="K261" s="294"/>
      <c r="L261" s="294"/>
      <c r="M261" s="294"/>
      <c r="N261" s="294"/>
      <c r="O261" s="294"/>
      <c r="P261" s="294"/>
      <c r="Q261" s="294"/>
      <c r="R261" s="294"/>
      <c r="S261" s="294"/>
      <c r="T261" s="294"/>
      <c r="U261" s="294"/>
      <c r="V261" s="294"/>
      <c r="W261" s="294"/>
    </row>
    <row r="262" spans="1:23" x14ac:dyDescent="0.25">
      <c r="A262" s="304"/>
      <c r="B262" s="294"/>
      <c r="C262" s="294"/>
      <c r="D262" s="294"/>
      <c r="E262" s="294"/>
      <c r="F262" s="294"/>
      <c r="G262" s="294"/>
      <c r="H262" s="294"/>
      <c r="I262" s="294"/>
      <c r="J262" s="294"/>
      <c r="K262" s="294"/>
      <c r="L262" s="294"/>
      <c r="M262" s="294"/>
      <c r="N262" s="294"/>
      <c r="O262" s="294"/>
      <c r="P262" s="294"/>
      <c r="Q262" s="294"/>
      <c r="R262" s="294"/>
      <c r="S262" s="294"/>
      <c r="T262" s="294"/>
      <c r="U262" s="294"/>
      <c r="V262" s="294"/>
      <c r="W262" s="294"/>
    </row>
    <row r="263" spans="1:23" x14ac:dyDescent="0.25">
      <c r="A263" s="304"/>
      <c r="B263" s="294"/>
      <c r="C263" s="294"/>
      <c r="D263" s="294"/>
      <c r="E263" s="294"/>
      <c r="F263" s="294"/>
      <c r="G263" s="294"/>
      <c r="H263" s="294"/>
      <c r="I263" s="294"/>
      <c r="J263" s="294"/>
      <c r="K263" s="294"/>
      <c r="L263" s="294"/>
      <c r="M263" s="294"/>
      <c r="N263" s="294"/>
      <c r="O263" s="294"/>
      <c r="P263" s="294"/>
      <c r="Q263" s="294"/>
      <c r="R263" s="294"/>
      <c r="S263" s="294"/>
      <c r="T263" s="294"/>
      <c r="U263" s="294"/>
      <c r="V263" s="294"/>
      <c r="W263" s="294"/>
    </row>
    <row r="264" spans="1:23" x14ac:dyDescent="0.25">
      <c r="A264" s="304"/>
      <c r="B264" s="294"/>
      <c r="C264" s="294"/>
      <c r="D264" s="294"/>
      <c r="E264" s="294"/>
      <c r="F264" s="294"/>
      <c r="G264" s="294"/>
      <c r="H264" s="294"/>
      <c r="I264" s="294"/>
      <c r="J264" s="294"/>
      <c r="K264" s="294"/>
      <c r="L264" s="294"/>
      <c r="M264" s="294"/>
      <c r="N264" s="294"/>
      <c r="O264" s="294"/>
      <c r="P264" s="294"/>
      <c r="Q264" s="294"/>
      <c r="R264" s="294"/>
      <c r="S264" s="294"/>
      <c r="T264" s="294"/>
      <c r="U264" s="294"/>
      <c r="V264" s="294"/>
      <c r="W264" s="294"/>
    </row>
    <row r="265" spans="1:23" x14ac:dyDescent="0.25">
      <c r="A265" s="304"/>
      <c r="B265" s="294"/>
      <c r="C265" s="294"/>
      <c r="D265" s="294"/>
      <c r="E265" s="294"/>
      <c r="F265" s="294"/>
      <c r="G265" s="294"/>
      <c r="H265" s="294"/>
      <c r="I265" s="294"/>
      <c r="J265" s="294"/>
      <c r="K265" s="294"/>
      <c r="L265" s="294"/>
      <c r="M265" s="294"/>
      <c r="N265" s="294"/>
      <c r="O265" s="294"/>
      <c r="P265" s="294"/>
      <c r="Q265" s="294"/>
      <c r="R265" s="294"/>
      <c r="S265" s="294"/>
      <c r="T265" s="294"/>
      <c r="U265" s="294"/>
      <c r="V265" s="294"/>
      <c r="W265" s="294"/>
    </row>
    <row r="266" spans="1:23" x14ac:dyDescent="0.25">
      <c r="A266" s="304"/>
      <c r="B266" s="294"/>
      <c r="C266" s="294"/>
      <c r="D266" s="294"/>
      <c r="E266" s="294"/>
      <c r="F266" s="294"/>
      <c r="G266" s="294"/>
      <c r="H266" s="294"/>
      <c r="I266" s="294"/>
      <c r="J266" s="294"/>
      <c r="K266" s="294"/>
      <c r="L266" s="294"/>
      <c r="M266" s="294"/>
      <c r="N266" s="294"/>
      <c r="O266" s="294"/>
      <c r="P266" s="294"/>
      <c r="Q266" s="294"/>
      <c r="R266" s="294"/>
      <c r="S266" s="294"/>
      <c r="T266" s="294"/>
      <c r="U266" s="294"/>
      <c r="V266" s="294"/>
      <c r="W266" s="294"/>
    </row>
    <row r="267" spans="1:23" x14ac:dyDescent="0.25">
      <c r="A267" s="304"/>
      <c r="B267" s="294"/>
      <c r="C267" s="294"/>
      <c r="D267" s="294"/>
      <c r="E267" s="294"/>
      <c r="F267" s="294"/>
      <c r="G267" s="294"/>
      <c r="H267" s="294"/>
      <c r="I267" s="294"/>
      <c r="J267" s="294"/>
      <c r="K267" s="294"/>
      <c r="L267" s="294"/>
      <c r="M267" s="294"/>
      <c r="N267" s="294"/>
      <c r="O267" s="294"/>
      <c r="P267" s="294"/>
      <c r="Q267" s="294"/>
      <c r="R267" s="294"/>
      <c r="S267" s="294"/>
      <c r="T267" s="294"/>
      <c r="U267" s="294"/>
      <c r="V267" s="294"/>
      <c r="W267" s="294"/>
    </row>
    <row r="268" spans="1:23" x14ac:dyDescent="0.25">
      <c r="A268" s="304"/>
      <c r="B268" s="294"/>
      <c r="C268" s="294"/>
      <c r="D268" s="294"/>
      <c r="E268" s="294"/>
      <c r="F268" s="294"/>
      <c r="G268" s="294"/>
      <c r="H268" s="294"/>
      <c r="I268" s="294"/>
      <c r="J268" s="294"/>
      <c r="K268" s="294"/>
      <c r="L268" s="294"/>
      <c r="M268" s="294"/>
      <c r="N268" s="294"/>
      <c r="O268" s="294"/>
      <c r="P268" s="294"/>
      <c r="Q268" s="294"/>
      <c r="R268" s="294"/>
      <c r="S268" s="294"/>
      <c r="T268" s="294"/>
      <c r="U268" s="294"/>
      <c r="V268" s="294"/>
      <c r="W268" s="294"/>
    </row>
    <row r="269" spans="1:23" x14ac:dyDescent="0.25">
      <c r="A269" s="304"/>
      <c r="B269" s="294"/>
      <c r="C269" s="294"/>
      <c r="D269" s="294"/>
      <c r="E269" s="294"/>
      <c r="F269" s="294"/>
      <c r="G269" s="294"/>
      <c r="H269" s="294"/>
      <c r="I269" s="294"/>
      <c r="J269" s="294"/>
      <c r="K269" s="294"/>
      <c r="L269" s="294"/>
      <c r="M269" s="294"/>
      <c r="N269" s="294"/>
      <c r="O269" s="294"/>
      <c r="P269" s="294"/>
      <c r="Q269" s="294"/>
      <c r="R269" s="294"/>
      <c r="S269" s="294"/>
      <c r="T269" s="294"/>
      <c r="U269" s="294"/>
      <c r="V269" s="294"/>
      <c r="W269" s="294"/>
    </row>
    <row r="270" spans="1:23" x14ac:dyDescent="0.25">
      <c r="A270" s="304"/>
      <c r="B270" s="294"/>
      <c r="C270" s="294"/>
      <c r="D270" s="294"/>
      <c r="E270" s="294"/>
      <c r="F270" s="294"/>
      <c r="G270" s="294"/>
      <c r="H270" s="294"/>
      <c r="I270" s="294"/>
      <c r="J270" s="294"/>
      <c r="K270" s="294"/>
      <c r="L270" s="294"/>
      <c r="M270" s="294"/>
      <c r="N270" s="294"/>
      <c r="O270" s="294"/>
      <c r="P270" s="294"/>
      <c r="Q270" s="294"/>
      <c r="R270" s="294"/>
      <c r="S270" s="294"/>
      <c r="T270" s="294"/>
      <c r="U270" s="294"/>
      <c r="V270" s="294"/>
      <c r="W270" s="294"/>
    </row>
    <row r="271" spans="1:23" x14ac:dyDescent="0.25">
      <c r="A271" s="304"/>
      <c r="B271" s="294"/>
      <c r="C271" s="294"/>
      <c r="D271" s="294"/>
      <c r="E271" s="294"/>
      <c r="F271" s="294"/>
      <c r="G271" s="294"/>
      <c r="H271" s="294"/>
      <c r="I271" s="294"/>
      <c r="J271" s="294"/>
      <c r="K271" s="294"/>
      <c r="L271" s="294"/>
      <c r="M271" s="294"/>
      <c r="N271" s="294"/>
      <c r="O271" s="294"/>
      <c r="P271" s="294"/>
      <c r="Q271" s="294"/>
      <c r="R271" s="294"/>
      <c r="S271" s="294"/>
      <c r="T271" s="294"/>
      <c r="U271" s="294"/>
      <c r="V271" s="294"/>
      <c r="W271" s="294"/>
    </row>
    <row r="272" spans="1:23" x14ac:dyDescent="0.25">
      <c r="A272" s="304"/>
      <c r="B272" s="294"/>
      <c r="C272" s="294"/>
      <c r="D272" s="294"/>
      <c r="E272" s="294"/>
      <c r="F272" s="294"/>
      <c r="G272" s="294"/>
      <c r="H272" s="294"/>
      <c r="I272" s="294"/>
      <c r="J272" s="294"/>
      <c r="K272" s="294"/>
      <c r="L272" s="294"/>
      <c r="M272" s="294"/>
      <c r="N272" s="294"/>
      <c r="O272" s="294"/>
      <c r="P272" s="294"/>
      <c r="Q272" s="294"/>
      <c r="R272" s="294"/>
      <c r="S272" s="294"/>
      <c r="T272" s="294"/>
      <c r="U272" s="294"/>
      <c r="V272" s="294"/>
      <c r="W272" s="294"/>
    </row>
    <row r="273" spans="1:23" x14ac:dyDescent="0.25">
      <c r="A273" s="304"/>
      <c r="B273" s="294"/>
      <c r="C273" s="294"/>
      <c r="D273" s="294"/>
      <c r="E273" s="294"/>
      <c r="F273" s="294"/>
      <c r="G273" s="294"/>
      <c r="H273" s="294"/>
      <c r="I273" s="294"/>
      <c r="J273" s="294"/>
      <c r="K273" s="294"/>
      <c r="L273" s="294"/>
      <c r="M273" s="294"/>
      <c r="N273" s="294"/>
      <c r="O273" s="294"/>
      <c r="P273" s="294"/>
      <c r="Q273" s="294"/>
      <c r="R273" s="294"/>
      <c r="S273" s="294"/>
      <c r="T273" s="294"/>
      <c r="U273" s="294"/>
      <c r="V273" s="294"/>
      <c r="W273" s="294"/>
    </row>
    <row r="274" spans="1:23" x14ac:dyDescent="0.25">
      <c r="A274" s="304"/>
      <c r="B274" s="294"/>
      <c r="C274" s="294"/>
      <c r="D274" s="294"/>
      <c r="E274" s="294"/>
      <c r="F274" s="294"/>
      <c r="G274" s="294"/>
      <c r="H274" s="294"/>
      <c r="I274" s="294"/>
      <c r="J274" s="294"/>
      <c r="K274" s="294"/>
      <c r="L274" s="294"/>
      <c r="M274" s="294"/>
      <c r="N274" s="294"/>
      <c r="O274" s="294"/>
      <c r="P274" s="294"/>
      <c r="Q274" s="294"/>
      <c r="R274" s="294"/>
      <c r="S274" s="294"/>
      <c r="T274" s="294"/>
      <c r="U274" s="294"/>
      <c r="V274" s="294"/>
      <c r="W274" s="294"/>
    </row>
    <row r="275" spans="1:23" x14ac:dyDescent="0.25">
      <c r="A275" s="304"/>
      <c r="B275" s="294"/>
      <c r="C275" s="294"/>
      <c r="D275" s="294"/>
      <c r="E275" s="294"/>
      <c r="F275" s="294"/>
      <c r="G275" s="294"/>
      <c r="H275" s="294"/>
      <c r="I275" s="294"/>
      <c r="J275" s="294"/>
      <c r="K275" s="294"/>
      <c r="L275" s="294"/>
      <c r="M275" s="294"/>
      <c r="N275" s="294"/>
      <c r="O275" s="294"/>
      <c r="P275" s="294"/>
      <c r="Q275" s="294"/>
      <c r="R275" s="294"/>
      <c r="S275" s="294"/>
      <c r="T275" s="294"/>
      <c r="U275" s="294"/>
      <c r="V275" s="294"/>
      <c r="W275" s="294"/>
    </row>
    <row r="276" spans="1:23" x14ac:dyDescent="0.25">
      <c r="A276" s="304"/>
      <c r="B276" s="294"/>
      <c r="C276" s="294"/>
      <c r="D276" s="294"/>
      <c r="E276" s="294"/>
      <c r="F276" s="294"/>
      <c r="G276" s="294"/>
      <c r="H276" s="294"/>
      <c r="I276" s="294"/>
      <c r="J276" s="294"/>
      <c r="K276" s="294"/>
      <c r="L276" s="294"/>
      <c r="M276" s="294"/>
      <c r="N276" s="294"/>
      <c r="O276" s="294"/>
      <c r="P276" s="294"/>
      <c r="Q276" s="294"/>
      <c r="R276" s="294"/>
      <c r="S276" s="294"/>
      <c r="T276" s="294"/>
      <c r="U276" s="294"/>
      <c r="V276" s="294"/>
      <c r="W276" s="294"/>
    </row>
    <row r="277" spans="1:23" x14ac:dyDescent="0.25">
      <c r="A277" s="304"/>
      <c r="B277" s="294"/>
      <c r="C277" s="294"/>
      <c r="D277" s="294"/>
      <c r="E277" s="294"/>
      <c r="F277" s="294"/>
      <c r="G277" s="294"/>
      <c r="H277" s="294"/>
      <c r="I277" s="294"/>
      <c r="J277" s="294"/>
      <c r="K277" s="294"/>
      <c r="L277" s="294"/>
      <c r="M277" s="294"/>
      <c r="N277" s="294"/>
      <c r="O277" s="294"/>
      <c r="P277" s="294"/>
      <c r="Q277" s="294"/>
      <c r="R277" s="294"/>
      <c r="S277" s="294"/>
      <c r="T277" s="294"/>
      <c r="U277" s="294"/>
      <c r="V277" s="294"/>
      <c r="W277" s="294"/>
    </row>
    <row r="278" spans="1:23" x14ac:dyDescent="0.25">
      <c r="A278" s="304"/>
      <c r="B278" s="294"/>
      <c r="C278" s="294"/>
      <c r="D278" s="294"/>
      <c r="E278" s="294"/>
      <c r="F278" s="294"/>
      <c r="G278" s="294"/>
      <c r="H278" s="294"/>
      <c r="I278" s="294"/>
      <c r="J278" s="294"/>
      <c r="K278" s="294"/>
      <c r="L278" s="294"/>
      <c r="M278" s="294"/>
      <c r="N278" s="294"/>
      <c r="O278" s="294"/>
      <c r="P278" s="294"/>
      <c r="Q278" s="294"/>
      <c r="R278" s="294"/>
      <c r="S278" s="294"/>
      <c r="T278" s="294"/>
      <c r="U278" s="294"/>
      <c r="V278" s="294"/>
      <c r="W278" s="294"/>
    </row>
    <row r="279" spans="1:23" x14ac:dyDescent="0.25">
      <c r="A279" s="304"/>
      <c r="B279" s="294"/>
      <c r="C279" s="294"/>
      <c r="D279" s="294"/>
      <c r="E279" s="294"/>
      <c r="F279" s="294"/>
      <c r="G279" s="294"/>
      <c r="H279" s="294"/>
      <c r="I279" s="294"/>
      <c r="J279" s="294"/>
      <c r="K279" s="294"/>
      <c r="L279" s="294"/>
      <c r="M279" s="294"/>
      <c r="N279" s="294"/>
      <c r="O279" s="294"/>
      <c r="P279" s="294"/>
      <c r="Q279" s="294"/>
      <c r="R279" s="294"/>
      <c r="S279" s="294"/>
      <c r="T279" s="294"/>
      <c r="U279" s="294"/>
      <c r="V279" s="294"/>
      <c r="W279" s="294"/>
    </row>
    <row r="280" spans="1:23" x14ac:dyDescent="0.25">
      <c r="A280" s="304"/>
      <c r="B280" s="294"/>
      <c r="C280" s="294"/>
      <c r="D280" s="294"/>
      <c r="E280" s="294"/>
      <c r="F280" s="294"/>
      <c r="G280" s="294"/>
      <c r="H280" s="294"/>
      <c r="I280" s="294"/>
      <c r="J280" s="294"/>
      <c r="K280" s="294"/>
      <c r="L280" s="294"/>
      <c r="M280" s="294"/>
      <c r="N280" s="294"/>
      <c r="O280" s="294"/>
      <c r="P280" s="294"/>
      <c r="Q280" s="294"/>
      <c r="R280" s="294"/>
      <c r="S280" s="294"/>
      <c r="T280" s="294"/>
      <c r="U280" s="294"/>
      <c r="V280" s="294"/>
      <c r="W280" s="294"/>
    </row>
    <row r="281" spans="1:23" x14ac:dyDescent="0.25">
      <c r="A281" s="304"/>
      <c r="B281" s="294"/>
      <c r="C281" s="294"/>
      <c r="D281" s="294"/>
      <c r="E281" s="294"/>
      <c r="F281" s="294"/>
      <c r="G281" s="294"/>
      <c r="H281" s="294"/>
      <c r="I281" s="294"/>
      <c r="J281" s="294"/>
      <c r="K281" s="294"/>
      <c r="L281" s="294"/>
      <c r="M281" s="294"/>
      <c r="N281" s="294"/>
      <c r="O281" s="294"/>
      <c r="P281" s="294"/>
      <c r="Q281" s="294"/>
      <c r="R281" s="294"/>
      <c r="S281" s="294"/>
      <c r="T281" s="294"/>
      <c r="U281" s="294"/>
      <c r="V281" s="294"/>
      <c r="W281" s="294"/>
    </row>
    <row r="282" spans="1:23" x14ac:dyDescent="0.25">
      <c r="A282" s="304"/>
      <c r="B282" s="294"/>
      <c r="C282" s="294"/>
      <c r="D282" s="294"/>
      <c r="E282" s="294"/>
      <c r="F282" s="294"/>
      <c r="G282" s="294"/>
      <c r="H282" s="294"/>
      <c r="I282" s="294"/>
      <c r="J282" s="294"/>
      <c r="K282" s="294"/>
      <c r="L282" s="294"/>
      <c r="M282" s="294"/>
      <c r="N282" s="294"/>
      <c r="O282" s="294"/>
      <c r="P282" s="294"/>
      <c r="Q282" s="294"/>
      <c r="R282" s="294"/>
      <c r="S282" s="294"/>
      <c r="T282" s="294"/>
      <c r="U282" s="294"/>
      <c r="V282" s="294"/>
      <c r="W282" s="294"/>
    </row>
    <row r="283" spans="1:23" x14ac:dyDescent="0.25">
      <c r="A283" s="304"/>
      <c r="B283" s="294"/>
      <c r="C283" s="294"/>
      <c r="D283" s="294"/>
      <c r="E283" s="294"/>
      <c r="F283" s="294"/>
      <c r="G283" s="294"/>
      <c r="H283" s="294"/>
      <c r="I283" s="294"/>
      <c r="J283" s="294"/>
      <c r="K283" s="294"/>
      <c r="L283" s="294"/>
      <c r="M283" s="294"/>
      <c r="N283" s="294"/>
      <c r="O283" s="294"/>
      <c r="P283" s="294"/>
      <c r="Q283" s="294"/>
      <c r="R283" s="294"/>
      <c r="S283" s="294"/>
      <c r="T283" s="294"/>
      <c r="U283" s="294"/>
      <c r="V283" s="294"/>
      <c r="W283" s="294"/>
    </row>
    <row r="284" spans="1:23" x14ac:dyDescent="0.25">
      <c r="A284" s="304"/>
      <c r="B284" s="294"/>
      <c r="C284" s="294"/>
      <c r="D284" s="294"/>
      <c r="E284" s="294"/>
      <c r="F284" s="294"/>
      <c r="G284" s="294"/>
      <c r="H284" s="294"/>
      <c r="I284" s="294"/>
      <c r="J284" s="294"/>
      <c r="K284" s="294"/>
      <c r="L284" s="294"/>
      <c r="M284" s="294"/>
      <c r="N284" s="294"/>
      <c r="O284" s="294"/>
      <c r="P284" s="294"/>
      <c r="Q284" s="294"/>
      <c r="R284" s="294"/>
      <c r="S284" s="294"/>
      <c r="T284" s="294"/>
      <c r="U284" s="294"/>
      <c r="V284" s="294"/>
      <c r="W284" s="294"/>
    </row>
    <row r="285" spans="1:23" x14ac:dyDescent="0.25">
      <c r="A285" s="304"/>
      <c r="B285" s="294"/>
      <c r="C285" s="294"/>
      <c r="D285" s="294"/>
      <c r="E285" s="294"/>
      <c r="F285" s="294"/>
      <c r="G285" s="294"/>
      <c r="H285" s="294"/>
      <c r="I285" s="294"/>
      <c r="J285" s="294"/>
      <c r="K285" s="294"/>
      <c r="L285" s="294"/>
      <c r="M285" s="294"/>
      <c r="N285" s="294"/>
      <c r="O285" s="294"/>
      <c r="P285" s="294"/>
      <c r="Q285" s="294"/>
      <c r="R285" s="294"/>
      <c r="S285" s="294"/>
      <c r="T285" s="294"/>
      <c r="U285" s="294"/>
      <c r="V285" s="294"/>
      <c r="W285" s="294"/>
    </row>
    <row r="286" spans="1:23" x14ac:dyDescent="0.25">
      <c r="A286" s="304"/>
      <c r="B286" s="294"/>
      <c r="C286" s="294"/>
      <c r="D286" s="294"/>
      <c r="E286" s="294"/>
      <c r="F286" s="294"/>
      <c r="G286" s="294"/>
      <c r="H286" s="294"/>
      <c r="I286" s="294"/>
      <c r="J286" s="294"/>
      <c r="K286" s="294"/>
      <c r="L286" s="294"/>
      <c r="M286" s="294"/>
      <c r="N286" s="294"/>
      <c r="O286" s="294"/>
      <c r="P286" s="294"/>
      <c r="Q286" s="294"/>
      <c r="R286" s="294"/>
      <c r="S286" s="294"/>
      <c r="T286" s="294"/>
      <c r="U286" s="294"/>
      <c r="V286" s="294"/>
      <c r="W286" s="294"/>
    </row>
    <row r="287" spans="1:23" x14ac:dyDescent="0.25">
      <c r="A287" s="304"/>
      <c r="B287" s="294"/>
      <c r="C287" s="294"/>
      <c r="D287" s="294"/>
      <c r="E287" s="294"/>
      <c r="F287" s="294"/>
      <c r="G287" s="294"/>
      <c r="H287" s="294"/>
      <c r="I287" s="294"/>
      <c r="J287" s="294"/>
      <c r="K287" s="294"/>
      <c r="L287" s="294"/>
      <c r="M287" s="294"/>
      <c r="N287" s="294"/>
      <c r="O287" s="294"/>
      <c r="P287" s="294"/>
      <c r="Q287" s="294"/>
      <c r="R287" s="294"/>
      <c r="S287" s="294"/>
      <c r="T287" s="294"/>
      <c r="U287" s="294"/>
      <c r="V287" s="294"/>
      <c r="W287" s="294"/>
    </row>
    <row r="288" spans="1:23" x14ac:dyDescent="0.25">
      <c r="A288" s="304"/>
      <c r="B288" s="294"/>
      <c r="C288" s="294"/>
      <c r="D288" s="294"/>
      <c r="E288" s="294"/>
      <c r="F288" s="294"/>
      <c r="G288" s="294"/>
      <c r="H288" s="294"/>
      <c r="I288" s="294"/>
      <c r="J288" s="294"/>
      <c r="K288" s="294"/>
      <c r="L288" s="294"/>
      <c r="M288" s="294"/>
      <c r="N288" s="294"/>
      <c r="O288" s="294"/>
      <c r="P288" s="294"/>
      <c r="Q288" s="294"/>
      <c r="R288" s="294"/>
      <c r="S288" s="294"/>
      <c r="T288" s="294"/>
      <c r="U288" s="294"/>
      <c r="V288" s="294"/>
      <c r="W288" s="294"/>
    </row>
    <row r="289" spans="1:23" x14ac:dyDescent="0.25">
      <c r="A289" s="304"/>
      <c r="B289" s="294"/>
      <c r="C289" s="294"/>
      <c r="D289" s="294"/>
      <c r="E289" s="294"/>
      <c r="F289" s="294"/>
      <c r="G289" s="294"/>
      <c r="H289" s="294"/>
      <c r="I289" s="294"/>
      <c r="J289" s="294"/>
      <c r="K289" s="294"/>
      <c r="L289" s="294"/>
      <c r="M289" s="294"/>
      <c r="N289" s="294"/>
      <c r="O289" s="294"/>
      <c r="P289" s="294"/>
      <c r="Q289" s="294"/>
      <c r="R289" s="294"/>
      <c r="S289" s="294"/>
      <c r="T289" s="294"/>
      <c r="U289" s="294"/>
      <c r="V289" s="294"/>
      <c r="W289" s="294"/>
    </row>
    <row r="290" spans="1:23" x14ac:dyDescent="0.25">
      <c r="A290" s="304"/>
      <c r="B290" s="294"/>
      <c r="C290" s="294"/>
      <c r="D290" s="294"/>
      <c r="E290" s="294"/>
      <c r="F290" s="294"/>
      <c r="G290" s="294"/>
      <c r="H290" s="294"/>
      <c r="I290" s="294"/>
      <c r="J290" s="294"/>
      <c r="K290" s="294"/>
      <c r="L290" s="294"/>
      <c r="M290" s="294"/>
      <c r="N290" s="294"/>
      <c r="O290" s="294"/>
      <c r="P290" s="294"/>
      <c r="Q290" s="294"/>
      <c r="R290" s="294"/>
      <c r="S290" s="294"/>
      <c r="T290" s="294"/>
      <c r="U290" s="294"/>
      <c r="V290" s="294"/>
      <c r="W290" s="294"/>
    </row>
    <row r="291" spans="1:23" x14ac:dyDescent="0.25">
      <c r="A291" s="304"/>
      <c r="B291" s="294"/>
      <c r="C291" s="294"/>
      <c r="D291" s="294"/>
      <c r="E291" s="294"/>
      <c r="F291" s="294"/>
      <c r="G291" s="294"/>
      <c r="H291" s="294"/>
      <c r="I291" s="294"/>
      <c r="J291" s="294"/>
      <c r="K291" s="294"/>
      <c r="L291" s="294"/>
      <c r="M291" s="294"/>
      <c r="N291" s="294"/>
      <c r="O291" s="294"/>
      <c r="P291" s="294"/>
      <c r="Q291" s="294"/>
      <c r="R291" s="294"/>
      <c r="S291" s="294"/>
      <c r="T291" s="294"/>
      <c r="U291" s="294"/>
      <c r="V291" s="294"/>
      <c r="W291" s="294"/>
    </row>
    <row r="292" spans="1:23" x14ac:dyDescent="0.25">
      <c r="A292" s="304"/>
      <c r="B292" s="294"/>
      <c r="C292" s="294"/>
      <c r="D292" s="294"/>
      <c r="E292" s="294"/>
      <c r="F292" s="294"/>
      <c r="G292" s="294"/>
      <c r="H292" s="294"/>
      <c r="I292" s="294"/>
      <c r="J292" s="294"/>
      <c r="K292" s="294"/>
      <c r="L292" s="294"/>
      <c r="M292" s="294"/>
      <c r="N292" s="294"/>
      <c r="O292" s="294"/>
      <c r="P292" s="294"/>
      <c r="Q292" s="294"/>
      <c r="R292" s="294"/>
      <c r="S292" s="294"/>
      <c r="T292" s="294"/>
      <c r="U292" s="294"/>
      <c r="V292" s="294"/>
      <c r="W292" s="294"/>
    </row>
    <row r="293" spans="1:23" x14ac:dyDescent="0.25">
      <c r="A293" s="304"/>
      <c r="B293" s="294"/>
      <c r="C293" s="294"/>
      <c r="D293" s="294"/>
      <c r="E293" s="294"/>
      <c r="F293" s="294"/>
      <c r="G293" s="294"/>
      <c r="H293" s="294"/>
      <c r="I293" s="294"/>
      <c r="J293" s="294"/>
      <c r="K293" s="294"/>
      <c r="L293" s="294"/>
      <c r="M293" s="294"/>
      <c r="N293" s="294"/>
      <c r="O293" s="294"/>
      <c r="P293" s="294"/>
      <c r="Q293" s="294"/>
      <c r="R293" s="294"/>
      <c r="S293" s="294"/>
      <c r="T293" s="294"/>
      <c r="U293" s="294"/>
      <c r="V293" s="294"/>
      <c r="W293" s="294"/>
    </row>
    <row r="294" spans="1:23" x14ac:dyDescent="0.25">
      <c r="A294" s="304"/>
      <c r="B294" s="294"/>
      <c r="C294" s="294"/>
      <c r="D294" s="294"/>
      <c r="E294" s="294"/>
      <c r="F294" s="294"/>
      <c r="G294" s="294"/>
      <c r="H294" s="294"/>
      <c r="I294" s="294"/>
      <c r="J294" s="294"/>
      <c r="K294" s="294"/>
      <c r="L294" s="294"/>
      <c r="M294" s="294"/>
      <c r="N294" s="294"/>
      <c r="O294" s="294"/>
      <c r="P294" s="294"/>
      <c r="Q294" s="294"/>
      <c r="R294" s="294"/>
      <c r="S294" s="294"/>
      <c r="T294" s="294"/>
      <c r="U294" s="294"/>
      <c r="V294" s="294"/>
      <c r="W294" s="294"/>
    </row>
    <row r="295" spans="1:23" x14ac:dyDescent="0.25">
      <c r="A295" s="304"/>
      <c r="B295" s="294"/>
      <c r="C295" s="294"/>
      <c r="D295" s="294"/>
      <c r="E295" s="294"/>
      <c r="F295" s="294"/>
      <c r="G295" s="294"/>
      <c r="H295" s="294"/>
      <c r="I295" s="294"/>
      <c r="J295" s="294"/>
      <c r="K295" s="294"/>
      <c r="L295" s="294"/>
      <c r="M295" s="294"/>
      <c r="N295" s="294"/>
      <c r="O295" s="294"/>
      <c r="P295" s="294"/>
      <c r="Q295" s="294"/>
      <c r="R295" s="294"/>
      <c r="S295" s="294"/>
      <c r="T295" s="294"/>
      <c r="U295" s="294"/>
      <c r="V295" s="294"/>
      <c r="W295" s="294"/>
    </row>
    <row r="296" spans="1:23" x14ac:dyDescent="0.25">
      <c r="A296" s="304"/>
      <c r="B296" s="294"/>
      <c r="C296" s="294"/>
      <c r="D296" s="294"/>
      <c r="E296" s="294"/>
      <c r="F296" s="294"/>
      <c r="G296" s="294"/>
      <c r="H296" s="294"/>
      <c r="I296" s="294"/>
      <c r="J296" s="294"/>
      <c r="K296" s="294"/>
      <c r="L296" s="294"/>
      <c r="M296" s="294"/>
      <c r="N296" s="294"/>
      <c r="O296" s="294"/>
      <c r="P296" s="294"/>
      <c r="Q296" s="294"/>
      <c r="R296" s="294"/>
      <c r="S296" s="294"/>
      <c r="T296" s="294"/>
      <c r="U296" s="294"/>
      <c r="V296" s="294"/>
      <c r="W296" s="294"/>
    </row>
    <row r="297" spans="1:23" x14ac:dyDescent="0.25">
      <c r="A297" s="304"/>
      <c r="B297" s="294"/>
      <c r="C297" s="294"/>
      <c r="D297" s="294"/>
      <c r="E297" s="294"/>
      <c r="F297" s="294"/>
      <c r="G297" s="294"/>
      <c r="H297" s="294"/>
      <c r="I297" s="294"/>
      <c r="J297" s="294"/>
      <c r="K297" s="294"/>
      <c r="L297" s="294"/>
      <c r="M297" s="294"/>
      <c r="N297" s="294"/>
      <c r="O297" s="294"/>
      <c r="P297" s="294"/>
      <c r="Q297" s="294"/>
      <c r="R297" s="294"/>
      <c r="S297" s="294"/>
      <c r="T297" s="294"/>
      <c r="U297" s="294"/>
      <c r="V297" s="294"/>
      <c r="W297" s="294"/>
    </row>
    <row r="298" spans="1:23" x14ac:dyDescent="0.25">
      <c r="A298" s="304"/>
      <c r="B298" s="294"/>
      <c r="C298" s="294"/>
      <c r="D298" s="294"/>
      <c r="E298" s="294"/>
      <c r="F298" s="294"/>
      <c r="G298" s="294"/>
      <c r="H298" s="294"/>
      <c r="I298" s="294"/>
      <c r="J298" s="294"/>
      <c r="K298" s="294"/>
      <c r="L298" s="294"/>
      <c r="M298" s="294"/>
      <c r="N298" s="294"/>
      <c r="O298" s="294"/>
      <c r="P298" s="294"/>
      <c r="Q298" s="294"/>
      <c r="R298" s="294"/>
      <c r="S298" s="294"/>
      <c r="T298" s="294"/>
      <c r="U298" s="294"/>
      <c r="V298" s="294"/>
      <c r="W298" s="294"/>
    </row>
    <row r="299" spans="1:23" x14ac:dyDescent="0.25">
      <c r="A299" s="304"/>
      <c r="B299" s="294"/>
      <c r="C299" s="294"/>
      <c r="D299" s="294"/>
      <c r="E299" s="294"/>
      <c r="F299" s="294"/>
      <c r="G299" s="294"/>
      <c r="H299" s="294"/>
      <c r="I299" s="294"/>
      <c r="J299" s="294"/>
      <c r="K299" s="294"/>
      <c r="L299" s="294"/>
      <c r="M299" s="294"/>
      <c r="N299" s="294"/>
      <c r="O299" s="294"/>
      <c r="P299" s="294"/>
      <c r="Q299" s="294"/>
      <c r="R299" s="294"/>
      <c r="S299" s="294"/>
      <c r="T299" s="294"/>
      <c r="U299" s="294"/>
      <c r="V299" s="294"/>
      <c r="W299" s="294"/>
    </row>
    <row r="300" spans="1:23" x14ac:dyDescent="0.25">
      <c r="A300" s="304"/>
      <c r="B300" s="294"/>
      <c r="C300" s="294"/>
      <c r="D300" s="294"/>
      <c r="E300" s="294"/>
      <c r="F300" s="294"/>
      <c r="G300" s="294"/>
      <c r="H300" s="294"/>
      <c r="I300" s="294"/>
      <c r="J300" s="294"/>
      <c r="K300" s="294"/>
      <c r="L300" s="294"/>
      <c r="M300" s="294"/>
      <c r="N300" s="294"/>
      <c r="O300" s="294"/>
      <c r="P300" s="294"/>
      <c r="Q300" s="294"/>
      <c r="R300" s="294"/>
      <c r="S300" s="294"/>
      <c r="T300" s="294"/>
      <c r="U300" s="294"/>
      <c r="V300" s="294"/>
      <c r="W300" s="294"/>
    </row>
    <row r="301" spans="1:23" x14ac:dyDescent="0.25">
      <c r="A301" s="304"/>
      <c r="B301" s="294"/>
      <c r="C301" s="294"/>
      <c r="D301" s="294"/>
      <c r="E301" s="294"/>
      <c r="F301" s="294"/>
      <c r="G301" s="294"/>
      <c r="H301" s="294"/>
      <c r="I301" s="294"/>
      <c r="J301" s="294"/>
      <c r="K301" s="294"/>
      <c r="L301" s="294"/>
      <c r="M301" s="294"/>
      <c r="N301" s="294"/>
      <c r="O301" s="294"/>
      <c r="P301" s="294"/>
      <c r="Q301" s="294"/>
      <c r="R301" s="294"/>
      <c r="S301" s="294"/>
      <c r="T301" s="294"/>
      <c r="U301" s="294"/>
      <c r="V301" s="294"/>
      <c r="W301" s="294"/>
    </row>
    <row r="302" spans="1:23" x14ac:dyDescent="0.25">
      <c r="A302" s="304"/>
      <c r="B302" s="294"/>
      <c r="C302" s="294"/>
      <c r="D302" s="294"/>
      <c r="E302" s="294"/>
      <c r="F302" s="294"/>
      <c r="G302" s="294"/>
      <c r="H302" s="294"/>
      <c r="I302" s="294"/>
      <c r="J302" s="294"/>
      <c r="K302" s="294"/>
      <c r="L302" s="294"/>
      <c r="M302" s="294"/>
      <c r="N302" s="294"/>
      <c r="O302" s="294"/>
      <c r="P302" s="294"/>
      <c r="Q302" s="294"/>
      <c r="R302" s="294"/>
      <c r="S302" s="294"/>
      <c r="T302" s="294"/>
      <c r="U302" s="294"/>
      <c r="V302" s="294"/>
      <c r="W302" s="294"/>
    </row>
    <row r="303" spans="1:23" x14ac:dyDescent="0.25">
      <c r="A303" s="304"/>
      <c r="B303" s="294"/>
      <c r="C303" s="294"/>
      <c r="D303" s="294"/>
      <c r="E303" s="294"/>
      <c r="F303" s="294"/>
      <c r="G303" s="294"/>
      <c r="H303" s="294"/>
      <c r="I303" s="294"/>
      <c r="J303" s="294"/>
      <c r="K303" s="294"/>
      <c r="L303" s="294"/>
      <c r="M303" s="294"/>
      <c r="N303" s="294"/>
      <c r="O303" s="294"/>
      <c r="P303" s="294"/>
      <c r="Q303" s="294"/>
      <c r="R303" s="294"/>
      <c r="S303" s="294"/>
      <c r="T303" s="294"/>
      <c r="U303" s="294"/>
      <c r="V303" s="294"/>
      <c r="W303" s="294"/>
    </row>
    <row r="304" spans="1:23" x14ac:dyDescent="0.25">
      <c r="A304" s="304"/>
      <c r="B304" s="294"/>
      <c r="C304" s="294"/>
      <c r="D304" s="294"/>
      <c r="E304" s="294"/>
      <c r="F304" s="294"/>
      <c r="G304" s="294"/>
      <c r="H304" s="294"/>
      <c r="I304" s="294"/>
      <c r="J304" s="294"/>
      <c r="K304" s="294"/>
      <c r="L304" s="294"/>
      <c r="M304" s="294"/>
      <c r="N304" s="294"/>
      <c r="O304" s="294"/>
      <c r="P304" s="294"/>
      <c r="Q304" s="294"/>
      <c r="R304" s="294"/>
      <c r="S304" s="294"/>
      <c r="T304" s="294"/>
      <c r="U304" s="294"/>
      <c r="V304" s="294"/>
      <c r="W304" s="294"/>
    </row>
    <row r="305" spans="1:23" x14ac:dyDescent="0.25">
      <c r="A305" s="304"/>
      <c r="B305" s="294"/>
      <c r="C305" s="294"/>
      <c r="D305" s="294"/>
      <c r="E305" s="294"/>
      <c r="F305" s="294"/>
      <c r="G305" s="294"/>
      <c r="H305" s="294"/>
      <c r="I305" s="294"/>
      <c r="J305" s="294"/>
      <c r="K305" s="294"/>
      <c r="L305" s="294"/>
      <c r="M305" s="294"/>
      <c r="N305" s="294"/>
      <c r="O305" s="294"/>
      <c r="P305" s="294"/>
      <c r="Q305" s="294"/>
      <c r="R305" s="294"/>
      <c r="S305" s="294"/>
      <c r="T305" s="294"/>
      <c r="U305" s="294"/>
      <c r="V305" s="294"/>
      <c r="W305" s="294"/>
    </row>
    <row r="306" spans="1:23" x14ac:dyDescent="0.25">
      <c r="A306" s="304"/>
      <c r="B306" s="294"/>
      <c r="C306" s="294"/>
      <c r="D306" s="294"/>
      <c r="E306" s="294"/>
      <c r="F306" s="294"/>
      <c r="G306" s="294"/>
      <c r="H306" s="294"/>
      <c r="I306" s="294"/>
      <c r="J306" s="294"/>
      <c r="K306" s="294"/>
      <c r="L306" s="294"/>
      <c r="M306" s="294"/>
      <c r="N306" s="294"/>
      <c r="O306" s="294"/>
      <c r="P306" s="294"/>
      <c r="Q306" s="294"/>
      <c r="R306" s="294"/>
      <c r="S306" s="294"/>
      <c r="T306" s="294"/>
      <c r="U306" s="294"/>
      <c r="V306" s="294"/>
      <c r="W306" s="294"/>
    </row>
    <row r="307" spans="1:23" x14ac:dyDescent="0.25">
      <c r="A307" s="304"/>
      <c r="B307" s="294"/>
      <c r="C307" s="294"/>
      <c r="D307" s="294"/>
      <c r="E307" s="294"/>
      <c r="F307" s="294"/>
      <c r="G307" s="294"/>
      <c r="H307" s="294"/>
      <c r="I307" s="294"/>
      <c r="J307" s="294"/>
      <c r="K307" s="294"/>
      <c r="L307" s="294"/>
      <c r="M307" s="294"/>
      <c r="N307" s="294"/>
      <c r="O307" s="294"/>
      <c r="P307" s="294"/>
      <c r="Q307" s="294"/>
      <c r="R307" s="294"/>
      <c r="S307" s="294"/>
      <c r="T307" s="294"/>
      <c r="U307" s="294"/>
      <c r="V307" s="294"/>
      <c r="W307" s="294"/>
    </row>
    <row r="308" spans="1:23" x14ac:dyDescent="0.25">
      <c r="A308" s="304"/>
      <c r="B308" s="294"/>
      <c r="C308" s="294"/>
      <c r="D308" s="294"/>
      <c r="E308" s="294"/>
      <c r="F308" s="294"/>
      <c r="G308" s="294"/>
      <c r="H308" s="294"/>
      <c r="I308" s="294"/>
      <c r="J308" s="294"/>
      <c r="K308" s="294"/>
      <c r="L308" s="294"/>
      <c r="M308" s="294"/>
      <c r="N308" s="294"/>
      <c r="O308" s="294"/>
      <c r="P308" s="294"/>
      <c r="Q308" s="294"/>
      <c r="R308" s="294"/>
      <c r="S308" s="294"/>
      <c r="T308" s="294"/>
      <c r="U308" s="294"/>
      <c r="V308" s="294"/>
      <c r="W308" s="294"/>
    </row>
    <row r="309" spans="1:23" x14ac:dyDescent="0.25">
      <c r="A309" s="304"/>
      <c r="B309" s="294"/>
      <c r="C309" s="294"/>
      <c r="D309" s="294"/>
      <c r="E309" s="294"/>
      <c r="F309" s="294"/>
      <c r="G309" s="294"/>
      <c r="H309" s="294"/>
      <c r="I309" s="294"/>
      <c r="J309" s="294"/>
      <c r="K309" s="294"/>
      <c r="L309" s="294"/>
      <c r="M309" s="294"/>
      <c r="N309" s="294"/>
      <c r="O309" s="294"/>
      <c r="P309" s="294"/>
      <c r="Q309" s="294"/>
      <c r="R309" s="294"/>
      <c r="S309" s="294"/>
      <c r="T309" s="294"/>
      <c r="U309" s="294"/>
      <c r="V309" s="294"/>
      <c r="W309" s="294"/>
    </row>
    <row r="310" spans="1:23" x14ac:dyDescent="0.25">
      <c r="A310" s="304"/>
      <c r="B310" s="294"/>
      <c r="C310" s="294"/>
      <c r="D310" s="294"/>
      <c r="E310" s="294"/>
      <c r="F310" s="294"/>
      <c r="G310" s="294"/>
      <c r="H310" s="294"/>
      <c r="I310" s="294"/>
      <c r="J310" s="294"/>
      <c r="K310" s="294"/>
      <c r="L310" s="294"/>
      <c r="M310" s="294"/>
      <c r="N310" s="294"/>
      <c r="O310" s="294"/>
      <c r="P310" s="294"/>
      <c r="Q310" s="294"/>
      <c r="R310" s="294"/>
      <c r="S310" s="294"/>
      <c r="T310" s="294"/>
      <c r="U310" s="294"/>
      <c r="V310" s="294"/>
      <c r="W310" s="294"/>
    </row>
    <row r="311" spans="1:23" x14ac:dyDescent="0.25">
      <c r="A311" s="304"/>
      <c r="B311" s="294"/>
      <c r="C311" s="294"/>
      <c r="D311" s="294"/>
      <c r="E311" s="294"/>
      <c r="F311" s="294"/>
      <c r="G311" s="294"/>
      <c r="H311" s="294"/>
      <c r="I311" s="294"/>
      <c r="J311" s="294"/>
      <c r="K311" s="294"/>
      <c r="L311" s="294"/>
      <c r="M311" s="294"/>
      <c r="N311" s="294"/>
      <c r="O311" s="294"/>
      <c r="P311" s="294"/>
      <c r="Q311" s="294"/>
      <c r="R311" s="294"/>
      <c r="S311" s="294"/>
      <c r="T311" s="294"/>
      <c r="U311" s="294"/>
      <c r="V311" s="294"/>
      <c r="W311" s="294"/>
    </row>
    <row r="312" spans="1:23" x14ac:dyDescent="0.25">
      <c r="A312" s="304"/>
      <c r="B312" s="294"/>
      <c r="C312" s="294"/>
      <c r="D312" s="294"/>
      <c r="E312" s="294"/>
      <c r="F312" s="294"/>
      <c r="G312" s="294"/>
      <c r="H312" s="294"/>
      <c r="I312" s="294"/>
      <c r="J312" s="294"/>
      <c r="K312" s="294"/>
      <c r="L312" s="294"/>
      <c r="M312" s="294"/>
      <c r="N312" s="294"/>
      <c r="O312" s="294"/>
      <c r="P312" s="294"/>
      <c r="Q312" s="294"/>
      <c r="R312" s="294"/>
      <c r="S312" s="294"/>
      <c r="T312" s="294"/>
      <c r="U312" s="294"/>
      <c r="V312" s="294"/>
      <c r="W312" s="294"/>
    </row>
    <row r="313" spans="1:23" x14ac:dyDescent="0.25">
      <c r="A313" s="304"/>
      <c r="B313" s="294"/>
      <c r="C313" s="294"/>
      <c r="D313" s="294"/>
      <c r="E313" s="294"/>
      <c r="F313" s="294"/>
      <c r="G313" s="294"/>
      <c r="H313" s="294"/>
      <c r="I313" s="294"/>
      <c r="J313" s="294"/>
      <c r="K313" s="294"/>
      <c r="L313" s="294"/>
      <c r="M313" s="294"/>
      <c r="N313" s="294"/>
      <c r="O313" s="294"/>
      <c r="P313" s="294"/>
      <c r="Q313" s="294"/>
      <c r="R313" s="294"/>
      <c r="S313" s="294"/>
      <c r="T313" s="294"/>
      <c r="U313" s="294"/>
      <c r="V313" s="294"/>
      <c r="W313" s="294"/>
    </row>
    <row r="314" spans="1:23" x14ac:dyDescent="0.25">
      <c r="A314" s="304"/>
      <c r="B314" s="294"/>
      <c r="C314" s="294"/>
      <c r="D314" s="294"/>
      <c r="E314" s="294"/>
      <c r="F314" s="294"/>
      <c r="G314" s="294"/>
      <c r="H314" s="294"/>
      <c r="I314" s="294"/>
      <c r="J314" s="294"/>
      <c r="K314" s="294"/>
      <c r="L314" s="294"/>
      <c r="M314" s="294"/>
      <c r="N314" s="294"/>
      <c r="O314" s="294"/>
      <c r="P314" s="294"/>
      <c r="Q314" s="294"/>
      <c r="R314" s="294"/>
      <c r="S314" s="294"/>
      <c r="T314" s="294"/>
      <c r="U314" s="294"/>
      <c r="V314" s="294"/>
      <c r="W314" s="294"/>
    </row>
    <row r="315" spans="1:23" x14ac:dyDescent="0.25">
      <c r="A315" s="304"/>
      <c r="B315" s="294"/>
      <c r="C315" s="294"/>
      <c r="D315" s="294"/>
      <c r="E315" s="294"/>
      <c r="F315" s="294"/>
      <c r="G315" s="294"/>
      <c r="H315" s="294"/>
      <c r="I315" s="294"/>
      <c r="J315" s="294"/>
      <c r="K315" s="294"/>
      <c r="L315" s="294"/>
      <c r="M315" s="294"/>
      <c r="N315" s="294"/>
      <c r="O315" s="294"/>
      <c r="P315" s="294"/>
      <c r="Q315" s="294"/>
      <c r="R315" s="294"/>
      <c r="S315" s="294"/>
      <c r="T315" s="294"/>
      <c r="U315" s="294"/>
      <c r="V315" s="294"/>
      <c r="W315" s="294"/>
    </row>
    <row r="316" spans="1:23" x14ac:dyDescent="0.25">
      <c r="A316" s="304"/>
      <c r="B316" s="294"/>
      <c r="C316" s="294"/>
      <c r="D316" s="294"/>
      <c r="E316" s="294"/>
      <c r="F316" s="294"/>
      <c r="G316" s="294"/>
      <c r="H316" s="294"/>
      <c r="I316" s="294"/>
      <c r="J316" s="294"/>
      <c r="K316" s="294"/>
      <c r="L316" s="294"/>
      <c r="M316" s="294"/>
      <c r="N316" s="294"/>
      <c r="O316" s="294"/>
      <c r="P316" s="294"/>
      <c r="Q316" s="294"/>
      <c r="R316" s="294"/>
      <c r="S316" s="294"/>
      <c r="T316" s="294"/>
      <c r="U316" s="294"/>
      <c r="V316" s="294"/>
      <c r="W316" s="294"/>
    </row>
    <row r="317" spans="1:23" x14ac:dyDescent="0.25">
      <c r="A317" s="304"/>
      <c r="B317" s="294"/>
      <c r="C317" s="294"/>
      <c r="D317" s="294"/>
      <c r="E317" s="294"/>
      <c r="F317" s="294"/>
      <c r="G317" s="294"/>
      <c r="H317" s="294"/>
      <c r="I317" s="294"/>
      <c r="J317" s="294"/>
      <c r="K317" s="294"/>
      <c r="L317" s="294"/>
      <c r="M317" s="294"/>
      <c r="N317" s="294"/>
      <c r="O317" s="294"/>
      <c r="P317" s="294"/>
      <c r="Q317" s="294"/>
      <c r="R317" s="294"/>
      <c r="S317" s="294"/>
      <c r="T317" s="294"/>
      <c r="U317" s="294"/>
      <c r="V317" s="294"/>
      <c r="W317" s="294"/>
    </row>
    <row r="318" spans="1:23" x14ac:dyDescent="0.25">
      <c r="A318" s="304"/>
      <c r="B318" s="294"/>
      <c r="C318" s="294"/>
      <c r="D318" s="294"/>
      <c r="E318" s="294"/>
      <c r="F318" s="294"/>
      <c r="G318" s="294"/>
      <c r="H318" s="294"/>
      <c r="I318" s="294"/>
      <c r="J318" s="294"/>
      <c r="K318" s="294"/>
      <c r="L318" s="294"/>
      <c r="M318" s="294"/>
      <c r="N318" s="294"/>
      <c r="O318" s="294"/>
      <c r="P318" s="294"/>
      <c r="Q318" s="294"/>
      <c r="R318" s="294"/>
      <c r="S318" s="294"/>
      <c r="T318" s="294"/>
      <c r="U318" s="294"/>
      <c r="V318" s="294"/>
      <c r="W318" s="294"/>
    </row>
    <row r="319" spans="1:23" x14ac:dyDescent="0.25">
      <c r="A319" s="304"/>
      <c r="B319" s="294"/>
      <c r="C319" s="294"/>
      <c r="D319" s="294"/>
      <c r="E319" s="294"/>
      <c r="F319" s="294"/>
      <c r="G319" s="294"/>
      <c r="H319" s="294"/>
      <c r="I319" s="294"/>
      <c r="J319" s="294"/>
      <c r="K319" s="294"/>
      <c r="L319" s="294"/>
      <c r="M319" s="294"/>
      <c r="N319" s="294"/>
      <c r="O319" s="294"/>
      <c r="P319" s="294"/>
      <c r="Q319" s="294"/>
      <c r="R319" s="294"/>
      <c r="S319" s="294"/>
      <c r="T319" s="294"/>
      <c r="U319" s="294"/>
      <c r="V319" s="294"/>
      <c r="W319" s="294"/>
    </row>
    <row r="320" spans="1:23" x14ac:dyDescent="0.25">
      <c r="A320" s="304"/>
      <c r="B320" s="294"/>
      <c r="C320" s="294"/>
      <c r="D320" s="294"/>
      <c r="E320" s="294"/>
      <c r="F320" s="294"/>
      <c r="G320" s="294"/>
      <c r="H320" s="294"/>
      <c r="I320" s="294"/>
      <c r="J320" s="294"/>
      <c r="K320" s="294"/>
      <c r="L320" s="294"/>
      <c r="M320" s="294"/>
      <c r="N320" s="294"/>
      <c r="O320" s="294"/>
      <c r="P320" s="294"/>
      <c r="Q320" s="294"/>
      <c r="R320" s="294"/>
      <c r="S320" s="294"/>
      <c r="T320" s="294"/>
      <c r="U320" s="294"/>
      <c r="V320" s="294"/>
      <c r="W320" s="294"/>
    </row>
  </sheetData>
  <mergeCells count="7">
    <mergeCell ref="A2:D2"/>
    <mergeCell ref="A10:D10"/>
    <mergeCell ref="A12:D12"/>
    <mergeCell ref="A4:D4"/>
    <mergeCell ref="A6:D6"/>
    <mergeCell ref="A7:D7"/>
    <mergeCell ref="A9:D9"/>
  </mergeCells>
  <pageMargins left="0.17" right="0.27" top="0.17" bottom="0.17" header="0.16" footer="0.17"/>
  <pageSetup paperSize="9" scale="78"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0"/>
  <sheetViews>
    <sheetView view="pageBreakPreview" topLeftCell="B1" zoomScale="80" zoomScaleNormal="80" zoomScaleSheetLayoutView="80" workbookViewId="0">
      <selection activeCell="F26" sqref="F26"/>
    </sheetView>
  </sheetViews>
  <sheetFormatPr defaultRowHeight="15.75" x14ac:dyDescent="0.25"/>
  <cols>
    <col min="1" max="1" width="25.28515625" style="306" hidden="1" customWidth="1"/>
    <col min="2" max="2" width="17.7109375" style="306" customWidth="1"/>
    <col min="3" max="3" width="30.140625" style="306" customWidth="1"/>
    <col min="4" max="4" width="12.28515625" style="306" customWidth="1"/>
    <col min="5" max="5" width="15" style="306" customWidth="1"/>
    <col min="6" max="7" width="13.28515625" style="306" customWidth="1"/>
    <col min="8" max="8" width="12.28515625" style="306" customWidth="1"/>
    <col min="9" max="9" width="17.85546875" style="306" customWidth="1"/>
    <col min="10" max="10" width="16.7109375" style="306" customWidth="1"/>
    <col min="11" max="11" width="24.5703125" style="306" customWidth="1"/>
    <col min="12" max="12" width="30.85546875" style="306" customWidth="1"/>
    <col min="13" max="13" width="27.140625" style="306" customWidth="1"/>
    <col min="14" max="14" width="32.42578125" style="306" customWidth="1"/>
    <col min="15" max="15" width="13.28515625" style="306" customWidth="1"/>
    <col min="16" max="16" width="8.7109375" style="306" customWidth="1"/>
    <col min="17" max="17" width="12.7109375" style="306" customWidth="1"/>
    <col min="18" max="18" width="9.140625" style="306"/>
    <col min="19" max="19" width="17" style="306" customWidth="1"/>
    <col min="20" max="21" width="12" style="306" customWidth="1"/>
    <col min="22" max="22" width="11" style="306" customWidth="1"/>
    <col min="23" max="23" width="17.7109375" style="306" customWidth="1"/>
    <col min="24" max="24" width="46.5703125" style="306" customWidth="1"/>
    <col min="25" max="26" width="12.28515625" style="306" customWidth="1"/>
    <col min="27" max="16384" width="9.140625" style="306"/>
  </cols>
  <sheetData>
    <row r="1" spans="1:26" x14ac:dyDescent="0.25">
      <c r="X1" s="54"/>
    </row>
    <row r="2" spans="1:26" ht="18.75" customHeight="1" x14ac:dyDescent="0.25">
      <c r="A2" s="331" t="s">
        <v>221</v>
      </c>
      <c r="B2" s="331"/>
      <c r="C2" s="331"/>
      <c r="D2" s="331"/>
      <c r="E2" s="331"/>
      <c r="F2" s="331"/>
      <c r="G2" s="331"/>
      <c r="H2" s="331"/>
      <c r="I2" s="331"/>
      <c r="J2" s="331"/>
      <c r="K2" s="331"/>
      <c r="L2" s="331"/>
      <c r="M2" s="331"/>
      <c r="N2" s="331"/>
      <c r="O2" s="331"/>
      <c r="P2" s="331"/>
      <c r="Q2" s="331"/>
      <c r="R2" s="331"/>
      <c r="S2" s="331"/>
      <c r="T2" s="331"/>
      <c r="U2" s="331"/>
      <c r="V2" s="331"/>
      <c r="W2" s="331"/>
      <c r="X2" s="331"/>
    </row>
    <row r="4" spans="1:26" x14ac:dyDescent="0.25">
      <c r="A4" s="332" t="s">
        <v>137</v>
      </c>
      <c r="B4" s="332"/>
      <c r="C4" s="332"/>
      <c r="D4" s="332"/>
      <c r="E4" s="332"/>
      <c r="F4" s="332"/>
      <c r="G4" s="332"/>
      <c r="H4" s="332"/>
      <c r="I4" s="332"/>
      <c r="J4" s="332"/>
      <c r="K4" s="332"/>
      <c r="L4" s="332"/>
      <c r="M4" s="332"/>
      <c r="N4" s="332"/>
      <c r="O4" s="332"/>
      <c r="P4" s="332"/>
      <c r="Q4" s="332"/>
      <c r="R4" s="332"/>
      <c r="S4" s="332"/>
      <c r="T4" s="332"/>
      <c r="U4" s="332"/>
      <c r="V4" s="332"/>
      <c r="W4" s="332"/>
      <c r="X4" s="332"/>
      <c r="Y4" s="295"/>
      <c r="Z4" s="295"/>
    </row>
    <row r="5" spans="1:26" x14ac:dyDescent="0.25">
      <c r="B5" s="332"/>
      <c r="C5" s="332"/>
      <c r="D5" s="332"/>
      <c r="E5" s="332"/>
      <c r="F5" s="332"/>
      <c r="G5" s="332"/>
      <c r="H5" s="332"/>
      <c r="I5" s="332"/>
      <c r="J5" s="332"/>
      <c r="K5" s="332"/>
      <c r="L5" s="332"/>
      <c r="M5" s="332"/>
      <c r="N5" s="332"/>
      <c r="O5" s="332"/>
      <c r="P5" s="332"/>
      <c r="Q5" s="332"/>
      <c r="R5" s="332"/>
      <c r="S5" s="332"/>
      <c r="T5" s="332"/>
      <c r="U5" s="332"/>
      <c r="V5" s="332"/>
      <c r="W5" s="332"/>
      <c r="X5" s="332"/>
      <c r="Y5" s="295"/>
      <c r="Z5" s="295"/>
    </row>
    <row r="6" spans="1:26" x14ac:dyDescent="0.25">
      <c r="A6" s="336" t="str">
        <f>'3.3. цели,задачи'!A6:D6</f>
        <v>О_0004500012</v>
      </c>
      <c r="B6" s="336"/>
      <c r="C6" s="336"/>
      <c r="D6" s="336"/>
      <c r="E6" s="336"/>
      <c r="F6" s="336"/>
      <c r="G6" s="336"/>
      <c r="H6" s="336"/>
      <c r="I6" s="336"/>
      <c r="J6" s="336"/>
      <c r="K6" s="336"/>
      <c r="L6" s="336"/>
      <c r="M6" s="336"/>
      <c r="N6" s="336"/>
      <c r="O6" s="336"/>
      <c r="P6" s="336"/>
      <c r="Q6" s="336"/>
      <c r="R6" s="336"/>
      <c r="S6" s="336"/>
      <c r="T6" s="336"/>
      <c r="U6" s="336"/>
      <c r="V6" s="336"/>
      <c r="W6" s="336"/>
      <c r="X6" s="336"/>
      <c r="Y6" s="297"/>
      <c r="Z6" s="297"/>
    </row>
    <row r="7" spans="1:26" x14ac:dyDescent="0.25">
      <c r="A7" s="370" t="s">
        <v>6</v>
      </c>
      <c r="B7" s="370"/>
      <c r="C7" s="370"/>
      <c r="D7" s="370"/>
      <c r="E7" s="370"/>
      <c r="F7" s="370"/>
      <c r="G7" s="370"/>
      <c r="H7" s="370"/>
      <c r="I7" s="370"/>
      <c r="J7" s="370"/>
      <c r="K7" s="370"/>
      <c r="L7" s="370"/>
      <c r="M7" s="370"/>
      <c r="N7" s="370"/>
      <c r="O7" s="370"/>
      <c r="P7" s="370"/>
      <c r="Q7" s="370"/>
      <c r="R7" s="370"/>
      <c r="S7" s="370"/>
      <c r="T7" s="370"/>
      <c r="U7" s="370"/>
      <c r="V7" s="370"/>
      <c r="W7" s="370"/>
      <c r="X7" s="370"/>
      <c r="Y7" s="63"/>
      <c r="Z7" s="63"/>
    </row>
    <row r="8" spans="1:26" x14ac:dyDescent="0.25">
      <c r="B8" s="338"/>
      <c r="C8" s="338"/>
      <c r="D8" s="338"/>
      <c r="E8" s="338"/>
      <c r="F8" s="338"/>
      <c r="G8" s="338"/>
      <c r="H8" s="338"/>
      <c r="I8" s="338"/>
      <c r="J8" s="338"/>
      <c r="K8" s="338"/>
      <c r="L8" s="338"/>
      <c r="M8" s="338"/>
      <c r="N8" s="338"/>
      <c r="O8" s="338"/>
      <c r="P8" s="338"/>
      <c r="Q8" s="338"/>
      <c r="R8" s="338"/>
      <c r="S8" s="338"/>
      <c r="T8" s="338"/>
      <c r="U8" s="338"/>
      <c r="V8" s="338"/>
      <c r="W8" s="338"/>
      <c r="X8" s="338"/>
      <c r="Y8" s="307"/>
      <c r="Z8" s="307"/>
    </row>
    <row r="9" spans="1:26" x14ac:dyDescent="0.25">
      <c r="A9" s="336" t="str">
        <f>'3.3. цели,задачи'!A9:D9</f>
        <v>Реконструкция и модернизация сетей электроснабжения 0,4кВ</v>
      </c>
      <c r="B9" s="336"/>
      <c r="C9" s="336"/>
      <c r="D9" s="336"/>
      <c r="E9" s="336"/>
      <c r="F9" s="336"/>
      <c r="G9" s="336"/>
      <c r="H9" s="336"/>
      <c r="I9" s="336"/>
      <c r="J9" s="336"/>
      <c r="K9" s="336"/>
      <c r="L9" s="336"/>
      <c r="M9" s="336"/>
      <c r="N9" s="336"/>
      <c r="O9" s="336"/>
      <c r="P9" s="336"/>
      <c r="Q9" s="336"/>
      <c r="R9" s="336"/>
      <c r="S9" s="336"/>
      <c r="T9" s="336"/>
      <c r="U9" s="336"/>
      <c r="V9" s="336"/>
      <c r="W9" s="336"/>
      <c r="X9" s="336"/>
      <c r="Y9" s="297"/>
      <c r="Z9" s="297"/>
    </row>
    <row r="10" spans="1:26" x14ac:dyDescent="0.25">
      <c r="A10" s="370" t="s">
        <v>5</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63"/>
      <c r="Z10" s="63"/>
    </row>
    <row r="11" spans="1:26" x14ac:dyDescent="0.25">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08"/>
      <c r="Z11" s="308"/>
    </row>
    <row r="12" spans="1:26" x14ac:dyDescent="0.25">
      <c r="B12" s="372" t="s">
        <v>485</v>
      </c>
      <c r="C12" s="372"/>
      <c r="D12" s="372"/>
      <c r="E12" s="372"/>
      <c r="F12" s="372"/>
      <c r="G12" s="372"/>
      <c r="H12" s="372"/>
      <c r="I12" s="372"/>
      <c r="J12" s="372"/>
      <c r="K12" s="372"/>
      <c r="L12" s="372"/>
      <c r="M12" s="372"/>
      <c r="N12" s="372"/>
      <c r="O12" s="372"/>
      <c r="P12" s="372"/>
      <c r="Q12" s="372"/>
      <c r="R12" s="372"/>
      <c r="S12" s="372"/>
      <c r="T12" s="372"/>
      <c r="U12" s="372"/>
      <c r="V12" s="372"/>
      <c r="W12" s="372"/>
      <c r="X12" s="372"/>
      <c r="Y12" s="309"/>
      <c r="Z12" s="309"/>
    </row>
    <row r="13" spans="1:26" ht="32.25" customHeight="1" x14ac:dyDescent="0.25">
      <c r="A13" s="310"/>
      <c r="B13" s="374" t="s">
        <v>92</v>
      </c>
      <c r="C13" s="375"/>
      <c r="D13" s="375"/>
      <c r="E13" s="375"/>
      <c r="F13" s="375"/>
      <c r="G13" s="375"/>
      <c r="H13" s="375"/>
      <c r="I13" s="375"/>
      <c r="J13" s="375"/>
      <c r="K13" s="375"/>
      <c r="L13" s="376"/>
      <c r="M13" s="373" t="s">
        <v>93</v>
      </c>
      <c r="N13" s="373"/>
      <c r="O13" s="373"/>
      <c r="P13" s="373"/>
      <c r="Q13" s="373"/>
      <c r="R13" s="373"/>
      <c r="S13" s="373"/>
      <c r="T13" s="373"/>
      <c r="U13" s="373"/>
      <c r="V13" s="373"/>
      <c r="W13" s="373"/>
      <c r="X13" s="373"/>
    </row>
    <row r="14" spans="1:26" ht="151.5" customHeight="1" x14ac:dyDescent="0.25">
      <c r="A14" s="311" t="s">
        <v>124</v>
      </c>
      <c r="B14" s="312" t="s">
        <v>75</v>
      </c>
      <c r="C14" s="313" t="s">
        <v>135</v>
      </c>
      <c r="D14" s="312" t="s">
        <v>91</v>
      </c>
      <c r="E14" s="312" t="s">
        <v>76</v>
      </c>
      <c r="F14" s="312" t="s">
        <v>636</v>
      </c>
      <c r="G14" s="312" t="s">
        <v>637</v>
      </c>
      <c r="H14" s="312" t="s">
        <v>77</v>
      </c>
      <c r="I14" s="312" t="s">
        <v>638</v>
      </c>
      <c r="J14" s="312" t="s">
        <v>80</v>
      </c>
      <c r="K14" s="313" t="s">
        <v>79</v>
      </c>
      <c r="L14" s="313" t="s">
        <v>78</v>
      </c>
      <c r="M14" s="314" t="s">
        <v>82</v>
      </c>
      <c r="N14" s="313" t="s">
        <v>640</v>
      </c>
      <c r="O14" s="312" t="s">
        <v>641</v>
      </c>
      <c r="P14" s="312" t="s">
        <v>642</v>
      </c>
      <c r="Q14" s="312" t="s">
        <v>643</v>
      </c>
      <c r="R14" s="312" t="s">
        <v>77</v>
      </c>
      <c r="S14" s="312" t="s">
        <v>644</v>
      </c>
      <c r="T14" s="312" t="s">
        <v>645</v>
      </c>
      <c r="U14" s="312" t="s">
        <v>646</v>
      </c>
      <c r="V14" s="312" t="s">
        <v>643</v>
      </c>
      <c r="W14" s="315" t="s">
        <v>639</v>
      </c>
      <c r="X14" s="316" t="s">
        <v>83</v>
      </c>
    </row>
    <row r="15" spans="1:26" ht="16.5" customHeight="1" x14ac:dyDescent="0.25">
      <c r="A15" s="312">
        <v>1</v>
      </c>
      <c r="B15" s="312">
        <v>2</v>
      </c>
      <c r="C15" s="312">
        <v>3</v>
      </c>
      <c r="D15" s="312">
        <v>4</v>
      </c>
      <c r="E15" s="312">
        <v>5</v>
      </c>
      <c r="F15" s="312">
        <v>6</v>
      </c>
      <c r="G15" s="312">
        <v>7</v>
      </c>
      <c r="H15" s="312">
        <v>8</v>
      </c>
      <c r="I15" s="312">
        <v>9</v>
      </c>
      <c r="J15" s="312">
        <v>10</v>
      </c>
      <c r="K15" s="312">
        <v>11</v>
      </c>
      <c r="L15" s="312">
        <v>12</v>
      </c>
      <c r="M15" s="312">
        <v>13</v>
      </c>
      <c r="N15" s="312">
        <v>14</v>
      </c>
      <c r="O15" s="312">
        <v>15</v>
      </c>
      <c r="P15" s="312">
        <v>16</v>
      </c>
      <c r="Q15" s="312">
        <v>17</v>
      </c>
      <c r="R15" s="312">
        <v>18</v>
      </c>
      <c r="S15" s="312">
        <v>19</v>
      </c>
      <c r="T15" s="312">
        <v>20</v>
      </c>
      <c r="U15" s="312">
        <v>21</v>
      </c>
      <c r="V15" s="312">
        <v>22</v>
      </c>
      <c r="W15" s="312">
        <v>23</v>
      </c>
      <c r="X15" s="312">
        <v>24</v>
      </c>
    </row>
    <row r="16" spans="1:26" ht="88.5" customHeight="1" x14ac:dyDescent="0.25">
      <c r="A16" s="317" t="s">
        <v>128</v>
      </c>
      <c r="B16" s="318" t="s">
        <v>94</v>
      </c>
      <c r="C16" s="319" t="s">
        <v>94</v>
      </c>
      <c r="D16" s="320" t="s">
        <v>94</v>
      </c>
      <c r="E16" s="320" t="s">
        <v>94</v>
      </c>
      <c r="F16" s="320" t="s">
        <v>94</v>
      </c>
      <c r="G16" s="320" t="s">
        <v>94</v>
      </c>
      <c r="H16" s="320" t="s">
        <v>94</v>
      </c>
      <c r="I16" s="320" t="s">
        <v>94</v>
      </c>
      <c r="J16" s="320" t="s">
        <v>94</v>
      </c>
      <c r="K16" s="320" t="s">
        <v>94</v>
      </c>
      <c r="L16" s="321" t="s">
        <v>94</v>
      </c>
      <c r="M16" s="322" t="s">
        <v>94</v>
      </c>
      <c r="N16" s="320" t="s">
        <v>94</v>
      </c>
      <c r="O16" s="320" t="s">
        <v>94</v>
      </c>
      <c r="P16" s="320" t="s">
        <v>94</v>
      </c>
      <c r="Q16" s="320" t="s">
        <v>94</v>
      </c>
      <c r="R16" s="320" t="s">
        <v>94</v>
      </c>
      <c r="S16" s="320" t="s">
        <v>94</v>
      </c>
      <c r="T16" s="320" t="s">
        <v>94</v>
      </c>
      <c r="U16" s="320" t="s">
        <v>94</v>
      </c>
      <c r="V16" s="320" t="s">
        <v>94</v>
      </c>
      <c r="W16" s="320" t="s">
        <v>94</v>
      </c>
      <c r="X16" s="318" t="s">
        <v>94</v>
      </c>
    </row>
    <row r="18" spans="1:8" x14ac:dyDescent="0.25">
      <c r="A18" s="371" t="s">
        <v>136</v>
      </c>
      <c r="B18" s="371"/>
      <c r="C18" s="371"/>
      <c r="D18" s="371"/>
      <c r="E18" s="371"/>
      <c r="F18" s="371"/>
      <c r="G18" s="371"/>
      <c r="H18" s="371"/>
    </row>
    <row r="19" spans="1:8" x14ac:dyDescent="0.25">
      <c r="A19" s="323"/>
      <c r="B19" s="323"/>
      <c r="C19" s="323"/>
      <c r="D19" s="323"/>
    </row>
    <row r="20" spans="1:8" x14ac:dyDescent="0.25">
      <c r="B20" s="324"/>
    </row>
  </sheetData>
  <mergeCells count="13">
    <mergeCell ref="B8:X8"/>
    <mergeCell ref="A9:X9"/>
    <mergeCell ref="A10:X10"/>
    <mergeCell ref="A18:H18"/>
    <mergeCell ref="B12:X12"/>
    <mergeCell ref="M13:X13"/>
    <mergeCell ref="B13:L13"/>
    <mergeCell ref="B11:X11"/>
    <mergeCell ref="B5:X5"/>
    <mergeCell ref="A4:X4"/>
    <mergeCell ref="A2:X2"/>
    <mergeCell ref="A6:X6"/>
    <mergeCell ref="A7:X7"/>
  </mergeCells>
  <pageMargins left="0.7" right="0.7" top="0.75" bottom="0.75" header="0.3" footer="0.3"/>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4"/>
  <sheetViews>
    <sheetView view="pageBreakPreview" zoomScale="80" zoomScaleSheetLayoutView="80" workbookViewId="0">
      <selection activeCell="A4" sqref="A4:O4"/>
    </sheetView>
  </sheetViews>
  <sheetFormatPr defaultRowHeight="15.75" x14ac:dyDescent="0.25"/>
  <cols>
    <col min="1" max="1" width="7.42578125" style="292" customWidth="1"/>
    <col min="2" max="2" width="30.140625" style="292" hidden="1" customWidth="1"/>
    <col min="3" max="3" width="71.28515625" style="292" customWidth="1"/>
    <col min="4" max="4" width="16.140625" style="292" customWidth="1"/>
    <col min="5" max="5" width="9.42578125" style="292" customWidth="1"/>
    <col min="6" max="6" width="8.7109375" style="292" customWidth="1"/>
    <col min="7" max="7" width="9" style="292" customWidth="1"/>
    <col min="8" max="8" width="8.42578125" style="292" customWidth="1"/>
    <col min="9" max="9" width="33.85546875" style="292" customWidth="1"/>
    <col min="10" max="11" width="19.140625" style="292" customWidth="1"/>
    <col min="12" max="12" width="16" style="292" customWidth="1"/>
    <col min="13" max="13" width="14.85546875" style="292" customWidth="1"/>
    <col min="14" max="14" width="16.28515625" style="292" customWidth="1"/>
    <col min="15" max="16384" width="9.140625" style="292"/>
  </cols>
  <sheetData>
    <row r="1" spans="1:28" x14ac:dyDescent="0.25">
      <c r="A1" s="293"/>
      <c r="B1" s="293"/>
      <c r="L1" s="54"/>
    </row>
    <row r="2" spans="1:28" x14ac:dyDescent="0.25">
      <c r="A2" s="331" t="s">
        <v>221</v>
      </c>
      <c r="B2" s="331"/>
      <c r="C2" s="331"/>
      <c r="D2" s="331"/>
      <c r="E2" s="331"/>
      <c r="F2" s="331"/>
      <c r="G2" s="331"/>
      <c r="H2" s="331"/>
      <c r="I2" s="331"/>
      <c r="J2" s="331"/>
      <c r="K2" s="331"/>
      <c r="L2" s="331"/>
      <c r="M2" s="331"/>
      <c r="N2" s="331"/>
      <c r="O2" s="331"/>
      <c r="P2" s="68"/>
      <c r="Q2" s="68"/>
      <c r="R2" s="68"/>
      <c r="S2" s="68"/>
      <c r="T2" s="68"/>
      <c r="U2" s="68"/>
      <c r="V2" s="68"/>
      <c r="W2" s="68"/>
      <c r="X2" s="68"/>
      <c r="Y2" s="68"/>
      <c r="Z2" s="68"/>
      <c r="AA2" s="68"/>
      <c r="AB2" s="68"/>
    </row>
    <row r="3" spans="1:28" x14ac:dyDescent="0.25">
      <c r="A3" s="293"/>
      <c r="B3" s="293"/>
      <c r="L3" s="54"/>
    </row>
    <row r="4" spans="1:28" x14ac:dyDescent="0.25">
      <c r="A4" s="332" t="s">
        <v>137</v>
      </c>
      <c r="B4" s="332"/>
      <c r="C4" s="332"/>
      <c r="D4" s="332"/>
      <c r="E4" s="332"/>
      <c r="F4" s="332"/>
      <c r="G4" s="332"/>
      <c r="H4" s="332"/>
      <c r="I4" s="332"/>
      <c r="J4" s="332"/>
      <c r="K4" s="332"/>
      <c r="L4" s="332"/>
      <c r="M4" s="332"/>
      <c r="N4" s="332"/>
      <c r="O4" s="332"/>
      <c r="P4" s="295"/>
      <c r="Q4" s="295"/>
      <c r="R4" s="295"/>
      <c r="S4" s="295"/>
      <c r="T4" s="295"/>
      <c r="U4" s="295"/>
      <c r="V4" s="295"/>
      <c r="W4" s="295"/>
      <c r="X4" s="295"/>
      <c r="Y4" s="295"/>
      <c r="Z4" s="295"/>
    </row>
    <row r="5" spans="1:28" x14ac:dyDescent="0.25">
      <c r="A5" s="332"/>
      <c r="B5" s="332"/>
      <c r="C5" s="332"/>
      <c r="D5" s="332"/>
      <c r="E5" s="332"/>
      <c r="F5" s="332"/>
      <c r="G5" s="332"/>
      <c r="H5" s="332"/>
      <c r="I5" s="332"/>
      <c r="J5" s="332"/>
      <c r="K5" s="332"/>
      <c r="L5" s="332"/>
      <c r="M5" s="332"/>
      <c r="N5" s="332"/>
      <c r="O5" s="332"/>
      <c r="P5" s="295"/>
      <c r="Q5" s="295"/>
      <c r="R5" s="295"/>
      <c r="S5" s="295"/>
      <c r="T5" s="295"/>
      <c r="U5" s="295"/>
      <c r="V5" s="295"/>
      <c r="W5" s="295"/>
      <c r="X5" s="295"/>
      <c r="Y5" s="295"/>
      <c r="Z5" s="295"/>
    </row>
    <row r="6" spans="1:28" x14ac:dyDescent="0.25">
      <c r="A6" s="336" t="str">
        <f>'3.3. цели,задачи'!A6:D6</f>
        <v>О_0004500012</v>
      </c>
      <c r="B6" s="336"/>
      <c r="C6" s="336"/>
      <c r="D6" s="336"/>
      <c r="E6" s="336"/>
      <c r="F6" s="336"/>
      <c r="G6" s="336"/>
      <c r="H6" s="336"/>
      <c r="I6" s="336"/>
      <c r="J6" s="336"/>
      <c r="K6" s="336"/>
      <c r="L6" s="336"/>
      <c r="M6" s="336"/>
      <c r="N6" s="336"/>
      <c r="O6" s="336"/>
      <c r="P6" s="295"/>
      <c r="Q6" s="295"/>
      <c r="R6" s="295"/>
      <c r="S6" s="295"/>
      <c r="T6" s="295"/>
      <c r="U6" s="295"/>
      <c r="V6" s="295"/>
      <c r="W6" s="295"/>
      <c r="X6" s="295"/>
      <c r="Y6" s="295"/>
      <c r="Z6" s="295"/>
    </row>
    <row r="7" spans="1:28" x14ac:dyDescent="0.25">
      <c r="A7" s="370" t="s">
        <v>6</v>
      </c>
      <c r="B7" s="370"/>
      <c r="C7" s="370"/>
      <c r="D7" s="370"/>
      <c r="E7" s="370"/>
      <c r="F7" s="370"/>
      <c r="G7" s="370"/>
      <c r="H7" s="370"/>
      <c r="I7" s="370"/>
      <c r="J7" s="370"/>
      <c r="K7" s="370"/>
      <c r="L7" s="370"/>
      <c r="M7" s="370"/>
      <c r="N7" s="370"/>
      <c r="O7" s="370"/>
      <c r="P7" s="295"/>
      <c r="Q7" s="295"/>
      <c r="R7" s="295"/>
      <c r="S7" s="295"/>
      <c r="T7" s="295"/>
      <c r="U7" s="295"/>
      <c r="V7" s="295"/>
      <c r="W7" s="295"/>
      <c r="X7" s="295"/>
      <c r="Y7" s="295"/>
      <c r="Z7" s="295"/>
    </row>
    <row r="8" spans="1:28" s="294" customFormat="1" ht="15.75" customHeight="1" x14ac:dyDescent="0.25">
      <c r="A8" s="338"/>
      <c r="B8" s="338"/>
      <c r="C8" s="338"/>
      <c r="D8" s="338"/>
      <c r="E8" s="338"/>
      <c r="F8" s="338"/>
      <c r="G8" s="338"/>
      <c r="H8" s="338"/>
      <c r="I8" s="338"/>
      <c r="J8" s="338"/>
      <c r="K8" s="338"/>
      <c r="L8" s="338"/>
      <c r="M8" s="338"/>
      <c r="N8" s="338"/>
      <c r="O8" s="338"/>
      <c r="P8" s="296"/>
      <c r="Q8" s="296"/>
      <c r="R8" s="296"/>
      <c r="S8" s="296"/>
      <c r="T8" s="296"/>
      <c r="U8" s="296"/>
      <c r="V8" s="296"/>
      <c r="W8" s="296"/>
      <c r="X8" s="296"/>
      <c r="Y8" s="296"/>
      <c r="Z8" s="296"/>
    </row>
    <row r="9" spans="1:28" x14ac:dyDescent="0.25">
      <c r="A9" s="336" t="str">
        <f>'3.3. цели,задачи'!A9:D9</f>
        <v>Реконструкция и модернизация сетей электроснабжения 0,4кВ</v>
      </c>
      <c r="B9" s="336"/>
      <c r="C9" s="336"/>
      <c r="D9" s="336"/>
      <c r="E9" s="336"/>
      <c r="F9" s="336"/>
      <c r="G9" s="336"/>
      <c r="H9" s="336"/>
      <c r="I9" s="336"/>
      <c r="J9" s="336"/>
      <c r="K9" s="336"/>
      <c r="L9" s="336"/>
      <c r="M9" s="336"/>
      <c r="N9" s="336"/>
      <c r="O9" s="336"/>
      <c r="P9" s="297"/>
      <c r="Q9" s="297"/>
      <c r="R9" s="297"/>
      <c r="S9" s="297"/>
      <c r="T9" s="297"/>
      <c r="U9" s="297"/>
      <c r="V9" s="297"/>
      <c r="W9" s="297"/>
      <c r="X9" s="297"/>
      <c r="Y9" s="297"/>
      <c r="Z9" s="297"/>
    </row>
    <row r="10" spans="1:28" ht="15" customHeight="1" x14ac:dyDescent="0.25">
      <c r="A10" s="370" t="s">
        <v>5</v>
      </c>
      <c r="B10" s="370"/>
      <c r="C10" s="370"/>
      <c r="D10" s="370"/>
      <c r="E10" s="370"/>
      <c r="F10" s="370"/>
      <c r="G10" s="370"/>
      <c r="H10" s="370"/>
      <c r="I10" s="370"/>
      <c r="J10" s="370"/>
      <c r="K10" s="370"/>
      <c r="L10" s="370"/>
      <c r="M10" s="370"/>
      <c r="N10" s="370"/>
      <c r="O10" s="370"/>
      <c r="P10" s="63"/>
      <c r="Q10" s="63"/>
      <c r="R10" s="63"/>
      <c r="S10" s="63"/>
      <c r="T10" s="63"/>
      <c r="U10" s="63"/>
      <c r="V10" s="63"/>
      <c r="W10" s="63"/>
      <c r="X10" s="63"/>
      <c r="Y10" s="63"/>
      <c r="Z10" s="63"/>
    </row>
    <row r="11" spans="1:28" ht="15" customHeight="1" x14ac:dyDescent="0.25">
      <c r="A11" s="337"/>
      <c r="B11" s="337"/>
      <c r="C11" s="337"/>
      <c r="D11" s="337"/>
      <c r="E11" s="337"/>
      <c r="F11" s="337"/>
      <c r="G11" s="337"/>
      <c r="H11" s="337"/>
      <c r="I11" s="337"/>
      <c r="J11" s="337"/>
      <c r="K11" s="337"/>
      <c r="L11" s="337"/>
      <c r="M11" s="337"/>
      <c r="N11" s="337"/>
      <c r="O11" s="337"/>
      <c r="P11" s="225"/>
      <c r="Q11" s="225"/>
      <c r="R11" s="225"/>
      <c r="S11" s="225"/>
      <c r="T11" s="225"/>
      <c r="U11" s="225"/>
      <c r="V11" s="225"/>
      <c r="W11" s="225"/>
    </row>
    <row r="12" spans="1:28" ht="91.5" customHeight="1" x14ac:dyDescent="0.25">
      <c r="A12" s="379" t="s">
        <v>110</v>
      </c>
      <c r="B12" s="379"/>
      <c r="C12" s="379"/>
      <c r="D12" s="379"/>
      <c r="E12" s="379"/>
      <c r="F12" s="379"/>
      <c r="G12" s="379"/>
      <c r="H12" s="379"/>
      <c r="I12" s="379"/>
      <c r="J12" s="379"/>
      <c r="K12" s="379"/>
      <c r="L12" s="379"/>
      <c r="M12" s="379"/>
      <c r="N12" s="379"/>
      <c r="O12" s="379"/>
      <c r="P12" s="297"/>
      <c r="Q12" s="297"/>
      <c r="R12" s="297"/>
      <c r="S12" s="297"/>
      <c r="T12" s="297"/>
      <c r="U12" s="297"/>
      <c r="V12" s="297"/>
      <c r="W12" s="297"/>
      <c r="X12" s="297"/>
      <c r="Y12" s="297"/>
      <c r="Z12" s="297"/>
    </row>
    <row r="13" spans="1:28" ht="78" customHeight="1" x14ac:dyDescent="0.25">
      <c r="A13" s="341" t="s">
        <v>4</v>
      </c>
      <c r="B13" s="339" t="s">
        <v>124</v>
      </c>
      <c r="C13" s="341" t="s">
        <v>34</v>
      </c>
      <c r="D13" s="341" t="s">
        <v>23</v>
      </c>
      <c r="E13" s="380" t="s">
        <v>33</v>
      </c>
      <c r="F13" s="381"/>
      <c r="G13" s="381"/>
      <c r="H13" s="381"/>
      <c r="I13" s="382"/>
      <c r="J13" s="341" t="s">
        <v>32</v>
      </c>
      <c r="K13" s="341"/>
      <c r="L13" s="341"/>
      <c r="M13" s="341"/>
      <c r="N13" s="341"/>
      <c r="O13" s="341"/>
      <c r="P13" s="225"/>
      <c r="Q13" s="225"/>
      <c r="R13" s="225"/>
      <c r="S13" s="225"/>
      <c r="T13" s="225"/>
      <c r="U13" s="225"/>
      <c r="V13" s="225"/>
      <c r="W13" s="225"/>
    </row>
    <row r="14" spans="1:28" ht="51" customHeight="1" x14ac:dyDescent="0.25">
      <c r="A14" s="341"/>
      <c r="B14" s="340"/>
      <c r="C14" s="341"/>
      <c r="D14" s="341"/>
      <c r="E14" s="228" t="s">
        <v>31</v>
      </c>
      <c r="F14" s="228" t="s">
        <v>30</v>
      </c>
      <c r="G14" s="228" t="s">
        <v>29</v>
      </c>
      <c r="H14" s="228" t="s">
        <v>28</v>
      </c>
      <c r="I14" s="228" t="s">
        <v>27</v>
      </c>
      <c r="J14" s="228" t="s">
        <v>26</v>
      </c>
      <c r="K14" s="228" t="s">
        <v>3</v>
      </c>
      <c r="L14" s="24" t="s">
        <v>2</v>
      </c>
      <c r="M14" s="24" t="s">
        <v>74</v>
      </c>
      <c r="N14" s="24" t="s">
        <v>25</v>
      </c>
      <c r="O14" s="24" t="s">
        <v>24</v>
      </c>
      <c r="P14" s="299"/>
      <c r="Q14" s="299"/>
      <c r="R14" s="299"/>
      <c r="S14" s="299"/>
      <c r="T14" s="299"/>
      <c r="U14" s="299"/>
      <c r="V14" s="299"/>
      <c r="W14" s="299"/>
      <c r="X14" s="294"/>
      <c r="Y14" s="294"/>
      <c r="Z14" s="294"/>
    </row>
    <row r="15" spans="1:28" ht="16.5" customHeight="1" x14ac:dyDescent="0.25">
      <c r="A15" s="21">
        <v>1</v>
      </c>
      <c r="B15" s="22">
        <v>2</v>
      </c>
      <c r="C15" s="21">
        <v>3</v>
      </c>
      <c r="D15" s="22">
        <v>4</v>
      </c>
      <c r="E15" s="21">
        <v>5</v>
      </c>
      <c r="F15" s="22">
        <v>6</v>
      </c>
      <c r="G15" s="21">
        <v>7</v>
      </c>
      <c r="H15" s="22">
        <v>8</v>
      </c>
      <c r="I15" s="21">
        <v>9</v>
      </c>
      <c r="J15" s="22">
        <v>10</v>
      </c>
      <c r="K15" s="21">
        <v>11</v>
      </c>
      <c r="L15" s="22">
        <v>12</v>
      </c>
      <c r="M15" s="21">
        <v>13</v>
      </c>
      <c r="N15" s="22">
        <v>14</v>
      </c>
      <c r="O15" s="21">
        <v>15</v>
      </c>
      <c r="P15" s="299"/>
      <c r="Q15" s="299"/>
      <c r="R15" s="299"/>
      <c r="S15" s="299"/>
      <c r="T15" s="299"/>
      <c r="U15" s="299"/>
      <c r="V15" s="299"/>
      <c r="W15" s="299"/>
      <c r="X15" s="294"/>
      <c r="Y15" s="294"/>
      <c r="Z15" s="294"/>
    </row>
    <row r="16" spans="1:28" ht="123" customHeight="1" x14ac:dyDescent="0.25">
      <c r="A16" s="74" t="s">
        <v>17</v>
      </c>
      <c r="B16" s="78" t="s">
        <v>128</v>
      </c>
      <c r="C16" s="77" t="s">
        <v>439</v>
      </c>
      <c r="D16" s="77" t="s">
        <v>439</v>
      </c>
      <c r="E16" s="77" t="s">
        <v>439</v>
      </c>
      <c r="F16" s="77" t="s">
        <v>439</v>
      </c>
      <c r="G16" s="77" t="s">
        <v>439</v>
      </c>
      <c r="H16" s="77" t="s">
        <v>439</v>
      </c>
      <c r="I16" s="77" t="s">
        <v>439</v>
      </c>
      <c r="J16" s="77" t="s">
        <v>439</v>
      </c>
      <c r="K16" s="77" t="s">
        <v>439</v>
      </c>
      <c r="L16" s="77" t="s">
        <v>439</v>
      </c>
      <c r="M16" s="77" t="s">
        <v>439</v>
      </c>
      <c r="N16" s="77" t="s">
        <v>439</v>
      </c>
      <c r="O16" s="77" t="s">
        <v>439</v>
      </c>
      <c r="P16" s="299"/>
      <c r="Q16" s="299"/>
      <c r="R16" s="299"/>
      <c r="S16" s="299"/>
      <c r="T16" s="299"/>
      <c r="U16" s="299"/>
      <c r="V16" s="294"/>
      <c r="W16" s="294"/>
      <c r="X16" s="294"/>
      <c r="Y16" s="294"/>
      <c r="Z16" s="294"/>
    </row>
    <row r="17" spans="1:26"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row>
    <row r="18" spans="1:26" ht="43.5" customHeight="1" x14ac:dyDescent="0.25">
      <c r="A18" s="378" t="s">
        <v>138</v>
      </c>
      <c r="B18" s="378"/>
      <c r="C18" s="378"/>
      <c r="D18" s="378"/>
      <c r="E18" s="378"/>
      <c r="F18" s="378"/>
      <c r="G18" s="378"/>
      <c r="H18" s="378"/>
      <c r="I18" s="378"/>
      <c r="J18" s="378"/>
      <c r="K18" s="378"/>
      <c r="L18" s="378"/>
      <c r="M18" s="378"/>
      <c r="N18" s="378"/>
      <c r="O18" s="378"/>
      <c r="P18" s="294"/>
      <c r="Q18" s="294"/>
      <c r="R18" s="294"/>
      <c r="S18" s="294"/>
      <c r="T18" s="294"/>
      <c r="U18" s="294"/>
      <c r="V18" s="294"/>
      <c r="W18" s="294"/>
      <c r="X18" s="294"/>
      <c r="Y18" s="294"/>
      <c r="Z18" s="294"/>
    </row>
    <row r="19" spans="1:26"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row>
    <row r="20" spans="1:26"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row>
    <row r="21" spans="1:26" x14ac:dyDescent="0.25">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row>
    <row r="22" spans="1:26" x14ac:dyDescent="0.25">
      <c r="A22" s="294"/>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row>
    <row r="23" spans="1:26" x14ac:dyDescent="0.25">
      <c r="A23" s="294"/>
      <c r="B23" s="294"/>
      <c r="C23" s="294"/>
      <c r="D23" s="294"/>
      <c r="E23" s="294"/>
      <c r="F23" s="294"/>
      <c r="G23" s="294"/>
      <c r="H23" s="294"/>
      <c r="I23" s="294"/>
      <c r="J23" s="294"/>
      <c r="K23" s="294"/>
      <c r="L23" s="294"/>
      <c r="M23" s="294"/>
      <c r="N23" s="294"/>
      <c r="O23" s="294"/>
      <c r="P23" s="294"/>
      <c r="Q23" s="294"/>
      <c r="R23" s="294"/>
      <c r="S23" s="294"/>
      <c r="T23" s="294"/>
      <c r="U23" s="294"/>
      <c r="V23" s="294"/>
      <c r="W23" s="294"/>
      <c r="X23" s="294"/>
      <c r="Y23" s="294"/>
      <c r="Z23" s="294"/>
    </row>
    <row r="24" spans="1:26" x14ac:dyDescent="0.25">
      <c r="A24" s="294"/>
      <c r="B24" s="294"/>
      <c r="C24" s="294"/>
      <c r="D24" s="294"/>
      <c r="E24" s="294"/>
      <c r="F24" s="294"/>
      <c r="G24" s="294"/>
      <c r="H24" s="294"/>
      <c r="I24" s="294"/>
      <c r="J24" s="294"/>
      <c r="K24" s="294"/>
      <c r="L24" s="294"/>
      <c r="M24" s="294"/>
      <c r="N24" s="294"/>
      <c r="O24" s="294"/>
      <c r="P24" s="294"/>
      <c r="Q24" s="294"/>
      <c r="R24" s="294"/>
      <c r="S24" s="294"/>
      <c r="T24" s="294"/>
      <c r="U24" s="294"/>
      <c r="V24" s="294"/>
      <c r="W24" s="294"/>
      <c r="X24" s="294"/>
      <c r="Y24" s="294"/>
      <c r="Z24" s="294"/>
    </row>
    <row r="25" spans="1:26" x14ac:dyDescent="0.25">
      <c r="A25" s="294"/>
      <c r="B25" s="294"/>
      <c r="C25" s="294"/>
      <c r="D25" s="294"/>
      <c r="E25" s="294"/>
      <c r="F25" s="294"/>
      <c r="G25" s="294"/>
      <c r="H25" s="294"/>
      <c r="I25" s="294"/>
      <c r="J25" s="294"/>
      <c r="K25" s="294"/>
      <c r="L25" s="294"/>
      <c r="M25" s="294"/>
      <c r="N25" s="294"/>
      <c r="O25" s="294"/>
      <c r="P25" s="294"/>
      <c r="Q25" s="294"/>
      <c r="R25" s="294"/>
      <c r="S25" s="294"/>
      <c r="T25" s="294"/>
      <c r="U25" s="294"/>
      <c r="V25" s="294"/>
      <c r="W25" s="294"/>
      <c r="X25" s="294"/>
      <c r="Y25" s="294"/>
      <c r="Z25" s="294"/>
    </row>
    <row r="26" spans="1:26" x14ac:dyDescent="0.25">
      <c r="A26" s="294"/>
      <c r="B26" s="294"/>
      <c r="C26" s="294"/>
      <c r="D26" s="294"/>
      <c r="E26" s="294"/>
      <c r="F26" s="294"/>
      <c r="G26" s="294"/>
      <c r="H26" s="294"/>
      <c r="I26" s="294"/>
      <c r="J26" s="294"/>
      <c r="K26" s="294"/>
      <c r="L26" s="294"/>
      <c r="M26" s="294"/>
      <c r="N26" s="294"/>
      <c r="O26" s="294"/>
      <c r="P26" s="294"/>
      <c r="Q26" s="294"/>
      <c r="R26" s="294"/>
      <c r="S26" s="294"/>
      <c r="T26" s="294"/>
      <c r="U26" s="294"/>
      <c r="V26" s="294"/>
      <c r="W26" s="294"/>
      <c r="X26" s="294"/>
      <c r="Y26" s="294"/>
      <c r="Z26" s="294"/>
    </row>
    <row r="27" spans="1:26" x14ac:dyDescent="0.25">
      <c r="A27" s="294"/>
      <c r="B27" s="294"/>
      <c r="C27" s="294"/>
      <c r="D27" s="294"/>
      <c r="E27" s="294"/>
      <c r="F27" s="294"/>
      <c r="G27" s="294"/>
      <c r="H27" s="294"/>
      <c r="I27" s="294"/>
      <c r="J27" s="294"/>
      <c r="K27" s="294"/>
      <c r="L27" s="294"/>
      <c r="M27" s="294"/>
      <c r="N27" s="294"/>
      <c r="O27" s="294"/>
      <c r="P27" s="294"/>
      <c r="Q27" s="294"/>
      <c r="R27" s="294"/>
      <c r="S27" s="294"/>
      <c r="T27" s="294"/>
      <c r="U27" s="294"/>
      <c r="V27" s="294"/>
      <c r="W27" s="294"/>
      <c r="X27" s="294"/>
      <c r="Y27" s="294"/>
      <c r="Z27" s="294"/>
    </row>
    <row r="28" spans="1:26" x14ac:dyDescent="0.25">
      <c r="A28" s="294"/>
      <c r="B28" s="294"/>
      <c r="C28" s="294"/>
      <c r="D28" s="294"/>
      <c r="E28" s="294"/>
      <c r="F28" s="294"/>
      <c r="G28" s="294"/>
      <c r="H28" s="294"/>
      <c r="I28" s="294"/>
      <c r="J28" s="294"/>
      <c r="K28" s="294"/>
      <c r="L28" s="294"/>
      <c r="M28" s="294"/>
      <c r="N28" s="294"/>
      <c r="O28" s="294"/>
      <c r="P28" s="294"/>
      <c r="Q28" s="294"/>
      <c r="R28" s="294"/>
      <c r="S28" s="294"/>
      <c r="T28" s="294"/>
      <c r="U28" s="294"/>
      <c r="V28" s="294"/>
      <c r="W28" s="294"/>
      <c r="X28" s="294"/>
      <c r="Y28" s="294"/>
      <c r="Z28" s="294"/>
    </row>
    <row r="29" spans="1:26" x14ac:dyDescent="0.25">
      <c r="A29" s="294"/>
      <c r="B29" s="294"/>
      <c r="C29" s="294"/>
      <c r="D29" s="294"/>
      <c r="E29" s="294"/>
      <c r="F29" s="294"/>
      <c r="G29" s="294"/>
      <c r="H29" s="294"/>
      <c r="I29" s="294"/>
      <c r="J29" s="294"/>
      <c r="K29" s="294"/>
      <c r="L29" s="294"/>
      <c r="M29" s="294"/>
      <c r="N29" s="294"/>
      <c r="O29" s="294"/>
      <c r="P29" s="294"/>
      <c r="Q29" s="294"/>
      <c r="R29" s="294"/>
      <c r="S29" s="294"/>
      <c r="T29" s="294"/>
      <c r="U29" s="294"/>
      <c r="V29" s="294"/>
      <c r="W29" s="294"/>
      <c r="X29" s="294"/>
      <c r="Y29" s="294"/>
      <c r="Z29" s="294"/>
    </row>
    <row r="30" spans="1:26" x14ac:dyDescent="0.25">
      <c r="A30" s="294"/>
      <c r="B30" s="294"/>
      <c r="C30" s="294"/>
      <c r="D30" s="294"/>
      <c r="E30" s="294"/>
      <c r="F30" s="294"/>
      <c r="G30" s="294"/>
      <c r="H30" s="294"/>
      <c r="I30" s="294"/>
      <c r="J30" s="294"/>
      <c r="K30" s="294"/>
      <c r="L30" s="294"/>
      <c r="M30" s="294"/>
      <c r="N30" s="294"/>
      <c r="O30" s="294"/>
      <c r="P30" s="294"/>
      <c r="Q30" s="294"/>
      <c r="R30" s="294"/>
      <c r="S30" s="294"/>
      <c r="T30" s="294"/>
      <c r="U30" s="294"/>
      <c r="V30" s="294"/>
      <c r="W30" s="294"/>
      <c r="X30" s="294"/>
      <c r="Y30" s="294"/>
      <c r="Z30" s="294"/>
    </row>
    <row r="31" spans="1:26" x14ac:dyDescent="0.25">
      <c r="A31" s="294"/>
      <c r="B31" s="294"/>
      <c r="C31" s="294"/>
      <c r="D31" s="294"/>
      <c r="E31" s="294"/>
      <c r="F31" s="294"/>
      <c r="G31" s="294"/>
      <c r="H31" s="294"/>
      <c r="I31" s="294"/>
      <c r="J31" s="294"/>
      <c r="K31" s="294"/>
      <c r="L31" s="294"/>
      <c r="M31" s="294"/>
      <c r="N31" s="294"/>
      <c r="O31" s="294"/>
      <c r="P31" s="294"/>
      <c r="Q31" s="294"/>
      <c r="R31" s="294"/>
      <c r="S31" s="294"/>
      <c r="T31" s="294"/>
      <c r="U31" s="294"/>
      <c r="V31" s="294"/>
      <c r="W31" s="294"/>
      <c r="X31" s="294"/>
      <c r="Y31" s="294"/>
      <c r="Z31" s="294"/>
    </row>
    <row r="32" spans="1:26" x14ac:dyDescent="0.25">
      <c r="A32" s="294"/>
      <c r="B32" s="294"/>
      <c r="C32" s="294"/>
      <c r="D32" s="294"/>
      <c r="E32" s="294"/>
      <c r="F32" s="294"/>
      <c r="G32" s="294"/>
      <c r="H32" s="294"/>
      <c r="I32" s="294"/>
      <c r="J32" s="294"/>
      <c r="K32" s="294"/>
      <c r="L32" s="294"/>
      <c r="M32" s="294"/>
      <c r="N32" s="294"/>
      <c r="O32" s="294"/>
      <c r="P32" s="294"/>
      <c r="Q32" s="294"/>
      <c r="R32" s="294"/>
      <c r="S32" s="294"/>
      <c r="T32" s="294"/>
      <c r="U32" s="294"/>
      <c r="V32" s="294"/>
      <c r="W32" s="294"/>
      <c r="X32" s="294"/>
      <c r="Y32" s="294"/>
      <c r="Z32" s="294"/>
    </row>
    <row r="33" spans="1:26" x14ac:dyDescent="0.25">
      <c r="A33" s="294"/>
      <c r="B33" s="294"/>
      <c r="C33" s="294"/>
      <c r="D33" s="294"/>
      <c r="E33" s="294"/>
      <c r="F33" s="294"/>
      <c r="G33" s="294"/>
      <c r="H33" s="294"/>
      <c r="I33" s="294"/>
      <c r="J33" s="294"/>
      <c r="K33" s="294"/>
      <c r="L33" s="294"/>
      <c r="M33" s="294"/>
      <c r="N33" s="294"/>
      <c r="O33" s="294"/>
      <c r="P33" s="294"/>
      <c r="Q33" s="294"/>
      <c r="R33" s="294"/>
      <c r="S33" s="294"/>
      <c r="T33" s="294"/>
      <c r="U33" s="294"/>
      <c r="V33" s="294"/>
      <c r="W33" s="294"/>
      <c r="X33" s="294"/>
      <c r="Y33" s="294"/>
      <c r="Z33" s="294"/>
    </row>
    <row r="34" spans="1:26" x14ac:dyDescent="0.25">
      <c r="A34" s="294"/>
      <c r="B34" s="294"/>
      <c r="C34" s="294"/>
      <c r="D34" s="294"/>
      <c r="E34" s="294"/>
      <c r="F34" s="294"/>
      <c r="G34" s="294"/>
      <c r="H34" s="294"/>
      <c r="I34" s="294"/>
      <c r="J34" s="294"/>
      <c r="K34" s="294"/>
      <c r="L34" s="294"/>
      <c r="M34" s="294"/>
      <c r="N34" s="294"/>
      <c r="O34" s="294"/>
      <c r="P34" s="294"/>
      <c r="Q34" s="294"/>
      <c r="R34" s="294"/>
      <c r="S34" s="294"/>
      <c r="T34" s="294"/>
      <c r="U34" s="294"/>
      <c r="V34" s="294"/>
      <c r="W34" s="294"/>
      <c r="X34" s="294"/>
      <c r="Y34" s="294"/>
      <c r="Z34" s="294"/>
    </row>
    <row r="35" spans="1:26" x14ac:dyDescent="0.25">
      <c r="A35" s="294"/>
      <c r="B35" s="294"/>
      <c r="C35" s="294"/>
      <c r="D35" s="294"/>
      <c r="E35" s="294"/>
      <c r="F35" s="294"/>
      <c r="G35" s="294"/>
      <c r="H35" s="294"/>
      <c r="I35" s="294"/>
      <c r="J35" s="294"/>
      <c r="K35" s="294"/>
      <c r="L35" s="294"/>
      <c r="M35" s="294"/>
      <c r="N35" s="294"/>
      <c r="O35" s="294"/>
      <c r="P35" s="294"/>
      <c r="Q35" s="294"/>
      <c r="R35" s="294"/>
      <c r="S35" s="294"/>
      <c r="T35" s="294"/>
      <c r="U35" s="294"/>
      <c r="V35" s="294"/>
      <c r="W35" s="294"/>
      <c r="X35" s="294"/>
      <c r="Y35" s="294"/>
      <c r="Z35" s="294"/>
    </row>
    <row r="36" spans="1:26" x14ac:dyDescent="0.25">
      <c r="A36" s="294"/>
      <c r="B36" s="294"/>
      <c r="C36" s="294"/>
      <c r="D36" s="294"/>
      <c r="E36" s="294"/>
      <c r="F36" s="294"/>
      <c r="G36" s="294"/>
      <c r="H36" s="294"/>
      <c r="I36" s="294"/>
      <c r="J36" s="294"/>
      <c r="K36" s="294"/>
      <c r="L36" s="294"/>
      <c r="M36" s="294"/>
      <c r="N36" s="294"/>
      <c r="O36" s="294"/>
      <c r="P36" s="294"/>
      <c r="Q36" s="294"/>
      <c r="R36" s="294"/>
      <c r="S36" s="294"/>
      <c r="T36" s="294"/>
      <c r="U36" s="294"/>
      <c r="V36" s="294"/>
      <c r="W36" s="294"/>
      <c r="X36" s="294"/>
      <c r="Y36" s="294"/>
      <c r="Z36" s="294"/>
    </row>
    <row r="37" spans="1:26" x14ac:dyDescent="0.25">
      <c r="A37" s="294"/>
      <c r="B37" s="294"/>
      <c r="C37" s="294"/>
      <c r="D37" s="294"/>
      <c r="E37" s="294"/>
      <c r="F37" s="294"/>
      <c r="G37" s="294"/>
      <c r="H37" s="294"/>
      <c r="I37" s="294"/>
      <c r="J37" s="294"/>
      <c r="K37" s="294"/>
      <c r="L37" s="294"/>
      <c r="M37" s="294"/>
      <c r="N37" s="294"/>
      <c r="O37" s="294"/>
      <c r="P37" s="294"/>
      <c r="Q37" s="294"/>
      <c r="R37" s="294"/>
      <c r="S37" s="294"/>
      <c r="T37" s="294"/>
      <c r="U37" s="294"/>
      <c r="V37" s="294"/>
      <c r="W37" s="294"/>
      <c r="X37" s="294"/>
      <c r="Y37" s="294"/>
      <c r="Z37" s="294"/>
    </row>
    <row r="38" spans="1:26" x14ac:dyDescent="0.25">
      <c r="A38" s="294"/>
      <c r="B38" s="294"/>
      <c r="C38" s="294"/>
      <c r="D38" s="294"/>
      <c r="E38" s="294"/>
      <c r="F38" s="294"/>
      <c r="G38" s="294"/>
      <c r="H38" s="294"/>
      <c r="I38" s="294"/>
      <c r="J38" s="294"/>
      <c r="K38" s="294"/>
      <c r="L38" s="294"/>
      <c r="M38" s="294"/>
      <c r="N38" s="294"/>
      <c r="O38" s="294"/>
      <c r="P38" s="294"/>
      <c r="Q38" s="294"/>
      <c r="R38" s="294"/>
      <c r="S38" s="294"/>
      <c r="T38" s="294"/>
      <c r="U38" s="294"/>
      <c r="V38" s="294"/>
      <c r="W38" s="294"/>
      <c r="X38" s="294"/>
      <c r="Y38" s="294"/>
      <c r="Z38" s="294"/>
    </row>
    <row r="39" spans="1:26" x14ac:dyDescent="0.25">
      <c r="A39" s="294"/>
      <c r="B39" s="294"/>
      <c r="C39" s="294"/>
      <c r="D39" s="294"/>
      <c r="E39" s="294"/>
      <c r="F39" s="294"/>
      <c r="G39" s="294"/>
      <c r="H39" s="294"/>
      <c r="I39" s="294"/>
      <c r="J39" s="294"/>
      <c r="K39" s="294"/>
      <c r="L39" s="294"/>
      <c r="M39" s="294"/>
      <c r="N39" s="294"/>
      <c r="O39" s="294"/>
      <c r="P39" s="294"/>
      <c r="Q39" s="294"/>
      <c r="R39" s="294"/>
      <c r="S39" s="294"/>
      <c r="T39" s="294"/>
      <c r="U39" s="294"/>
      <c r="V39" s="294"/>
      <c r="W39" s="294"/>
      <c r="X39" s="294"/>
      <c r="Y39" s="294"/>
      <c r="Z39" s="294"/>
    </row>
    <row r="40" spans="1:26" x14ac:dyDescent="0.25">
      <c r="A40" s="294"/>
      <c r="B40" s="294"/>
      <c r="C40" s="294"/>
      <c r="D40" s="294"/>
      <c r="E40" s="294"/>
      <c r="F40" s="294"/>
      <c r="G40" s="294"/>
      <c r="H40" s="294"/>
      <c r="I40" s="294"/>
      <c r="J40" s="294"/>
      <c r="K40" s="294"/>
      <c r="L40" s="294"/>
      <c r="M40" s="294"/>
      <c r="N40" s="294"/>
      <c r="O40" s="294"/>
      <c r="P40" s="294"/>
      <c r="Q40" s="294"/>
      <c r="R40" s="294"/>
      <c r="S40" s="294"/>
      <c r="T40" s="294"/>
      <c r="U40" s="294"/>
      <c r="V40" s="294"/>
      <c r="W40" s="294"/>
      <c r="X40" s="294"/>
      <c r="Y40" s="294"/>
      <c r="Z40" s="294"/>
    </row>
    <row r="41" spans="1:26" x14ac:dyDescent="0.25">
      <c r="A41" s="294"/>
      <c r="B41" s="294"/>
      <c r="C41" s="294"/>
      <c r="D41" s="294"/>
      <c r="E41" s="294"/>
      <c r="F41" s="294"/>
      <c r="G41" s="294"/>
      <c r="H41" s="294"/>
      <c r="I41" s="294"/>
      <c r="J41" s="294"/>
      <c r="K41" s="294"/>
      <c r="L41" s="294"/>
      <c r="M41" s="294"/>
      <c r="N41" s="294"/>
      <c r="O41" s="294"/>
      <c r="P41" s="294"/>
      <c r="Q41" s="294"/>
      <c r="R41" s="294"/>
      <c r="S41" s="294"/>
      <c r="T41" s="294"/>
      <c r="U41" s="294"/>
      <c r="V41" s="294"/>
      <c r="W41" s="294"/>
      <c r="X41" s="294"/>
      <c r="Y41" s="294"/>
      <c r="Z41" s="294"/>
    </row>
    <row r="42" spans="1:26" x14ac:dyDescent="0.25">
      <c r="A42" s="294"/>
      <c r="B42" s="294"/>
      <c r="C42" s="294"/>
      <c r="D42" s="294"/>
      <c r="E42" s="294"/>
      <c r="F42" s="294"/>
      <c r="G42" s="294"/>
      <c r="H42" s="294"/>
      <c r="I42" s="294"/>
      <c r="J42" s="294"/>
      <c r="K42" s="294"/>
      <c r="L42" s="294"/>
      <c r="M42" s="294"/>
      <c r="N42" s="294"/>
      <c r="O42" s="294"/>
      <c r="P42" s="294"/>
      <c r="Q42" s="294"/>
      <c r="R42" s="294"/>
      <c r="S42" s="294"/>
      <c r="T42" s="294"/>
      <c r="U42" s="294"/>
      <c r="V42" s="294"/>
      <c r="W42" s="294"/>
      <c r="X42" s="294"/>
      <c r="Y42" s="294"/>
      <c r="Z42" s="294"/>
    </row>
    <row r="43" spans="1:26" x14ac:dyDescent="0.25">
      <c r="A43" s="294"/>
      <c r="B43" s="294"/>
      <c r="C43" s="294"/>
      <c r="D43" s="294"/>
      <c r="E43" s="294"/>
      <c r="F43" s="294"/>
      <c r="G43" s="294"/>
      <c r="H43" s="294"/>
      <c r="I43" s="294"/>
      <c r="J43" s="294"/>
      <c r="K43" s="294"/>
      <c r="L43" s="294"/>
      <c r="M43" s="294"/>
      <c r="N43" s="294"/>
      <c r="O43" s="294"/>
      <c r="P43" s="294"/>
      <c r="Q43" s="294"/>
      <c r="R43" s="294"/>
      <c r="S43" s="294"/>
      <c r="T43" s="294"/>
      <c r="U43" s="294"/>
      <c r="V43" s="294"/>
      <c r="W43" s="294"/>
      <c r="X43" s="294"/>
      <c r="Y43" s="294"/>
      <c r="Z43" s="294"/>
    </row>
    <row r="44" spans="1:26" x14ac:dyDescent="0.25">
      <c r="A44" s="294"/>
      <c r="B44" s="294"/>
      <c r="C44" s="294"/>
      <c r="D44" s="294"/>
      <c r="E44" s="294"/>
      <c r="F44" s="294"/>
      <c r="G44" s="294"/>
      <c r="H44" s="294"/>
      <c r="I44" s="294"/>
      <c r="J44" s="294"/>
      <c r="K44" s="294"/>
      <c r="L44" s="294"/>
      <c r="M44" s="294"/>
      <c r="N44" s="294"/>
      <c r="O44" s="294"/>
      <c r="P44" s="294"/>
      <c r="Q44" s="294"/>
      <c r="R44" s="294"/>
      <c r="S44" s="294"/>
      <c r="T44" s="294"/>
      <c r="U44" s="294"/>
      <c r="V44" s="294"/>
      <c r="W44" s="294"/>
      <c r="X44" s="294"/>
      <c r="Y44" s="294"/>
      <c r="Z44" s="294"/>
    </row>
    <row r="45" spans="1:26" x14ac:dyDescent="0.25">
      <c r="A45" s="294"/>
      <c r="B45" s="294"/>
      <c r="C45" s="294"/>
      <c r="D45" s="294"/>
      <c r="E45" s="294"/>
      <c r="F45" s="294"/>
      <c r="G45" s="294"/>
      <c r="H45" s="294"/>
      <c r="I45" s="294"/>
      <c r="J45" s="294"/>
      <c r="K45" s="294"/>
      <c r="L45" s="294"/>
      <c r="M45" s="294"/>
      <c r="N45" s="294"/>
      <c r="O45" s="294"/>
      <c r="P45" s="294"/>
      <c r="Q45" s="294"/>
      <c r="R45" s="294"/>
      <c r="S45" s="294"/>
      <c r="T45" s="294"/>
      <c r="U45" s="294"/>
      <c r="V45" s="294"/>
      <c r="W45" s="294"/>
      <c r="X45" s="294"/>
      <c r="Y45" s="294"/>
      <c r="Z45" s="294"/>
    </row>
    <row r="46" spans="1:26" x14ac:dyDescent="0.25">
      <c r="A46" s="294"/>
      <c r="B46" s="294"/>
      <c r="C46" s="294"/>
      <c r="D46" s="294"/>
      <c r="E46" s="294"/>
      <c r="F46" s="294"/>
      <c r="G46" s="294"/>
      <c r="H46" s="294"/>
      <c r="I46" s="294"/>
      <c r="J46" s="294"/>
      <c r="K46" s="294"/>
      <c r="L46" s="294"/>
      <c r="M46" s="294"/>
      <c r="N46" s="294"/>
      <c r="O46" s="294"/>
      <c r="P46" s="294"/>
      <c r="Q46" s="294"/>
      <c r="R46" s="294"/>
      <c r="S46" s="294"/>
      <c r="T46" s="294"/>
      <c r="U46" s="294"/>
      <c r="V46" s="294"/>
      <c r="W46" s="294"/>
      <c r="X46" s="294"/>
      <c r="Y46" s="294"/>
      <c r="Z46" s="294"/>
    </row>
    <row r="47" spans="1:26" x14ac:dyDescent="0.25">
      <c r="A47" s="294"/>
      <c r="B47" s="294"/>
      <c r="C47" s="294"/>
      <c r="D47" s="294"/>
      <c r="E47" s="294"/>
      <c r="F47" s="294"/>
      <c r="G47" s="294"/>
      <c r="H47" s="294"/>
      <c r="I47" s="294"/>
      <c r="J47" s="294"/>
      <c r="K47" s="294"/>
      <c r="L47" s="294"/>
      <c r="M47" s="294"/>
      <c r="N47" s="294"/>
      <c r="O47" s="294"/>
      <c r="P47" s="294"/>
      <c r="Q47" s="294"/>
      <c r="R47" s="294"/>
      <c r="S47" s="294"/>
      <c r="T47" s="294"/>
      <c r="U47" s="294"/>
      <c r="V47" s="294"/>
      <c r="W47" s="294"/>
      <c r="X47" s="294"/>
      <c r="Y47" s="294"/>
      <c r="Z47" s="294"/>
    </row>
    <row r="48" spans="1:26" x14ac:dyDescent="0.25">
      <c r="A48" s="294"/>
      <c r="B48" s="294"/>
      <c r="C48" s="294"/>
      <c r="D48" s="294"/>
      <c r="E48" s="294"/>
      <c r="F48" s="294"/>
      <c r="G48" s="294"/>
      <c r="H48" s="294"/>
      <c r="I48" s="294"/>
      <c r="J48" s="294"/>
      <c r="K48" s="294"/>
      <c r="L48" s="294"/>
      <c r="M48" s="294"/>
      <c r="N48" s="294"/>
      <c r="O48" s="294"/>
      <c r="P48" s="294"/>
      <c r="Q48" s="294"/>
      <c r="R48" s="294"/>
      <c r="S48" s="294"/>
      <c r="T48" s="294"/>
      <c r="U48" s="294"/>
      <c r="V48" s="294"/>
      <c r="W48" s="294"/>
      <c r="X48" s="294"/>
      <c r="Y48" s="294"/>
      <c r="Z48" s="294"/>
    </row>
    <row r="49" spans="1:26" x14ac:dyDescent="0.25">
      <c r="A49" s="294"/>
      <c r="B49" s="294"/>
      <c r="C49" s="294"/>
      <c r="D49" s="294"/>
      <c r="E49" s="294"/>
      <c r="F49" s="294"/>
      <c r="G49" s="294"/>
      <c r="H49" s="294"/>
      <c r="I49" s="294"/>
      <c r="J49" s="294"/>
      <c r="K49" s="294"/>
      <c r="L49" s="294"/>
      <c r="M49" s="294"/>
      <c r="N49" s="294"/>
      <c r="O49" s="294"/>
      <c r="P49" s="294"/>
      <c r="Q49" s="294"/>
      <c r="R49" s="294"/>
      <c r="S49" s="294"/>
      <c r="T49" s="294"/>
      <c r="U49" s="294"/>
      <c r="V49" s="294"/>
      <c r="W49" s="294"/>
      <c r="X49" s="294"/>
      <c r="Y49" s="294"/>
      <c r="Z49" s="294"/>
    </row>
    <row r="50" spans="1:26" x14ac:dyDescent="0.25">
      <c r="A50" s="294"/>
      <c r="B50" s="294"/>
      <c r="C50" s="294"/>
      <c r="D50" s="294"/>
      <c r="E50" s="294"/>
      <c r="F50" s="294"/>
      <c r="G50" s="294"/>
      <c r="H50" s="294"/>
      <c r="I50" s="294"/>
      <c r="J50" s="294"/>
      <c r="K50" s="294"/>
      <c r="L50" s="294"/>
      <c r="M50" s="294"/>
      <c r="N50" s="294"/>
      <c r="O50" s="294"/>
      <c r="P50" s="294"/>
      <c r="Q50" s="294"/>
      <c r="R50" s="294"/>
      <c r="S50" s="294"/>
      <c r="T50" s="294"/>
      <c r="U50" s="294"/>
      <c r="V50" s="294"/>
      <c r="W50" s="294"/>
      <c r="X50" s="294"/>
      <c r="Y50" s="294"/>
      <c r="Z50" s="294"/>
    </row>
    <row r="51" spans="1:26" x14ac:dyDescent="0.25">
      <c r="A51" s="294"/>
      <c r="B51" s="294"/>
      <c r="C51" s="294"/>
      <c r="D51" s="294"/>
      <c r="E51" s="294"/>
      <c r="F51" s="294"/>
      <c r="G51" s="294"/>
      <c r="H51" s="294"/>
      <c r="I51" s="294"/>
      <c r="J51" s="294"/>
      <c r="K51" s="294"/>
      <c r="L51" s="294"/>
      <c r="M51" s="294"/>
      <c r="N51" s="294"/>
      <c r="O51" s="294"/>
      <c r="P51" s="294"/>
      <c r="Q51" s="294"/>
      <c r="R51" s="294"/>
      <c r="S51" s="294"/>
      <c r="T51" s="294"/>
      <c r="U51" s="294"/>
      <c r="V51" s="294"/>
      <c r="W51" s="294"/>
      <c r="X51" s="294"/>
      <c r="Y51" s="294"/>
      <c r="Z51" s="294"/>
    </row>
    <row r="52" spans="1:26" x14ac:dyDescent="0.25">
      <c r="A52" s="294"/>
      <c r="B52" s="294"/>
      <c r="C52" s="294"/>
      <c r="D52" s="294"/>
      <c r="E52" s="294"/>
      <c r="F52" s="294"/>
      <c r="G52" s="294"/>
      <c r="H52" s="294"/>
      <c r="I52" s="294"/>
      <c r="J52" s="294"/>
      <c r="K52" s="294"/>
      <c r="L52" s="294"/>
      <c r="M52" s="294"/>
      <c r="N52" s="294"/>
      <c r="O52" s="294"/>
      <c r="P52" s="294"/>
      <c r="Q52" s="294"/>
      <c r="R52" s="294"/>
      <c r="S52" s="294"/>
      <c r="T52" s="294"/>
      <c r="U52" s="294"/>
      <c r="V52" s="294"/>
      <c r="W52" s="294"/>
      <c r="X52" s="294"/>
      <c r="Y52" s="294"/>
      <c r="Z52" s="294"/>
    </row>
    <row r="53" spans="1:26" x14ac:dyDescent="0.25">
      <c r="A53" s="294"/>
      <c r="B53" s="294"/>
      <c r="C53" s="294"/>
      <c r="D53" s="294"/>
      <c r="E53" s="294"/>
      <c r="F53" s="294"/>
      <c r="G53" s="294"/>
      <c r="H53" s="294"/>
      <c r="I53" s="294"/>
      <c r="J53" s="294"/>
      <c r="K53" s="294"/>
      <c r="L53" s="294"/>
      <c r="M53" s="294"/>
      <c r="N53" s="294"/>
      <c r="O53" s="294"/>
      <c r="P53" s="294"/>
      <c r="Q53" s="294"/>
      <c r="R53" s="294"/>
      <c r="S53" s="294"/>
      <c r="T53" s="294"/>
      <c r="U53" s="294"/>
      <c r="V53" s="294"/>
      <c r="W53" s="294"/>
      <c r="X53" s="294"/>
      <c r="Y53" s="294"/>
      <c r="Z53" s="294"/>
    </row>
    <row r="54" spans="1:26" x14ac:dyDescent="0.25">
      <c r="A54" s="294"/>
      <c r="B54" s="294"/>
      <c r="C54" s="294"/>
      <c r="D54" s="294"/>
      <c r="E54" s="294"/>
      <c r="F54" s="294"/>
      <c r="G54" s="294"/>
      <c r="H54" s="294"/>
      <c r="I54" s="294"/>
      <c r="J54" s="294"/>
      <c r="K54" s="294"/>
      <c r="L54" s="294"/>
      <c r="M54" s="294"/>
      <c r="N54" s="294"/>
      <c r="O54" s="294"/>
      <c r="P54" s="294"/>
      <c r="Q54" s="294"/>
      <c r="R54" s="294"/>
      <c r="S54" s="294"/>
      <c r="T54" s="294"/>
      <c r="U54" s="294"/>
      <c r="V54" s="294"/>
      <c r="W54" s="294"/>
      <c r="X54" s="294"/>
      <c r="Y54" s="294"/>
      <c r="Z54" s="294"/>
    </row>
    <row r="55" spans="1:26" x14ac:dyDescent="0.25">
      <c r="A55" s="294"/>
      <c r="B55" s="294"/>
      <c r="C55" s="294"/>
      <c r="D55" s="294"/>
      <c r="E55" s="294"/>
      <c r="F55" s="294"/>
      <c r="G55" s="294"/>
      <c r="H55" s="294"/>
      <c r="I55" s="294"/>
      <c r="J55" s="294"/>
      <c r="K55" s="294"/>
      <c r="L55" s="294"/>
      <c r="M55" s="294"/>
      <c r="N55" s="294"/>
      <c r="O55" s="294"/>
      <c r="P55" s="294"/>
      <c r="Q55" s="294"/>
      <c r="R55" s="294"/>
      <c r="S55" s="294"/>
      <c r="T55" s="294"/>
      <c r="U55" s="294"/>
      <c r="V55" s="294"/>
      <c r="W55" s="294"/>
      <c r="X55" s="294"/>
      <c r="Y55" s="294"/>
      <c r="Z55" s="294"/>
    </row>
    <row r="56" spans="1:26" x14ac:dyDescent="0.25">
      <c r="A56" s="294"/>
      <c r="B56" s="294"/>
      <c r="C56" s="294"/>
      <c r="D56" s="294"/>
      <c r="E56" s="294"/>
      <c r="F56" s="294"/>
      <c r="G56" s="294"/>
      <c r="H56" s="294"/>
      <c r="I56" s="294"/>
      <c r="J56" s="294"/>
      <c r="K56" s="294"/>
      <c r="L56" s="294"/>
      <c r="M56" s="294"/>
      <c r="N56" s="294"/>
      <c r="O56" s="294"/>
      <c r="P56" s="294"/>
      <c r="Q56" s="294"/>
      <c r="R56" s="294"/>
      <c r="S56" s="294"/>
      <c r="T56" s="294"/>
      <c r="U56" s="294"/>
      <c r="V56" s="294"/>
      <c r="W56" s="294"/>
      <c r="X56" s="294"/>
      <c r="Y56" s="294"/>
      <c r="Z56" s="294"/>
    </row>
    <row r="57" spans="1:26" x14ac:dyDescent="0.25">
      <c r="A57" s="294"/>
      <c r="B57" s="294"/>
      <c r="C57" s="294"/>
      <c r="D57" s="294"/>
      <c r="E57" s="294"/>
      <c r="F57" s="294"/>
      <c r="G57" s="294"/>
      <c r="H57" s="294"/>
      <c r="I57" s="294"/>
      <c r="J57" s="294"/>
      <c r="K57" s="294"/>
      <c r="L57" s="294"/>
      <c r="M57" s="294"/>
      <c r="N57" s="294"/>
      <c r="O57" s="294"/>
      <c r="P57" s="294"/>
      <c r="Q57" s="294"/>
      <c r="R57" s="294"/>
      <c r="S57" s="294"/>
      <c r="T57" s="294"/>
      <c r="U57" s="294"/>
      <c r="V57" s="294"/>
      <c r="W57" s="294"/>
      <c r="X57" s="294"/>
      <c r="Y57" s="294"/>
      <c r="Z57" s="294"/>
    </row>
    <row r="58" spans="1:26" x14ac:dyDescent="0.25">
      <c r="A58" s="294"/>
      <c r="B58" s="294"/>
      <c r="C58" s="294"/>
      <c r="D58" s="294"/>
      <c r="E58" s="294"/>
      <c r="F58" s="294"/>
      <c r="G58" s="294"/>
      <c r="H58" s="294"/>
      <c r="I58" s="294"/>
      <c r="J58" s="294"/>
      <c r="K58" s="294"/>
      <c r="L58" s="294"/>
      <c r="M58" s="294"/>
      <c r="N58" s="294"/>
      <c r="O58" s="294"/>
      <c r="P58" s="294"/>
      <c r="Q58" s="294"/>
      <c r="R58" s="294"/>
      <c r="S58" s="294"/>
      <c r="T58" s="294"/>
      <c r="U58" s="294"/>
      <c r="V58" s="294"/>
      <c r="W58" s="294"/>
      <c r="X58" s="294"/>
      <c r="Y58" s="294"/>
      <c r="Z58" s="294"/>
    </row>
    <row r="59" spans="1:26" x14ac:dyDescent="0.25">
      <c r="A59" s="294"/>
      <c r="B59" s="294"/>
      <c r="C59" s="294"/>
      <c r="D59" s="294"/>
      <c r="E59" s="294"/>
      <c r="F59" s="294"/>
      <c r="G59" s="294"/>
      <c r="H59" s="294"/>
      <c r="I59" s="294"/>
      <c r="J59" s="294"/>
      <c r="K59" s="294"/>
      <c r="L59" s="294"/>
      <c r="M59" s="294"/>
      <c r="N59" s="294"/>
      <c r="O59" s="294"/>
      <c r="P59" s="294"/>
      <c r="Q59" s="294"/>
      <c r="R59" s="294"/>
      <c r="S59" s="294"/>
      <c r="T59" s="294"/>
      <c r="U59" s="294"/>
      <c r="V59" s="294"/>
      <c r="W59" s="294"/>
      <c r="X59" s="294"/>
      <c r="Y59" s="294"/>
      <c r="Z59" s="294"/>
    </row>
    <row r="60" spans="1:26" x14ac:dyDescent="0.25">
      <c r="A60" s="294"/>
      <c r="B60" s="294"/>
      <c r="C60" s="294"/>
      <c r="D60" s="294"/>
      <c r="E60" s="294"/>
      <c r="F60" s="294"/>
      <c r="G60" s="294"/>
      <c r="H60" s="294"/>
      <c r="I60" s="294"/>
      <c r="J60" s="294"/>
      <c r="K60" s="294"/>
      <c r="L60" s="294"/>
      <c r="M60" s="294"/>
      <c r="N60" s="294"/>
      <c r="O60" s="294"/>
      <c r="P60" s="294"/>
      <c r="Q60" s="294"/>
      <c r="R60" s="294"/>
      <c r="S60" s="294"/>
      <c r="T60" s="294"/>
      <c r="U60" s="294"/>
      <c r="V60" s="294"/>
      <c r="W60" s="294"/>
      <c r="X60" s="294"/>
      <c r="Y60" s="294"/>
      <c r="Z60" s="294"/>
    </row>
    <row r="61" spans="1:26" x14ac:dyDescent="0.25">
      <c r="A61" s="294"/>
      <c r="B61" s="294"/>
      <c r="C61" s="294"/>
      <c r="D61" s="294"/>
      <c r="E61" s="294"/>
      <c r="F61" s="294"/>
      <c r="G61" s="294"/>
      <c r="H61" s="294"/>
      <c r="I61" s="294"/>
      <c r="J61" s="294"/>
      <c r="K61" s="294"/>
      <c r="L61" s="294"/>
      <c r="M61" s="294"/>
      <c r="N61" s="294"/>
      <c r="O61" s="294"/>
      <c r="P61" s="294"/>
      <c r="Q61" s="294"/>
      <c r="R61" s="294"/>
      <c r="S61" s="294"/>
      <c r="T61" s="294"/>
      <c r="U61" s="294"/>
      <c r="V61" s="294"/>
      <c r="W61" s="294"/>
      <c r="X61" s="294"/>
      <c r="Y61" s="294"/>
      <c r="Z61" s="294"/>
    </row>
    <row r="62" spans="1:26" x14ac:dyDescent="0.25">
      <c r="A62" s="294"/>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row>
    <row r="63" spans="1:26" x14ac:dyDescent="0.25">
      <c r="A63" s="294"/>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row>
    <row r="64" spans="1:26" x14ac:dyDescent="0.25">
      <c r="A64" s="294"/>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row>
    <row r="65" spans="1:26" x14ac:dyDescent="0.25">
      <c r="A65" s="294"/>
      <c r="B65" s="294"/>
      <c r="C65" s="294"/>
      <c r="D65" s="294"/>
      <c r="E65" s="294"/>
      <c r="F65" s="294"/>
      <c r="G65" s="294"/>
      <c r="H65" s="294"/>
      <c r="I65" s="294"/>
      <c r="J65" s="294"/>
      <c r="K65" s="294"/>
      <c r="L65" s="294"/>
      <c r="M65" s="294"/>
      <c r="N65" s="294"/>
      <c r="O65" s="294"/>
      <c r="P65" s="294"/>
      <c r="Q65" s="294"/>
      <c r="R65" s="294"/>
      <c r="S65" s="294"/>
      <c r="T65" s="294"/>
      <c r="U65" s="294"/>
      <c r="V65" s="294"/>
      <c r="W65" s="294"/>
      <c r="X65" s="294"/>
      <c r="Y65" s="294"/>
      <c r="Z65" s="294"/>
    </row>
    <row r="66" spans="1:26" x14ac:dyDescent="0.25">
      <c r="A66" s="294"/>
      <c r="B66" s="294"/>
      <c r="C66" s="294"/>
      <c r="D66" s="294"/>
      <c r="E66" s="294"/>
      <c r="F66" s="294"/>
      <c r="G66" s="294"/>
      <c r="H66" s="294"/>
      <c r="I66" s="294"/>
      <c r="J66" s="294"/>
      <c r="K66" s="294"/>
      <c r="L66" s="294"/>
      <c r="M66" s="294"/>
      <c r="N66" s="294"/>
      <c r="O66" s="294"/>
      <c r="P66" s="294"/>
      <c r="Q66" s="294"/>
      <c r="R66" s="294"/>
      <c r="S66" s="294"/>
      <c r="T66" s="294"/>
      <c r="U66" s="294"/>
      <c r="V66" s="294"/>
      <c r="W66" s="294"/>
      <c r="X66" s="294"/>
      <c r="Y66" s="294"/>
      <c r="Z66" s="294"/>
    </row>
    <row r="67" spans="1:26" x14ac:dyDescent="0.25">
      <c r="A67" s="294"/>
      <c r="B67" s="294"/>
      <c r="C67" s="294"/>
      <c r="D67" s="294"/>
      <c r="E67" s="294"/>
      <c r="F67" s="294"/>
      <c r="G67" s="294"/>
      <c r="H67" s="294"/>
      <c r="I67" s="294"/>
      <c r="J67" s="294"/>
      <c r="K67" s="294"/>
      <c r="L67" s="294"/>
      <c r="M67" s="294"/>
      <c r="N67" s="294"/>
      <c r="O67" s="294"/>
      <c r="P67" s="294"/>
      <c r="Q67" s="294"/>
      <c r="R67" s="294"/>
      <c r="S67" s="294"/>
      <c r="T67" s="294"/>
      <c r="U67" s="294"/>
      <c r="V67" s="294"/>
      <c r="W67" s="294"/>
      <c r="X67" s="294"/>
      <c r="Y67" s="294"/>
      <c r="Z67" s="294"/>
    </row>
    <row r="68" spans="1:26" x14ac:dyDescent="0.25">
      <c r="A68" s="294"/>
      <c r="B68" s="294"/>
      <c r="C68" s="294"/>
      <c r="D68" s="294"/>
      <c r="E68" s="294"/>
      <c r="F68" s="294"/>
      <c r="G68" s="294"/>
      <c r="H68" s="294"/>
      <c r="I68" s="294"/>
      <c r="J68" s="294"/>
      <c r="K68" s="294"/>
      <c r="L68" s="294"/>
      <c r="M68" s="294"/>
      <c r="N68" s="294"/>
      <c r="O68" s="294"/>
      <c r="P68" s="294"/>
      <c r="Q68" s="294"/>
      <c r="R68" s="294"/>
      <c r="S68" s="294"/>
      <c r="T68" s="294"/>
      <c r="U68" s="294"/>
      <c r="V68" s="294"/>
      <c r="W68" s="294"/>
      <c r="X68" s="294"/>
      <c r="Y68" s="294"/>
      <c r="Z68" s="294"/>
    </row>
    <row r="69" spans="1:26" x14ac:dyDescent="0.25">
      <c r="A69" s="294"/>
      <c r="B69" s="294"/>
      <c r="C69" s="294"/>
      <c r="D69" s="294"/>
      <c r="E69" s="294"/>
      <c r="F69" s="294"/>
      <c r="G69" s="294"/>
      <c r="H69" s="294"/>
      <c r="I69" s="294"/>
      <c r="J69" s="294"/>
      <c r="K69" s="294"/>
      <c r="L69" s="294"/>
      <c r="M69" s="294"/>
      <c r="N69" s="294"/>
      <c r="O69" s="294"/>
      <c r="P69" s="294"/>
      <c r="Q69" s="294"/>
      <c r="R69" s="294"/>
      <c r="S69" s="294"/>
      <c r="T69" s="294"/>
      <c r="U69" s="294"/>
      <c r="V69" s="294"/>
      <c r="W69" s="294"/>
      <c r="X69" s="294"/>
      <c r="Y69" s="294"/>
      <c r="Z69" s="294"/>
    </row>
    <row r="70" spans="1:26" x14ac:dyDescent="0.25">
      <c r="A70" s="294"/>
      <c r="B70" s="294"/>
      <c r="C70" s="294"/>
      <c r="D70" s="294"/>
      <c r="E70" s="294"/>
      <c r="F70" s="294"/>
      <c r="G70" s="294"/>
      <c r="H70" s="294"/>
      <c r="I70" s="294"/>
      <c r="J70" s="294"/>
      <c r="K70" s="294"/>
      <c r="L70" s="294"/>
      <c r="M70" s="294"/>
      <c r="N70" s="294"/>
      <c r="O70" s="294"/>
      <c r="P70" s="294"/>
      <c r="Q70" s="294"/>
      <c r="R70" s="294"/>
      <c r="S70" s="294"/>
      <c r="T70" s="294"/>
      <c r="U70" s="294"/>
      <c r="V70" s="294"/>
      <c r="W70" s="294"/>
      <c r="X70" s="294"/>
      <c r="Y70" s="294"/>
      <c r="Z70" s="294"/>
    </row>
    <row r="71" spans="1:26" x14ac:dyDescent="0.25">
      <c r="A71" s="294"/>
      <c r="B71" s="294"/>
      <c r="C71" s="294"/>
      <c r="D71" s="294"/>
      <c r="E71" s="294"/>
      <c r="F71" s="294"/>
      <c r="G71" s="294"/>
      <c r="H71" s="294"/>
      <c r="I71" s="294"/>
      <c r="J71" s="294"/>
      <c r="K71" s="294"/>
      <c r="L71" s="294"/>
      <c r="M71" s="294"/>
      <c r="N71" s="294"/>
      <c r="O71" s="294"/>
      <c r="P71" s="294"/>
      <c r="Q71" s="294"/>
      <c r="R71" s="294"/>
      <c r="S71" s="294"/>
      <c r="T71" s="294"/>
      <c r="U71" s="294"/>
      <c r="V71" s="294"/>
      <c r="W71" s="294"/>
      <c r="X71" s="294"/>
      <c r="Y71" s="294"/>
      <c r="Z71" s="294"/>
    </row>
    <row r="72" spans="1:26" x14ac:dyDescent="0.25">
      <c r="A72" s="294"/>
      <c r="B72" s="294"/>
      <c r="C72" s="294"/>
      <c r="D72" s="294"/>
      <c r="E72" s="294"/>
      <c r="F72" s="294"/>
      <c r="G72" s="294"/>
      <c r="H72" s="294"/>
      <c r="I72" s="294"/>
      <c r="J72" s="294"/>
      <c r="K72" s="294"/>
      <c r="L72" s="294"/>
      <c r="M72" s="294"/>
      <c r="N72" s="294"/>
      <c r="O72" s="294"/>
      <c r="P72" s="294"/>
      <c r="Q72" s="294"/>
      <c r="R72" s="294"/>
      <c r="S72" s="294"/>
      <c r="T72" s="294"/>
      <c r="U72" s="294"/>
      <c r="V72" s="294"/>
      <c r="W72" s="294"/>
      <c r="X72" s="294"/>
      <c r="Y72" s="294"/>
      <c r="Z72" s="294"/>
    </row>
    <row r="73" spans="1:26" x14ac:dyDescent="0.25">
      <c r="A73" s="294"/>
      <c r="B73" s="294"/>
      <c r="C73" s="294"/>
      <c r="D73" s="294"/>
      <c r="E73" s="294"/>
      <c r="F73" s="294"/>
      <c r="G73" s="294"/>
      <c r="H73" s="294"/>
      <c r="I73" s="294"/>
      <c r="J73" s="294"/>
      <c r="K73" s="294"/>
      <c r="L73" s="294"/>
      <c r="M73" s="294"/>
      <c r="N73" s="294"/>
      <c r="O73" s="294"/>
      <c r="P73" s="294"/>
      <c r="Q73" s="294"/>
      <c r="R73" s="294"/>
      <c r="S73" s="294"/>
      <c r="T73" s="294"/>
      <c r="U73" s="294"/>
      <c r="V73" s="294"/>
      <c r="W73" s="294"/>
      <c r="X73" s="294"/>
      <c r="Y73" s="294"/>
      <c r="Z73" s="294"/>
    </row>
    <row r="74" spans="1:26" x14ac:dyDescent="0.25">
      <c r="A74" s="294"/>
      <c r="B74" s="294"/>
      <c r="C74" s="294"/>
      <c r="D74" s="294"/>
      <c r="E74" s="294"/>
      <c r="F74" s="294"/>
      <c r="G74" s="294"/>
      <c r="H74" s="294"/>
      <c r="I74" s="294"/>
      <c r="J74" s="294"/>
      <c r="K74" s="294"/>
      <c r="L74" s="294"/>
      <c r="M74" s="294"/>
      <c r="N74" s="294"/>
      <c r="O74" s="294"/>
      <c r="P74" s="294"/>
      <c r="Q74" s="294"/>
      <c r="R74" s="294"/>
      <c r="S74" s="294"/>
      <c r="T74" s="294"/>
      <c r="U74" s="294"/>
      <c r="V74" s="294"/>
      <c r="W74" s="294"/>
      <c r="X74" s="294"/>
      <c r="Y74" s="294"/>
      <c r="Z74" s="294"/>
    </row>
    <row r="75" spans="1:26" x14ac:dyDescent="0.25">
      <c r="A75" s="294"/>
      <c r="B75" s="294"/>
      <c r="C75" s="294"/>
      <c r="D75" s="294"/>
      <c r="E75" s="294"/>
      <c r="F75" s="294"/>
      <c r="G75" s="294"/>
      <c r="H75" s="294"/>
      <c r="I75" s="294"/>
      <c r="J75" s="294"/>
      <c r="K75" s="294"/>
      <c r="L75" s="294"/>
      <c r="M75" s="294"/>
      <c r="N75" s="294"/>
      <c r="O75" s="294"/>
      <c r="P75" s="294"/>
      <c r="Q75" s="294"/>
      <c r="R75" s="294"/>
      <c r="S75" s="294"/>
      <c r="T75" s="294"/>
      <c r="U75" s="294"/>
      <c r="V75" s="294"/>
      <c r="W75" s="294"/>
      <c r="X75" s="294"/>
      <c r="Y75" s="294"/>
      <c r="Z75" s="294"/>
    </row>
    <row r="76" spans="1:26" x14ac:dyDescent="0.25">
      <c r="A76" s="294"/>
      <c r="B76" s="294"/>
      <c r="C76" s="294"/>
      <c r="D76" s="294"/>
      <c r="E76" s="294"/>
      <c r="F76" s="294"/>
      <c r="G76" s="294"/>
      <c r="H76" s="294"/>
      <c r="I76" s="294"/>
      <c r="J76" s="294"/>
      <c r="K76" s="294"/>
      <c r="L76" s="294"/>
      <c r="M76" s="294"/>
      <c r="N76" s="294"/>
      <c r="O76" s="294"/>
      <c r="P76" s="294"/>
      <c r="Q76" s="294"/>
      <c r="R76" s="294"/>
      <c r="S76" s="294"/>
      <c r="T76" s="294"/>
      <c r="U76" s="294"/>
      <c r="V76" s="294"/>
      <c r="W76" s="294"/>
      <c r="X76" s="294"/>
      <c r="Y76" s="294"/>
      <c r="Z76" s="294"/>
    </row>
    <row r="77" spans="1:26" x14ac:dyDescent="0.25">
      <c r="A77" s="294"/>
      <c r="B77" s="294"/>
      <c r="C77" s="294"/>
      <c r="D77" s="294"/>
      <c r="E77" s="294"/>
      <c r="F77" s="294"/>
      <c r="G77" s="294"/>
      <c r="H77" s="294"/>
      <c r="I77" s="294"/>
      <c r="J77" s="294"/>
      <c r="K77" s="294"/>
      <c r="L77" s="294"/>
      <c r="M77" s="294"/>
      <c r="N77" s="294"/>
      <c r="O77" s="294"/>
      <c r="P77" s="294"/>
      <c r="Q77" s="294"/>
      <c r="R77" s="294"/>
      <c r="S77" s="294"/>
      <c r="T77" s="294"/>
      <c r="U77" s="294"/>
      <c r="V77" s="294"/>
      <c r="W77" s="294"/>
      <c r="X77" s="294"/>
      <c r="Y77" s="294"/>
      <c r="Z77" s="294"/>
    </row>
    <row r="78" spans="1:26" x14ac:dyDescent="0.25">
      <c r="A78" s="294"/>
      <c r="B78" s="294"/>
      <c r="C78" s="294"/>
      <c r="D78" s="294"/>
      <c r="E78" s="294"/>
      <c r="F78" s="294"/>
      <c r="G78" s="294"/>
      <c r="H78" s="294"/>
      <c r="I78" s="294"/>
      <c r="J78" s="294"/>
      <c r="K78" s="294"/>
      <c r="L78" s="294"/>
      <c r="M78" s="294"/>
      <c r="N78" s="294"/>
      <c r="O78" s="294"/>
      <c r="P78" s="294"/>
      <c r="Q78" s="294"/>
      <c r="R78" s="294"/>
      <c r="S78" s="294"/>
      <c r="T78" s="294"/>
      <c r="U78" s="294"/>
      <c r="V78" s="294"/>
      <c r="W78" s="294"/>
      <c r="X78" s="294"/>
      <c r="Y78" s="294"/>
      <c r="Z78" s="294"/>
    </row>
    <row r="79" spans="1:26" x14ac:dyDescent="0.25">
      <c r="A79" s="294"/>
      <c r="B79" s="294"/>
      <c r="C79" s="294"/>
      <c r="D79" s="294"/>
      <c r="E79" s="294"/>
      <c r="F79" s="294"/>
      <c r="G79" s="294"/>
      <c r="H79" s="294"/>
      <c r="I79" s="294"/>
      <c r="J79" s="294"/>
      <c r="K79" s="294"/>
      <c r="L79" s="294"/>
      <c r="M79" s="294"/>
      <c r="N79" s="294"/>
      <c r="O79" s="294"/>
      <c r="P79" s="294"/>
      <c r="Q79" s="294"/>
      <c r="R79" s="294"/>
      <c r="S79" s="294"/>
      <c r="T79" s="294"/>
      <c r="U79" s="294"/>
      <c r="V79" s="294"/>
      <c r="W79" s="294"/>
      <c r="X79" s="294"/>
      <c r="Y79" s="294"/>
      <c r="Z79" s="294"/>
    </row>
    <row r="80" spans="1:26" x14ac:dyDescent="0.25">
      <c r="A80" s="294"/>
      <c r="B80" s="294"/>
      <c r="C80" s="294"/>
      <c r="D80" s="294"/>
      <c r="E80" s="294"/>
      <c r="F80" s="294"/>
      <c r="G80" s="294"/>
      <c r="H80" s="294"/>
      <c r="I80" s="294"/>
      <c r="J80" s="294"/>
      <c r="K80" s="294"/>
      <c r="L80" s="294"/>
      <c r="M80" s="294"/>
      <c r="N80" s="294"/>
      <c r="O80" s="294"/>
      <c r="P80" s="294"/>
      <c r="Q80" s="294"/>
      <c r="R80" s="294"/>
      <c r="S80" s="294"/>
      <c r="T80" s="294"/>
      <c r="U80" s="294"/>
      <c r="V80" s="294"/>
      <c r="W80" s="294"/>
      <c r="X80" s="294"/>
      <c r="Y80" s="294"/>
      <c r="Z80" s="294"/>
    </row>
    <row r="81" spans="1:26" x14ac:dyDescent="0.25">
      <c r="A81" s="294"/>
      <c r="B81" s="294"/>
      <c r="C81" s="294"/>
      <c r="D81" s="294"/>
      <c r="E81" s="294"/>
      <c r="F81" s="294"/>
      <c r="G81" s="294"/>
      <c r="H81" s="294"/>
      <c r="I81" s="294"/>
      <c r="J81" s="294"/>
      <c r="K81" s="294"/>
      <c r="L81" s="294"/>
      <c r="M81" s="294"/>
      <c r="N81" s="294"/>
      <c r="O81" s="294"/>
      <c r="P81" s="294"/>
      <c r="Q81" s="294"/>
      <c r="R81" s="294"/>
      <c r="S81" s="294"/>
      <c r="T81" s="294"/>
      <c r="U81" s="294"/>
      <c r="V81" s="294"/>
      <c r="W81" s="294"/>
      <c r="X81" s="294"/>
      <c r="Y81" s="294"/>
      <c r="Z81" s="294"/>
    </row>
    <row r="82" spans="1:26" x14ac:dyDescent="0.25">
      <c r="A82" s="294"/>
      <c r="B82" s="294"/>
      <c r="C82" s="294"/>
      <c r="D82" s="294"/>
      <c r="E82" s="294"/>
      <c r="F82" s="294"/>
      <c r="G82" s="294"/>
      <c r="H82" s="294"/>
      <c r="I82" s="294"/>
      <c r="J82" s="294"/>
      <c r="K82" s="294"/>
      <c r="L82" s="294"/>
      <c r="M82" s="294"/>
      <c r="N82" s="294"/>
      <c r="O82" s="294"/>
      <c r="P82" s="294"/>
      <c r="Q82" s="294"/>
      <c r="R82" s="294"/>
      <c r="S82" s="294"/>
      <c r="T82" s="294"/>
      <c r="U82" s="294"/>
      <c r="V82" s="294"/>
      <c r="W82" s="294"/>
      <c r="X82" s="294"/>
      <c r="Y82" s="294"/>
      <c r="Z82" s="294"/>
    </row>
    <row r="83" spans="1:26" x14ac:dyDescent="0.25">
      <c r="A83" s="294"/>
      <c r="B83" s="294"/>
      <c r="C83" s="294"/>
      <c r="D83" s="294"/>
      <c r="E83" s="294"/>
      <c r="F83" s="294"/>
      <c r="G83" s="294"/>
      <c r="H83" s="294"/>
      <c r="I83" s="294"/>
      <c r="J83" s="294"/>
      <c r="K83" s="294"/>
      <c r="L83" s="294"/>
      <c r="M83" s="294"/>
      <c r="N83" s="294"/>
      <c r="O83" s="294"/>
      <c r="P83" s="294"/>
      <c r="Q83" s="294"/>
      <c r="R83" s="294"/>
      <c r="S83" s="294"/>
      <c r="T83" s="294"/>
      <c r="U83" s="294"/>
      <c r="V83" s="294"/>
      <c r="W83" s="294"/>
      <c r="X83" s="294"/>
      <c r="Y83" s="294"/>
      <c r="Z83" s="294"/>
    </row>
    <row r="84" spans="1:26" x14ac:dyDescent="0.25">
      <c r="A84" s="294"/>
      <c r="B84" s="294"/>
      <c r="C84" s="294"/>
      <c r="D84" s="294"/>
      <c r="E84" s="294"/>
      <c r="F84" s="294"/>
      <c r="G84" s="294"/>
      <c r="H84" s="294"/>
      <c r="I84" s="294"/>
      <c r="J84" s="294"/>
      <c r="K84" s="294"/>
      <c r="L84" s="294"/>
      <c r="M84" s="294"/>
      <c r="N84" s="294"/>
      <c r="O84" s="294"/>
      <c r="P84" s="294"/>
      <c r="Q84" s="294"/>
      <c r="R84" s="294"/>
      <c r="S84" s="294"/>
      <c r="T84" s="294"/>
      <c r="U84" s="294"/>
      <c r="V84" s="294"/>
      <c r="W84" s="294"/>
      <c r="X84" s="294"/>
      <c r="Y84" s="294"/>
      <c r="Z84" s="294"/>
    </row>
    <row r="85" spans="1:26" x14ac:dyDescent="0.25">
      <c r="A85" s="294"/>
      <c r="B85" s="294"/>
      <c r="C85" s="294"/>
      <c r="D85" s="294"/>
      <c r="E85" s="294"/>
      <c r="F85" s="294"/>
      <c r="G85" s="294"/>
      <c r="H85" s="294"/>
      <c r="I85" s="294"/>
      <c r="J85" s="294"/>
      <c r="K85" s="294"/>
      <c r="L85" s="294"/>
      <c r="M85" s="294"/>
      <c r="N85" s="294"/>
      <c r="O85" s="294"/>
      <c r="P85" s="294"/>
      <c r="Q85" s="294"/>
      <c r="R85" s="294"/>
      <c r="S85" s="294"/>
      <c r="T85" s="294"/>
      <c r="U85" s="294"/>
      <c r="V85" s="294"/>
      <c r="W85" s="294"/>
      <c r="X85" s="294"/>
      <c r="Y85" s="294"/>
      <c r="Z85" s="294"/>
    </row>
    <row r="86" spans="1:26" x14ac:dyDescent="0.25">
      <c r="A86" s="294"/>
      <c r="B86" s="294"/>
      <c r="C86" s="294"/>
      <c r="D86" s="294"/>
      <c r="E86" s="294"/>
      <c r="F86" s="294"/>
      <c r="G86" s="294"/>
      <c r="H86" s="294"/>
      <c r="I86" s="294"/>
      <c r="J86" s="294"/>
      <c r="K86" s="294"/>
      <c r="L86" s="294"/>
      <c r="M86" s="294"/>
      <c r="N86" s="294"/>
      <c r="O86" s="294"/>
      <c r="P86" s="294"/>
      <c r="Q86" s="294"/>
      <c r="R86" s="294"/>
      <c r="S86" s="294"/>
      <c r="T86" s="294"/>
      <c r="U86" s="294"/>
      <c r="V86" s="294"/>
      <c r="W86" s="294"/>
      <c r="X86" s="294"/>
      <c r="Y86" s="294"/>
      <c r="Z86" s="294"/>
    </row>
    <row r="87" spans="1:26" x14ac:dyDescent="0.25">
      <c r="A87" s="294"/>
      <c r="B87" s="294"/>
      <c r="C87" s="294"/>
      <c r="D87" s="294"/>
      <c r="E87" s="294"/>
      <c r="F87" s="294"/>
      <c r="G87" s="294"/>
      <c r="H87" s="294"/>
      <c r="I87" s="294"/>
      <c r="J87" s="294"/>
      <c r="K87" s="294"/>
      <c r="L87" s="294"/>
      <c r="M87" s="294"/>
      <c r="N87" s="294"/>
      <c r="O87" s="294"/>
      <c r="P87" s="294"/>
      <c r="Q87" s="294"/>
      <c r="R87" s="294"/>
      <c r="S87" s="294"/>
      <c r="T87" s="294"/>
      <c r="U87" s="294"/>
      <c r="V87" s="294"/>
      <c r="W87" s="294"/>
      <c r="X87" s="294"/>
      <c r="Y87" s="294"/>
      <c r="Z87" s="294"/>
    </row>
    <row r="88" spans="1:26" x14ac:dyDescent="0.25">
      <c r="A88" s="294"/>
      <c r="B88" s="294"/>
      <c r="C88" s="294"/>
      <c r="D88" s="294"/>
      <c r="E88" s="294"/>
      <c r="F88" s="294"/>
      <c r="G88" s="294"/>
      <c r="H88" s="294"/>
      <c r="I88" s="294"/>
      <c r="J88" s="294"/>
      <c r="K88" s="294"/>
      <c r="L88" s="294"/>
      <c r="M88" s="294"/>
      <c r="N88" s="294"/>
      <c r="O88" s="294"/>
      <c r="P88" s="294"/>
      <c r="Q88" s="294"/>
      <c r="R88" s="294"/>
      <c r="S88" s="294"/>
      <c r="T88" s="294"/>
      <c r="U88" s="294"/>
      <c r="V88" s="294"/>
      <c r="W88" s="294"/>
      <c r="X88" s="294"/>
      <c r="Y88" s="294"/>
      <c r="Z88" s="294"/>
    </row>
    <row r="89" spans="1:26" x14ac:dyDescent="0.25">
      <c r="A89" s="294"/>
      <c r="B89" s="294"/>
      <c r="C89" s="294"/>
      <c r="D89" s="294"/>
      <c r="E89" s="294"/>
      <c r="F89" s="294"/>
      <c r="G89" s="294"/>
      <c r="H89" s="294"/>
      <c r="I89" s="294"/>
      <c r="J89" s="294"/>
      <c r="K89" s="294"/>
      <c r="L89" s="294"/>
      <c r="M89" s="294"/>
      <c r="N89" s="294"/>
      <c r="O89" s="294"/>
      <c r="P89" s="294"/>
      <c r="Q89" s="294"/>
      <c r="R89" s="294"/>
      <c r="S89" s="294"/>
      <c r="T89" s="294"/>
      <c r="U89" s="294"/>
      <c r="V89" s="294"/>
      <c r="W89" s="294"/>
      <c r="X89" s="294"/>
      <c r="Y89" s="294"/>
      <c r="Z89" s="294"/>
    </row>
    <row r="90" spans="1:26" x14ac:dyDescent="0.25">
      <c r="A90" s="294"/>
      <c r="B90" s="294"/>
      <c r="C90" s="294"/>
      <c r="D90" s="294"/>
      <c r="E90" s="294"/>
      <c r="F90" s="294"/>
      <c r="G90" s="294"/>
      <c r="H90" s="294"/>
      <c r="I90" s="294"/>
      <c r="J90" s="294"/>
      <c r="K90" s="294"/>
      <c r="L90" s="294"/>
      <c r="M90" s="294"/>
      <c r="N90" s="294"/>
      <c r="O90" s="294"/>
      <c r="P90" s="294"/>
      <c r="Q90" s="294"/>
      <c r="R90" s="294"/>
      <c r="S90" s="294"/>
      <c r="T90" s="294"/>
      <c r="U90" s="294"/>
      <c r="V90" s="294"/>
      <c r="W90" s="294"/>
      <c r="X90" s="294"/>
      <c r="Y90" s="294"/>
      <c r="Z90" s="294"/>
    </row>
    <row r="91" spans="1:26" x14ac:dyDescent="0.25">
      <c r="A91" s="294"/>
      <c r="B91" s="294"/>
      <c r="C91" s="294"/>
      <c r="D91" s="294"/>
      <c r="E91" s="294"/>
      <c r="F91" s="294"/>
      <c r="G91" s="294"/>
      <c r="H91" s="294"/>
      <c r="I91" s="294"/>
      <c r="J91" s="294"/>
      <c r="K91" s="294"/>
      <c r="L91" s="294"/>
      <c r="M91" s="294"/>
      <c r="N91" s="294"/>
      <c r="O91" s="294"/>
      <c r="P91" s="294"/>
      <c r="Q91" s="294"/>
      <c r="R91" s="294"/>
      <c r="S91" s="294"/>
      <c r="T91" s="294"/>
      <c r="U91" s="294"/>
      <c r="V91" s="294"/>
      <c r="W91" s="294"/>
      <c r="X91" s="294"/>
      <c r="Y91" s="294"/>
      <c r="Z91" s="294"/>
    </row>
    <row r="92" spans="1:26" x14ac:dyDescent="0.25">
      <c r="A92" s="294"/>
      <c r="B92" s="294"/>
      <c r="C92" s="294"/>
      <c r="D92" s="294"/>
      <c r="E92" s="294"/>
      <c r="F92" s="294"/>
      <c r="G92" s="294"/>
      <c r="H92" s="294"/>
      <c r="I92" s="294"/>
      <c r="J92" s="294"/>
      <c r="K92" s="294"/>
      <c r="L92" s="294"/>
      <c r="M92" s="294"/>
      <c r="N92" s="294"/>
      <c r="O92" s="294"/>
      <c r="P92" s="294"/>
      <c r="Q92" s="294"/>
      <c r="R92" s="294"/>
      <c r="S92" s="294"/>
      <c r="T92" s="294"/>
      <c r="U92" s="294"/>
      <c r="V92" s="294"/>
      <c r="W92" s="294"/>
      <c r="X92" s="294"/>
      <c r="Y92" s="294"/>
      <c r="Z92" s="294"/>
    </row>
    <row r="93" spans="1:26" x14ac:dyDescent="0.25">
      <c r="A93" s="294"/>
      <c r="B93" s="294"/>
      <c r="C93" s="294"/>
      <c r="D93" s="294"/>
      <c r="E93" s="294"/>
      <c r="F93" s="294"/>
      <c r="G93" s="294"/>
      <c r="H93" s="294"/>
      <c r="I93" s="294"/>
      <c r="J93" s="294"/>
      <c r="K93" s="294"/>
      <c r="L93" s="294"/>
      <c r="M93" s="294"/>
      <c r="N93" s="294"/>
      <c r="O93" s="294"/>
      <c r="P93" s="294"/>
      <c r="Q93" s="294"/>
      <c r="R93" s="294"/>
      <c r="S93" s="294"/>
      <c r="T93" s="294"/>
      <c r="U93" s="294"/>
      <c r="V93" s="294"/>
      <c r="W93" s="294"/>
      <c r="X93" s="294"/>
      <c r="Y93" s="294"/>
      <c r="Z93" s="294"/>
    </row>
    <row r="94" spans="1:26" x14ac:dyDescent="0.25">
      <c r="A94" s="294"/>
      <c r="B94" s="294"/>
      <c r="C94" s="294"/>
      <c r="D94" s="294"/>
      <c r="E94" s="294"/>
      <c r="F94" s="294"/>
      <c r="G94" s="294"/>
      <c r="H94" s="294"/>
      <c r="I94" s="294"/>
      <c r="J94" s="294"/>
      <c r="K94" s="294"/>
      <c r="L94" s="294"/>
      <c r="M94" s="294"/>
      <c r="N94" s="294"/>
      <c r="O94" s="294"/>
      <c r="P94" s="294"/>
      <c r="Q94" s="294"/>
      <c r="R94" s="294"/>
      <c r="S94" s="294"/>
      <c r="T94" s="294"/>
      <c r="U94" s="294"/>
      <c r="V94" s="294"/>
      <c r="W94" s="294"/>
      <c r="X94" s="294"/>
      <c r="Y94" s="294"/>
      <c r="Z94" s="294"/>
    </row>
    <row r="95" spans="1:26" x14ac:dyDescent="0.25">
      <c r="A95" s="294"/>
      <c r="B95" s="294"/>
      <c r="C95" s="294"/>
      <c r="D95" s="294"/>
      <c r="E95" s="294"/>
      <c r="F95" s="294"/>
      <c r="G95" s="294"/>
      <c r="H95" s="294"/>
      <c r="I95" s="294"/>
      <c r="J95" s="294"/>
      <c r="K95" s="294"/>
      <c r="L95" s="294"/>
      <c r="M95" s="294"/>
      <c r="N95" s="294"/>
      <c r="O95" s="294"/>
      <c r="P95" s="294"/>
      <c r="Q95" s="294"/>
      <c r="R95" s="294"/>
      <c r="S95" s="294"/>
      <c r="T95" s="294"/>
      <c r="U95" s="294"/>
      <c r="V95" s="294"/>
      <c r="W95" s="294"/>
      <c r="X95" s="294"/>
      <c r="Y95" s="294"/>
      <c r="Z95" s="294"/>
    </row>
    <row r="96" spans="1:26" x14ac:dyDescent="0.25">
      <c r="A96" s="294"/>
      <c r="B96" s="294"/>
      <c r="C96" s="294"/>
      <c r="D96" s="294"/>
      <c r="E96" s="294"/>
      <c r="F96" s="294"/>
      <c r="G96" s="294"/>
      <c r="H96" s="294"/>
      <c r="I96" s="294"/>
      <c r="J96" s="294"/>
      <c r="K96" s="294"/>
      <c r="L96" s="294"/>
      <c r="M96" s="294"/>
      <c r="N96" s="294"/>
      <c r="O96" s="294"/>
      <c r="P96" s="294"/>
      <c r="Q96" s="294"/>
      <c r="R96" s="294"/>
      <c r="S96" s="294"/>
      <c r="T96" s="294"/>
      <c r="U96" s="294"/>
      <c r="V96" s="294"/>
      <c r="W96" s="294"/>
      <c r="X96" s="294"/>
      <c r="Y96" s="294"/>
      <c r="Z96" s="294"/>
    </row>
    <row r="97" spans="1:26" x14ac:dyDescent="0.25">
      <c r="A97" s="294"/>
      <c r="B97" s="294"/>
      <c r="C97" s="294"/>
      <c r="D97" s="294"/>
      <c r="E97" s="294"/>
      <c r="F97" s="294"/>
      <c r="G97" s="294"/>
      <c r="H97" s="294"/>
      <c r="I97" s="294"/>
      <c r="J97" s="294"/>
      <c r="K97" s="294"/>
      <c r="L97" s="294"/>
      <c r="M97" s="294"/>
      <c r="N97" s="294"/>
      <c r="O97" s="294"/>
      <c r="P97" s="294"/>
      <c r="Q97" s="294"/>
      <c r="R97" s="294"/>
      <c r="S97" s="294"/>
      <c r="T97" s="294"/>
      <c r="U97" s="294"/>
      <c r="V97" s="294"/>
      <c r="W97" s="294"/>
      <c r="X97" s="294"/>
      <c r="Y97" s="294"/>
      <c r="Z97" s="294"/>
    </row>
    <row r="98" spans="1:26" x14ac:dyDescent="0.25">
      <c r="A98" s="294"/>
      <c r="B98" s="294"/>
      <c r="C98" s="294"/>
      <c r="D98" s="294"/>
      <c r="E98" s="294"/>
      <c r="F98" s="294"/>
      <c r="G98" s="294"/>
      <c r="H98" s="294"/>
      <c r="I98" s="294"/>
      <c r="J98" s="294"/>
      <c r="K98" s="294"/>
      <c r="L98" s="294"/>
      <c r="M98" s="294"/>
      <c r="N98" s="294"/>
      <c r="O98" s="294"/>
      <c r="P98" s="294"/>
      <c r="Q98" s="294"/>
      <c r="R98" s="294"/>
      <c r="S98" s="294"/>
      <c r="T98" s="294"/>
      <c r="U98" s="294"/>
      <c r="V98" s="294"/>
      <c r="W98" s="294"/>
      <c r="X98" s="294"/>
      <c r="Y98" s="294"/>
      <c r="Z98" s="294"/>
    </row>
    <row r="99" spans="1:26" x14ac:dyDescent="0.25">
      <c r="A99" s="294"/>
      <c r="B99" s="294"/>
      <c r="C99" s="294"/>
      <c r="D99" s="294"/>
      <c r="E99" s="294"/>
      <c r="F99" s="294"/>
      <c r="G99" s="294"/>
      <c r="H99" s="294"/>
      <c r="I99" s="294"/>
      <c r="J99" s="294"/>
      <c r="K99" s="294"/>
      <c r="L99" s="294"/>
      <c r="M99" s="294"/>
      <c r="N99" s="294"/>
      <c r="O99" s="294"/>
      <c r="P99" s="294"/>
      <c r="Q99" s="294"/>
      <c r="R99" s="294"/>
      <c r="S99" s="294"/>
      <c r="T99" s="294"/>
      <c r="U99" s="294"/>
      <c r="V99" s="294"/>
      <c r="W99" s="294"/>
      <c r="X99" s="294"/>
      <c r="Y99" s="294"/>
      <c r="Z99" s="294"/>
    </row>
    <row r="100" spans="1:26" x14ac:dyDescent="0.25">
      <c r="A100" s="294"/>
      <c r="B100" s="294"/>
      <c r="C100" s="294"/>
      <c r="D100" s="294"/>
      <c r="E100" s="294"/>
      <c r="F100" s="294"/>
      <c r="G100" s="294"/>
      <c r="H100" s="294"/>
      <c r="I100" s="294"/>
      <c r="J100" s="294"/>
      <c r="K100" s="294"/>
      <c r="L100" s="294"/>
      <c r="M100" s="294"/>
      <c r="N100" s="294"/>
      <c r="O100" s="294"/>
      <c r="P100" s="294"/>
      <c r="Q100" s="294"/>
      <c r="R100" s="294"/>
      <c r="S100" s="294"/>
      <c r="T100" s="294"/>
      <c r="U100" s="294"/>
      <c r="V100" s="294"/>
      <c r="W100" s="294"/>
      <c r="X100" s="294"/>
      <c r="Y100" s="294"/>
      <c r="Z100" s="294"/>
    </row>
    <row r="101" spans="1:26" x14ac:dyDescent="0.25">
      <c r="A101" s="294"/>
      <c r="B101" s="294"/>
      <c r="C101" s="294"/>
      <c r="D101" s="294"/>
      <c r="E101" s="294"/>
      <c r="F101" s="294"/>
      <c r="G101" s="294"/>
      <c r="H101" s="294"/>
      <c r="I101" s="294"/>
      <c r="J101" s="294"/>
      <c r="K101" s="294"/>
      <c r="L101" s="294"/>
      <c r="M101" s="294"/>
      <c r="N101" s="294"/>
      <c r="O101" s="294"/>
      <c r="P101" s="294"/>
      <c r="Q101" s="294"/>
      <c r="R101" s="294"/>
      <c r="S101" s="294"/>
      <c r="T101" s="294"/>
      <c r="U101" s="294"/>
      <c r="V101" s="294"/>
      <c r="W101" s="294"/>
      <c r="X101" s="294"/>
      <c r="Y101" s="294"/>
      <c r="Z101" s="294"/>
    </row>
    <row r="102" spans="1:26" x14ac:dyDescent="0.25">
      <c r="A102" s="294"/>
      <c r="B102" s="294"/>
      <c r="C102" s="294"/>
      <c r="D102" s="294"/>
      <c r="E102" s="294"/>
      <c r="F102" s="294"/>
      <c r="G102" s="294"/>
      <c r="H102" s="294"/>
      <c r="I102" s="294"/>
      <c r="J102" s="294"/>
      <c r="K102" s="294"/>
      <c r="L102" s="294"/>
      <c r="M102" s="294"/>
      <c r="N102" s="294"/>
      <c r="O102" s="294"/>
      <c r="P102" s="294"/>
      <c r="Q102" s="294"/>
      <c r="R102" s="294"/>
      <c r="S102" s="294"/>
      <c r="T102" s="294"/>
      <c r="U102" s="294"/>
      <c r="V102" s="294"/>
      <c r="W102" s="294"/>
      <c r="X102" s="294"/>
      <c r="Y102" s="294"/>
      <c r="Z102" s="294"/>
    </row>
    <row r="103" spans="1:26" x14ac:dyDescent="0.25">
      <c r="A103" s="294"/>
      <c r="B103" s="294"/>
      <c r="C103" s="294"/>
      <c r="D103" s="294"/>
      <c r="E103" s="294"/>
      <c r="F103" s="294"/>
      <c r="G103" s="294"/>
      <c r="H103" s="294"/>
      <c r="I103" s="294"/>
      <c r="J103" s="294"/>
      <c r="K103" s="294"/>
      <c r="L103" s="294"/>
      <c r="M103" s="294"/>
      <c r="N103" s="294"/>
      <c r="O103" s="294"/>
      <c r="P103" s="294"/>
      <c r="Q103" s="294"/>
      <c r="R103" s="294"/>
      <c r="S103" s="294"/>
      <c r="T103" s="294"/>
      <c r="U103" s="294"/>
      <c r="V103" s="294"/>
      <c r="W103" s="294"/>
      <c r="X103" s="294"/>
      <c r="Y103" s="294"/>
      <c r="Z103" s="294"/>
    </row>
    <row r="104" spans="1:26" x14ac:dyDescent="0.25">
      <c r="A104" s="294"/>
      <c r="B104" s="294"/>
      <c r="C104" s="294"/>
      <c r="D104" s="294"/>
      <c r="E104" s="294"/>
      <c r="F104" s="294"/>
      <c r="G104" s="294"/>
      <c r="H104" s="294"/>
      <c r="I104" s="294"/>
      <c r="J104" s="294"/>
      <c r="K104" s="294"/>
      <c r="L104" s="294"/>
      <c r="M104" s="294"/>
      <c r="N104" s="294"/>
      <c r="O104" s="294"/>
      <c r="P104" s="294"/>
      <c r="Q104" s="294"/>
      <c r="R104" s="294"/>
      <c r="S104" s="294"/>
      <c r="T104" s="294"/>
      <c r="U104" s="294"/>
      <c r="V104" s="294"/>
      <c r="W104" s="294"/>
      <c r="X104" s="294"/>
      <c r="Y104" s="294"/>
      <c r="Z104" s="294"/>
    </row>
    <row r="105" spans="1:26" x14ac:dyDescent="0.25">
      <c r="A105" s="294"/>
      <c r="B105" s="294"/>
      <c r="C105" s="294"/>
      <c r="D105" s="294"/>
      <c r="E105" s="294"/>
      <c r="F105" s="294"/>
      <c r="G105" s="294"/>
      <c r="H105" s="294"/>
      <c r="I105" s="294"/>
      <c r="J105" s="294"/>
      <c r="K105" s="294"/>
      <c r="L105" s="294"/>
      <c r="M105" s="294"/>
      <c r="N105" s="294"/>
      <c r="O105" s="294"/>
      <c r="P105" s="294"/>
      <c r="Q105" s="294"/>
      <c r="R105" s="294"/>
      <c r="S105" s="294"/>
      <c r="T105" s="294"/>
      <c r="U105" s="294"/>
      <c r="V105" s="294"/>
      <c r="W105" s="294"/>
      <c r="X105" s="294"/>
      <c r="Y105" s="294"/>
      <c r="Z105" s="294"/>
    </row>
    <row r="106" spans="1:26" x14ac:dyDescent="0.25">
      <c r="A106" s="294"/>
      <c r="B106" s="294"/>
      <c r="C106" s="294"/>
      <c r="D106" s="294"/>
      <c r="E106" s="294"/>
      <c r="F106" s="294"/>
      <c r="G106" s="294"/>
      <c r="H106" s="294"/>
      <c r="I106" s="294"/>
      <c r="J106" s="294"/>
      <c r="K106" s="294"/>
      <c r="L106" s="294"/>
      <c r="M106" s="294"/>
      <c r="N106" s="294"/>
      <c r="O106" s="294"/>
      <c r="P106" s="294"/>
      <c r="Q106" s="294"/>
      <c r="R106" s="294"/>
      <c r="S106" s="294"/>
      <c r="T106" s="294"/>
      <c r="U106" s="294"/>
      <c r="V106" s="294"/>
      <c r="W106" s="294"/>
      <c r="X106" s="294"/>
      <c r="Y106" s="294"/>
      <c r="Z106" s="294"/>
    </row>
    <row r="107" spans="1:26" x14ac:dyDescent="0.25">
      <c r="A107" s="294"/>
      <c r="B107" s="294"/>
      <c r="C107" s="294"/>
      <c r="D107" s="294"/>
      <c r="E107" s="294"/>
      <c r="F107" s="294"/>
      <c r="G107" s="294"/>
      <c r="H107" s="294"/>
      <c r="I107" s="294"/>
      <c r="J107" s="294"/>
      <c r="K107" s="294"/>
      <c r="L107" s="294"/>
      <c r="M107" s="294"/>
      <c r="N107" s="294"/>
      <c r="O107" s="294"/>
      <c r="P107" s="294"/>
      <c r="Q107" s="294"/>
      <c r="R107" s="294"/>
      <c r="S107" s="294"/>
      <c r="T107" s="294"/>
      <c r="U107" s="294"/>
      <c r="V107" s="294"/>
      <c r="W107" s="294"/>
      <c r="X107" s="294"/>
      <c r="Y107" s="294"/>
      <c r="Z107" s="294"/>
    </row>
    <row r="108" spans="1:26" x14ac:dyDescent="0.25">
      <c r="A108" s="294"/>
      <c r="B108" s="294"/>
      <c r="C108" s="294"/>
      <c r="D108" s="294"/>
      <c r="E108" s="294"/>
      <c r="F108" s="294"/>
      <c r="G108" s="294"/>
      <c r="H108" s="294"/>
      <c r="I108" s="294"/>
      <c r="J108" s="294"/>
      <c r="K108" s="294"/>
      <c r="L108" s="294"/>
      <c r="M108" s="294"/>
      <c r="N108" s="294"/>
      <c r="O108" s="294"/>
      <c r="P108" s="294"/>
      <c r="Q108" s="294"/>
      <c r="R108" s="294"/>
      <c r="S108" s="294"/>
      <c r="T108" s="294"/>
      <c r="U108" s="294"/>
      <c r="V108" s="294"/>
      <c r="W108" s="294"/>
      <c r="X108" s="294"/>
      <c r="Y108" s="294"/>
      <c r="Z108" s="294"/>
    </row>
    <row r="109" spans="1:26" x14ac:dyDescent="0.25">
      <c r="A109" s="294"/>
      <c r="B109" s="294"/>
      <c r="C109" s="294"/>
      <c r="D109" s="294"/>
      <c r="E109" s="294"/>
      <c r="F109" s="294"/>
      <c r="G109" s="294"/>
      <c r="H109" s="294"/>
      <c r="I109" s="294"/>
      <c r="J109" s="294"/>
      <c r="K109" s="294"/>
      <c r="L109" s="294"/>
      <c r="M109" s="294"/>
      <c r="N109" s="294"/>
      <c r="O109" s="294"/>
      <c r="P109" s="294"/>
      <c r="Q109" s="294"/>
      <c r="R109" s="294"/>
      <c r="S109" s="294"/>
      <c r="T109" s="294"/>
      <c r="U109" s="294"/>
      <c r="V109" s="294"/>
      <c r="W109" s="294"/>
      <c r="X109" s="294"/>
      <c r="Y109" s="294"/>
      <c r="Z109" s="294"/>
    </row>
    <row r="110" spans="1:26" x14ac:dyDescent="0.25">
      <c r="A110" s="294"/>
      <c r="B110" s="294"/>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row>
    <row r="111" spans="1:26" x14ac:dyDescent="0.25">
      <c r="A111" s="294"/>
      <c r="B111" s="294"/>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row>
    <row r="112" spans="1:26" x14ac:dyDescent="0.25">
      <c r="A112" s="294"/>
      <c r="B112" s="294"/>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row>
    <row r="113" spans="1:26" x14ac:dyDescent="0.25">
      <c r="A113" s="294"/>
      <c r="B113" s="294"/>
      <c r="C113" s="294"/>
      <c r="D113" s="294"/>
      <c r="E113" s="294"/>
      <c r="F113" s="294"/>
      <c r="G113" s="294"/>
      <c r="H113" s="294"/>
      <c r="I113" s="294"/>
      <c r="J113" s="294"/>
      <c r="K113" s="294"/>
      <c r="L113" s="294"/>
      <c r="M113" s="294"/>
      <c r="N113" s="294"/>
      <c r="O113" s="294"/>
      <c r="P113" s="294"/>
      <c r="Q113" s="294"/>
      <c r="R113" s="294"/>
      <c r="S113" s="294"/>
      <c r="T113" s="294"/>
      <c r="U113" s="294"/>
      <c r="V113" s="294"/>
      <c r="W113" s="294"/>
      <c r="X113" s="294"/>
      <c r="Y113" s="294"/>
      <c r="Z113" s="294"/>
    </row>
    <row r="114" spans="1:26" x14ac:dyDescent="0.25">
      <c r="A114" s="294"/>
      <c r="B114" s="294"/>
      <c r="C114" s="294"/>
      <c r="D114" s="294"/>
      <c r="E114" s="294"/>
      <c r="F114" s="294"/>
      <c r="G114" s="294"/>
      <c r="H114" s="294"/>
      <c r="I114" s="294"/>
      <c r="J114" s="294"/>
      <c r="K114" s="294"/>
      <c r="L114" s="294"/>
      <c r="M114" s="294"/>
      <c r="N114" s="294"/>
      <c r="O114" s="294"/>
      <c r="P114" s="294"/>
      <c r="Q114" s="294"/>
      <c r="R114" s="294"/>
      <c r="S114" s="294"/>
      <c r="T114" s="294"/>
      <c r="U114" s="294"/>
      <c r="V114" s="294"/>
      <c r="W114" s="294"/>
      <c r="X114" s="294"/>
      <c r="Y114" s="294"/>
      <c r="Z114" s="294"/>
    </row>
    <row r="115" spans="1:26" x14ac:dyDescent="0.25">
      <c r="A115" s="294"/>
      <c r="B115" s="294"/>
      <c r="C115" s="294"/>
      <c r="D115" s="294"/>
      <c r="E115" s="294"/>
      <c r="F115" s="294"/>
      <c r="G115" s="294"/>
      <c r="H115" s="294"/>
      <c r="I115" s="294"/>
      <c r="J115" s="294"/>
      <c r="K115" s="294"/>
      <c r="L115" s="294"/>
      <c r="M115" s="294"/>
      <c r="N115" s="294"/>
      <c r="O115" s="294"/>
      <c r="P115" s="294"/>
      <c r="Q115" s="294"/>
      <c r="R115" s="294"/>
      <c r="S115" s="294"/>
      <c r="T115" s="294"/>
      <c r="U115" s="294"/>
      <c r="V115" s="294"/>
      <c r="W115" s="294"/>
      <c r="X115" s="294"/>
      <c r="Y115" s="294"/>
      <c r="Z115" s="294"/>
    </row>
    <row r="116" spans="1:26" x14ac:dyDescent="0.25">
      <c r="A116" s="294"/>
      <c r="B116" s="294"/>
      <c r="C116" s="294"/>
      <c r="D116" s="294"/>
      <c r="E116" s="294"/>
      <c r="F116" s="294"/>
      <c r="G116" s="294"/>
      <c r="H116" s="294"/>
      <c r="I116" s="294"/>
      <c r="J116" s="294"/>
      <c r="K116" s="294"/>
      <c r="L116" s="294"/>
      <c r="M116" s="294"/>
      <c r="N116" s="294"/>
      <c r="O116" s="294"/>
      <c r="P116" s="294"/>
      <c r="Q116" s="294"/>
      <c r="R116" s="294"/>
      <c r="S116" s="294"/>
      <c r="T116" s="294"/>
      <c r="U116" s="294"/>
      <c r="V116" s="294"/>
      <c r="W116" s="294"/>
      <c r="X116" s="294"/>
      <c r="Y116" s="294"/>
      <c r="Z116" s="294"/>
    </row>
    <row r="117" spans="1:26" x14ac:dyDescent="0.25">
      <c r="A117" s="294"/>
      <c r="B117" s="294"/>
      <c r="C117" s="294"/>
      <c r="D117" s="294"/>
      <c r="E117" s="294"/>
      <c r="F117" s="294"/>
      <c r="G117" s="294"/>
      <c r="H117" s="294"/>
      <c r="I117" s="294"/>
      <c r="J117" s="294"/>
      <c r="K117" s="294"/>
      <c r="L117" s="294"/>
      <c r="M117" s="294"/>
      <c r="N117" s="294"/>
      <c r="O117" s="294"/>
      <c r="P117" s="294"/>
      <c r="Q117" s="294"/>
      <c r="R117" s="294"/>
      <c r="S117" s="294"/>
      <c r="T117" s="294"/>
      <c r="U117" s="294"/>
      <c r="V117" s="294"/>
      <c r="W117" s="294"/>
      <c r="X117" s="294"/>
      <c r="Y117" s="294"/>
      <c r="Z117" s="294"/>
    </row>
    <row r="118" spans="1:26" x14ac:dyDescent="0.25">
      <c r="A118" s="294"/>
      <c r="B118" s="294"/>
      <c r="C118" s="294"/>
      <c r="D118" s="294"/>
      <c r="E118" s="294"/>
      <c r="F118" s="294"/>
      <c r="G118" s="294"/>
      <c r="H118" s="294"/>
      <c r="I118" s="294"/>
      <c r="J118" s="294"/>
      <c r="K118" s="294"/>
      <c r="L118" s="294"/>
      <c r="M118" s="294"/>
      <c r="N118" s="294"/>
      <c r="O118" s="294"/>
      <c r="P118" s="294"/>
      <c r="Q118" s="294"/>
      <c r="R118" s="294"/>
      <c r="S118" s="294"/>
      <c r="T118" s="294"/>
      <c r="U118" s="294"/>
      <c r="V118" s="294"/>
      <c r="W118" s="294"/>
      <c r="X118" s="294"/>
      <c r="Y118" s="294"/>
      <c r="Z118" s="294"/>
    </row>
    <row r="119" spans="1:26" x14ac:dyDescent="0.25">
      <c r="A119" s="294"/>
      <c r="B119" s="294"/>
      <c r="C119" s="294"/>
      <c r="D119" s="294"/>
      <c r="E119" s="294"/>
      <c r="F119" s="294"/>
      <c r="G119" s="294"/>
      <c r="H119" s="294"/>
      <c r="I119" s="294"/>
      <c r="J119" s="294"/>
      <c r="K119" s="294"/>
      <c r="L119" s="294"/>
      <c r="M119" s="294"/>
      <c r="N119" s="294"/>
      <c r="O119" s="294"/>
      <c r="P119" s="294"/>
      <c r="Q119" s="294"/>
      <c r="R119" s="294"/>
      <c r="S119" s="294"/>
      <c r="T119" s="294"/>
      <c r="U119" s="294"/>
      <c r="V119" s="294"/>
      <c r="W119" s="294"/>
      <c r="X119" s="294"/>
      <c r="Y119" s="294"/>
      <c r="Z119" s="294"/>
    </row>
    <row r="120" spans="1:26" x14ac:dyDescent="0.25">
      <c r="A120" s="294"/>
      <c r="B120" s="294"/>
      <c r="C120" s="294"/>
      <c r="D120" s="294"/>
      <c r="E120" s="294"/>
      <c r="F120" s="294"/>
      <c r="G120" s="294"/>
      <c r="H120" s="294"/>
      <c r="I120" s="294"/>
      <c r="J120" s="294"/>
      <c r="K120" s="294"/>
      <c r="L120" s="294"/>
      <c r="M120" s="294"/>
      <c r="N120" s="294"/>
      <c r="O120" s="294"/>
      <c r="P120" s="294"/>
      <c r="Q120" s="294"/>
      <c r="R120" s="294"/>
      <c r="S120" s="294"/>
      <c r="T120" s="294"/>
      <c r="U120" s="294"/>
      <c r="V120" s="294"/>
      <c r="W120" s="294"/>
      <c r="X120" s="294"/>
      <c r="Y120" s="294"/>
      <c r="Z120" s="294"/>
    </row>
    <row r="121" spans="1:26" x14ac:dyDescent="0.25">
      <c r="A121" s="294"/>
      <c r="B121" s="294"/>
      <c r="C121" s="294"/>
      <c r="D121" s="294"/>
      <c r="E121" s="294"/>
      <c r="F121" s="294"/>
      <c r="G121" s="294"/>
      <c r="H121" s="294"/>
      <c r="I121" s="294"/>
      <c r="J121" s="294"/>
      <c r="K121" s="294"/>
      <c r="L121" s="294"/>
      <c r="M121" s="294"/>
      <c r="N121" s="294"/>
      <c r="O121" s="294"/>
      <c r="P121" s="294"/>
      <c r="Q121" s="294"/>
      <c r="R121" s="294"/>
      <c r="S121" s="294"/>
      <c r="T121" s="294"/>
      <c r="U121" s="294"/>
      <c r="V121" s="294"/>
      <c r="W121" s="294"/>
      <c r="X121" s="294"/>
      <c r="Y121" s="294"/>
      <c r="Z121" s="294"/>
    </row>
    <row r="122" spans="1:26" x14ac:dyDescent="0.25">
      <c r="A122" s="294"/>
      <c r="B122" s="294"/>
      <c r="C122" s="294"/>
      <c r="D122" s="294"/>
      <c r="E122" s="294"/>
      <c r="F122" s="294"/>
      <c r="G122" s="294"/>
      <c r="H122" s="294"/>
      <c r="I122" s="294"/>
      <c r="J122" s="294"/>
      <c r="K122" s="294"/>
      <c r="L122" s="294"/>
      <c r="M122" s="294"/>
      <c r="N122" s="294"/>
      <c r="O122" s="294"/>
      <c r="P122" s="294"/>
      <c r="Q122" s="294"/>
      <c r="R122" s="294"/>
      <c r="S122" s="294"/>
      <c r="T122" s="294"/>
      <c r="U122" s="294"/>
      <c r="V122" s="294"/>
      <c r="W122" s="294"/>
      <c r="X122" s="294"/>
      <c r="Y122" s="294"/>
      <c r="Z122" s="294"/>
    </row>
    <row r="123" spans="1:26" x14ac:dyDescent="0.25">
      <c r="A123" s="294"/>
      <c r="B123" s="294"/>
      <c r="C123" s="294"/>
      <c r="D123" s="294"/>
      <c r="E123" s="294"/>
      <c r="F123" s="294"/>
      <c r="G123" s="294"/>
      <c r="H123" s="294"/>
      <c r="I123" s="294"/>
      <c r="J123" s="294"/>
      <c r="K123" s="294"/>
      <c r="L123" s="294"/>
      <c r="M123" s="294"/>
      <c r="N123" s="294"/>
      <c r="O123" s="294"/>
      <c r="P123" s="294"/>
      <c r="Q123" s="294"/>
      <c r="R123" s="294"/>
      <c r="S123" s="294"/>
      <c r="T123" s="294"/>
      <c r="U123" s="294"/>
      <c r="V123" s="294"/>
      <c r="W123" s="294"/>
      <c r="X123" s="294"/>
      <c r="Y123" s="294"/>
      <c r="Z123" s="294"/>
    </row>
    <row r="124" spans="1:26" x14ac:dyDescent="0.25">
      <c r="A124" s="294"/>
      <c r="B124" s="294"/>
      <c r="C124" s="294"/>
      <c r="D124" s="294"/>
      <c r="E124" s="294"/>
      <c r="F124" s="294"/>
      <c r="G124" s="294"/>
      <c r="H124" s="294"/>
      <c r="I124" s="294"/>
      <c r="J124" s="294"/>
      <c r="K124" s="294"/>
      <c r="L124" s="294"/>
      <c r="M124" s="294"/>
      <c r="N124" s="294"/>
      <c r="O124" s="294"/>
      <c r="P124" s="294"/>
      <c r="Q124" s="294"/>
      <c r="R124" s="294"/>
      <c r="S124" s="294"/>
      <c r="T124" s="294"/>
      <c r="U124" s="294"/>
      <c r="V124" s="294"/>
      <c r="W124" s="294"/>
      <c r="X124" s="294"/>
      <c r="Y124" s="294"/>
      <c r="Z124" s="294"/>
    </row>
    <row r="125" spans="1:26" x14ac:dyDescent="0.25">
      <c r="A125" s="294"/>
      <c r="B125" s="294"/>
      <c r="C125" s="294"/>
      <c r="D125" s="294"/>
      <c r="E125" s="294"/>
      <c r="F125" s="294"/>
      <c r="G125" s="294"/>
      <c r="H125" s="294"/>
      <c r="I125" s="294"/>
      <c r="J125" s="294"/>
      <c r="K125" s="294"/>
      <c r="L125" s="294"/>
      <c r="M125" s="294"/>
      <c r="N125" s="294"/>
      <c r="O125" s="294"/>
      <c r="P125" s="294"/>
      <c r="Q125" s="294"/>
      <c r="R125" s="294"/>
      <c r="S125" s="294"/>
      <c r="T125" s="294"/>
      <c r="U125" s="294"/>
      <c r="V125" s="294"/>
      <c r="W125" s="294"/>
      <c r="X125" s="294"/>
      <c r="Y125" s="294"/>
      <c r="Z125" s="294"/>
    </row>
    <row r="126" spans="1:26" x14ac:dyDescent="0.25">
      <c r="A126" s="294"/>
      <c r="B126" s="294"/>
      <c r="C126" s="294"/>
      <c r="D126" s="294"/>
      <c r="E126" s="294"/>
      <c r="F126" s="294"/>
      <c r="G126" s="294"/>
      <c r="H126" s="294"/>
      <c r="I126" s="294"/>
      <c r="J126" s="294"/>
      <c r="K126" s="294"/>
      <c r="L126" s="294"/>
      <c r="M126" s="294"/>
      <c r="N126" s="294"/>
      <c r="O126" s="294"/>
      <c r="P126" s="294"/>
      <c r="Q126" s="294"/>
      <c r="R126" s="294"/>
      <c r="S126" s="294"/>
      <c r="T126" s="294"/>
      <c r="U126" s="294"/>
      <c r="V126" s="294"/>
      <c r="W126" s="294"/>
      <c r="X126" s="294"/>
      <c r="Y126" s="294"/>
      <c r="Z126" s="294"/>
    </row>
    <row r="127" spans="1:26" x14ac:dyDescent="0.25">
      <c r="A127" s="294"/>
      <c r="B127" s="294"/>
      <c r="C127" s="294"/>
      <c r="D127" s="294"/>
      <c r="E127" s="294"/>
      <c r="F127" s="294"/>
      <c r="G127" s="294"/>
      <c r="H127" s="294"/>
      <c r="I127" s="294"/>
      <c r="J127" s="294"/>
      <c r="K127" s="294"/>
      <c r="L127" s="294"/>
      <c r="M127" s="294"/>
      <c r="N127" s="294"/>
      <c r="O127" s="294"/>
      <c r="P127" s="294"/>
      <c r="Q127" s="294"/>
      <c r="R127" s="294"/>
      <c r="S127" s="294"/>
      <c r="T127" s="294"/>
      <c r="U127" s="294"/>
      <c r="V127" s="294"/>
      <c r="W127" s="294"/>
      <c r="X127" s="294"/>
      <c r="Y127" s="294"/>
      <c r="Z127" s="294"/>
    </row>
    <row r="128" spans="1:26" x14ac:dyDescent="0.25">
      <c r="A128" s="294"/>
      <c r="B128" s="294"/>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c r="Y128" s="294"/>
      <c r="Z128" s="294"/>
    </row>
    <row r="129" spans="1:26" x14ac:dyDescent="0.25">
      <c r="A129" s="294"/>
      <c r="B129" s="294"/>
      <c r="C129" s="294"/>
      <c r="D129" s="294"/>
      <c r="E129" s="294"/>
      <c r="F129" s="294"/>
      <c r="G129" s="294"/>
      <c r="H129" s="294"/>
      <c r="I129" s="294"/>
      <c r="J129" s="294"/>
      <c r="K129" s="294"/>
      <c r="L129" s="294"/>
      <c r="M129" s="294"/>
      <c r="N129" s="294"/>
      <c r="O129" s="294"/>
      <c r="P129" s="294"/>
      <c r="Q129" s="294"/>
      <c r="R129" s="294"/>
      <c r="S129" s="294"/>
      <c r="T129" s="294"/>
      <c r="U129" s="294"/>
      <c r="V129" s="294"/>
      <c r="W129" s="294"/>
      <c r="X129" s="294"/>
      <c r="Y129" s="294"/>
      <c r="Z129" s="294"/>
    </row>
    <row r="130" spans="1:26" x14ac:dyDescent="0.25">
      <c r="A130" s="294"/>
      <c r="B130" s="294"/>
      <c r="C130" s="294"/>
      <c r="D130" s="294"/>
      <c r="E130" s="294"/>
      <c r="F130" s="294"/>
      <c r="G130" s="294"/>
      <c r="H130" s="294"/>
      <c r="I130" s="294"/>
      <c r="J130" s="294"/>
      <c r="K130" s="294"/>
      <c r="L130" s="294"/>
      <c r="M130" s="294"/>
      <c r="N130" s="294"/>
      <c r="O130" s="294"/>
      <c r="P130" s="294"/>
      <c r="Q130" s="294"/>
      <c r="R130" s="294"/>
      <c r="S130" s="294"/>
      <c r="T130" s="294"/>
      <c r="U130" s="294"/>
      <c r="V130" s="294"/>
      <c r="W130" s="294"/>
      <c r="X130" s="294"/>
      <c r="Y130" s="294"/>
      <c r="Z130" s="294"/>
    </row>
    <row r="131" spans="1:26" x14ac:dyDescent="0.25">
      <c r="A131" s="294"/>
      <c r="B131" s="294"/>
      <c r="C131" s="294"/>
      <c r="D131" s="294"/>
      <c r="E131" s="294"/>
      <c r="F131" s="294"/>
      <c r="G131" s="294"/>
      <c r="H131" s="294"/>
      <c r="I131" s="294"/>
      <c r="J131" s="294"/>
      <c r="K131" s="294"/>
      <c r="L131" s="294"/>
      <c r="M131" s="294"/>
      <c r="N131" s="294"/>
      <c r="O131" s="294"/>
      <c r="P131" s="294"/>
      <c r="Q131" s="294"/>
      <c r="R131" s="294"/>
      <c r="S131" s="294"/>
      <c r="T131" s="294"/>
      <c r="U131" s="294"/>
      <c r="V131" s="294"/>
      <c r="W131" s="294"/>
      <c r="X131" s="294"/>
      <c r="Y131" s="294"/>
      <c r="Z131" s="294"/>
    </row>
    <row r="132" spans="1:26" x14ac:dyDescent="0.25">
      <c r="A132" s="294"/>
      <c r="B132" s="294"/>
      <c r="C132" s="294"/>
      <c r="D132" s="294"/>
      <c r="E132" s="294"/>
      <c r="F132" s="294"/>
      <c r="G132" s="294"/>
      <c r="H132" s="294"/>
      <c r="I132" s="294"/>
      <c r="J132" s="294"/>
      <c r="K132" s="294"/>
      <c r="L132" s="294"/>
      <c r="M132" s="294"/>
      <c r="N132" s="294"/>
      <c r="O132" s="294"/>
      <c r="P132" s="294"/>
      <c r="Q132" s="294"/>
      <c r="R132" s="294"/>
      <c r="S132" s="294"/>
      <c r="T132" s="294"/>
      <c r="U132" s="294"/>
      <c r="V132" s="294"/>
      <c r="W132" s="294"/>
      <c r="X132" s="294"/>
      <c r="Y132" s="294"/>
      <c r="Z132" s="294"/>
    </row>
    <row r="133" spans="1:26" x14ac:dyDescent="0.25">
      <c r="A133" s="294"/>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c r="Y133" s="294"/>
      <c r="Z133" s="294"/>
    </row>
    <row r="134" spans="1:26" x14ac:dyDescent="0.25">
      <c r="A134" s="294"/>
      <c r="B134" s="294"/>
      <c r="C134" s="294"/>
      <c r="D134" s="294"/>
      <c r="E134" s="294"/>
      <c r="F134" s="294"/>
      <c r="G134" s="294"/>
      <c r="H134" s="294"/>
      <c r="I134" s="294"/>
      <c r="J134" s="294"/>
      <c r="K134" s="294"/>
      <c r="L134" s="294"/>
      <c r="M134" s="294"/>
      <c r="N134" s="294"/>
      <c r="O134" s="294"/>
      <c r="P134" s="294"/>
      <c r="Q134" s="294"/>
      <c r="R134" s="294"/>
      <c r="S134" s="294"/>
      <c r="T134" s="294"/>
      <c r="U134" s="294"/>
      <c r="V134" s="294"/>
      <c r="W134" s="294"/>
      <c r="X134" s="294"/>
      <c r="Y134" s="294"/>
      <c r="Z134" s="294"/>
    </row>
    <row r="135" spans="1:26" x14ac:dyDescent="0.25">
      <c r="A135" s="294"/>
      <c r="B135" s="294"/>
      <c r="C135" s="294"/>
      <c r="D135" s="294"/>
      <c r="E135" s="294"/>
      <c r="F135" s="294"/>
      <c r="G135" s="294"/>
      <c r="H135" s="294"/>
      <c r="I135" s="294"/>
      <c r="J135" s="294"/>
      <c r="K135" s="294"/>
      <c r="L135" s="294"/>
      <c r="M135" s="294"/>
      <c r="N135" s="294"/>
      <c r="O135" s="294"/>
      <c r="P135" s="294"/>
      <c r="Q135" s="294"/>
      <c r="R135" s="294"/>
      <c r="S135" s="294"/>
      <c r="T135" s="294"/>
      <c r="U135" s="294"/>
      <c r="V135" s="294"/>
      <c r="W135" s="294"/>
      <c r="X135" s="294"/>
      <c r="Y135" s="294"/>
      <c r="Z135" s="294"/>
    </row>
    <row r="136" spans="1:26" x14ac:dyDescent="0.25">
      <c r="A136" s="294"/>
      <c r="B136" s="294"/>
      <c r="C136" s="294"/>
      <c r="D136" s="294"/>
      <c r="E136" s="294"/>
      <c r="F136" s="294"/>
      <c r="G136" s="294"/>
      <c r="H136" s="294"/>
      <c r="I136" s="294"/>
      <c r="J136" s="294"/>
      <c r="K136" s="294"/>
      <c r="L136" s="294"/>
      <c r="M136" s="294"/>
      <c r="N136" s="294"/>
      <c r="O136" s="294"/>
      <c r="P136" s="294"/>
      <c r="Q136" s="294"/>
      <c r="R136" s="294"/>
      <c r="S136" s="294"/>
      <c r="T136" s="294"/>
      <c r="U136" s="294"/>
      <c r="V136" s="294"/>
      <c r="W136" s="294"/>
      <c r="X136" s="294"/>
      <c r="Y136" s="294"/>
      <c r="Z136" s="294"/>
    </row>
    <row r="137" spans="1:26" x14ac:dyDescent="0.25">
      <c r="A137" s="294"/>
      <c r="B137" s="294"/>
      <c r="C137" s="294"/>
      <c r="D137" s="294"/>
      <c r="E137" s="294"/>
      <c r="F137" s="294"/>
      <c r="G137" s="294"/>
      <c r="H137" s="294"/>
      <c r="I137" s="294"/>
      <c r="J137" s="294"/>
      <c r="K137" s="294"/>
      <c r="L137" s="294"/>
      <c r="M137" s="294"/>
      <c r="N137" s="294"/>
      <c r="O137" s="294"/>
      <c r="P137" s="294"/>
      <c r="Q137" s="294"/>
      <c r="R137" s="294"/>
      <c r="S137" s="294"/>
      <c r="T137" s="294"/>
      <c r="U137" s="294"/>
      <c r="V137" s="294"/>
      <c r="W137" s="294"/>
      <c r="X137" s="294"/>
      <c r="Y137" s="294"/>
      <c r="Z137" s="294"/>
    </row>
    <row r="138" spans="1:26" x14ac:dyDescent="0.25">
      <c r="A138" s="294"/>
      <c r="B138" s="294"/>
      <c r="C138" s="294"/>
      <c r="D138" s="294"/>
      <c r="E138" s="294"/>
      <c r="F138" s="294"/>
      <c r="G138" s="294"/>
      <c r="H138" s="294"/>
      <c r="I138" s="294"/>
      <c r="J138" s="294"/>
      <c r="K138" s="294"/>
      <c r="L138" s="294"/>
      <c r="M138" s="294"/>
      <c r="N138" s="294"/>
      <c r="O138" s="294"/>
      <c r="P138" s="294"/>
      <c r="Q138" s="294"/>
      <c r="R138" s="294"/>
      <c r="S138" s="294"/>
      <c r="T138" s="294"/>
      <c r="U138" s="294"/>
      <c r="V138" s="294"/>
      <c r="W138" s="294"/>
      <c r="X138" s="294"/>
      <c r="Y138" s="294"/>
      <c r="Z138" s="294"/>
    </row>
    <row r="139" spans="1:26" x14ac:dyDescent="0.25">
      <c r="A139" s="294"/>
      <c r="B139" s="294"/>
      <c r="C139" s="294"/>
      <c r="D139" s="294"/>
      <c r="E139" s="294"/>
      <c r="F139" s="294"/>
      <c r="G139" s="294"/>
      <c r="H139" s="294"/>
      <c r="I139" s="294"/>
      <c r="J139" s="294"/>
      <c r="K139" s="294"/>
      <c r="L139" s="294"/>
      <c r="M139" s="294"/>
      <c r="N139" s="294"/>
      <c r="O139" s="294"/>
      <c r="P139" s="294"/>
      <c r="Q139" s="294"/>
      <c r="R139" s="294"/>
      <c r="S139" s="294"/>
      <c r="T139" s="294"/>
      <c r="U139" s="294"/>
      <c r="V139" s="294"/>
      <c r="W139" s="294"/>
      <c r="X139" s="294"/>
      <c r="Y139" s="294"/>
      <c r="Z139" s="294"/>
    </row>
    <row r="140" spans="1:26" x14ac:dyDescent="0.25">
      <c r="A140" s="294"/>
      <c r="B140" s="294"/>
      <c r="C140" s="294"/>
      <c r="D140" s="294"/>
      <c r="E140" s="294"/>
      <c r="F140" s="294"/>
      <c r="G140" s="294"/>
      <c r="H140" s="294"/>
      <c r="I140" s="294"/>
      <c r="J140" s="294"/>
      <c r="K140" s="294"/>
      <c r="L140" s="294"/>
      <c r="M140" s="294"/>
      <c r="N140" s="294"/>
      <c r="O140" s="294"/>
      <c r="P140" s="294"/>
      <c r="Q140" s="294"/>
      <c r="R140" s="294"/>
      <c r="S140" s="294"/>
      <c r="T140" s="294"/>
      <c r="U140" s="294"/>
      <c r="V140" s="294"/>
      <c r="W140" s="294"/>
      <c r="X140" s="294"/>
      <c r="Y140" s="294"/>
      <c r="Z140" s="294"/>
    </row>
    <row r="141" spans="1:26" x14ac:dyDescent="0.25">
      <c r="A141" s="294"/>
      <c r="B141" s="294"/>
      <c r="C141" s="294"/>
      <c r="D141" s="294"/>
      <c r="E141" s="294"/>
      <c r="F141" s="294"/>
      <c r="G141" s="294"/>
      <c r="H141" s="294"/>
      <c r="I141" s="294"/>
      <c r="J141" s="294"/>
      <c r="K141" s="294"/>
      <c r="L141" s="294"/>
      <c r="M141" s="294"/>
      <c r="N141" s="294"/>
      <c r="O141" s="294"/>
      <c r="P141" s="294"/>
      <c r="Q141" s="294"/>
      <c r="R141" s="294"/>
      <c r="S141" s="294"/>
      <c r="T141" s="294"/>
      <c r="U141" s="294"/>
      <c r="V141" s="294"/>
      <c r="W141" s="294"/>
      <c r="X141" s="294"/>
      <c r="Y141" s="294"/>
      <c r="Z141" s="294"/>
    </row>
    <row r="142" spans="1:26" x14ac:dyDescent="0.25">
      <c r="A142" s="294"/>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c r="X142" s="294"/>
      <c r="Y142" s="294"/>
      <c r="Z142" s="294"/>
    </row>
    <row r="143" spans="1:26" x14ac:dyDescent="0.25">
      <c r="A143" s="294"/>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c r="X143" s="294"/>
      <c r="Y143" s="294"/>
      <c r="Z143" s="294"/>
    </row>
    <row r="144" spans="1:26" x14ac:dyDescent="0.25">
      <c r="A144" s="294"/>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c r="X144" s="294"/>
      <c r="Y144" s="294"/>
      <c r="Z144" s="294"/>
    </row>
    <row r="145" spans="1:26" x14ac:dyDescent="0.25">
      <c r="A145" s="294"/>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c r="X145" s="294"/>
      <c r="Y145" s="294"/>
      <c r="Z145" s="294"/>
    </row>
    <row r="146" spans="1:26" x14ac:dyDescent="0.25">
      <c r="A146" s="294"/>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c r="X146" s="294"/>
      <c r="Y146" s="294"/>
      <c r="Z146" s="294"/>
    </row>
    <row r="147" spans="1:26" x14ac:dyDescent="0.25">
      <c r="A147" s="294"/>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c r="X147" s="294"/>
      <c r="Y147" s="294"/>
      <c r="Z147" s="294"/>
    </row>
    <row r="148" spans="1:26" x14ac:dyDescent="0.25">
      <c r="A148" s="294"/>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c r="X148" s="294"/>
      <c r="Y148" s="294"/>
      <c r="Z148" s="294"/>
    </row>
    <row r="149" spans="1:26" x14ac:dyDescent="0.25">
      <c r="A149" s="294"/>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c r="X149" s="294"/>
      <c r="Y149" s="294"/>
      <c r="Z149" s="294"/>
    </row>
    <row r="150" spans="1:26" x14ac:dyDescent="0.25">
      <c r="A150" s="294"/>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c r="X150" s="294"/>
      <c r="Y150" s="294"/>
      <c r="Z150" s="294"/>
    </row>
    <row r="151" spans="1:26" x14ac:dyDescent="0.25">
      <c r="A151" s="294"/>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c r="X151" s="294"/>
      <c r="Y151" s="294"/>
      <c r="Z151" s="294"/>
    </row>
    <row r="152" spans="1:26" x14ac:dyDescent="0.25">
      <c r="A152" s="294"/>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c r="X152" s="294"/>
      <c r="Y152" s="294"/>
      <c r="Z152" s="294"/>
    </row>
    <row r="153" spans="1:26" x14ac:dyDescent="0.25">
      <c r="A153" s="294"/>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c r="X153" s="294"/>
      <c r="Y153" s="294"/>
      <c r="Z153" s="294"/>
    </row>
    <row r="154" spans="1:26" x14ac:dyDescent="0.25">
      <c r="A154" s="294"/>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c r="X154" s="294"/>
      <c r="Y154" s="294"/>
      <c r="Z154" s="294"/>
    </row>
    <row r="155" spans="1:26" x14ac:dyDescent="0.25">
      <c r="A155" s="294"/>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c r="X155" s="294"/>
      <c r="Y155" s="294"/>
      <c r="Z155" s="294"/>
    </row>
    <row r="156" spans="1:26" x14ac:dyDescent="0.25">
      <c r="A156" s="294"/>
      <c r="B156" s="294"/>
      <c r="C156" s="294"/>
      <c r="D156" s="294"/>
      <c r="E156" s="294"/>
      <c r="F156" s="294"/>
      <c r="G156" s="294"/>
      <c r="H156" s="294"/>
      <c r="I156" s="294"/>
      <c r="J156" s="294"/>
      <c r="K156" s="294"/>
      <c r="L156" s="294"/>
      <c r="M156" s="294"/>
      <c r="N156" s="294"/>
      <c r="O156" s="294"/>
      <c r="P156" s="294"/>
      <c r="Q156" s="294"/>
      <c r="R156" s="294"/>
      <c r="S156" s="294"/>
      <c r="T156" s="294"/>
      <c r="U156" s="294"/>
      <c r="V156" s="294"/>
      <c r="W156" s="294"/>
      <c r="X156" s="294"/>
      <c r="Y156" s="294"/>
      <c r="Z156" s="294"/>
    </row>
    <row r="157" spans="1:26" x14ac:dyDescent="0.25">
      <c r="A157" s="294"/>
      <c r="B157" s="294"/>
      <c r="C157" s="294"/>
      <c r="D157" s="294"/>
      <c r="E157" s="294"/>
      <c r="F157" s="294"/>
      <c r="G157" s="294"/>
      <c r="H157" s="294"/>
      <c r="I157" s="294"/>
      <c r="J157" s="294"/>
      <c r="K157" s="294"/>
      <c r="L157" s="294"/>
      <c r="M157" s="294"/>
      <c r="N157" s="294"/>
      <c r="O157" s="294"/>
      <c r="P157" s="294"/>
      <c r="Q157" s="294"/>
      <c r="R157" s="294"/>
      <c r="S157" s="294"/>
      <c r="T157" s="294"/>
      <c r="U157" s="294"/>
      <c r="V157" s="294"/>
      <c r="W157" s="294"/>
      <c r="X157" s="294"/>
      <c r="Y157" s="294"/>
      <c r="Z157" s="294"/>
    </row>
    <row r="158" spans="1:26" x14ac:dyDescent="0.25">
      <c r="A158" s="294"/>
      <c r="B158" s="294"/>
      <c r="C158" s="294"/>
      <c r="D158" s="294"/>
      <c r="E158" s="294"/>
      <c r="F158" s="294"/>
      <c r="G158" s="294"/>
      <c r="H158" s="294"/>
      <c r="I158" s="294"/>
      <c r="J158" s="294"/>
      <c r="K158" s="294"/>
      <c r="L158" s="294"/>
      <c r="M158" s="294"/>
      <c r="N158" s="294"/>
      <c r="O158" s="294"/>
      <c r="P158" s="294"/>
      <c r="Q158" s="294"/>
      <c r="R158" s="294"/>
      <c r="S158" s="294"/>
      <c r="T158" s="294"/>
      <c r="U158" s="294"/>
      <c r="V158" s="294"/>
      <c r="W158" s="294"/>
      <c r="X158" s="294"/>
      <c r="Y158" s="294"/>
      <c r="Z158" s="294"/>
    </row>
    <row r="159" spans="1:26" x14ac:dyDescent="0.25">
      <c r="A159" s="294"/>
      <c r="B159" s="294"/>
      <c r="C159" s="294"/>
      <c r="D159" s="294"/>
      <c r="E159" s="294"/>
      <c r="F159" s="294"/>
      <c r="G159" s="294"/>
      <c r="H159" s="294"/>
      <c r="I159" s="294"/>
      <c r="J159" s="294"/>
      <c r="K159" s="294"/>
      <c r="L159" s="294"/>
      <c r="M159" s="294"/>
      <c r="N159" s="294"/>
      <c r="O159" s="294"/>
      <c r="P159" s="294"/>
      <c r="Q159" s="294"/>
      <c r="R159" s="294"/>
      <c r="S159" s="294"/>
      <c r="T159" s="294"/>
      <c r="U159" s="294"/>
      <c r="V159" s="294"/>
      <c r="W159" s="294"/>
      <c r="X159" s="294"/>
      <c r="Y159" s="294"/>
      <c r="Z159" s="294"/>
    </row>
    <row r="160" spans="1:26" x14ac:dyDescent="0.25">
      <c r="A160" s="294"/>
      <c r="B160" s="294"/>
      <c r="C160" s="294"/>
      <c r="D160" s="294"/>
      <c r="E160" s="294"/>
      <c r="F160" s="294"/>
      <c r="G160" s="294"/>
      <c r="H160" s="294"/>
      <c r="I160" s="294"/>
      <c r="J160" s="294"/>
      <c r="K160" s="294"/>
      <c r="L160" s="294"/>
      <c r="M160" s="294"/>
      <c r="N160" s="294"/>
      <c r="O160" s="294"/>
      <c r="P160" s="294"/>
      <c r="Q160" s="294"/>
      <c r="R160" s="294"/>
      <c r="S160" s="294"/>
      <c r="T160" s="294"/>
      <c r="U160" s="294"/>
      <c r="V160" s="294"/>
      <c r="W160" s="294"/>
      <c r="X160" s="294"/>
      <c r="Y160" s="294"/>
      <c r="Z160" s="294"/>
    </row>
    <row r="161" spans="1:26" x14ac:dyDescent="0.25">
      <c r="A161" s="294"/>
      <c r="B161" s="294"/>
      <c r="C161" s="294"/>
      <c r="D161" s="294"/>
      <c r="E161" s="294"/>
      <c r="F161" s="294"/>
      <c r="G161" s="294"/>
      <c r="H161" s="294"/>
      <c r="I161" s="294"/>
      <c r="J161" s="294"/>
      <c r="K161" s="294"/>
      <c r="L161" s="294"/>
      <c r="M161" s="294"/>
      <c r="N161" s="294"/>
      <c r="O161" s="294"/>
      <c r="P161" s="294"/>
      <c r="Q161" s="294"/>
      <c r="R161" s="294"/>
      <c r="S161" s="294"/>
      <c r="T161" s="294"/>
      <c r="U161" s="294"/>
      <c r="V161" s="294"/>
      <c r="W161" s="294"/>
      <c r="X161" s="294"/>
      <c r="Y161" s="294"/>
      <c r="Z161" s="294"/>
    </row>
    <row r="162" spans="1:26" x14ac:dyDescent="0.25">
      <c r="A162" s="294"/>
      <c r="B162" s="294"/>
      <c r="C162" s="294"/>
      <c r="D162" s="294"/>
      <c r="E162" s="294"/>
      <c r="F162" s="294"/>
      <c r="G162" s="294"/>
      <c r="H162" s="294"/>
      <c r="I162" s="294"/>
      <c r="J162" s="294"/>
      <c r="K162" s="294"/>
      <c r="L162" s="294"/>
      <c r="M162" s="294"/>
      <c r="N162" s="294"/>
      <c r="O162" s="294"/>
      <c r="P162" s="294"/>
      <c r="Q162" s="294"/>
      <c r="R162" s="294"/>
      <c r="S162" s="294"/>
      <c r="T162" s="294"/>
      <c r="U162" s="294"/>
      <c r="V162" s="294"/>
      <c r="W162" s="294"/>
      <c r="X162" s="294"/>
      <c r="Y162" s="294"/>
      <c r="Z162" s="294"/>
    </row>
    <row r="163" spans="1:26" x14ac:dyDescent="0.25">
      <c r="A163" s="294"/>
      <c r="B163" s="294"/>
      <c r="C163" s="294"/>
      <c r="D163" s="294"/>
      <c r="E163" s="294"/>
      <c r="F163" s="294"/>
      <c r="G163" s="294"/>
      <c r="H163" s="294"/>
      <c r="I163" s="294"/>
      <c r="J163" s="294"/>
      <c r="K163" s="294"/>
      <c r="L163" s="294"/>
      <c r="M163" s="294"/>
      <c r="N163" s="294"/>
      <c r="O163" s="294"/>
      <c r="P163" s="294"/>
      <c r="Q163" s="294"/>
      <c r="R163" s="294"/>
      <c r="S163" s="294"/>
      <c r="T163" s="294"/>
      <c r="U163" s="294"/>
      <c r="V163" s="294"/>
      <c r="W163" s="294"/>
      <c r="X163" s="294"/>
      <c r="Y163" s="294"/>
      <c r="Z163" s="294"/>
    </row>
    <row r="164" spans="1:26" x14ac:dyDescent="0.25">
      <c r="A164" s="294"/>
      <c r="B164" s="294"/>
      <c r="C164" s="294"/>
      <c r="D164" s="294"/>
      <c r="E164" s="294"/>
      <c r="F164" s="294"/>
      <c r="G164" s="294"/>
      <c r="H164" s="294"/>
      <c r="I164" s="294"/>
      <c r="J164" s="294"/>
      <c r="K164" s="294"/>
      <c r="L164" s="294"/>
      <c r="M164" s="294"/>
      <c r="N164" s="294"/>
      <c r="O164" s="294"/>
      <c r="P164" s="294"/>
      <c r="Q164" s="294"/>
      <c r="R164" s="294"/>
      <c r="S164" s="294"/>
      <c r="T164" s="294"/>
      <c r="U164" s="294"/>
      <c r="V164" s="294"/>
      <c r="W164" s="294"/>
      <c r="X164" s="294"/>
      <c r="Y164" s="294"/>
      <c r="Z164" s="294"/>
    </row>
    <row r="165" spans="1:26" x14ac:dyDescent="0.25">
      <c r="A165" s="294"/>
      <c r="B165" s="294"/>
      <c r="C165" s="294"/>
      <c r="D165" s="294"/>
      <c r="E165" s="294"/>
      <c r="F165" s="294"/>
      <c r="G165" s="294"/>
      <c r="H165" s="294"/>
      <c r="I165" s="294"/>
      <c r="J165" s="294"/>
      <c r="K165" s="294"/>
      <c r="L165" s="294"/>
      <c r="M165" s="294"/>
      <c r="N165" s="294"/>
      <c r="O165" s="294"/>
      <c r="P165" s="294"/>
      <c r="Q165" s="294"/>
      <c r="R165" s="294"/>
      <c r="S165" s="294"/>
      <c r="T165" s="294"/>
      <c r="U165" s="294"/>
      <c r="V165" s="294"/>
      <c r="W165" s="294"/>
      <c r="X165" s="294"/>
      <c r="Y165" s="294"/>
      <c r="Z165" s="294"/>
    </row>
    <row r="166" spans="1:26" x14ac:dyDescent="0.25">
      <c r="A166" s="294"/>
      <c r="B166" s="294"/>
      <c r="C166" s="294"/>
      <c r="D166" s="294"/>
      <c r="E166" s="294"/>
      <c r="F166" s="294"/>
      <c r="G166" s="294"/>
      <c r="H166" s="294"/>
      <c r="I166" s="294"/>
      <c r="J166" s="294"/>
      <c r="K166" s="294"/>
      <c r="L166" s="294"/>
      <c r="M166" s="294"/>
      <c r="N166" s="294"/>
      <c r="O166" s="294"/>
      <c r="P166" s="294"/>
      <c r="Q166" s="294"/>
      <c r="R166" s="294"/>
      <c r="S166" s="294"/>
      <c r="T166" s="294"/>
      <c r="U166" s="294"/>
      <c r="V166" s="294"/>
      <c r="W166" s="294"/>
      <c r="X166" s="294"/>
      <c r="Y166" s="294"/>
      <c r="Z166" s="294"/>
    </row>
    <row r="167" spans="1:26" x14ac:dyDescent="0.25">
      <c r="A167" s="294"/>
      <c r="B167" s="294"/>
      <c r="C167" s="294"/>
      <c r="D167" s="294"/>
      <c r="E167" s="294"/>
      <c r="F167" s="294"/>
      <c r="G167" s="294"/>
      <c r="H167" s="294"/>
      <c r="I167" s="294"/>
      <c r="J167" s="294"/>
      <c r="K167" s="294"/>
      <c r="L167" s="294"/>
      <c r="M167" s="294"/>
      <c r="N167" s="294"/>
      <c r="O167" s="294"/>
      <c r="P167" s="294"/>
      <c r="Q167" s="294"/>
      <c r="R167" s="294"/>
      <c r="S167" s="294"/>
      <c r="T167" s="294"/>
      <c r="U167" s="294"/>
      <c r="V167" s="294"/>
      <c r="W167" s="294"/>
      <c r="X167" s="294"/>
      <c r="Y167" s="294"/>
      <c r="Z167" s="294"/>
    </row>
    <row r="168" spans="1:26" x14ac:dyDescent="0.25">
      <c r="A168" s="294"/>
      <c r="B168" s="294"/>
      <c r="C168" s="294"/>
      <c r="D168" s="294"/>
      <c r="E168" s="294"/>
      <c r="F168" s="294"/>
      <c r="G168" s="294"/>
      <c r="H168" s="294"/>
      <c r="I168" s="294"/>
      <c r="J168" s="294"/>
      <c r="K168" s="294"/>
      <c r="L168" s="294"/>
      <c r="M168" s="294"/>
      <c r="N168" s="294"/>
      <c r="O168" s="294"/>
      <c r="P168" s="294"/>
      <c r="Q168" s="294"/>
      <c r="R168" s="294"/>
      <c r="S168" s="294"/>
      <c r="T168" s="294"/>
      <c r="U168" s="294"/>
      <c r="V168" s="294"/>
      <c r="W168" s="294"/>
      <c r="X168" s="294"/>
      <c r="Y168" s="294"/>
      <c r="Z168" s="294"/>
    </row>
    <row r="169" spans="1:26" x14ac:dyDescent="0.25">
      <c r="A169" s="294"/>
      <c r="B169" s="294"/>
      <c r="C169" s="294"/>
      <c r="D169" s="294"/>
      <c r="E169" s="294"/>
      <c r="F169" s="294"/>
      <c r="G169" s="294"/>
      <c r="H169" s="294"/>
      <c r="I169" s="294"/>
      <c r="J169" s="294"/>
      <c r="K169" s="294"/>
      <c r="L169" s="294"/>
      <c r="M169" s="294"/>
      <c r="N169" s="294"/>
      <c r="O169" s="294"/>
      <c r="P169" s="294"/>
      <c r="Q169" s="294"/>
      <c r="R169" s="294"/>
      <c r="S169" s="294"/>
      <c r="T169" s="294"/>
      <c r="U169" s="294"/>
      <c r="V169" s="294"/>
      <c r="W169" s="294"/>
      <c r="X169" s="294"/>
      <c r="Y169" s="294"/>
      <c r="Z169" s="294"/>
    </row>
    <row r="170" spans="1:26" x14ac:dyDescent="0.25">
      <c r="A170" s="294"/>
      <c r="B170" s="294"/>
      <c r="C170" s="294"/>
      <c r="D170" s="294"/>
      <c r="E170" s="294"/>
      <c r="F170" s="294"/>
      <c r="G170" s="294"/>
      <c r="H170" s="294"/>
      <c r="I170" s="294"/>
      <c r="J170" s="294"/>
      <c r="K170" s="294"/>
      <c r="L170" s="294"/>
      <c r="M170" s="294"/>
      <c r="N170" s="294"/>
      <c r="O170" s="294"/>
      <c r="P170" s="294"/>
      <c r="Q170" s="294"/>
      <c r="R170" s="294"/>
      <c r="S170" s="294"/>
      <c r="T170" s="294"/>
      <c r="U170" s="294"/>
      <c r="V170" s="294"/>
      <c r="W170" s="294"/>
      <c r="X170" s="294"/>
      <c r="Y170" s="294"/>
      <c r="Z170" s="294"/>
    </row>
    <row r="171" spans="1:26" x14ac:dyDescent="0.25">
      <c r="A171" s="294"/>
      <c r="B171" s="294"/>
      <c r="C171" s="294"/>
      <c r="D171" s="294"/>
      <c r="E171" s="294"/>
      <c r="F171" s="294"/>
      <c r="G171" s="294"/>
      <c r="H171" s="294"/>
      <c r="I171" s="294"/>
      <c r="J171" s="294"/>
      <c r="K171" s="294"/>
      <c r="L171" s="294"/>
      <c r="M171" s="294"/>
      <c r="N171" s="294"/>
      <c r="O171" s="294"/>
      <c r="P171" s="294"/>
      <c r="Q171" s="294"/>
      <c r="R171" s="294"/>
      <c r="S171" s="294"/>
      <c r="T171" s="294"/>
      <c r="U171" s="294"/>
      <c r="V171" s="294"/>
      <c r="W171" s="294"/>
      <c r="X171" s="294"/>
      <c r="Y171" s="294"/>
      <c r="Z171" s="294"/>
    </row>
    <row r="172" spans="1:26" x14ac:dyDescent="0.25">
      <c r="A172" s="294"/>
      <c r="B172" s="294"/>
      <c r="C172" s="294"/>
      <c r="D172" s="294"/>
      <c r="E172" s="294"/>
      <c r="F172" s="294"/>
      <c r="G172" s="294"/>
      <c r="H172" s="294"/>
      <c r="I172" s="294"/>
      <c r="J172" s="294"/>
      <c r="K172" s="294"/>
      <c r="L172" s="294"/>
      <c r="M172" s="294"/>
      <c r="N172" s="294"/>
      <c r="O172" s="294"/>
      <c r="P172" s="294"/>
      <c r="Q172" s="294"/>
      <c r="R172" s="294"/>
      <c r="S172" s="294"/>
      <c r="T172" s="294"/>
      <c r="U172" s="294"/>
      <c r="V172" s="294"/>
      <c r="W172" s="294"/>
      <c r="X172" s="294"/>
      <c r="Y172" s="294"/>
      <c r="Z172" s="294"/>
    </row>
    <row r="173" spans="1:26" x14ac:dyDescent="0.25">
      <c r="A173" s="294"/>
      <c r="B173" s="294"/>
      <c r="C173" s="294"/>
      <c r="D173" s="294"/>
      <c r="E173" s="294"/>
      <c r="F173" s="294"/>
      <c r="G173" s="294"/>
      <c r="H173" s="294"/>
      <c r="I173" s="294"/>
      <c r="J173" s="294"/>
      <c r="K173" s="294"/>
      <c r="L173" s="294"/>
      <c r="M173" s="294"/>
      <c r="N173" s="294"/>
      <c r="O173" s="294"/>
      <c r="P173" s="294"/>
      <c r="Q173" s="294"/>
      <c r="R173" s="294"/>
      <c r="S173" s="294"/>
      <c r="T173" s="294"/>
      <c r="U173" s="294"/>
      <c r="V173" s="294"/>
      <c r="W173" s="294"/>
      <c r="X173" s="294"/>
      <c r="Y173" s="294"/>
      <c r="Z173" s="294"/>
    </row>
    <row r="174" spans="1:26" x14ac:dyDescent="0.25">
      <c r="A174" s="294"/>
      <c r="B174" s="294"/>
      <c r="C174" s="294"/>
      <c r="D174" s="294"/>
      <c r="E174" s="294"/>
      <c r="F174" s="294"/>
      <c r="G174" s="294"/>
      <c r="H174" s="294"/>
      <c r="I174" s="294"/>
      <c r="J174" s="294"/>
      <c r="K174" s="294"/>
      <c r="L174" s="294"/>
      <c r="M174" s="294"/>
      <c r="N174" s="294"/>
      <c r="O174" s="294"/>
      <c r="P174" s="294"/>
      <c r="Q174" s="294"/>
      <c r="R174" s="294"/>
      <c r="S174" s="294"/>
      <c r="T174" s="294"/>
      <c r="U174" s="294"/>
      <c r="V174" s="294"/>
      <c r="W174" s="294"/>
      <c r="X174" s="294"/>
      <c r="Y174" s="294"/>
      <c r="Z174" s="294"/>
    </row>
    <row r="175" spans="1:26" x14ac:dyDescent="0.25">
      <c r="A175" s="294"/>
      <c r="B175" s="294"/>
      <c r="C175" s="294"/>
      <c r="D175" s="294"/>
      <c r="E175" s="294"/>
      <c r="F175" s="294"/>
      <c r="G175" s="294"/>
      <c r="H175" s="294"/>
      <c r="I175" s="294"/>
      <c r="J175" s="294"/>
      <c r="K175" s="294"/>
      <c r="L175" s="294"/>
      <c r="M175" s="294"/>
      <c r="N175" s="294"/>
      <c r="O175" s="294"/>
      <c r="P175" s="294"/>
      <c r="Q175" s="294"/>
      <c r="R175" s="294"/>
      <c r="S175" s="294"/>
      <c r="T175" s="294"/>
      <c r="U175" s="294"/>
      <c r="V175" s="294"/>
      <c r="W175" s="294"/>
      <c r="X175" s="294"/>
      <c r="Y175" s="294"/>
      <c r="Z175" s="294"/>
    </row>
    <row r="176" spans="1:26" x14ac:dyDescent="0.25">
      <c r="A176" s="294"/>
      <c r="B176" s="294"/>
      <c r="C176" s="294"/>
      <c r="D176" s="294"/>
      <c r="E176" s="294"/>
      <c r="F176" s="294"/>
      <c r="G176" s="294"/>
      <c r="H176" s="294"/>
      <c r="I176" s="294"/>
      <c r="J176" s="294"/>
      <c r="K176" s="294"/>
      <c r="L176" s="294"/>
      <c r="M176" s="294"/>
      <c r="N176" s="294"/>
      <c r="O176" s="294"/>
      <c r="P176" s="294"/>
      <c r="Q176" s="294"/>
      <c r="R176" s="294"/>
      <c r="S176" s="294"/>
      <c r="T176" s="294"/>
      <c r="U176" s="294"/>
      <c r="V176" s="294"/>
      <c r="W176" s="294"/>
      <c r="X176" s="294"/>
      <c r="Y176" s="294"/>
      <c r="Z176" s="294"/>
    </row>
    <row r="177" spans="1:26" x14ac:dyDescent="0.25">
      <c r="A177" s="294"/>
      <c r="B177" s="294"/>
      <c r="C177" s="294"/>
      <c r="D177" s="294"/>
      <c r="E177" s="294"/>
      <c r="F177" s="294"/>
      <c r="G177" s="294"/>
      <c r="H177" s="294"/>
      <c r="I177" s="294"/>
      <c r="J177" s="294"/>
      <c r="K177" s="294"/>
      <c r="L177" s="294"/>
      <c r="M177" s="294"/>
      <c r="N177" s="294"/>
      <c r="O177" s="294"/>
      <c r="P177" s="294"/>
      <c r="Q177" s="294"/>
      <c r="R177" s="294"/>
      <c r="S177" s="294"/>
      <c r="T177" s="294"/>
      <c r="U177" s="294"/>
      <c r="V177" s="294"/>
      <c r="W177" s="294"/>
      <c r="X177" s="294"/>
      <c r="Y177" s="294"/>
      <c r="Z177" s="294"/>
    </row>
    <row r="178" spans="1:26" x14ac:dyDescent="0.25">
      <c r="A178" s="294"/>
      <c r="B178" s="294"/>
      <c r="C178" s="294"/>
      <c r="D178" s="294"/>
      <c r="E178" s="294"/>
      <c r="F178" s="294"/>
      <c r="G178" s="294"/>
      <c r="H178" s="294"/>
      <c r="I178" s="294"/>
      <c r="J178" s="294"/>
      <c r="K178" s="294"/>
      <c r="L178" s="294"/>
      <c r="M178" s="294"/>
      <c r="N178" s="294"/>
      <c r="O178" s="294"/>
      <c r="P178" s="294"/>
      <c r="Q178" s="294"/>
      <c r="R178" s="294"/>
      <c r="S178" s="294"/>
      <c r="T178" s="294"/>
      <c r="U178" s="294"/>
      <c r="V178" s="294"/>
      <c r="W178" s="294"/>
      <c r="X178" s="294"/>
      <c r="Y178" s="294"/>
      <c r="Z178" s="294"/>
    </row>
    <row r="179" spans="1:26" x14ac:dyDescent="0.25">
      <c r="A179" s="294"/>
      <c r="B179" s="294"/>
      <c r="C179" s="294"/>
      <c r="D179" s="294"/>
      <c r="E179" s="294"/>
      <c r="F179" s="294"/>
      <c r="G179" s="294"/>
      <c r="H179" s="294"/>
      <c r="I179" s="294"/>
      <c r="J179" s="294"/>
      <c r="K179" s="294"/>
      <c r="L179" s="294"/>
      <c r="M179" s="294"/>
      <c r="N179" s="294"/>
      <c r="O179" s="294"/>
      <c r="P179" s="294"/>
      <c r="Q179" s="294"/>
      <c r="R179" s="294"/>
      <c r="S179" s="294"/>
      <c r="T179" s="294"/>
      <c r="U179" s="294"/>
      <c r="V179" s="294"/>
      <c r="W179" s="294"/>
      <c r="X179" s="294"/>
      <c r="Y179" s="294"/>
      <c r="Z179" s="294"/>
    </row>
    <row r="180" spans="1:26" x14ac:dyDescent="0.25">
      <c r="A180" s="294"/>
      <c r="B180" s="294"/>
      <c r="C180" s="294"/>
      <c r="D180" s="294"/>
      <c r="E180" s="294"/>
      <c r="F180" s="294"/>
      <c r="G180" s="294"/>
      <c r="H180" s="294"/>
      <c r="I180" s="294"/>
      <c r="J180" s="294"/>
      <c r="K180" s="294"/>
      <c r="L180" s="294"/>
      <c r="M180" s="294"/>
      <c r="N180" s="294"/>
      <c r="O180" s="294"/>
      <c r="P180" s="294"/>
      <c r="Q180" s="294"/>
      <c r="R180" s="294"/>
      <c r="S180" s="294"/>
      <c r="T180" s="294"/>
      <c r="U180" s="294"/>
      <c r="V180" s="294"/>
      <c r="W180" s="294"/>
      <c r="X180" s="294"/>
      <c r="Y180" s="294"/>
      <c r="Z180" s="294"/>
    </row>
    <row r="181" spans="1:26" x14ac:dyDescent="0.25">
      <c r="A181" s="294"/>
      <c r="B181" s="294"/>
      <c r="C181" s="294"/>
      <c r="D181" s="294"/>
      <c r="E181" s="294"/>
      <c r="F181" s="294"/>
      <c r="G181" s="294"/>
      <c r="H181" s="294"/>
      <c r="I181" s="294"/>
      <c r="J181" s="294"/>
      <c r="K181" s="294"/>
      <c r="L181" s="294"/>
      <c r="M181" s="294"/>
      <c r="N181" s="294"/>
      <c r="O181" s="294"/>
      <c r="P181" s="294"/>
      <c r="Q181" s="294"/>
      <c r="R181" s="294"/>
      <c r="S181" s="294"/>
      <c r="T181" s="294"/>
      <c r="U181" s="294"/>
      <c r="V181" s="294"/>
      <c r="W181" s="294"/>
      <c r="X181" s="294"/>
      <c r="Y181" s="294"/>
      <c r="Z181" s="294"/>
    </row>
    <row r="182" spans="1:26" x14ac:dyDescent="0.25">
      <c r="A182" s="294"/>
      <c r="B182" s="294"/>
      <c r="C182" s="294"/>
      <c r="D182" s="294"/>
      <c r="E182" s="294"/>
      <c r="F182" s="294"/>
      <c r="G182" s="294"/>
      <c r="H182" s="294"/>
      <c r="I182" s="294"/>
      <c r="J182" s="294"/>
      <c r="K182" s="294"/>
      <c r="L182" s="294"/>
      <c r="M182" s="294"/>
      <c r="N182" s="294"/>
      <c r="O182" s="294"/>
      <c r="P182" s="294"/>
      <c r="Q182" s="294"/>
      <c r="R182" s="294"/>
      <c r="S182" s="294"/>
      <c r="T182" s="294"/>
      <c r="U182" s="294"/>
      <c r="V182" s="294"/>
      <c r="W182" s="294"/>
      <c r="X182" s="294"/>
      <c r="Y182" s="294"/>
      <c r="Z182" s="294"/>
    </row>
    <row r="183" spans="1:26" x14ac:dyDescent="0.25">
      <c r="A183" s="294"/>
      <c r="B183" s="294"/>
      <c r="C183" s="294"/>
      <c r="D183" s="294"/>
      <c r="E183" s="294"/>
      <c r="F183" s="294"/>
      <c r="G183" s="294"/>
      <c r="H183" s="294"/>
      <c r="I183" s="294"/>
      <c r="J183" s="294"/>
      <c r="K183" s="294"/>
      <c r="L183" s="294"/>
      <c r="M183" s="294"/>
      <c r="N183" s="294"/>
      <c r="O183" s="294"/>
      <c r="P183" s="294"/>
      <c r="Q183" s="294"/>
      <c r="R183" s="294"/>
      <c r="S183" s="294"/>
      <c r="T183" s="294"/>
      <c r="U183" s="294"/>
      <c r="V183" s="294"/>
      <c r="W183" s="294"/>
      <c r="X183" s="294"/>
      <c r="Y183" s="294"/>
      <c r="Z183" s="294"/>
    </row>
    <row r="184" spans="1:26" x14ac:dyDescent="0.25">
      <c r="A184" s="294"/>
      <c r="B184" s="294"/>
      <c r="C184" s="294"/>
      <c r="D184" s="294"/>
      <c r="E184" s="294"/>
      <c r="F184" s="294"/>
      <c r="G184" s="294"/>
      <c r="H184" s="294"/>
      <c r="I184" s="294"/>
      <c r="J184" s="294"/>
      <c r="K184" s="294"/>
      <c r="L184" s="294"/>
      <c r="M184" s="294"/>
      <c r="N184" s="294"/>
      <c r="O184" s="294"/>
      <c r="P184" s="294"/>
      <c r="Q184" s="294"/>
      <c r="R184" s="294"/>
      <c r="S184" s="294"/>
      <c r="T184" s="294"/>
      <c r="U184" s="294"/>
      <c r="V184" s="294"/>
      <c r="W184" s="294"/>
      <c r="X184" s="294"/>
      <c r="Y184" s="294"/>
      <c r="Z184" s="294"/>
    </row>
    <row r="185" spans="1:26" x14ac:dyDescent="0.25">
      <c r="A185" s="294"/>
      <c r="B185" s="294"/>
      <c r="C185" s="294"/>
      <c r="D185" s="294"/>
      <c r="E185" s="294"/>
      <c r="F185" s="294"/>
      <c r="G185" s="294"/>
      <c r="H185" s="294"/>
      <c r="I185" s="294"/>
      <c r="J185" s="294"/>
      <c r="K185" s="294"/>
      <c r="L185" s="294"/>
      <c r="M185" s="294"/>
      <c r="N185" s="294"/>
      <c r="O185" s="294"/>
      <c r="P185" s="294"/>
      <c r="Q185" s="294"/>
      <c r="R185" s="294"/>
      <c r="S185" s="294"/>
      <c r="T185" s="294"/>
      <c r="U185" s="294"/>
      <c r="V185" s="294"/>
      <c r="W185" s="294"/>
      <c r="X185" s="294"/>
      <c r="Y185" s="294"/>
      <c r="Z185" s="294"/>
    </row>
    <row r="186" spans="1:26" x14ac:dyDescent="0.25">
      <c r="A186" s="294"/>
      <c r="B186" s="294"/>
      <c r="C186" s="294"/>
      <c r="D186" s="294"/>
      <c r="E186" s="294"/>
      <c r="F186" s="294"/>
      <c r="G186" s="294"/>
      <c r="H186" s="294"/>
      <c r="I186" s="294"/>
      <c r="J186" s="294"/>
      <c r="K186" s="294"/>
      <c r="L186" s="294"/>
      <c r="M186" s="294"/>
      <c r="N186" s="294"/>
      <c r="O186" s="294"/>
      <c r="P186" s="294"/>
      <c r="Q186" s="294"/>
      <c r="R186" s="294"/>
      <c r="S186" s="294"/>
      <c r="T186" s="294"/>
      <c r="U186" s="294"/>
      <c r="V186" s="294"/>
      <c r="W186" s="294"/>
      <c r="X186" s="294"/>
      <c r="Y186" s="294"/>
      <c r="Z186" s="294"/>
    </row>
    <row r="187" spans="1:26" x14ac:dyDescent="0.25">
      <c r="A187" s="294"/>
      <c r="B187" s="294"/>
      <c r="C187" s="294"/>
      <c r="D187" s="294"/>
      <c r="E187" s="294"/>
      <c r="F187" s="294"/>
      <c r="G187" s="294"/>
      <c r="H187" s="294"/>
      <c r="I187" s="294"/>
      <c r="J187" s="294"/>
      <c r="K187" s="294"/>
      <c r="L187" s="294"/>
      <c r="M187" s="294"/>
      <c r="N187" s="294"/>
      <c r="O187" s="294"/>
      <c r="P187" s="294"/>
      <c r="Q187" s="294"/>
      <c r="R187" s="294"/>
      <c r="S187" s="294"/>
      <c r="T187" s="294"/>
      <c r="U187" s="294"/>
      <c r="V187" s="294"/>
      <c r="W187" s="294"/>
      <c r="X187" s="294"/>
      <c r="Y187" s="294"/>
      <c r="Z187" s="294"/>
    </row>
    <row r="188" spans="1:26" x14ac:dyDescent="0.25">
      <c r="A188" s="294"/>
      <c r="B188" s="294"/>
      <c r="C188" s="294"/>
      <c r="D188" s="294"/>
      <c r="E188" s="294"/>
      <c r="F188" s="294"/>
      <c r="G188" s="294"/>
      <c r="H188" s="294"/>
      <c r="I188" s="294"/>
      <c r="J188" s="294"/>
      <c r="K188" s="294"/>
      <c r="L188" s="294"/>
      <c r="M188" s="294"/>
      <c r="N188" s="294"/>
      <c r="O188" s="294"/>
      <c r="P188" s="294"/>
      <c r="Q188" s="294"/>
      <c r="R188" s="294"/>
      <c r="S188" s="294"/>
      <c r="T188" s="294"/>
      <c r="U188" s="294"/>
      <c r="V188" s="294"/>
      <c r="W188" s="294"/>
      <c r="X188" s="294"/>
      <c r="Y188" s="294"/>
      <c r="Z188" s="294"/>
    </row>
    <row r="189" spans="1:26" x14ac:dyDescent="0.25">
      <c r="A189" s="294"/>
      <c r="B189" s="294"/>
      <c r="C189" s="294"/>
      <c r="D189" s="294"/>
      <c r="E189" s="294"/>
      <c r="F189" s="294"/>
      <c r="G189" s="294"/>
      <c r="H189" s="294"/>
      <c r="I189" s="294"/>
      <c r="J189" s="294"/>
      <c r="K189" s="294"/>
      <c r="L189" s="294"/>
      <c r="M189" s="294"/>
      <c r="N189" s="294"/>
      <c r="O189" s="294"/>
      <c r="P189" s="294"/>
      <c r="Q189" s="294"/>
      <c r="R189" s="294"/>
      <c r="S189" s="294"/>
      <c r="T189" s="294"/>
      <c r="U189" s="294"/>
      <c r="V189" s="294"/>
      <c r="W189" s="294"/>
      <c r="X189" s="294"/>
      <c r="Y189" s="294"/>
      <c r="Z189" s="294"/>
    </row>
    <row r="190" spans="1:26" x14ac:dyDescent="0.25">
      <c r="A190" s="294"/>
      <c r="B190" s="294"/>
      <c r="C190" s="294"/>
      <c r="D190" s="294"/>
      <c r="E190" s="294"/>
      <c r="F190" s="294"/>
      <c r="G190" s="294"/>
      <c r="H190" s="294"/>
      <c r="I190" s="294"/>
      <c r="J190" s="294"/>
      <c r="K190" s="294"/>
      <c r="L190" s="294"/>
      <c r="M190" s="294"/>
      <c r="N190" s="294"/>
      <c r="O190" s="294"/>
      <c r="P190" s="294"/>
      <c r="Q190" s="294"/>
      <c r="R190" s="294"/>
      <c r="S190" s="294"/>
      <c r="T190" s="294"/>
      <c r="U190" s="294"/>
      <c r="V190" s="294"/>
      <c r="W190" s="294"/>
      <c r="X190" s="294"/>
      <c r="Y190" s="294"/>
      <c r="Z190" s="294"/>
    </row>
    <row r="191" spans="1:26" x14ac:dyDescent="0.25">
      <c r="A191" s="294"/>
      <c r="B191" s="294"/>
      <c r="C191" s="294"/>
      <c r="D191" s="294"/>
      <c r="E191" s="294"/>
      <c r="F191" s="294"/>
      <c r="G191" s="294"/>
      <c r="H191" s="294"/>
      <c r="I191" s="294"/>
      <c r="J191" s="294"/>
      <c r="K191" s="294"/>
      <c r="L191" s="294"/>
      <c r="M191" s="294"/>
      <c r="N191" s="294"/>
      <c r="O191" s="294"/>
      <c r="P191" s="294"/>
      <c r="Q191" s="294"/>
      <c r="R191" s="294"/>
      <c r="S191" s="294"/>
      <c r="T191" s="294"/>
      <c r="U191" s="294"/>
      <c r="V191" s="294"/>
      <c r="W191" s="294"/>
      <c r="X191" s="294"/>
      <c r="Y191" s="294"/>
      <c r="Z191" s="294"/>
    </row>
    <row r="192" spans="1:26" x14ac:dyDescent="0.25">
      <c r="A192" s="294"/>
      <c r="B192" s="294"/>
      <c r="C192" s="294"/>
      <c r="D192" s="294"/>
      <c r="E192" s="294"/>
      <c r="F192" s="294"/>
      <c r="G192" s="294"/>
      <c r="H192" s="294"/>
      <c r="I192" s="294"/>
      <c r="J192" s="294"/>
      <c r="K192" s="294"/>
      <c r="L192" s="294"/>
      <c r="M192" s="294"/>
      <c r="N192" s="294"/>
      <c r="O192" s="294"/>
      <c r="P192" s="294"/>
      <c r="Q192" s="294"/>
      <c r="R192" s="294"/>
      <c r="S192" s="294"/>
      <c r="T192" s="294"/>
      <c r="U192" s="294"/>
      <c r="V192" s="294"/>
      <c r="W192" s="294"/>
      <c r="X192" s="294"/>
      <c r="Y192" s="294"/>
      <c r="Z192" s="294"/>
    </row>
    <row r="193" spans="1:26" x14ac:dyDescent="0.25">
      <c r="A193" s="294"/>
      <c r="B193" s="294"/>
      <c r="C193" s="294"/>
      <c r="D193" s="294"/>
      <c r="E193" s="294"/>
      <c r="F193" s="294"/>
      <c r="G193" s="294"/>
      <c r="H193" s="294"/>
      <c r="I193" s="294"/>
      <c r="J193" s="294"/>
      <c r="K193" s="294"/>
      <c r="L193" s="294"/>
      <c r="M193" s="294"/>
      <c r="N193" s="294"/>
      <c r="O193" s="294"/>
      <c r="P193" s="294"/>
      <c r="Q193" s="294"/>
      <c r="R193" s="294"/>
      <c r="S193" s="294"/>
      <c r="T193" s="294"/>
      <c r="U193" s="294"/>
      <c r="V193" s="294"/>
      <c r="W193" s="294"/>
      <c r="X193" s="294"/>
      <c r="Y193" s="294"/>
      <c r="Z193" s="294"/>
    </row>
    <row r="194" spans="1:26" x14ac:dyDescent="0.25">
      <c r="A194" s="294"/>
      <c r="B194" s="294"/>
      <c r="C194" s="294"/>
      <c r="D194" s="294"/>
      <c r="E194" s="294"/>
      <c r="F194" s="294"/>
      <c r="G194" s="294"/>
      <c r="H194" s="294"/>
      <c r="I194" s="294"/>
      <c r="J194" s="294"/>
      <c r="K194" s="294"/>
      <c r="L194" s="294"/>
      <c r="M194" s="294"/>
      <c r="N194" s="294"/>
      <c r="O194" s="294"/>
      <c r="P194" s="294"/>
      <c r="Q194" s="294"/>
      <c r="R194" s="294"/>
      <c r="S194" s="294"/>
      <c r="T194" s="294"/>
      <c r="U194" s="294"/>
      <c r="V194" s="294"/>
      <c r="W194" s="294"/>
      <c r="X194" s="294"/>
      <c r="Y194" s="294"/>
      <c r="Z194" s="294"/>
    </row>
    <row r="195" spans="1:26" x14ac:dyDescent="0.25">
      <c r="A195" s="294"/>
      <c r="B195" s="294"/>
      <c r="C195" s="294"/>
      <c r="D195" s="294"/>
      <c r="E195" s="294"/>
      <c r="F195" s="294"/>
      <c r="G195" s="294"/>
      <c r="H195" s="294"/>
      <c r="I195" s="294"/>
      <c r="J195" s="294"/>
      <c r="K195" s="294"/>
      <c r="L195" s="294"/>
      <c r="M195" s="294"/>
      <c r="N195" s="294"/>
      <c r="O195" s="294"/>
      <c r="P195" s="294"/>
      <c r="Q195" s="294"/>
      <c r="R195" s="294"/>
      <c r="S195" s="294"/>
      <c r="T195" s="294"/>
      <c r="U195" s="294"/>
      <c r="V195" s="294"/>
      <c r="W195" s="294"/>
      <c r="X195" s="294"/>
      <c r="Y195" s="294"/>
      <c r="Z195" s="294"/>
    </row>
    <row r="196" spans="1:26" x14ac:dyDescent="0.25">
      <c r="A196" s="294"/>
      <c r="B196" s="294"/>
      <c r="C196" s="294"/>
      <c r="D196" s="294"/>
      <c r="E196" s="294"/>
      <c r="F196" s="294"/>
      <c r="G196" s="294"/>
      <c r="H196" s="294"/>
      <c r="I196" s="294"/>
      <c r="J196" s="294"/>
      <c r="K196" s="294"/>
      <c r="L196" s="294"/>
      <c r="M196" s="294"/>
      <c r="N196" s="294"/>
      <c r="O196" s="294"/>
      <c r="P196" s="294"/>
      <c r="Q196" s="294"/>
      <c r="R196" s="294"/>
      <c r="S196" s="294"/>
      <c r="T196" s="294"/>
      <c r="U196" s="294"/>
      <c r="V196" s="294"/>
      <c r="W196" s="294"/>
      <c r="X196" s="294"/>
      <c r="Y196" s="294"/>
      <c r="Z196" s="294"/>
    </row>
    <row r="197" spans="1:26" x14ac:dyDescent="0.25">
      <c r="A197" s="294"/>
      <c r="B197" s="294"/>
      <c r="C197" s="294"/>
      <c r="D197" s="294"/>
      <c r="E197" s="294"/>
      <c r="F197" s="294"/>
      <c r="G197" s="294"/>
      <c r="H197" s="294"/>
      <c r="I197" s="294"/>
      <c r="J197" s="294"/>
      <c r="K197" s="294"/>
      <c r="L197" s="294"/>
      <c r="M197" s="294"/>
      <c r="N197" s="294"/>
      <c r="O197" s="294"/>
      <c r="P197" s="294"/>
      <c r="Q197" s="294"/>
      <c r="R197" s="294"/>
      <c r="S197" s="294"/>
      <c r="T197" s="294"/>
      <c r="U197" s="294"/>
      <c r="V197" s="294"/>
      <c r="W197" s="294"/>
      <c r="X197" s="294"/>
      <c r="Y197" s="294"/>
      <c r="Z197" s="294"/>
    </row>
    <row r="198" spans="1:26" x14ac:dyDescent="0.25">
      <c r="A198" s="294"/>
      <c r="B198" s="294"/>
      <c r="C198" s="294"/>
      <c r="D198" s="294"/>
      <c r="E198" s="294"/>
      <c r="F198" s="294"/>
      <c r="G198" s="294"/>
      <c r="H198" s="294"/>
      <c r="I198" s="294"/>
      <c r="J198" s="294"/>
      <c r="K198" s="294"/>
      <c r="L198" s="294"/>
      <c r="M198" s="294"/>
      <c r="N198" s="294"/>
      <c r="O198" s="294"/>
      <c r="P198" s="294"/>
      <c r="Q198" s="294"/>
      <c r="R198" s="294"/>
      <c r="S198" s="294"/>
      <c r="T198" s="294"/>
      <c r="U198" s="294"/>
      <c r="V198" s="294"/>
      <c r="W198" s="294"/>
      <c r="X198" s="294"/>
      <c r="Y198" s="294"/>
      <c r="Z198" s="294"/>
    </row>
    <row r="199" spans="1:26" x14ac:dyDescent="0.25">
      <c r="A199" s="294"/>
      <c r="B199" s="294"/>
      <c r="C199" s="294"/>
      <c r="D199" s="294"/>
      <c r="E199" s="294"/>
      <c r="F199" s="294"/>
      <c r="G199" s="294"/>
      <c r="H199" s="294"/>
      <c r="I199" s="294"/>
      <c r="J199" s="294"/>
      <c r="K199" s="294"/>
      <c r="L199" s="294"/>
      <c r="M199" s="294"/>
      <c r="N199" s="294"/>
      <c r="O199" s="294"/>
      <c r="P199" s="294"/>
      <c r="Q199" s="294"/>
      <c r="R199" s="294"/>
      <c r="S199" s="294"/>
      <c r="T199" s="294"/>
      <c r="U199" s="294"/>
      <c r="V199" s="294"/>
      <c r="W199" s="294"/>
      <c r="X199" s="294"/>
      <c r="Y199" s="294"/>
      <c r="Z199" s="294"/>
    </row>
    <row r="200" spans="1:26" x14ac:dyDescent="0.25">
      <c r="A200" s="294"/>
      <c r="B200" s="294"/>
      <c r="C200" s="294"/>
      <c r="D200" s="294"/>
      <c r="E200" s="294"/>
      <c r="F200" s="294"/>
      <c r="G200" s="294"/>
      <c r="H200" s="294"/>
      <c r="I200" s="294"/>
      <c r="J200" s="294"/>
      <c r="K200" s="294"/>
      <c r="L200" s="294"/>
      <c r="M200" s="294"/>
      <c r="N200" s="294"/>
      <c r="O200" s="294"/>
      <c r="P200" s="294"/>
      <c r="Q200" s="294"/>
      <c r="R200" s="294"/>
      <c r="S200" s="294"/>
      <c r="T200" s="294"/>
      <c r="U200" s="294"/>
      <c r="V200" s="294"/>
      <c r="W200" s="294"/>
      <c r="X200" s="294"/>
      <c r="Y200" s="294"/>
      <c r="Z200" s="294"/>
    </row>
    <row r="201" spans="1:26" x14ac:dyDescent="0.25">
      <c r="A201" s="294"/>
      <c r="B201" s="294"/>
      <c r="C201" s="294"/>
      <c r="D201" s="294"/>
      <c r="E201" s="294"/>
      <c r="F201" s="294"/>
      <c r="G201" s="294"/>
      <c r="H201" s="294"/>
      <c r="I201" s="294"/>
      <c r="J201" s="294"/>
      <c r="K201" s="294"/>
      <c r="L201" s="294"/>
      <c r="M201" s="294"/>
      <c r="N201" s="294"/>
      <c r="O201" s="294"/>
      <c r="P201" s="294"/>
      <c r="Q201" s="294"/>
      <c r="R201" s="294"/>
      <c r="S201" s="294"/>
      <c r="T201" s="294"/>
      <c r="U201" s="294"/>
      <c r="V201" s="294"/>
      <c r="W201" s="294"/>
      <c r="X201" s="294"/>
      <c r="Y201" s="294"/>
      <c r="Z201" s="294"/>
    </row>
    <row r="202" spans="1:26" x14ac:dyDescent="0.25">
      <c r="A202" s="294"/>
      <c r="B202" s="294"/>
      <c r="C202" s="294"/>
      <c r="D202" s="294"/>
      <c r="E202" s="294"/>
      <c r="F202" s="294"/>
      <c r="G202" s="294"/>
      <c r="H202" s="294"/>
      <c r="I202" s="294"/>
      <c r="J202" s="294"/>
      <c r="K202" s="294"/>
      <c r="L202" s="294"/>
      <c r="M202" s="294"/>
      <c r="N202" s="294"/>
      <c r="O202" s="294"/>
      <c r="P202" s="294"/>
      <c r="Q202" s="294"/>
      <c r="R202" s="294"/>
      <c r="S202" s="294"/>
      <c r="T202" s="294"/>
      <c r="U202" s="294"/>
      <c r="V202" s="294"/>
      <c r="W202" s="294"/>
      <c r="X202" s="294"/>
      <c r="Y202" s="294"/>
      <c r="Z202" s="294"/>
    </row>
    <row r="203" spans="1:26" x14ac:dyDescent="0.25">
      <c r="A203" s="294"/>
      <c r="B203" s="294"/>
      <c r="C203" s="294"/>
      <c r="D203" s="294"/>
      <c r="E203" s="294"/>
      <c r="F203" s="294"/>
      <c r="G203" s="294"/>
      <c r="H203" s="294"/>
      <c r="I203" s="294"/>
      <c r="J203" s="294"/>
      <c r="K203" s="294"/>
      <c r="L203" s="294"/>
      <c r="M203" s="294"/>
      <c r="N203" s="294"/>
      <c r="O203" s="294"/>
      <c r="P203" s="294"/>
      <c r="Q203" s="294"/>
      <c r="R203" s="294"/>
      <c r="S203" s="294"/>
      <c r="T203" s="294"/>
      <c r="U203" s="294"/>
      <c r="V203" s="294"/>
      <c r="W203" s="294"/>
      <c r="X203" s="294"/>
      <c r="Y203" s="294"/>
      <c r="Z203" s="294"/>
    </row>
    <row r="204" spans="1:26" x14ac:dyDescent="0.25">
      <c r="A204" s="294"/>
      <c r="B204" s="294"/>
      <c r="C204" s="294"/>
      <c r="D204" s="294"/>
      <c r="E204" s="294"/>
      <c r="F204" s="294"/>
      <c r="G204" s="294"/>
      <c r="H204" s="294"/>
      <c r="I204" s="294"/>
      <c r="J204" s="294"/>
      <c r="K204" s="294"/>
      <c r="L204" s="294"/>
      <c r="M204" s="294"/>
      <c r="N204" s="294"/>
      <c r="O204" s="294"/>
      <c r="P204" s="294"/>
      <c r="Q204" s="294"/>
      <c r="R204" s="294"/>
      <c r="S204" s="294"/>
      <c r="T204" s="294"/>
      <c r="U204" s="294"/>
      <c r="V204" s="294"/>
      <c r="W204" s="294"/>
      <c r="X204" s="294"/>
      <c r="Y204" s="294"/>
      <c r="Z204" s="294"/>
    </row>
    <row r="205" spans="1:26" x14ac:dyDescent="0.25">
      <c r="A205" s="294"/>
      <c r="B205" s="294"/>
      <c r="C205" s="294"/>
      <c r="D205" s="294"/>
      <c r="E205" s="294"/>
      <c r="F205" s="294"/>
      <c r="G205" s="294"/>
      <c r="H205" s="294"/>
      <c r="I205" s="294"/>
      <c r="J205" s="294"/>
      <c r="K205" s="294"/>
      <c r="L205" s="294"/>
      <c r="M205" s="294"/>
      <c r="N205" s="294"/>
      <c r="O205" s="294"/>
      <c r="P205" s="294"/>
      <c r="Q205" s="294"/>
      <c r="R205" s="294"/>
      <c r="S205" s="294"/>
      <c r="T205" s="294"/>
      <c r="U205" s="294"/>
      <c r="V205" s="294"/>
      <c r="W205" s="294"/>
      <c r="X205" s="294"/>
      <c r="Y205" s="294"/>
      <c r="Z205" s="294"/>
    </row>
    <row r="206" spans="1:26" x14ac:dyDescent="0.25">
      <c r="A206" s="294"/>
      <c r="B206" s="294"/>
      <c r="C206" s="294"/>
      <c r="D206" s="294"/>
      <c r="E206" s="294"/>
      <c r="F206" s="294"/>
      <c r="G206" s="294"/>
      <c r="H206" s="294"/>
      <c r="I206" s="294"/>
      <c r="J206" s="294"/>
      <c r="K206" s="294"/>
      <c r="L206" s="294"/>
      <c r="M206" s="294"/>
      <c r="N206" s="294"/>
      <c r="O206" s="294"/>
      <c r="P206" s="294"/>
      <c r="Q206" s="294"/>
      <c r="R206" s="294"/>
      <c r="S206" s="294"/>
      <c r="T206" s="294"/>
      <c r="U206" s="294"/>
      <c r="V206" s="294"/>
      <c r="W206" s="294"/>
      <c r="X206" s="294"/>
      <c r="Y206" s="294"/>
      <c r="Z206" s="294"/>
    </row>
    <row r="207" spans="1:26" x14ac:dyDescent="0.25">
      <c r="A207" s="294"/>
      <c r="B207" s="294"/>
      <c r="C207" s="294"/>
      <c r="D207" s="294"/>
      <c r="E207" s="294"/>
      <c r="F207" s="294"/>
      <c r="G207" s="294"/>
      <c r="H207" s="294"/>
      <c r="I207" s="294"/>
      <c r="J207" s="294"/>
      <c r="K207" s="294"/>
      <c r="L207" s="294"/>
      <c r="M207" s="294"/>
      <c r="N207" s="294"/>
      <c r="O207" s="294"/>
      <c r="P207" s="294"/>
      <c r="Q207" s="294"/>
      <c r="R207" s="294"/>
      <c r="S207" s="294"/>
      <c r="T207" s="294"/>
      <c r="U207" s="294"/>
      <c r="V207" s="294"/>
      <c r="W207" s="294"/>
      <c r="X207" s="294"/>
      <c r="Y207" s="294"/>
      <c r="Z207" s="294"/>
    </row>
    <row r="208" spans="1:26" x14ac:dyDescent="0.25">
      <c r="A208" s="294"/>
      <c r="B208" s="294"/>
      <c r="C208" s="294"/>
      <c r="D208" s="294"/>
      <c r="E208" s="294"/>
      <c r="F208" s="294"/>
      <c r="G208" s="294"/>
      <c r="H208" s="294"/>
      <c r="I208" s="294"/>
      <c r="J208" s="294"/>
      <c r="K208" s="294"/>
      <c r="L208" s="294"/>
      <c r="M208" s="294"/>
      <c r="N208" s="294"/>
      <c r="O208" s="294"/>
      <c r="P208" s="294"/>
      <c r="Q208" s="294"/>
      <c r="R208" s="294"/>
      <c r="S208" s="294"/>
      <c r="T208" s="294"/>
      <c r="U208" s="294"/>
      <c r="V208" s="294"/>
      <c r="W208" s="294"/>
      <c r="X208" s="294"/>
      <c r="Y208" s="294"/>
      <c r="Z208" s="294"/>
    </row>
    <row r="209" spans="1:26" x14ac:dyDescent="0.25">
      <c r="A209" s="294"/>
      <c r="B209" s="294"/>
      <c r="C209" s="294"/>
      <c r="D209" s="294"/>
      <c r="E209" s="294"/>
      <c r="F209" s="294"/>
      <c r="G209" s="294"/>
      <c r="H209" s="294"/>
      <c r="I209" s="294"/>
      <c r="J209" s="294"/>
      <c r="K209" s="294"/>
      <c r="L209" s="294"/>
      <c r="M209" s="294"/>
      <c r="N209" s="294"/>
      <c r="O209" s="294"/>
      <c r="P209" s="294"/>
      <c r="Q209" s="294"/>
      <c r="R209" s="294"/>
      <c r="S209" s="294"/>
      <c r="T209" s="294"/>
      <c r="U209" s="294"/>
      <c r="V209" s="294"/>
      <c r="W209" s="294"/>
      <c r="X209" s="294"/>
      <c r="Y209" s="294"/>
      <c r="Z209" s="294"/>
    </row>
    <row r="210" spans="1:26" x14ac:dyDescent="0.25">
      <c r="A210" s="294"/>
      <c r="B210" s="294"/>
      <c r="C210" s="294"/>
      <c r="D210" s="294"/>
      <c r="E210" s="294"/>
      <c r="F210" s="294"/>
      <c r="G210" s="294"/>
      <c r="H210" s="294"/>
      <c r="I210" s="294"/>
      <c r="J210" s="294"/>
      <c r="K210" s="294"/>
      <c r="L210" s="294"/>
      <c r="M210" s="294"/>
      <c r="N210" s="294"/>
      <c r="O210" s="294"/>
      <c r="P210" s="294"/>
      <c r="Q210" s="294"/>
      <c r="R210" s="294"/>
      <c r="S210" s="294"/>
      <c r="T210" s="294"/>
      <c r="U210" s="294"/>
      <c r="V210" s="294"/>
      <c r="W210" s="294"/>
      <c r="X210" s="294"/>
      <c r="Y210" s="294"/>
      <c r="Z210" s="294"/>
    </row>
    <row r="211" spans="1:26" x14ac:dyDescent="0.25">
      <c r="A211" s="294"/>
      <c r="B211" s="294"/>
      <c r="C211" s="294"/>
      <c r="D211" s="294"/>
      <c r="E211" s="294"/>
      <c r="F211" s="294"/>
      <c r="G211" s="294"/>
      <c r="H211" s="294"/>
      <c r="I211" s="294"/>
      <c r="J211" s="294"/>
      <c r="K211" s="294"/>
      <c r="L211" s="294"/>
      <c r="M211" s="294"/>
      <c r="N211" s="294"/>
      <c r="O211" s="294"/>
      <c r="P211" s="294"/>
      <c r="Q211" s="294"/>
      <c r="R211" s="294"/>
      <c r="S211" s="294"/>
      <c r="T211" s="294"/>
      <c r="U211" s="294"/>
      <c r="V211" s="294"/>
      <c r="W211" s="294"/>
      <c r="X211" s="294"/>
      <c r="Y211" s="294"/>
      <c r="Z211" s="294"/>
    </row>
    <row r="212" spans="1:26" x14ac:dyDescent="0.25">
      <c r="A212" s="294"/>
      <c r="B212" s="294"/>
      <c r="C212" s="294"/>
      <c r="D212" s="294"/>
      <c r="E212" s="294"/>
      <c r="F212" s="294"/>
      <c r="G212" s="294"/>
      <c r="H212" s="294"/>
      <c r="I212" s="294"/>
      <c r="J212" s="294"/>
      <c r="K212" s="294"/>
      <c r="L212" s="294"/>
      <c r="M212" s="294"/>
      <c r="N212" s="294"/>
      <c r="O212" s="294"/>
      <c r="P212" s="294"/>
      <c r="Q212" s="294"/>
      <c r="R212" s="294"/>
      <c r="S212" s="294"/>
      <c r="T212" s="294"/>
      <c r="U212" s="294"/>
      <c r="V212" s="294"/>
      <c r="W212" s="294"/>
      <c r="X212" s="294"/>
      <c r="Y212" s="294"/>
      <c r="Z212" s="294"/>
    </row>
    <row r="213" spans="1:26" x14ac:dyDescent="0.25">
      <c r="A213" s="294"/>
      <c r="B213" s="294"/>
      <c r="C213" s="294"/>
      <c r="D213" s="294"/>
      <c r="E213" s="294"/>
      <c r="F213" s="294"/>
      <c r="G213" s="294"/>
      <c r="H213" s="294"/>
      <c r="I213" s="294"/>
      <c r="J213" s="294"/>
      <c r="K213" s="294"/>
      <c r="L213" s="294"/>
      <c r="M213" s="294"/>
      <c r="N213" s="294"/>
      <c r="O213" s="294"/>
      <c r="P213" s="294"/>
      <c r="Q213" s="294"/>
      <c r="R213" s="294"/>
      <c r="S213" s="294"/>
      <c r="T213" s="294"/>
      <c r="U213" s="294"/>
      <c r="V213" s="294"/>
      <c r="W213" s="294"/>
      <c r="X213" s="294"/>
      <c r="Y213" s="294"/>
      <c r="Z213" s="294"/>
    </row>
    <row r="214" spans="1:26" x14ac:dyDescent="0.25">
      <c r="A214" s="294"/>
      <c r="B214" s="294"/>
      <c r="C214" s="294"/>
      <c r="D214" s="294"/>
      <c r="E214" s="294"/>
      <c r="F214" s="294"/>
      <c r="G214" s="294"/>
      <c r="H214" s="294"/>
      <c r="I214" s="294"/>
      <c r="J214" s="294"/>
      <c r="K214" s="294"/>
      <c r="L214" s="294"/>
      <c r="M214" s="294"/>
      <c r="N214" s="294"/>
      <c r="O214" s="294"/>
      <c r="P214" s="294"/>
      <c r="Q214" s="294"/>
      <c r="R214" s="294"/>
      <c r="S214" s="294"/>
      <c r="T214" s="294"/>
      <c r="U214" s="294"/>
      <c r="V214" s="294"/>
      <c r="W214" s="294"/>
      <c r="X214" s="294"/>
      <c r="Y214" s="294"/>
      <c r="Z214" s="294"/>
    </row>
    <row r="215" spans="1:26" x14ac:dyDescent="0.25">
      <c r="A215" s="294"/>
      <c r="B215" s="294"/>
      <c r="C215" s="294"/>
      <c r="D215" s="294"/>
      <c r="E215" s="294"/>
      <c r="F215" s="294"/>
      <c r="G215" s="294"/>
      <c r="H215" s="294"/>
      <c r="I215" s="294"/>
      <c r="J215" s="294"/>
      <c r="K215" s="294"/>
      <c r="L215" s="294"/>
      <c r="M215" s="294"/>
      <c r="N215" s="294"/>
      <c r="O215" s="294"/>
      <c r="P215" s="294"/>
      <c r="Q215" s="294"/>
      <c r="R215" s="294"/>
      <c r="S215" s="294"/>
      <c r="T215" s="294"/>
      <c r="U215" s="294"/>
      <c r="V215" s="294"/>
      <c r="W215" s="294"/>
      <c r="X215" s="294"/>
      <c r="Y215" s="294"/>
      <c r="Z215" s="294"/>
    </row>
    <row r="216" spans="1:26" x14ac:dyDescent="0.25">
      <c r="A216" s="294"/>
      <c r="B216" s="294"/>
      <c r="C216" s="294"/>
      <c r="D216" s="294"/>
      <c r="E216" s="294"/>
      <c r="F216" s="294"/>
      <c r="G216" s="294"/>
      <c r="H216" s="294"/>
      <c r="I216" s="294"/>
      <c r="J216" s="294"/>
      <c r="K216" s="294"/>
      <c r="L216" s="294"/>
      <c r="M216" s="294"/>
      <c r="N216" s="294"/>
      <c r="O216" s="294"/>
      <c r="P216" s="294"/>
      <c r="Q216" s="294"/>
      <c r="R216" s="294"/>
      <c r="S216" s="294"/>
      <c r="T216" s="294"/>
      <c r="U216" s="294"/>
      <c r="V216" s="294"/>
      <c r="W216" s="294"/>
      <c r="X216" s="294"/>
      <c r="Y216" s="294"/>
      <c r="Z216" s="294"/>
    </row>
    <row r="217" spans="1:26" x14ac:dyDescent="0.25">
      <c r="A217" s="294"/>
      <c r="B217" s="294"/>
      <c r="C217" s="294"/>
      <c r="D217" s="294"/>
      <c r="E217" s="294"/>
      <c r="F217" s="294"/>
      <c r="G217" s="294"/>
      <c r="H217" s="294"/>
      <c r="I217" s="294"/>
      <c r="J217" s="294"/>
      <c r="K217" s="294"/>
      <c r="L217" s="294"/>
      <c r="M217" s="294"/>
      <c r="N217" s="294"/>
      <c r="O217" s="294"/>
      <c r="P217" s="294"/>
      <c r="Q217" s="294"/>
      <c r="R217" s="294"/>
      <c r="S217" s="294"/>
      <c r="T217" s="294"/>
      <c r="U217" s="294"/>
      <c r="V217" s="294"/>
      <c r="W217" s="294"/>
      <c r="X217" s="294"/>
      <c r="Y217" s="294"/>
      <c r="Z217" s="294"/>
    </row>
    <row r="218" spans="1:26" x14ac:dyDescent="0.25">
      <c r="A218" s="294"/>
      <c r="B218" s="294"/>
      <c r="C218" s="294"/>
      <c r="D218" s="294"/>
      <c r="E218" s="294"/>
      <c r="F218" s="294"/>
      <c r="G218" s="294"/>
      <c r="H218" s="294"/>
      <c r="I218" s="294"/>
      <c r="J218" s="294"/>
      <c r="K218" s="294"/>
      <c r="L218" s="294"/>
      <c r="M218" s="294"/>
      <c r="N218" s="294"/>
      <c r="O218" s="294"/>
      <c r="P218" s="294"/>
      <c r="Q218" s="294"/>
      <c r="R218" s="294"/>
      <c r="S218" s="294"/>
      <c r="T218" s="294"/>
      <c r="U218" s="294"/>
      <c r="V218" s="294"/>
      <c r="W218" s="294"/>
      <c r="X218" s="294"/>
      <c r="Y218" s="294"/>
      <c r="Z218" s="294"/>
    </row>
    <row r="219" spans="1:26" x14ac:dyDescent="0.25">
      <c r="A219" s="294"/>
      <c r="B219" s="294"/>
      <c r="C219" s="294"/>
      <c r="D219" s="294"/>
      <c r="E219" s="294"/>
      <c r="F219" s="294"/>
      <c r="G219" s="294"/>
      <c r="H219" s="294"/>
      <c r="I219" s="294"/>
      <c r="J219" s="294"/>
      <c r="K219" s="294"/>
      <c r="L219" s="294"/>
      <c r="M219" s="294"/>
      <c r="N219" s="294"/>
      <c r="O219" s="294"/>
      <c r="P219" s="294"/>
      <c r="Q219" s="294"/>
      <c r="R219" s="294"/>
      <c r="S219" s="294"/>
      <c r="T219" s="294"/>
      <c r="U219" s="294"/>
      <c r="V219" s="294"/>
      <c r="W219" s="294"/>
      <c r="X219" s="294"/>
      <c r="Y219" s="294"/>
      <c r="Z219" s="294"/>
    </row>
    <row r="220" spans="1:26" x14ac:dyDescent="0.25">
      <c r="A220" s="294"/>
      <c r="B220" s="294"/>
      <c r="C220" s="294"/>
      <c r="D220" s="294"/>
      <c r="E220" s="294"/>
      <c r="F220" s="294"/>
      <c r="G220" s="294"/>
      <c r="H220" s="294"/>
      <c r="I220" s="294"/>
      <c r="J220" s="294"/>
      <c r="K220" s="294"/>
      <c r="L220" s="294"/>
      <c r="M220" s="294"/>
      <c r="N220" s="294"/>
      <c r="O220" s="294"/>
      <c r="P220" s="294"/>
      <c r="Q220" s="294"/>
      <c r="R220" s="294"/>
      <c r="S220" s="294"/>
      <c r="T220" s="294"/>
      <c r="U220" s="294"/>
      <c r="V220" s="294"/>
      <c r="W220" s="294"/>
      <c r="X220" s="294"/>
      <c r="Y220" s="294"/>
      <c r="Z220" s="294"/>
    </row>
    <row r="221" spans="1:26" x14ac:dyDescent="0.25">
      <c r="A221" s="294"/>
      <c r="B221" s="294"/>
      <c r="C221" s="294"/>
      <c r="D221" s="294"/>
      <c r="E221" s="294"/>
      <c r="F221" s="294"/>
      <c r="G221" s="294"/>
      <c r="H221" s="294"/>
      <c r="I221" s="294"/>
      <c r="J221" s="294"/>
      <c r="K221" s="294"/>
      <c r="L221" s="294"/>
      <c r="M221" s="294"/>
      <c r="N221" s="294"/>
      <c r="O221" s="294"/>
      <c r="P221" s="294"/>
      <c r="Q221" s="294"/>
      <c r="R221" s="294"/>
      <c r="S221" s="294"/>
      <c r="T221" s="294"/>
      <c r="U221" s="294"/>
      <c r="V221" s="294"/>
      <c r="W221" s="294"/>
      <c r="X221" s="294"/>
      <c r="Y221" s="294"/>
      <c r="Z221" s="294"/>
    </row>
    <row r="222" spans="1:26" x14ac:dyDescent="0.25">
      <c r="A222" s="294"/>
      <c r="B222" s="294"/>
      <c r="C222" s="294"/>
      <c r="D222" s="294"/>
      <c r="E222" s="294"/>
      <c r="F222" s="294"/>
      <c r="G222" s="294"/>
      <c r="H222" s="294"/>
      <c r="I222" s="294"/>
      <c r="J222" s="294"/>
      <c r="K222" s="294"/>
      <c r="L222" s="294"/>
      <c r="M222" s="294"/>
      <c r="N222" s="294"/>
      <c r="O222" s="294"/>
      <c r="P222" s="294"/>
      <c r="Q222" s="294"/>
      <c r="R222" s="294"/>
      <c r="S222" s="294"/>
      <c r="T222" s="294"/>
      <c r="U222" s="294"/>
      <c r="V222" s="294"/>
      <c r="W222" s="294"/>
      <c r="X222" s="294"/>
      <c r="Y222" s="294"/>
      <c r="Z222" s="294"/>
    </row>
    <row r="223" spans="1:26" x14ac:dyDescent="0.25">
      <c r="A223" s="294"/>
      <c r="B223" s="294"/>
      <c r="C223" s="294"/>
      <c r="D223" s="294"/>
      <c r="E223" s="294"/>
      <c r="F223" s="294"/>
      <c r="G223" s="294"/>
      <c r="H223" s="294"/>
      <c r="I223" s="294"/>
      <c r="J223" s="294"/>
      <c r="K223" s="294"/>
      <c r="L223" s="294"/>
      <c r="M223" s="294"/>
      <c r="N223" s="294"/>
      <c r="O223" s="294"/>
      <c r="P223" s="294"/>
      <c r="Q223" s="294"/>
      <c r="R223" s="294"/>
      <c r="S223" s="294"/>
      <c r="T223" s="294"/>
      <c r="U223" s="294"/>
      <c r="V223" s="294"/>
      <c r="W223" s="294"/>
      <c r="X223" s="294"/>
      <c r="Y223" s="294"/>
      <c r="Z223" s="294"/>
    </row>
    <row r="224" spans="1:26" x14ac:dyDescent="0.25">
      <c r="A224" s="294"/>
      <c r="B224" s="294"/>
      <c r="C224" s="294"/>
      <c r="D224" s="294"/>
      <c r="E224" s="294"/>
      <c r="F224" s="294"/>
      <c r="G224" s="294"/>
      <c r="H224" s="294"/>
      <c r="I224" s="294"/>
      <c r="J224" s="294"/>
      <c r="K224" s="294"/>
      <c r="L224" s="294"/>
      <c r="M224" s="294"/>
      <c r="N224" s="294"/>
      <c r="O224" s="294"/>
      <c r="P224" s="294"/>
      <c r="Q224" s="294"/>
      <c r="R224" s="294"/>
      <c r="S224" s="294"/>
      <c r="T224" s="294"/>
      <c r="U224" s="294"/>
      <c r="V224" s="294"/>
      <c r="W224" s="294"/>
      <c r="X224" s="294"/>
      <c r="Y224" s="294"/>
      <c r="Z224" s="294"/>
    </row>
    <row r="225" spans="1:26" x14ac:dyDescent="0.25">
      <c r="A225" s="294"/>
      <c r="B225" s="294"/>
      <c r="C225" s="294"/>
      <c r="D225" s="294"/>
      <c r="E225" s="294"/>
      <c r="F225" s="294"/>
      <c r="G225" s="294"/>
      <c r="H225" s="294"/>
      <c r="I225" s="294"/>
      <c r="J225" s="294"/>
      <c r="K225" s="294"/>
      <c r="L225" s="294"/>
      <c r="M225" s="294"/>
      <c r="N225" s="294"/>
      <c r="O225" s="294"/>
      <c r="P225" s="294"/>
      <c r="Q225" s="294"/>
      <c r="R225" s="294"/>
      <c r="S225" s="294"/>
      <c r="T225" s="294"/>
      <c r="U225" s="294"/>
      <c r="V225" s="294"/>
      <c r="W225" s="294"/>
      <c r="X225" s="294"/>
      <c r="Y225" s="294"/>
      <c r="Z225" s="294"/>
    </row>
    <row r="226" spans="1:26" x14ac:dyDescent="0.25">
      <c r="A226" s="294"/>
      <c r="B226" s="294"/>
      <c r="C226" s="294"/>
      <c r="D226" s="294"/>
      <c r="E226" s="294"/>
      <c r="F226" s="294"/>
      <c r="G226" s="294"/>
      <c r="H226" s="294"/>
      <c r="I226" s="294"/>
      <c r="J226" s="294"/>
      <c r="K226" s="294"/>
      <c r="L226" s="294"/>
      <c r="M226" s="294"/>
      <c r="N226" s="294"/>
      <c r="O226" s="294"/>
      <c r="P226" s="294"/>
      <c r="Q226" s="294"/>
      <c r="R226" s="294"/>
      <c r="S226" s="294"/>
      <c r="T226" s="294"/>
      <c r="U226" s="294"/>
      <c r="V226" s="294"/>
      <c r="W226" s="294"/>
      <c r="X226" s="294"/>
      <c r="Y226" s="294"/>
      <c r="Z226" s="294"/>
    </row>
    <row r="227" spans="1:26" x14ac:dyDescent="0.25">
      <c r="A227" s="294"/>
      <c r="B227" s="294"/>
      <c r="C227" s="294"/>
      <c r="D227" s="294"/>
      <c r="E227" s="294"/>
      <c r="F227" s="294"/>
      <c r="G227" s="294"/>
      <c r="H227" s="294"/>
      <c r="I227" s="294"/>
      <c r="J227" s="294"/>
      <c r="K227" s="294"/>
      <c r="L227" s="294"/>
      <c r="M227" s="294"/>
      <c r="N227" s="294"/>
      <c r="O227" s="294"/>
      <c r="P227" s="294"/>
      <c r="Q227" s="294"/>
      <c r="R227" s="294"/>
      <c r="S227" s="294"/>
      <c r="T227" s="294"/>
      <c r="U227" s="294"/>
      <c r="V227" s="294"/>
      <c r="W227" s="294"/>
      <c r="X227" s="294"/>
      <c r="Y227" s="294"/>
      <c r="Z227" s="294"/>
    </row>
    <row r="228" spans="1:26" x14ac:dyDescent="0.25">
      <c r="A228" s="294"/>
      <c r="B228" s="294"/>
      <c r="C228" s="294"/>
      <c r="D228" s="294"/>
      <c r="E228" s="294"/>
      <c r="F228" s="294"/>
      <c r="G228" s="294"/>
      <c r="H228" s="294"/>
      <c r="I228" s="294"/>
      <c r="J228" s="294"/>
      <c r="K228" s="294"/>
      <c r="L228" s="294"/>
      <c r="M228" s="294"/>
      <c r="N228" s="294"/>
      <c r="O228" s="294"/>
      <c r="P228" s="294"/>
      <c r="Q228" s="294"/>
      <c r="R228" s="294"/>
      <c r="S228" s="294"/>
      <c r="T228" s="294"/>
      <c r="U228" s="294"/>
      <c r="V228" s="294"/>
      <c r="W228" s="294"/>
      <c r="X228" s="294"/>
      <c r="Y228" s="294"/>
      <c r="Z228" s="294"/>
    </row>
    <row r="229" spans="1:26" x14ac:dyDescent="0.25">
      <c r="A229" s="294"/>
      <c r="B229" s="294"/>
      <c r="C229" s="294"/>
      <c r="D229" s="294"/>
      <c r="E229" s="294"/>
      <c r="F229" s="294"/>
      <c r="G229" s="294"/>
      <c r="H229" s="294"/>
      <c r="I229" s="294"/>
      <c r="J229" s="294"/>
      <c r="K229" s="294"/>
      <c r="L229" s="294"/>
      <c r="M229" s="294"/>
      <c r="N229" s="294"/>
      <c r="O229" s="294"/>
      <c r="P229" s="294"/>
      <c r="Q229" s="294"/>
      <c r="R229" s="294"/>
      <c r="S229" s="294"/>
      <c r="T229" s="294"/>
      <c r="U229" s="294"/>
      <c r="V229" s="294"/>
      <c r="W229" s="294"/>
      <c r="X229" s="294"/>
      <c r="Y229" s="294"/>
      <c r="Z229" s="294"/>
    </row>
    <row r="230" spans="1:26" x14ac:dyDescent="0.25">
      <c r="A230" s="294"/>
      <c r="B230" s="294"/>
      <c r="C230" s="294"/>
      <c r="D230" s="294"/>
      <c r="E230" s="294"/>
      <c r="F230" s="294"/>
      <c r="G230" s="294"/>
      <c r="H230" s="294"/>
      <c r="I230" s="294"/>
      <c r="J230" s="294"/>
      <c r="K230" s="294"/>
      <c r="L230" s="294"/>
      <c r="M230" s="294"/>
      <c r="N230" s="294"/>
      <c r="O230" s="294"/>
      <c r="P230" s="294"/>
      <c r="Q230" s="294"/>
      <c r="R230" s="294"/>
      <c r="S230" s="294"/>
      <c r="T230" s="294"/>
      <c r="U230" s="294"/>
      <c r="V230" s="294"/>
      <c r="W230" s="294"/>
      <c r="X230" s="294"/>
      <c r="Y230" s="294"/>
      <c r="Z230" s="294"/>
    </row>
    <row r="231" spans="1:26" x14ac:dyDescent="0.25">
      <c r="A231" s="294"/>
      <c r="B231" s="294"/>
      <c r="C231" s="294"/>
      <c r="D231" s="294"/>
      <c r="E231" s="294"/>
      <c r="F231" s="294"/>
      <c r="G231" s="294"/>
      <c r="H231" s="294"/>
      <c r="I231" s="294"/>
      <c r="J231" s="294"/>
      <c r="K231" s="294"/>
      <c r="L231" s="294"/>
      <c r="M231" s="294"/>
      <c r="N231" s="294"/>
      <c r="O231" s="294"/>
      <c r="P231" s="294"/>
      <c r="Q231" s="294"/>
      <c r="R231" s="294"/>
      <c r="S231" s="294"/>
      <c r="T231" s="294"/>
      <c r="U231" s="294"/>
      <c r="V231" s="294"/>
      <c r="W231" s="294"/>
      <c r="X231" s="294"/>
      <c r="Y231" s="294"/>
      <c r="Z231" s="294"/>
    </row>
    <row r="232" spans="1:26" x14ac:dyDescent="0.25">
      <c r="A232" s="294"/>
      <c r="B232" s="294"/>
      <c r="C232" s="294"/>
      <c r="D232" s="294"/>
      <c r="E232" s="294"/>
      <c r="F232" s="294"/>
      <c r="G232" s="294"/>
      <c r="H232" s="294"/>
      <c r="I232" s="294"/>
      <c r="J232" s="294"/>
      <c r="K232" s="294"/>
      <c r="L232" s="294"/>
      <c r="M232" s="294"/>
      <c r="N232" s="294"/>
      <c r="O232" s="294"/>
      <c r="P232" s="294"/>
      <c r="Q232" s="294"/>
      <c r="R232" s="294"/>
      <c r="S232" s="294"/>
      <c r="T232" s="294"/>
      <c r="U232" s="294"/>
      <c r="V232" s="294"/>
      <c r="W232" s="294"/>
      <c r="X232" s="294"/>
      <c r="Y232" s="294"/>
      <c r="Z232" s="294"/>
    </row>
    <row r="233" spans="1:26" x14ac:dyDescent="0.25">
      <c r="A233" s="294"/>
      <c r="B233" s="294"/>
      <c r="C233" s="294"/>
      <c r="D233" s="294"/>
      <c r="E233" s="294"/>
      <c r="F233" s="294"/>
      <c r="G233" s="294"/>
      <c r="H233" s="294"/>
      <c r="I233" s="294"/>
      <c r="J233" s="294"/>
      <c r="K233" s="294"/>
      <c r="L233" s="294"/>
      <c r="M233" s="294"/>
      <c r="N233" s="294"/>
      <c r="O233" s="294"/>
      <c r="P233" s="294"/>
      <c r="Q233" s="294"/>
      <c r="R233" s="294"/>
      <c r="S233" s="294"/>
      <c r="T233" s="294"/>
      <c r="U233" s="294"/>
      <c r="V233" s="294"/>
      <c r="W233" s="294"/>
      <c r="X233" s="294"/>
      <c r="Y233" s="294"/>
      <c r="Z233" s="294"/>
    </row>
    <row r="234" spans="1:26" x14ac:dyDescent="0.25">
      <c r="A234" s="294"/>
      <c r="B234" s="294"/>
      <c r="C234" s="294"/>
      <c r="D234" s="294"/>
      <c r="E234" s="294"/>
      <c r="F234" s="294"/>
      <c r="G234" s="294"/>
      <c r="H234" s="294"/>
      <c r="I234" s="294"/>
      <c r="J234" s="294"/>
      <c r="K234" s="294"/>
      <c r="L234" s="294"/>
      <c r="M234" s="294"/>
      <c r="N234" s="294"/>
      <c r="O234" s="294"/>
      <c r="P234" s="294"/>
      <c r="Q234" s="294"/>
      <c r="R234" s="294"/>
      <c r="S234" s="294"/>
      <c r="T234" s="294"/>
      <c r="U234" s="294"/>
      <c r="V234" s="294"/>
      <c r="W234" s="294"/>
      <c r="X234" s="294"/>
      <c r="Y234" s="294"/>
      <c r="Z234" s="294"/>
    </row>
    <row r="235" spans="1:26" x14ac:dyDescent="0.25">
      <c r="A235" s="294"/>
      <c r="B235" s="294"/>
      <c r="C235" s="294"/>
      <c r="D235" s="294"/>
      <c r="E235" s="294"/>
      <c r="F235" s="294"/>
      <c r="G235" s="294"/>
      <c r="H235" s="294"/>
      <c r="I235" s="294"/>
      <c r="J235" s="294"/>
      <c r="K235" s="294"/>
      <c r="L235" s="294"/>
      <c r="M235" s="294"/>
      <c r="N235" s="294"/>
      <c r="O235" s="294"/>
      <c r="P235" s="294"/>
      <c r="Q235" s="294"/>
      <c r="R235" s="294"/>
      <c r="S235" s="294"/>
      <c r="T235" s="294"/>
      <c r="U235" s="294"/>
      <c r="V235" s="294"/>
      <c r="W235" s="294"/>
      <c r="X235" s="294"/>
      <c r="Y235" s="294"/>
      <c r="Z235" s="294"/>
    </row>
    <row r="236" spans="1:26" x14ac:dyDescent="0.25">
      <c r="A236" s="294"/>
      <c r="B236" s="294"/>
      <c r="C236" s="294"/>
      <c r="D236" s="294"/>
      <c r="E236" s="294"/>
      <c r="F236" s="294"/>
      <c r="G236" s="294"/>
      <c r="H236" s="294"/>
      <c r="I236" s="294"/>
      <c r="J236" s="294"/>
      <c r="K236" s="294"/>
      <c r="L236" s="294"/>
      <c r="M236" s="294"/>
      <c r="N236" s="294"/>
      <c r="O236" s="294"/>
      <c r="P236" s="294"/>
      <c r="Q236" s="294"/>
      <c r="R236" s="294"/>
      <c r="S236" s="294"/>
      <c r="T236" s="294"/>
      <c r="U236" s="294"/>
      <c r="V236" s="294"/>
      <c r="W236" s="294"/>
      <c r="X236" s="294"/>
      <c r="Y236" s="294"/>
      <c r="Z236" s="294"/>
    </row>
    <row r="237" spans="1:26" x14ac:dyDescent="0.25">
      <c r="A237" s="294"/>
      <c r="B237" s="294"/>
      <c r="C237" s="294"/>
      <c r="D237" s="294"/>
      <c r="E237" s="294"/>
      <c r="F237" s="294"/>
      <c r="G237" s="294"/>
      <c r="H237" s="294"/>
      <c r="I237" s="294"/>
      <c r="J237" s="294"/>
      <c r="K237" s="294"/>
      <c r="L237" s="294"/>
      <c r="M237" s="294"/>
      <c r="N237" s="294"/>
      <c r="O237" s="294"/>
      <c r="P237" s="294"/>
      <c r="Q237" s="294"/>
      <c r="R237" s="294"/>
      <c r="S237" s="294"/>
      <c r="T237" s="294"/>
      <c r="U237" s="294"/>
      <c r="V237" s="294"/>
      <c r="W237" s="294"/>
      <c r="X237" s="294"/>
      <c r="Y237" s="294"/>
      <c r="Z237" s="294"/>
    </row>
    <row r="238" spans="1:26" x14ac:dyDescent="0.25">
      <c r="A238" s="294"/>
      <c r="B238" s="294"/>
      <c r="C238" s="294"/>
      <c r="D238" s="294"/>
      <c r="E238" s="294"/>
      <c r="F238" s="294"/>
      <c r="G238" s="294"/>
      <c r="H238" s="294"/>
      <c r="I238" s="294"/>
      <c r="J238" s="294"/>
      <c r="K238" s="294"/>
      <c r="L238" s="294"/>
      <c r="M238" s="294"/>
      <c r="N238" s="294"/>
      <c r="O238" s="294"/>
      <c r="P238" s="294"/>
      <c r="Q238" s="294"/>
      <c r="R238" s="294"/>
      <c r="S238" s="294"/>
      <c r="T238" s="294"/>
      <c r="U238" s="294"/>
      <c r="V238" s="294"/>
      <c r="W238" s="294"/>
      <c r="X238" s="294"/>
      <c r="Y238" s="294"/>
      <c r="Z238" s="294"/>
    </row>
    <row r="239" spans="1:26" x14ac:dyDescent="0.25">
      <c r="A239" s="294"/>
      <c r="B239" s="294"/>
      <c r="C239" s="294"/>
      <c r="D239" s="294"/>
      <c r="E239" s="294"/>
      <c r="F239" s="294"/>
      <c r="G239" s="294"/>
      <c r="H239" s="294"/>
      <c r="I239" s="294"/>
      <c r="J239" s="294"/>
      <c r="K239" s="294"/>
      <c r="L239" s="294"/>
      <c r="M239" s="294"/>
      <c r="N239" s="294"/>
      <c r="O239" s="294"/>
      <c r="P239" s="294"/>
      <c r="Q239" s="294"/>
      <c r="R239" s="294"/>
      <c r="S239" s="294"/>
      <c r="T239" s="294"/>
      <c r="U239" s="294"/>
      <c r="V239" s="294"/>
      <c r="W239" s="294"/>
      <c r="X239" s="294"/>
      <c r="Y239" s="294"/>
      <c r="Z239" s="294"/>
    </row>
    <row r="240" spans="1:26" x14ac:dyDescent="0.25">
      <c r="A240" s="294"/>
      <c r="B240" s="294"/>
      <c r="C240" s="294"/>
      <c r="D240" s="294"/>
      <c r="E240" s="294"/>
      <c r="F240" s="294"/>
      <c r="G240" s="294"/>
      <c r="H240" s="294"/>
      <c r="I240" s="294"/>
      <c r="J240" s="294"/>
      <c r="K240" s="294"/>
      <c r="L240" s="294"/>
      <c r="M240" s="294"/>
      <c r="N240" s="294"/>
      <c r="O240" s="294"/>
      <c r="P240" s="294"/>
      <c r="Q240" s="294"/>
      <c r="R240" s="294"/>
      <c r="S240" s="294"/>
      <c r="T240" s="294"/>
      <c r="U240" s="294"/>
      <c r="V240" s="294"/>
      <c r="W240" s="294"/>
      <c r="X240" s="294"/>
      <c r="Y240" s="294"/>
      <c r="Z240" s="294"/>
    </row>
    <row r="241" spans="1:26" x14ac:dyDescent="0.25">
      <c r="A241" s="294"/>
      <c r="B241" s="294"/>
      <c r="C241" s="294"/>
      <c r="D241" s="294"/>
      <c r="E241" s="294"/>
      <c r="F241" s="294"/>
      <c r="G241" s="294"/>
      <c r="H241" s="294"/>
      <c r="I241" s="294"/>
      <c r="J241" s="294"/>
      <c r="K241" s="294"/>
      <c r="L241" s="294"/>
      <c r="M241" s="294"/>
      <c r="N241" s="294"/>
      <c r="O241" s="294"/>
      <c r="P241" s="294"/>
      <c r="Q241" s="294"/>
      <c r="R241" s="294"/>
      <c r="S241" s="294"/>
      <c r="T241" s="294"/>
      <c r="U241" s="294"/>
      <c r="V241" s="294"/>
      <c r="W241" s="294"/>
      <c r="X241" s="294"/>
      <c r="Y241" s="294"/>
      <c r="Z241" s="294"/>
    </row>
    <row r="242" spans="1:26" x14ac:dyDescent="0.25">
      <c r="A242" s="294"/>
      <c r="B242" s="294"/>
      <c r="C242" s="294"/>
      <c r="D242" s="294"/>
      <c r="E242" s="294"/>
      <c r="F242" s="294"/>
      <c r="G242" s="294"/>
      <c r="H242" s="294"/>
      <c r="I242" s="294"/>
      <c r="J242" s="294"/>
      <c r="K242" s="294"/>
      <c r="L242" s="294"/>
      <c r="M242" s="294"/>
      <c r="N242" s="294"/>
      <c r="O242" s="294"/>
      <c r="P242" s="294"/>
      <c r="Q242" s="294"/>
      <c r="R242" s="294"/>
      <c r="S242" s="294"/>
      <c r="T242" s="294"/>
      <c r="U242" s="294"/>
      <c r="V242" s="294"/>
      <c r="W242" s="294"/>
      <c r="X242" s="294"/>
      <c r="Y242" s="294"/>
      <c r="Z242" s="294"/>
    </row>
    <row r="243" spans="1:26" x14ac:dyDescent="0.25">
      <c r="A243" s="294"/>
      <c r="B243" s="294"/>
      <c r="C243" s="294"/>
      <c r="D243" s="294"/>
      <c r="E243" s="294"/>
      <c r="F243" s="294"/>
      <c r="G243" s="294"/>
      <c r="H243" s="294"/>
      <c r="I243" s="294"/>
      <c r="J243" s="294"/>
      <c r="K243" s="294"/>
      <c r="L243" s="294"/>
      <c r="M243" s="294"/>
      <c r="N243" s="294"/>
      <c r="O243" s="294"/>
      <c r="P243" s="294"/>
      <c r="Q243" s="294"/>
      <c r="R243" s="294"/>
      <c r="S243" s="294"/>
      <c r="T243" s="294"/>
      <c r="U243" s="294"/>
      <c r="V243" s="294"/>
      <c r="W243" s="294"/>
      <c r="X243" s="294"/>
      <c r="Y243" s="294"/>
      <c r="Z243" s="294"/>
    </row>
    <row r="244" spans="1:26" x14ac:dyDescent="0.25">
      <c r="A244" s="294"/>
      <c r="B244" s="294"/>
      <c r="C244" s="294"/>
      <c r="D244" s="294"/>
      <c r="E244" s="294"/>
      <c r="F244" s="294"/>
      <c r="G244" s="294"/>
      <c r="H244" s="294"/>
      <c r="I244" s="294"/>
      <c r="J244" s="294"/>
      <c r="K244" s="294"/>
      <c r="L244" s="294"/>
      <c r="M244" s="294"/>
      <c r="N244" s="294"/>
      <c r="O244" s="294"/>
      <c r="P244" s="294"/>
      <c r="Q244" s="294"/>
      <c r="R244" s="294"/>
      <c r="S244" s="294"/>
      <c r="T244" s="294"/>
      <c r="U244" s="294"/>
      <c r="V244" s="294"/>
      <c r="W244" s="294"/>
      <c r="X244" s="294"/>
      <c r="Y244" s="294"/>
      <c r="Z244" s="294"/>
    </row>
    <row r="245" spans="1:26" x14ac:dyDescent="0.25">
      <c r="A245" s="294"/>
      <c r="B245" s="294"/>
      <c r="C245" s="294"/>
      <c r="D245" s="294"/>
      <c r="E245" s="294"/>
      <c r="F245" s="294"/>
      <c r="G245" s="294"/>
      <c r="H245" s="294"/>
      <c r="I245" s="294"/>
      <c r="J245" s="294"/>
      <c r="K245" s="294"/>
      <c r="L245" s="294"/>
      <c r="M245" s="294"/>
      <c r="N245" s="294"/>
      <c r="O245" s="294"/>
      <c r="P245" s="294"/>
      <c r="Q245" s="294"/>
      <c r="R245" s="294"/>
      <c r="S245" s="294"/>
      <c r="T245" s="294"/>
      <c r="U245" s="294"/>
      <c r="V245" s="294"/>
      <c r="W245" s="294"/>
      <c r="X245" s="294"/>
      <c r="Y245" s="294"/>
      <c r="Z245" s="294"/>
    </row>
    <row r="246" spans="1:26" x14ac:dyDescent="0.25">
      <c r="A246" s="294"/>
      <c r="B246" s="294"/>
      <c r="C246" s="294"/>
      <c r="D246" s="294"/>
      <c r="E246" s="294"/>
      <c r="F246" s="294"/>
      <c r="G246" s="294"/>
      <c r="H246" s="294"/>
      <c r="I246" s="294"/>
      <c r="J246" s="294"/>
      <c r="K246" s="294"/>
      <c r="L246" s="294"/>
      <c r="M246" s="294"/>
      <c r="N246" s="294"/>
      <c r="O246" s="294"/>
      <c r="P246" s="294"/>
      <c r="Q246" s="294"/>
      <c r="R246" s="294"/>
      <c r="S246" s="294"/>
      <c r="T246" s="294"/>
      <c r="U246" s="294"/>
      <c r="V246" s="294"/>
      <c r="W246" s="294"/>
      <c r="X246" s="294"/>
      <c r="Y246" s="294"/>
      <c r="Z246" s="294"/>
    </row>
    <row r="247" spans="1:26" x14ac:dyDescent="0.25">
      <c r="A247" s="294"/>
      <c r="B247" s="294"/>
      <c r="C247" s="294"/>
      <c r="D247" s="294"/>
      <c r="E247" s="294"/>
      <c r="F247" s="294"/>
      <c r="G247" s="294"/>
      <c r="H247" s="294"/>
      <c r="I247" s="294"/>
      <c r="J247" s="294"/>
      <c r="K247" s="294"/>
      <c r="L247" s="294"/>
      <c r="M247" s="294"/>
      <c r="N247" s="294"/>
      <c r="O247" s="294"/>
      <c r="P247" s="294"/>
      <c r="Q247" s="294"/>
      <c r="R247" s="294"/>
      <c r="S247" s="294"/>
      <c r="T247" s="294"/>
      <c r="U247" s="294"/>
      <c r="V247" s="294"/>
      <c r="W247" s="294"/>
      <c r="X247" s="294"/>
      <c r="Y247" s="294"/>
      <c r="Z247" s="294"/>
    </row>
    <row r="248" spans="1:26" x14ac:dyDescent="0.25">
      <c r="A248" s="294"/>
      <c r="B248" s="294"/>
      <c r="C248" s="294"/>
      <c r="D248" s="294"/>
      <c r="E248" s="294"/>
      <c r="F248" s="294"/>
      <c r="G248" s="294"/>
      <c r="H248" s="294"/>
      <c r="I248" s="294"/>
      <c r="J248" s="294"/>
      <c r="K248" s="294"/>
      <c r="L248" s="294"/>
      <c r="M248" s="294"/>
      <c r="N248" s="294"/>
      <c r="O248" s="294"/>
      <c r="P248" s="294"/>
      <c r="Q248" s="294"/>
      <c r="R248" s="294"/>
      <c r="S248" s="294"/>
      <c r="T248" s="294"/>
      <c r="U248" s="294"/>
      <c r="V248" s="294"/>
      <c r="W248" s="294"/>
      <c r="X248" s="294"/>
      <c r="Y248" s="294"/>
      <c r="Z248" s="294"/>
    </row>
    <row r="249" spans="1:26" x14ac:dyDescent="0.25">
      <c r="A249" s="294"/>
      <c r="B249" s="294"/>
      <c r="C249" s="294"/>
      <c r="D249" s="294"/>
      <c r="E249" s="294"/>
      <c r="F249" s="294"/>
      <c r="G249" s="294"/>
      <c r="H249" s="294"/>
      <c r="I249" s="294"/>
      <c r="J249" s="294"/>
      <c r="K249" s="294"/>
      <c r="L249" s="294"/>
      <c r="M249" s="294"/>
      <c r="N249" s="294"/>
      <c r="O249" s="294"/>
      <c r="P249" s="294"/>
      <c r="Q249" s="294"/>
      <c r="R249" s="294"/>
      <c r="S249" s="294"/>
      <c r="T249" s="294"/>
      <c r="U249" s="294"/>
      <c r="V249" s="294"/>
      <c r="W249" s="294"/>
      <c r="X249" s="294"/>
      <c r="Y249" s="294"/>
      <c r="Z249" s="294"/>
    </row>
    <row r="250" spans="1:26" x14ac:dyDescent="0.25">
      <c r="A250" s="294"/>
      <c r="B250" s="294"/>
      <c r="C250" s="294"/>
      <c r="D250" s="294"/>
      <c r="E250" s="294"/>
      <c r="F250" s="294"/>
      <c r="G250" s="294"/>
      <c r="H250" s="294"/>
      <c r="I250" s="294"/>
      <c r="J250" s="294"/>
      <c r="K250" s="294"/>
      <c r="L250" s="294"/>
      <c r="M250" s="294"/>
      <c r="N250" s="294"/>
      <c r="O250" s="294"/>
      <c r="P250" s="294"/>
      <c r="Q250" s="294"/>
      <c r="R250" s="294"/>
      <c r="S250" s="294"/>
      <c r="T250" s="294"/>
      <c r="U250" s="294"/>
      <c r="V250" s="294"/>
      <c r="W250" s="294"/>
      <c r="X250" s="294"/>
      <c r="Y250" s="294"/>
      <c r="Z250" s="294"/>
    </row>
    <row r="251" spans="1:26" x14ac:dyDescent="0.25">
      <c r="A251" s="294"/>
      <c r="B251" s="294"/>
      <c r="C251" s="294"/>
      <c r="D251" s="294"/>
      <c r="E251" s="294"/>
      <c r="F251" s="294"/>
      <c r="G251" s="294"/>
      <c r="H251" s="294"/>
      <c r="I251" s="294"/>
      <c r="J251" s="294"/>
      <c r="K251" s="294"/>
      <c r="L251" s="294"/>
      <c r="M251" s="294"/>
      <c r="N251" s="294"/>
      <c r="O251" s="294"/>
      <c r="P251" s="294"/>
      <c r="Q251" s="294"/>
      <c r="R251" s="294"/>
      <c r="S251" s="294"/>
      <c r="T251" s="294"/>
      <c r="U251" s="294"/>
      <c r="V251" s="294"/>
      <c r="W251" s="294"/>
      <c r="X251" s="294"/>
      <c r="Y251" s="294"/>
      <c r="Z251" s="294"/>
    </row>
    <row r="252" spans="1:26" x14ac:dyDescent="0.25">
      <c r="A252" s="294"/>
      <c r="B252" s="294"/>
      <c r="C252" s="294"/>
      <c r="D252" s="294"/>
      <c r="E252" s="294"/>
      <c r="F252" s="294"/>
      <c r="G252" s="294"/>
      <c r="H252" s="294"/>
      <c r="I252" s="294"/>
      <c r="J252" s="294"/>
      <c r="K252" s="294"/>
      <c r="L252" s="294"/>
      <c r="M252" s="294"/>
      <c r="N252" s="294"/>
      <c r="O252" s="294"/>
      <c r="P252" s="294"/>
      <c r="Q252" s="294"/>
      <c r="R252" s="294"/>
      <c r="S252" s="294"/>
      <c r="T252" s="294"/>
      <c r="U252" s="294"/>
      <c r="V252" s="294"/>
      <c r="W252" s="294"/>
      <c r="X252" s="294"/>
      <c r="Y252" s="294"/>
      <c r="Z252" s="294"/>
    </row>
    <row r="253" spans="1:26" x14ac:dyDescent="0.25">
      <c r="A253" s="294"/>
      <c r="B253" s="294"/>
      <c r="C253" s="294"/>
      <c r="D253" s="294"/>
      <c r="E253" s="294"/>
      <c r="F253" s="294"/>
      <c r="G253" s="294"/>
      <c r="H253" s="294"/>
      <c r="I253" s="294"/>
      <c r="J253" s="294"/>
      <c r="K253" s="294"/>
      <c r="L253" s="294"/>
      <c r="M253" s="294"/>
      <c r="N253" s="294"/>
      <c r="O253" s="294"/>
      <c r="P253" s="294"/>
      <c r="Q253" s="294"/>
      <c r="R253" s="294"/>
      <c r="S253" s="294"/>
      <c r="T253" s="294"/>
      <c r="U253" s="294"/>
      <c r="V253" s="294"/>
      <c r="W253" s="294"/>
      <c r="X253" s="294"/>
      <c r="Y253" s="294"/>
      <c r="Z253" s="294"/>
    </row>
    <row r="254" spans="1:26" x14ac:dyDescent="0.25">
      <c r="A254" s="294"/>
      <c r="B254" s="294"/>
      <c r="C254" s="294"/>
      <c r="D254" s="294"/>
      <c r="E254" s="294"/>
      <c r="F254" s="294"/>
      <c r="G254" s="294"/>
      <c r="H254" s="294"/>
      <c r="I254" s="294"/>
      <c r="J254" s="294"/>
      <c r="K254" s="294"/>
      <c r="L254" s="294"/>
      <c r="M254" s="294"/>
      <c r="N254" s="294"/>
      <c r="O254" s="294"/>
      <c r="P254" s="294"/>
      <c r="Q254" s="294"/>
      <c r="R254" s="294"/>
      <c r="S254" s="294"/>
      <c r="T254" s="294"/>
      <c r="U254" s="294"/>
      <c r="V254" s="294"/>
      <c r="W254" s="294"/>
      <c r="X254" s="294"/>
      <c r="Y254" s="294"/>
      <c r="Z254" s="294"/>
    </row>
    <row r="255" spans="1:26" x14ac:dyDescent="0.25">
      <c r="A255" s="294"/>
      <c r="B255" s="294"/>
      <c r="C255" s="294"/>
      <c r="D255" s="294"/>
      <c r="E255" s="294"/>
      <c r="F255" s="294"/>
      <c r="G255" s="294"/>
      <c r="H255" s="294"/>
      <c r="I255" s="294"/>
      <c r="J255" s="294"/>
      <c r="K255" s="294"/>
      <c r="L255" s="294"/>
      <c r="M255" s="294"/>
      <c r="N255" s="294"/>
      <c r="O255" s="294"/>
      <c r="P255" s="294"/>
      <c r="Q255" s="294"/>
      <c r="R255" s="294"/>
      <c r="S255" s="294"/>
      <c r="T255" s="294"/>
      <c r="U255" s="294"/>
      <c r="V255" s="294"/>
      <c r="W255" s="294"/>
      <c r="X255" s="294"/>
      <c r="Y255" s="294"/>
      <c r="Z255" s="294"/>
    </row>
    <row r="256" spans="1:26" x14ac:dyDescent="0.25">
      <c r="A256" s="294"/>
      <c r="B256" s="294"/>
      <c r="C256" s="294"/>
      <c r="D256" s="294"/>
      <c r="E256" s="294"/>
      <c r="F256" s="294"/>
      <c r="G256" s="294"/>
      <c r="H256" s="294"/>
      <c r="I256" s="294"/>
      <c r="J256" s="294"/>
      <c r="K256" s="294"/>
      <c r="L256" s="294"/>
      <c r="M256" s="294"/>
      <c r="N256" s="294"/>
      <c r="O256" s="294"/>
      <c r="P256" s="294"/>
      <c r="Q256" s="294"/>
      <c r="R256" s="294"/>
      <c r="S256" s="294"/>
      <c r="T256" s="294"/>
      <c r="U256" s="294"/>
      <c r="V256" s="294"/>
      <c r="W256" s="294"/>
      <c r="X256" s="294"/>
      <c r="Y256" s="294"/>
      <c r="Z256" s="294"/>
    </row>
    <row r="257" spans="1:26" x14ac:dyDescent="0.25">
      <c r="A257" s="294"/>
      <c r="B257" s="294"/>
      <c r="C257" s="294"/>
      <c r="D257" s="294"/>
      <c r="E257" s="294"/>
      <c r="F257" s="294"/>
      <c r="G257" s="294"/>
      <c r="H257" s="294"/>
      <c r="I257" s="294"/>
      <c r="J257" s="294"/>
      <c r="K257" s="294"/>
      <c r="L257" s="294"/>
      <c r="M257" s="294"/>
      <c r="N257" s="294"/>
      <c r="O257" s="294"/>
      <c r="P257" s="294"/>
      <c r="Q257" s="294"/>
      <c r="R257" s="294"/>
      <c r="S257" s="294"/>
      <c r="T257" s="294"/>
      <c r="U257" s="294"/>
      <c r="V257" s="294"/>
      <c r="W257" s="294"/>
      <c r="X257" s="294"/>
      <c r="Y257" s="294"/>
      <c r="Z257" s="294"/>
    </row>
    <row r="258" spans="1:26" x14ac:dyDescent="0.25">
      <c r="A258" s="294"/>
      <c r="B258" s="294"/>
      <c r="C258" s="294"/>
      <c r="D258" s="294"/>
      <c r="E258" s="294"/>
      <c r="F258" s="294"/>
      <c r="G258" s="294"/>
      <c r="H258" s="294"/>
      <c r="I258" s="294"/>
      <c r="J258" s="294"/>
      <c r="K258" s="294"/>
      <c r="L258" s="294"/>
      <c r="M258" s="294"/>
      <c r="N258" s="294"/>
      <c r="O258" s="294"/>
      <c r="P258" s="294"/>
      <c r="Q258" s="294"/>
      <c r="R258" s="294"/>
      <c r="S258" s="294"/>
      <c r="T258" s="294"/>
      <c r="U258" s="294"/>
      <c r="V258" s="294"/>
      <c r="W258" s="294"/>
      <c r="X258" s="294"/>
      <c r="Y258" s="294"/>
      <c r="Z258" s="294"/>
    </row>
    <row r="259" spans="1:26" x14ac:dyDescent="0.25">
      <c r="A259" s="294"/>
      <c r="B259" s="294"/>
      <c r="C259" s="294"/>
      <c r="D259" s="294"/>
      <c r="E259" s="294"/>
      <c r="F259" s="294"/>
      <c r="G259" s="294"/>
      <c r="H259" s="294"/>
      <c r="I259" s="294"/>
      <c r="J259" s="294"/>
      <c r="K259" s="294"/>
      <c r="L259" s="294"/>
      <c r="M259" s="294"/>
      <c r="N259" s="294"/>
      <c r="O259" s="294"/>
      <c r="P259" s="294"/>
      <c r="Q259" s="294"/>
      <c r="R259" s="294"/>
      <c r="S259" s="294"/>
      <c r="T259" s="294"/>
      <c r="U259" s="294"/>
      <c r="V259" s="294"/>
      <c r="W259" s="294"/>
      <c r="X259" s="294"/>
      <c r="Y259" s="294"/>
      <c r="Z259" s="294"/>
    </row>
    <row r="260" spans="1:26" x14ac:dyDescent="0.25">
      <c r="A260" s="294"/>
      <c r="B260" s="294"/>
      <c r="C260" s="294"/>
      <c r="D260" s="294"/>
      <c r="E260" s="294"/>
      <c r="F260" s="294"/>
      <c r="G260" s="294"/>
      <c r="H260" s="294"/>
      <c r="I260" s="294"/>
      <c r="J260" s="294"/>
      <c r="K260" s="294"/>
      <c r="L260" s="294"/>
      <c r="M260" s="294"/>
      <c r="N260" s="294"/>
      <c r="O260" s="294"/>
      <c r="P260" s="294"/>
      <c r="Q260" s="294"/>
      <c r="R260" s="294"/>
      <c r="S260" s="294"/>
      <c r="T260" s="294"/>
      <c r="U260" s="294"/>
      <c r="V260" s="294"/>
      <c r="W260" s="294"/>
      <c r="X260" s="294"/>
      <c r="Y260" s="294"/>
      <c r="Z260" s="294"/>
    </row>
    <row r="261" spans="1:26" x14ac:dyDescent="0.25">
      <c r="A261" s="294"/>
      <c r="B261" s="294"/>
      <c r="C261" s="294"/>
      <c r="D261" s="294"/>
      <c r="E261" s="294"/>
      <c r="F261" s="294"/>
      <c r="G261" s="294"/>
      <c r="H261" s="294"/>
      <c r="I261" s="294"/>
      <c r="J261" s="294"/>
      <c r="K261" s="294"/>
      <c r="L261" s="294"/>
      <c r="M261" s="294"/>
      <c r="N261" s="294"/>
      <c r="O261" s="294"/>
      <c r="P261" s="294"/>
      <c r="Q261" s="294"/>
      <c r="R261" s="294"/>
      <c r="S261" s="294"/>
      <c r="T261" s="294"/>
      <c r="U261" s="294"/>
      <c r="V261" s="294"/>
      <c r="W261" s="294"/>
      <c r="X261" s="294"/>
      <c r="Y261" s="294"/>
      <c r="Z261" s="294"/>
    </row>
    <row r="262" spans="1:26" x14ac:dyDescent="0.25">
      <c r="A262" s="294"/>
      <c r="B262" s="294"/>
      <c r="C262" s="294"/>
      <c r="D262" s="294"/>
      <c r="E262" s="294"/>
      <c r="F262" s="294"/>
      <c r="G262" s="294"/>
      <c r="H262" s="294"/>
      <c r="I262" s="294"/>
      <c r="J262" s="294"/>
      <c r="K262" s="294"/>
      <c r="L262" s="294"/>
      <c r="M262" s="294"/>
      <c r="N262" s="294"/>
      <c r="O262" s="294"/>
      <c r="P262" s="294"/>
      <c r="Q262" s="294"/>
      <c r="R262" s="294"/>
      <c r="S262" s="294"/>
      <c r="T262" s="294"/>
      <c r="U262" s="294"/>
      <c r="V262" s="294"/>
      <c r="W262" s="294"/>
      <c r="X262" s="294"/>
      <c r="Y262" s="294"/>
      <c r="Z262" s="294"/>
    </row>
    <row r="263" spans="1:26" x14ac:dyDescent="0.25">
      <c r="A263" s="294"/>
      <c r="B263" s="294"/>
      <c r="C263" s="294"/>
      <c r="D263" s="294"/>
      <c r="E263" s="294"/>
      <c r="F263" s="294"/>
      <c r="G263" s="294"/>
      <c r="H263" s="294"/>
      <c r="I263" s="294"/>
      <c r="J263" s="294"/>
      <c r="K263" s="294"/>
      <c r="L263" s="294"/>
      <c r="M263" s="294"/>
      <c r="N263" s="294"/>
      <c r="O263" s="294"/>
      <c r="P263" s="294"/>
      <c r="Q263" s="294"/>
      <c r="R263" s="294"/>
      <c r="S263" s="294"/>
      <c r="T263" s="294"/>
      <c r="U263" s="294"/>
      <c r="V263" s="294"/>
      <c r="W263" s="294"/>
      <c r="X263" s="294"/>
      <c r="Y263" s="294"/>
      <c r="Z263" s="294"/>
    </row>
    <row r="264" spans="1:26" x14ac:dyDescent="0.25">
      <c r="A264" s="294"/>
      <c r="B264" s="294"/>
      <c r="C264" s="294"/>
      <c r="D264" s="294"/>
      <c r="E264" s="294"/>
      <c r="F264" s="294"/>
      <c r="G264" s="294"/>
      <c r="H264" s="294"/>
      <c r="I264" s="294"/>
      <c r="J264" s="294"/>
      <c r="K264" s="294"/>
      <c r="L264" s="294"/>
      <c r="M264" s="294"/>
      <c r="N264" s="294"/>
      <c r="O264" s="294"/>
      <c r="P264" s="294"/>
      <c r="Q264" s="294"/>
      <c r="R264" s="294"/>
      <c r="S264" s="294"/>
      <c r="T264" s="294"/>
      <c r="U264" s="294"/>
      <c r="V264" s="294"/>
      <c r="W264" s="294"/>
      <c r="X264" s="294"/>
      <c r="Y264" s="294"/>
      <c r="Z264" s="294"/>
    </row>
    <row r="265" spans="1:26" x14ac:dyDescent="0.25">
      <c r="A265" s="294"/>
      <c r="B265" s="294"/>
      <c r="C265" s="294"/>
      <c r="D265" s="294"/>
      <c r="E265" s="294"/>
      <c r="F265" s="294"/>
      <c r="G265" s="294"/>
      <c r="H265" s="294"/>
      <c r="I265" s="294"/>
      <c r="J265" s="294"/>
      <c r="K265" s="294"/>
      <c r="L265" s="294"/>
      <c r="M265" s="294"/>
      <c r="N265" s="294"/>
      <c r="O265" s="294"/>
      <c r="P265" s="294"/>
      <c r="Q265" s="294"/>
      <c r="R265" s="294"/>
      <c r="S265" s="294"/>
      <c r="T265" s="294"/>
      <c r="U265" s="294"/>
      <c r="V265" s="294"/>
      <c r="W265" s="294"/>
      <c r="X265" s="294"/>
      <c r="Y265" s="294"/>
      <c r="Z265" s="294"/>
    </row>
    <row r="266" spans="1:26" x14ac:dyDescent="0.25">
      <c r="A266" s="294"/>
      <c r="B266" s="294"/>
      <c r="C266" s="294"/>
      <c r="D266" s="294"/>
      <c r="E266" s="294"/>
      <c r="F266" s="294"/>
      <c r="G266" s="294"/>
      <c r="H266" s="294"/>
      <c r="I266" s="294"/>
      <c r="J266" s="294"/>
      <c r="K266" s="294"/>
      <c r="L266" s="294"/>
      <c r="M266" s="294"/>
      <c r="N266" s="294"/>
      <c r="O266" s="294"/>
      <c r="P266" s="294"/>
      <c r="Q266" s="294"/>
      <c r="R266" s="294"/>
      <c r="S266" s="294"/>
      <c r="T266" s="294"/>
      <c r="U266" s="294"/>
      <c r="V266" s="294"/>
      <c r="W266" s="294"/>
      <c r="X266" s="294"/>
      <c r="Y266" s="294"/>
      <c r="Z266" s="294"/>
    </row>
    <row r="267" spans="1:26" x14ac:dyDescent="0.25">
      <c r="A267" s="294"/>
      <c r="B267" s="294"/>
      <c r="C267" s="294"/>
      <c r="D267" s="294"/>
      <c r="E267" s="294"/>
      <c r="F267" s="294"/>
      <c r="G267" s="294"/>
      <c r="H267" s="294"/>
      <c r="I267" s="294"/>
      <c r="J267" s="294"/>
      <c r="K267" s="294"/>
      <c r="L267" s="294"/>
      <c r="M267" s="294"/>
      <c r="N267" s="294"/>
      <c r="O267" s="294"/>
      <c r="P267" s="294"/>
      <c r="Q267" s="294"/>
      <c r="R267" s="294"/>
      <c r="S267" s="294"/>
      <c r="T267" s="294"/>
      <c r="U267" s="294"/>
      <c r="V267" s="294"/>
      <c r="W267" s="294"/>
      <c r="X267" s="294"/>
      <c r="Y267" s="294"/>
      <c r="Z267" s="294"/>
    </row>
    <row r="268" spans="1:26" x14ac:dyDescent="0.25">
      <c r="A268" s="294"/>
      <c r="B268" s="294"/>
      <c r="C268" s="294"/>
      <c r="D268" s="294"/>
      <c r="E268" s="294"/>
      <c r="F268" s="294"/>
      <c r="G268" s="294"/>
      <c r="H268" s="294"/>
      <c r="I268" s="294"/>
      <c r="J268" s="294"/>
      <c r="K268" s="294"/>
      <c r="L268" s="294"/>
      <c r="M268" s="294"/>
      <c r="N268" s="294"/>
      <c r="O268" s="294"/>
      <c r="P268" s="294"/>
      <c r="Q268" s="294"/>
      <c r="R268" s="294"/>
      <c r="S268" s="294"/>
      <c r="T268" s="294"/>
      <c r="U268" s="294"/>
      <c r="V268" s="294"/>
      <c r="W268" s="294"/>
      <c r="X268" s="294"/>
      <c r="Y268" s="294"/>
      <c r="Z268" s="294"/>
    </row>
    <row r="269" spans="1:26" x14ac:dyDescent="0.25">
      <c r="A269" s="294"/>
      <c r="B269" s="294"/>
      <c r="C269" s="294"/>
      <c r="D269" s="294"/>
      <c r="E269" s="294"/>
      <c r="F269" s="294"/>
      <c r="G269" s="294"/>
      <c r="H269" s="294"/>
      <c r="I269" s="294"/>
      <c r="J269" s="294"/>
      <c r="K269" s="294"/>
      <c r="L269" s="294"/>
      <c r="M269" s="294"/>
      <c r="N269" s="294"/>
      <c r="O269" s="294"/>
      <c r="P269" s="294"/>
      <c r="Q269" s="294"/>
      <c r="R269" s="294"/>
      <c r="S269" s="294"/>
      <c r="T269" s="294"/>
      <c r="U269" s="294"/>
      <c r="V269" s="294"/>
      <c r="W269" s="294"/>
      <c r="X269" s="294"/>
      <c r="Y269" s="294"/>
      <c r="Z269" s="294"/>
    </row>
    <row r="270" spans="1:26" x14ac:dyDescent="0.25">
      <c r="A270" s="294"/>
      <c r="B270" s="294"/>
      <c r="C270" s="294"/>
      <c r="D270" s="294"/>
      <c r="E270" s="294"/>
      <c r="F270" s="294"/>
      <c r="G270" s="294"/>
      <c r="H270" s="294"/>
      <c r="I270" s="294"/>
      <c r="J270" s="294"/>
      <c r="K270" s="294"/>
      <c r="L270" s="294"/>
      <c r="M270" s="294"/>
      <c r="N270" s="294"/>
      <c r="O270" s="294"/>
      <c r="P270" s="294"/>
      <c r="Q270" s="294"/>
      <c r="R270" s="294"/>
      <c r="S270" s="294"/>
      <c r="T270" s="294"/>
      <c r="U270" s="294"/>
      <c r="V270" s="294"/>
      <c r="W270" s="294"/>
      <c r="X270" s="294"/>
      <c r="Y270" s="294"/>
      <c r="Z270" s="294"/>
    </row>
    <row r="271" spans="1:26" x14ac:dyDescent="0.25">
      <c r="A271" s="294"/>
      <c r="B271" s="294"/>
      <c r="C271" s="294"/>
      <c r="D271" s="294"/>
      <c r="E271" s="294"/>
      <c r="F271" s="294"/>
      <c r="G271" s="294"/>
      <c r="H271" s="294"/>
      <c r="I271" s="294"/>
      <c r="J271" s="294"/>
      <c r="K271" s="294"/>
      <c r="L271" s="294"/>
      <c r="M271" s="294"/>
      <c r="N271" s="294"/>
      <c r="O271" s="294"/>
      <c r="P271" s="294"/>
      <c r="Q271" s="294"/>
      <c r="R271" s="294"/>
      <c r="S271" s="294"/>
      <c r="T271" s="294"/>
      <c r="U271" s="294"/>
      <c r="V271" s="294"/>
      <c r="W271" s="294"/>
      <c r="X271" s="294"/>
      <c r="Y271" s="294"/>
      <c r="Z271" s="294"/>
    </row>
    <row r="272" spans="1:26" x14ac:dyDescent="0.25">
      <c r="A272" s="294"/>
      <c r="B272" s="294"/>
      <c r="C272" s="294"/>
      <c r="D272" s="294"/>
      <c r="E272" s="294"/>
      <c r="F272" s="294"/>
      <c r="G272" s="294"/>
      <c r="H272" s="294"/>
      <c r="I272" s="294"/>
      <c r="J272" s="294"/>
      <c r="K272" s="294"/>
      <c r="L272" s="294"/>
      <c r="M272" s="294"/>
      <c r="N272" s="294"/>
      <c r="O272" s="294"/>
      <c r="P272" s="294"/>
      <c r="Q272" s="294"/>
      <c r="R272" s="294"/>
      <c r="S272" s="294"/>
      <c r="T272" s="294"/>
      <c r="U272" s="294"/>
      <c r="V272" s="294"/>
      <c r="W272" s="294"/>
      <c r="X272" s="294"/>
      <c r="Y272" s="294"/>
      <c r="Z272" s="294"/>
    </row>
    <row r="273" spans="1:26" x14ac:dyDescent="0.25">
      <c r="A273" s="294"/>
      <c r="B273" s="294"/>
      <c r="C273" s="294"/>
      <c r="D273" s="294"/>
      <c r="E273" s="294"/>
      <c r="F273" s="294"/>
      <c r="G273" s="294"/>
      <c r="H273" s="294"/>
      <c r="I273" s="294"/>
      <c r="J273" s="294"/>
      <c r="K273" s="294"/>
      <c r="L273" s="294"/>
      <c r="M273" s="294"/>
      <c r="N273" s="294"/>
      <c r="O273" s="294"/>
      <c r="P273" s="294"/>
      <c r="Q273" s="294"/>
      <c r="R273" s="294"/>
      <c r="S273" s="294"/>
      <c r="T273" s="294"/>
      <c r="U273" s="294"/>
      <c r="V273" s="294"/>
      <c r="W273" s="294"/>
      <c r="X273" s="294"/>
      <c r="Y273" s="294"/>
      <c r="Z273" s="294"/>
    </row>
    <row r="274" spans="1:26" x14ac:dyDescent="0.25">
      <c r="A274" s="294"/>
      <c r="B274" s="294"/>
      <c r="C274" s="294"/>
      <c r="D274" s="294"/>
      <c r="E274" s="294"/>
      <c r="F274" s="294"/>
      <c r="G274" s="294"/>
      <c r="H274" s="294"/>
      <c r="I274" s="294"/>
      <c r="J274" s="294"/>
      <c r="K274" s="294"/>
      <c r="L274" s="294"/>
      <c r="M274" s="294"/>
      <c r="N274" s="294"/>
      <c r="O274" s="294"/>
      <c r="P274" s="294"/>
      <c r="Q274" s="294"/>
      <c r="R274" s="294"/>
      <c r="S274" s="294"/>
      <c r="T274" s="294"/>
      <c r="U274" s="294"/>
      <c r="V274" s="294"/>
      <c r="W274" s="294"/>
      <c r="X274" s="294"/>
      <c r="Y274" s="294"/>
      <c r="Z274" s="294"/>
    </row>
    <row r="275" spans="1:26" x14ac:dyDescent="0.25">
      <c r="A275" s="294"/>
      <c r="B275" s="294"/>
      <c r="C275" s="294"/>
      <c r="D275" s="294"/>
      <c r="E275" s="294"/>
      <c r="F275" s="294"/>
      <c r="G275" s="294"/>
      <c r="H275" s="294"/>
      <c r="I275" s="294"/>
      <c r="J275" s="294"/>
      <c r="K275" s="294"/>
      <c r="L275" s="294"/>
      <c r="M275" s="294"/>
      <c r="N275" s="294"/>
      <c r="O275" s="294"/>
      <c r="P275" s="294"/>
      <c r="Q275" s="294"/>
      <c r="R275" s="294"/>
      <c r="S275" s="294"/>
      <c r="T275" s="294"/>
      <c r="U275" s="294"/>
      <c r="V275" s="294"/>
      <c r="W275" s="294"/>
      <c r="X275" s="294"/>
      <c r="Y275" s="294"/>
      <c r="Z275" s="294"/>
    </row>
    <row r="276" spans="1:26" x14ac:dyDescent="0.25">
      <c r="A276" s="294"/>
      <c r="B276" s="294"/>
      <c r="C276" s="294"/>
      <c r="D276" s="294"/>
      <c r="E276" s="294"/>
      <c r="F276" s="294"/>
      <c r="G276" s="294"/>
      <c r="H276" s="294"/>
      <c r="I276" s="294"/>
      <c r="J276" s="294"/>
      <c r="K276" s="294"/>
      <c r="L276" s="294"/>
      <c r="M276" s="294"/>
      <c r="N276" s="294"/>
      <c r="O276" s="294"/>
      <c r="P276" s="294"/>
      <c r="Q276" s="294"/>
      <c r="R276" s="294"/>
      <c r="S276" s="294"/>
      <c r="T276" s="294"/>
      <c r="U276" s="294"/>
      <c r="V276" s="294"/>
      <c r="W276" s="294"/>
      <c r="X276" s="294"/>
      <c r="Y276" s="294"/>
      <c r="Z276" s="294"/>
    </row>
    <row r="277" spans="1:26" x14ac:dyDescent="0.25">
      <c r="A277" s="294"/>
      <c r="B277" s="294"/>
      <c r="C277" s="294"/>
      <c r="D277" s="294"/>
      <c r="E277" s="294"/>
      <c r="F277" s="294"/>
      <c r="G277" s="294"/>
      <c r="H277" s="294"/>
      <c r="I277" s="294"/>
      <c r="J277" s="294"/>
      <c r="K277" s="294"/>
      <c r="L277" s="294"/>
      <c r="M277" s="294"/>
      <c r="N277" s="294"/>
      <c r="O277" s="294"/>
      <c r="P277" s="294"/>
      <c r="Q277" s="294"/>
      <c r="R277" s="294"/>
      <c r="S277" s="294"/>
      <c r="T277" s="294"/>
      <c r="U277" s="294"/>
      <c r="V277" s="294"/>
      <c r="W277" s="294"/>
      <c r="X277" s="294"/>
      <c r="Y277" s="294"/>
      <c r="Z277" s="294"/>
    </row>
    <row r="278" spans="1:26" x14ac:dyDescent="0.25">
      <c r="A278" s="294"/>
      <c r="B278" s="294"/>
      <c r="C278" s="294"/>
      <c r="D278" s="294"/>
      <c r="E278" s="294"/>
      <c r="F278" s="294"/>
      <c r="G278" s="294"/>
      <c r="H278" s="294"/>
      <c r="I278" s="294"/>
      <c r="J278" s="294"/>
      <c r="K278" s="294"/>
      <c r="L278" s="294"/>
      <c r="M278" s="294"/>
      <c r="N278" s="294"/>
      <c r="O278" s="294"/>
      <c r="P278" s="294"/>
      <c r="Q278" s="294"/>
      <c r="R278" s="294"/>
      <c r="S278" s="294"/>
      <c r="T278" s="294"/>
      <c r="U278" s="294"/>
      <c r="V278" s="294"/>
      <c r="W278" s="294"/>
      <c r="X278" s="294"/>
      <c r="Y278" s="294"/>
      <c r="Z278" s="294"/>
    </row>
    <row r="279" spans="1:26" x14ac:dyDescent="0.25">
      <c r="A279" s="294"/>
      <c r="B279" s="294"/>
      <c r="C279" s="294"/>
      <c r="D279" s="294"/>
      <c r="E279" s="294"/>
      <c r="F279" s="294"/>
      <c r="G279" s="294"/>
      <c r="H279" s="294"/>
      <c r="I279" s="294"/>
      <c r="J279" s="294"/>
      <c r="K279" s="294"/>
      <c r="L279" s="294"/>
      <c r="M279" s="294"/>
      <c r="N279" s="294"/>
      <c r="O279" s="294"/>
      <c r="P279" s="294"/>
      <c r="Q279" s="294"/>
      <c r="R279" s="294"/>
      <c r="S279" s="294"/>
      <c r="T279" s="294"/>
      <c r="U279" s="294"/>
      <c r="V279" s="294"/>
      <c r="W279" s="294"/>
      <c r="X279" s="294"/>
      <c r="Y279" s="294"/>
      <c r="Z279" s="294"/>
    </row>
    <row r="280" spans="1:26" x14ac:dyDescent="0.25">
      <c r="A280" s="294"/>
      <c r="B280" s="294"/>
      <c r="C280" s="294"/>
      <c r="D280" s="294"/>
      <c r="E280" s="294"/>
      <c r="F280" s="294"/>
      <c r="G280" s="294"/>
      <c r="H280" s="294"/>
      <c r="I280" s="294"/>
      <c r="J280" s="294"/>
      <c r="K280" s="294"/>
      <c r="L280" s="294"/>
      <c r="M280" s="294"/>
      <c r="N280" s="294"/>
      <c r="O280" s="294"/>
      <c r="P280" s="294"/>
      <c r="Q280" s="294"/>
      <c r="R280" s="294"/>
      <c r="S280" s="294"/>
      <c r="T280" s="294"/>
      <c r="U280" s="294"/>
      <c r="V280" s="294"/>
      <c r="W280" s="294"/>
      <c r="X280" s="294"/>
      <c r="Y280" s="294"/>
      <c r="Z280" s="294"/>
    </row>
    <row r="281" spans="1:26" x14ac:dyDescent="0.25">
      <c r="A281" s="294"/>
      <c r="B281" s="294"/>
      <c r="C281" s="294"/>
      <c r="D281" s="294"/>
      <c r="E281" s="294"/>
      <c r="F281" s="294"/>
      <c r="G281" s="294"/>
      <c r="H281" s="294"/>
      <c r="I281" s="294"/>
      <c r="J281" s="294"/>
      <c r="K281" s="294"/>
      <c r="L281" s="294"/>
      <c r="M281" s="294"/>
      <c r="N281" s="294"/>
      <c r="O281" s="294"/>
      <c r="P281" s="294"/>
      <c r="Q281" s="294"/>
      <c r="R281" s="294"/>
      <c r="S281" s="294"/>
      <c r="T281" s="294"/>
      <c r="U281" s="294"/>
      <c r="V281" s="294"/>
      <c r="W281" s="294"/>
      <c r="X281" s="294"/>
      <c r="Y281" s="294"/>
      <c r="Z281" s="294"/>
    </row>
    <row r="282" spans="1:26" x14ac:dyDescent="0.25">
      <c r="A282" s="294"/>
      <c r="B282" s="294"/>
      <c r="C282" s="294"/>
      <c r="D282" s="294"/>
      <c r="E282" s="294"/>
      <c r="F282" s="294"/>
      <c r="G282" s="294"/>
      <c r="H282" s="294"/>
      <c r="I282" s="294"/>
      <c r="J282" s="294"/>
      <c r="K282" s="294"/>
      <c r="L282" s="294"/>
      <c r="M282" s="294"/>
      <c r="N282" s="294"/>
      <c r="O282" s="294"/>
      <c r="P282" s="294"/>
      <c r="Q282" s="294"/>
      <c r="R282" s="294"/>
      <c r="S282" s="294"/>
      <c r="T282" s="294"/>
      <c r="U282" s="294"/>
      <c r="V282" s="294"/>
      <c r="W282" s="294"/>
      <c r="X282" s="294"/>
      <c r="Y282" s="294"/>
      <c r="Z282" s="294"/>
    </row>
    <row r="283" spans="1:26" x14ac:dyDescent="0.25">
      <c r="A283" s="294"/>
      <c r="B283" s="294"/>
      <c r="C283" s="294"/>
      <c r="D283" s="294"/>
      <c r="E283" s="294"/>
      <c r="F283" s="294"/>
      <c r="G283" s="294"/>
      <c r="H283" s="294"/>
      <c r="I283" s="294"/>
      <c r="J283" s="294"/>
      <c r="K283" s="294"/>
      <c r="L283" s="294"/>
      <c r="M283" s="294"/>
      <c r="N283" s="294"/>
      <c r="O283" s="294"/>
      <c r="P283" s="294"/>
      <c r="Q283" s="294"/>
      <c r="R283" s="294"/>
      <c r="S283" s="294"/>
      <c r="T283" s="294"/>
      <c r="U283" s="294"/>
      <c r="V283" s="294"/>
      <c r="W283" s="294"/>
      <c r="X283" s="294"/>
      <c r="Y283" s="294"/>
      <c r="Z283" s="294"/>
    </row>
    <row r="284" spans="1:26" x14ac:dyDescent="0.25">
      <c r="A284" s="294"/>
      <c r="B284" s="294"/>
      <c r="C284" s="294"/>
      <c r="D284" s="294"/>
      <c r="E284" s="294"/>
      <c r="F284" s="294"/>
      <c r="G284" s="294"/>
      <c r="H284" s="294"/>
      <c r="I284" s="294"/>
      <c r="J284" s="294"/>
      <c r="K284" s="294"/>
      <c r="L284" s="294"/>
      <c r="M284" s="294"/>
      <c r="N284" s="294"/>
      <c r="O284" s="294"/>
      <c r="P284" s="294"/>
      <c r="Q284" s="294"/>
      <c r="R284" s="294"/>
      <c r="S284" s="294"/>
      <c r="T284" s="294"/>
      <c r="U284" s="294"/>
      <c r="V284" s="294"/>
      <c r="W284" s="294"/>
      <c r="X284" s="294"/>
      <c r="Y284" s="294"/>
      <c r="Z284" s="294"/>
    </row>
    <row r="285" spans="1:26" x14ac:dyDescent="0.25">
      <c r="A285" s="294"/>
      <c r="B285" s="294"/>
      <c r="C285" s="294"/>
      <c r="D285" s="294"/>
      <c r="E285" s="294"/>
      <c r="F285" s="294"/>
      <c r="G285" s="294"/>
      <c r="H285" s="294"/>
      <c r="I285" s="294"/>
      <c r="J285" s="294"/>
      <c r="K285" s="294"/>
      <c r="L285" s="294"/>
      <c r="M285" s="294"/>
      <c r="N285" s="294"/>
      <c r="O285" s="294"/>
      <c r="P285" s="294"/>
      <c r="Q285" s="294"/>
      <c r="R285" s="294"/>
      <c r="S285" s="294"/>
      <c r="T285" s="294"/>
      <c r="U285" s="294"/>
      <c r="V285" s="294"/>
      <c r="W285" s="294"/>
      <c r="X285" s="294"/>
      <c r="Y285" s="294"/>
      <c r="Z285" s="294"/>
    </row>
    <row r="286" spans="1:26" x14ac:dyDescent="0.25">
      <c r="A286" s="294"/>
      <c r="B286" s="294"/>
      <c r="C286" s="294"/>
      <c r="D286" s="294"/>
      <c r="E286" s="294"/>
      <c r="F286" s="294"/>
      <c r="G286" s="294"/>
      <c r="H286" s="294"/>
      <c r="I286" s="294"/>
      <c r="J286" s="294"/>
      <c r="K286" s="294"/>
      <c r="L286" s="294"/>
      <c r="M286" s="294"/>
      <c r="N286" s="294"/>
      <c r="O286" s="294"/>
      <c r="P286" s="294"/>
      <c r="Q286" s="294"/>
      <c r="R286" s="294"/>
      <c r="S286" s="294"/>
      <c r="T286" s="294"/>
      <c r="U286" s="294"/>
      <c r="V286" s="294"/>
      <c r="W286" s="294"/>
      <c r="X286" s="294"/>
      <c r="Y286" s="294"/>
      <c r="Z286" s="294"/>
    </row>
    <row r="287" spans="1:26" x14ac:dyDescent="0.25">
      <c r="A287" s="294"/>
      <c r="B287" s="294"/>
      <c r="C287" s="294"/>
      <c r="D287" s="294"/>
      <c r="E287" s="294"/>
      <c r="F287" s="294"/>
      <c r="G287" s="294"/>
      <c r="H287" s="294"/>
      <c r="I287" s="294"/>
      <c r="J287" s="294"/>
      <c r="K287" s="294"/>
      <c r="L287" s="294"/>
      <c r="M287" s="294"/>
      <c r="N287" s="294"/>
      <c r="O287" s="294"/>
      <c r="P287" s="294"/>
      <c r="Q287" s="294"/>
      <c r="R287" s="294"/>
      <c r="S287" s="294"/>
      <c r="T287" s="294"/>
      <c r="U287" s="294"/>
      <c r="V287" s="294"/>
      <c r="W287" s="294"/>
      <c r="X287" s="294"/>
      <c r="Y287" s="294"/>
      <c r="Z287" s="294"/>
    </row>
    <row r="288" spans="1:26" x14ac:dyDescent="0.25">
      <c r="A288" s="294"/>
      <c r="B288" s="294"/>
      <c r="C288" s="294"/>
      <c r="D288" s="294"/>
      <c r="E288" s="294"/>
      <c r="F288" s="294"/>
      <c r="G288" s="294"/>
      <c r="H288" s="294"/>
      <c r="I288" s="294"/>
      <c r="J288" s="294"/>
      <c r="K288" s="294"/>
      <c r="L288" s="294"/>
      <c r="M288" s="294"/>
      <c r="N288" s="294"/>
      <c r="O288" s="294"/>
      <c r="P288" s="294"/>
      <c r="Q288" s="294"/>
      <c r="R288" s="294"/>
      <c r="S288" s="294"/>
      <c r="T288" s="294"/>
      <c r="U288" s="294"/>
      <c r="V288" s="294"/>
      <c r="W288" s="294"/>
      <c r="X288" s="294"/>
      <c r="Y288" s="294"/>
      <c r="Z288" s="294"/>
    </row>
    <row r="289" spans="1:26" x14ac:dyDescent="0.25">
      <c r="A289" s="294"/>
      <c r="B289" s="294"/>
      <c r="C289" s="294"/>
      <c r="D289" s="294"/>
      <c r="E289" s="294"/>
      <c r="F289" s="294"/>
      <c r="G289" s="294"/>
      <c r="H289" s="294"/>
      <c r="I289" s="294"/>
      <c r="J289" s="294"/>
      <c r="K289" s="294"/>
      <c r="L289" s="294"/>
      <c r="M289" s="294"/>
      <c r="N289" s="294"/>
      <c r="O289" s="294"/>
      <c r="P289" s="294"/>
      <c r="Q289" s="294"/>
      <c r="R289" s="294"/>
      <c r="S289" s="294"/>
      <c r="T289" s="294"/>
      <c r="U289" s="294"/>
      <c r="V289" s="294"/>
      <c r="W289" s="294"/>
      <c r="X289" s="294"/>
      <c r="Y289" s="294"/>
      <c r="Z289" s="294"/>
    </row>
    <row r="290" spans="1:26" x14ac:dyDescent="0.25">
      <c r="A290" s="294"/>
      <c r="B290" s="294"/>
      <c r="C290" s="294"/>
      <c r="D290" s="294"/>
      <c r="E290" s="294"/>
      <c r="F290" s="294"/>
      <c r="G290" s="294"/>
      <c r="H290" s="294"/>
      <c r="I290" s="294"/>
      <c r="J290" s="294"/>
      <c r="K290" s="294"/>
      <c r="L290" s="294"/>
      <c r="M290" s="294"/>
      <c r="N290" s="294"/>
      <c r="O290" s="294"/>
      <c r="P290" s="294"/>
      <c r="Q290" s="294"/>
      <c r="R290" s="294"/>
      <c r="S290" s="294"/>
      <c r="T290" s="294"/>
      <c r="U290" s="294"/>
      <c r="V290" s="294"/>
      <c r="W290" s="294"/>
      <c r="X290" s="294"/>
      <c r="Y290" s="294"/>
      <c r="Z290" s="294"/>
    </row>
    <row r="291" spans="1:26" x14ac:dyDescent="0.25">
      <c r="A291" s="294"/>
      <c r="B291" s="294"/>
      <c r="C291" s="294"/>
      <c r="D291" s="294"/>
      <c r="E291" s="294"/>
      <c r="F291" s="294"/>
      <c r="G291" s="294"/>
      <c r="H291" s="294"/>
      <c r="I291" s="294"/>
      <c r="J291" s="294"/>
      <c r="K291" s="294"/>
      <c r="L291" s="294"/>
      <c r="M291" s="294"/>
      <c r="N291" s="294"/>
      <c r="O291" s="294"/>
      <c r="P291" s="294"/>
      <c r="Q291" s="294"/>
      <c r="R291" s="294"/>
      <c r="S291" s="294"/>
      <c r="T291" s="294"/>
      <c r="U291" s="294"/>
      <c r="V291" s="294"/>
      <c r="W291" s="294"/>
      <c r="X291" s="294"/>
      <c r="Y291" s="294"/>
      <c r="Z291" s="294"/>
    </row>
    <row r="292" spans="1:26" x14ac:dyDescent="0.25">
      <c r="A292" s="294"/>
      <c r="B292" s="294"/>
      <c r="C292" s="294"/>
      <c r="D292" s="294"/>
      <c r="E292" s="294"/>
      <c r="F292" s="294"/>
      <c r="G292" s="294"/>
      <c r="H292" s="294"/>
      <c r="I292" s="294"/>
      <c r="J292" s="294"/>
      <c r="K292" s="294"/>
      <c r="L292" s="294"/>
      <c r="M292" s="294"/>
      <c r="N292" s="294"/>
      <c r="O292" s="294"/>
      <c r="P292" s="294"/>
      <c r="Q292" s="294"/>
      <c r="R292" s="294"/>
      <c r="S292" s="294"/>
      <c r="T292" s="294"/>
      <c r="U292" s="294"/>
      <c r="V292" s="294"/>
      <c r="W292" s="294"/>
      <c r="X292" s="294"/>
      <c r="Y292" s="294"/>
      <c r="Z292" s="294"/>
    </row>
    <row r="293" spans="1:26" x14ac:dyDescent="0.25">
      <c r="A293" s="294"/>
      <c r="B293" s="294"/>
      <c r="C293" s="294"/>
      <c r="D293" s="294"/>
      <c r="E293" s="294"/>
      <c r="F293" s="294"/>
      <c r="G293" s="294"/>
      <c r="H293" s="294"/>
      <c r="I293" s="294"/>
      <c r="J293" s="294"/>
      <c r="K293" s="294"/>
      <c r="L293" s="294"/>
      <c r="M293" s="294"/>
      <c r="N293" s="294"/>
      <c r="O293" s="294"/>
      <c r="P293" s="294"/>
      <c r="Q293" s="294"/>
      <c r="R293" s="294"/>
      <c r="S293" s="294"/>
      <c r="T293" s="294"/>
      <c r="U293" s="294"/>
      <c r="V293" s="294"/>
      <c r="W293" s="294"/>
      <c r="X293" s="294"/>
      <c r="Y293" s="294"/>
      <c r="Z293" s="294"/>
    </row>
    <row r="294" spans="1:26" x14ac:dyDescent="0.25">
      <c r="A294" s="294"/>
      <c r="B294" s="294"/>
      <c r="C294" s="294"/>
      <c r="D294" s="294"/>
      <c r="E294" s="294"/>
      <c r="F294" s="294"/>
      <c r="G294" s="294"/>
      <c r="H294" s="294"/>
      <c r="I294" s="294"/>
      <c r="J294" s="294"/>
      <c r="K294" s="294"/>
      <c r="L294" s="294"/>
      <c r="M294" s="294"/>
      <c r="N294" s="294"/>
      <c r="O294" s="294"/>
      <c r="P294" s="294"/>
      <c r="Q294" s="294"/>
      <c r="R294" s="294"/>
      <c r="S294" s="294"/>
      <c r="T294" s="294"/>
      <c r="U294" s="294"/>
      <c r="V294" s="294"/>
      <c r="W294" s="294"/>
      <c r="X294" s="294"/>
      <c r="Y294" s="294"/>
      <c r="Z294" s="294"/>
    </row>
    <row r="295" spans="1:26" x14ac:dyDescent="0.25">
      <c r="A295" s="294"/>
      <c r="B295" s="294"/>
      <c r="C295" s="294"/>
      <c r="D295" s="294"/>
      <c r="E295" s="294"/>
      <c r="F295" s="294"/>
      <c r="G295" s="294"/>
      <c r="H295" s="294"/>
      <c r="I295" s="294"/>
      <c r="J295" s="294"/>
      <c r="K295" s="294"/>
      <c r="L295" s="294"/>
      <c r="M295" s="294"/>
      <c r="N295" s="294"/>
      <c r="O295" s="294"/>
      <c r="P295" s="294"/>
      <c r="Q295" s="294"/>
      <c r="R295" s="294"/>
      <c r="S295" s="294"/>
      <c r="T295" s="294"/>
      <c r="U295" s="294"/>
      <c r="V295" s="294"/>
      <c r="W295" s="294"/>
      <c r="X295" s="294"/>
      <c r="Y295" s="294"/>
      <c r="Z295" s="294"/>
    </row>
    <row r="296" spans="1:26" x14ac:dyDescent="0.25">
      <c r="A296" s="294"/>
      <c r="B296" s="294"/>
      <c r="C296" s="294"/>
      <c r="D296" s="294"/>
      <c r="E296" s="294"/>
      <c r="F296" s="294"/>
      <c r="G296" s="294"/>
      <c r="H296" s="294"/>
      <c r="I296" s="294"/>
      <c r="J296" s="294"/>
      <c r="K296" s="294"/>
      <c r="L296" s="294"/>
      <c r="M296" s="294"/>
      <c r="N296" s="294"/>
      <c r="O296" s="294"/>
      <c r="P296" s="294"/>
      <c r="Q296" s="294"/>
      <c r="R296" s="294"/>
      <c r="S296" s="294"/>
      <c r="T296" s="294"/>
      <c r="U296" s="294"/>
      <c r="V296" s="294"/>
      <c r="W296" s="294"/>
      <c r="X296" s="294"/>
      <c r="Y296" s="294"/>
      <c r="Z296" s="294"/>
    </row>
    <row r="297" spans="1:26" x14ac:dyDescent="0.25">
      <c r="A297" s="294"/>
      <c r="B297" s="294"/>
      <c r="C297" s="294"/>
      <c r="D297" s="294"/>
      <c r="E297" s="294"/>
      <c r="F297" s="294"/>
      <c r="G297" s="294"/>
      <c r="H297" s="294"/>
      <c r="I297" s="294"/>
      <c r="J297" s="294"/>
      <c r="K297" s="294"/>
      <c r="L297" s="294"/>
      <c r="M297" s="294"/>
      <c r="N297" s="294"/>
      <c r="O297" s="294"/>
      <c r="P297" s="294"/>
      <c r="Q297" s="294"/>
      <c r="R297" s="294"/>
      <c r="S297" s="294"/>
      <c r="T297" s="294"/>
      <c r="U297" s="294"/>
      <c r="V297" s="294"/>
      <c r="W297" s="294"/>
      <c r="X297" s="294"/>
      <c r="Y297" s="294"/>
      <c r="Z297" s="294"/>
    </row>
    <row r="298" spans="1:26" x14ac:dyDescent="0.25">
      <c r="A298" s="294"/>
      <c r="B298" s="294"/>
      <c r="C298" s="294"/>
      <c r="D298" s="294"/>
      <c r="E298" s="294"/>
      <c r="F298" s="294"/>
      <c r="G298" s="294"/>
      <c r="H298" s="294"/>
      <c r="I298" s="294"/>
      <c r="J298" s="294"/>
      <c r="K298" s="294"/>
      <c r="L298" s="294"/>
      <c r="M298" s="294"/>
      <c r="N298" s="294"/>
      <c r="O298" s="294"/>
      <c r="P298" s="294"/>
      <c r="Q298" s="294"/>
      <c r="R298" s="294"/>
      <c r="S298" s="294"/>
      <c r="T298" s="294"/>
      <c r="U298" s="294"/>
      <c r="V298" s="294"/>
      <c r="W298" s="294"/>
      <c r="X298" s="294"/>
      <c r="Y298" s="294"/>
      <c r="Z298" s="294"/>
    </row>
    <row r="299" spans="1:26" x14ac:dyDescent="0.25">
      <c r="A299" s="294"/>
      <c r="B299" s="294"/>
      <c r="C299" s="294"/>
      <c r="D299" s="294"/>
      <c r="E299" s="294"/>
      <c r="F299" s="294"/>
      <c r="G299" s="294"/>
      <c r="H299" s="294"/>
      <c r="I299" s="294"/>
      <c r="J299" s="294"/>
      <c r="K299" s="294"/>
      <c r="L299" s="294"/>
      <c r="M299" s="294"/>
      <c r="N299" s="294"/>
      <c r="O299" s="294"/>
      <c r="P299" s="294"/>
      <c r="Q299" s="294"/>
      <c r="R299" s="294"/>
      <c r="S299" s="294"/>
      <c r="T299" s="294"/>
      <c r="U299" s="294"/>
      <c r="V299" s="294"/>
      <c r="W299" s="294"/>
      <c r="X299" s="294"/>
      <c r="Y299" s="294"/>
      <c r="Z299" s="294"/>
    </row>
    <row r="300" spans="1:26" x14ac:dyDescent="0.25">
      <c r="A300" s="294"/>
      <c r="B300" s="294"/>
      <c r="C300" s="294"/>
      <c r="D300" s="294"/>
      <c r="E300" s="294"/>
      <c r="F300" s="294"/>
      <c r="G300" s="294"/>
      <c r="H300" s="294"/>
      <c r="I300" s="294"/>
      <c r="J300" s="294"/>
      <c r="K300" s="294"/>
      <c r="L300" s="294"/>
      <c r="M300" s="294"/>
      <c r="N300" s="294"/>
      <c r="O300" s="294"/>
      <c r="P300" s="294"/>
      <c r="Q300" s="294"/>
      <c r="R300" s="294"/>
      <c r="S300" s="294"/>
      <c r="T300" s="294"/>
      <c r="U300" s="294"/>
      <c r="V300" s="294"/>
      <c r="W300" s="294"/>
      <c r="X300" s="294"/>
      <c r="Y300" s="294"/>
      <c r="Z300" s="294"/>
    </row>
    <row r="301" spans="1:26" x14ac:dyDescent="0.25">
      <c r="A301" s="294"/>
      <c r="B301" s="294"/>
      <c r="C301" s="294"/>
      <c r="D301" s="294"/>
      <c r="E301" s="294"/>
      <c r="F301" s="294"/>
      <c r="G301" s="294"/>
      <c r="H301" s="294"/>
      <c r="I301" s="294"/>
      <c r="J301" s="294"/>
      <c r="K301" s="294"/>
      <c r="L301" s="294"/>
      <c r="M301" s="294"/>
      <c r="N301" s="294"/>
      <c r="O301" s="294"/>
      <c r="P301" s="294"/>
      <c r="Q301" s="294"/>
      <c r="R301" s="294"/>
      <c r="S301" s="294"/>
      <c r="T301" s="294"/>
      <c r="U301" s="294"/>
      <c r="V301" s="294"/>
      <c r="W301" s="294"/>
      <c r="X301" s="294"/>
      <c r="Y301" s="294"/>
      <c r="Z301" s="294"/>
    </row>
    <row r="302" spans="1:26" x14ac:dyDescent="0.25">
      <c r="A302" s="294"/>
      <c r="B302" s="294"/>
      <c r="C302" s="294"/>
      <c r="D302" s="294"/>
      <c r="E302" s="294"/>
      <c r="F302" s="294"/>
      <c r="G302" s="294"/>
      <c r="H302" s="294"/>
      <c r="I302" s="294"/>
      <c r="J302" s="294"/>
      <c r="K302" s="294"/>
      <c r="L302" s="294"/>
      <c r="M302" s="294"/>
      <c r="N302" s="294"/>
      <c r="O302" s="294"/>
      <c r="P302" s="294"/>
      <c r="Q302" s="294"/>
      <c r="R302" s="294"/>
      <c r="S302" s="294"/>
      <c r="T302" s="294"/>
      <c r="U302" s="294"/>
      <c r="V302" s="294"/>
      <c r="W302" s="294"/>
      <c r="X302" s="294"/>
      <c r="Y302" s="294"/>
      <c r="Z302" s="294"/>
    </row>
    <row r="303" spans="1:26" x14ac:dyDescent="0.25">
      <c r="A303" s="294"/>
      <c r="B303" s="294"/>
      <c r="C303" s="294"/>
      <c r="D303" s="294"/>
      <c r="E303" s="294"/>
      <c r="F303" s="294"/>
      <c r="G303" s="294"/>
      <c r="H303" s="294"/>
      <c r="I303" s="294"/>
      <c r="J303" s="294"/>
      <c r="K303" s="294"/>
      <c r="L303" s="294"/>
      <c r="M303" s="294"/>
      <c r="N303" s="294"/>
      <c r="O303" s="294"/>
      <c r="P303" s="294"/>
      <c r="Q303" s="294"/>
      <c r="R303" s="294"/>
      <c r="S303" s="294"/>
      <c r="T303" s="294"/>
      <c r="U303" s="294"/>
      <c r="V303" s="294"/>
      <c r="W303" s="294"/>
      <c r="X303" s="294"/>
      <c r="Y303" s="294"/>
      <c r="Z303" s="294"/>
    </row>
    <row r="304" spans="1:26" x14ac:dyDescent="0.25">
      <c r="A304" s="294"/>
      <c r="B304" s="294"/>
      <c r="C304" s="294"/>
      <c r="D304" s="294"/>
      <c r="E304" s="294"/>
      <c r="F304" s="294"/>
      <c r="G304" s="294"/>
      <c r="H304" s="294"/>
      <c r="I304" s="294"/>
      <c r="J304" s="294"/>
      <c r="K304" s="294"/>
      <c r="L304" s="294"/>
      <c r="M304" s="294"/>
      <c r="N304" s="294"/>
      <c r="O304" s="294"/>
      <c r="P304" s="294"/>
      <c r="Q304" s="294"/>
      <c r="R304" s="294"/>
      <c r="S304" s="294"/>
      <c r="T304" s="294"/>
      <c r="U304" s="294"/>
      <c r="V304" s="294"/>
      <c r="W304" s="294"/>
      <c r="X304" s="294"/>
      <c r="Y304" s="294"/>
      <c r="Z304" s="294"/>
    </row>
    <row r="305" spans="1:26" x14ac:dyDescent="0.25">
      <c r="A305" s="294"/>
      <c r="B305" s="294"/>
      <c r="C305" s="294"/>
      <c r="D305" s="294"/>
      <c r="E305" s="294"/>
      <c r="F305" s="294"/>
      <c r="G305" s="294"/>
      <c r="H305" s="294"/>
      <c r="I305" s="294"/>
      <c r="J305" s="294"/>
      <c r="K305" s="294"/>
      <c r="L305" s="294"/>
      <c r="M305" s="294"/>
      <c r="N305" s="294"/>
      <c r="O305" s="294"/>
      <c r="P305" s="294"/>
      <c r="Q305" s="294"/>
      <c r="R305" s="294"/>
      <c r="S305" s="294"/>
      <c r="T305" s="294"/>
      <c r="U305" s="294"/>
      <c r="V305" s="294"/>
      <c r="W305" s="294"/>
      <c r="X305" s="294"/>
      <c r="Y305" s="294"/>
      <c r="Z305" s="294"/>
    </row>
    <row r="306" spans="1:26" x14ac:dyDescent="0.25">
      <c r="A306" s="294"/>
      <c r="B306" s="294"/>
      <c r="C306" s="294"/>
      <c r="D306" s="294"/>
      <c r="E306" s="294"/>
      <c r="F306" s="294"/>
      <c r="G306" s="294"/>
      <c r="H306" s="294"/>
      <c r="I306" s="294"/>
      <c r="J306" s="294"/>
      <c r="K306" s="294"/>
      <c r="L306" s="294"/>
      <c r="M306" s="294"/>
      <c r="N306" s="294"/>
      <c r="O306" s="294"/>
      <c r="P306" s="294"/>
      <c r="Q306" s="294"/>
      <c r="R306" s="294"/>
      <c r="S306" s="294"/>
      <c r="T306" s="294"/>
      <c r="U306" s="294"/>
      <c r="V306" s="294"/>
      <c r="W306" s="294"/>
      <c r="X306" s="294"/>
      <c r="Y306" s="294"/>
      <c r="Z306" s="294"/>
    </row>
    <row r="307" spans="1:26" x14ac:dyDescent="0.25">
      <c r="A307" s="294"/>
      <c r="B307" s="294"/>
      <c r="C307" s="294"/>
      <c r="D307" s="294"/>
      <c r="E307" s="294"/>
      <c r="F307" s="294"/>
      <c r="G307" s="294"/>
      <c r="H307" s="294"/>
      <c r="I307" s="294"/>
      <c r="J307" s="294"/>
      <c r="K307" s="294"/>
      <c r="L307" s="294"/>
      <c r="M307" s="294"/>
      <c r="N307" s="294"/>
      <c r="O307" s="294"/>
      <c r="P307" s="294"/>
      <c r="Q307" s="294"/>
      <c r="R307" s="294"/>
      <c r="S307" s="294"/>
      <c r="T307" s="294"/>
      <c r="U307" s="294"/>
      <c r="V307" s="294"/>
      <c r="W307" s="294"/>
      <c r="X307" s="294"/>
      <c r="Y307" s="294"/>
      <c r="Z307" s="294"/>
    </row>
    <row r="308" spans="1:26" x14ac:dyDescent="0.25">
      <c r="A308" s="294"/>
      <c r="B308" s="294"/>
      <c r="C308" s="294"/>
      <c r="D308" s="294"/>
      <c r="E308" s="294"/>
      <c r="F308" s="294"/>
      <c r="G308" s="294"/>
      <c r="H308" s="294"/>
      <c r="I308" s="294"/>
      <c r="J308" s="294"/>
      <c r="K308" s="294"/>
      <c r="L308" s="294"/>
      <c r="M308" s="294"/>
      <c r="N308" s="294"/>
      <c r="O308" s="294"/>
      <c r="P308" s="294"/>
      <c r="Q308" s="294"/>
      <c r="R308" s="294"/>
      <c r="S308" s="294"/>
      <c r="T308" s="294"/>
      <c r="U308" s="294"/>
      <c r="V308" s="294"/>
      <c r="W308" s="294"/>
      <c r="X308" s="294"/>
      <c r="Y308" s="294"/>
      <c r="Z308" s="294"/>
    </row>
    <row r="309" spans="1:26" x14ac:dyDescent="0.25">
      <c r="A309" s="294"/>
      <c r="B309" s="294"/>
      <c r="C309" s="294"/>
      <c r="D309" s="294"/>
      <c r="E309" s="294"/>
      <c r="F309" s="294"/>
      <c r="G309" s="294"/>
      <c r="H309" s="294"/>
      <c r="I309" s="294"/>
      <c r="J309" s="294"/>
      <c r="K309" s="294"/>
      <c r="L309" s="294"/>
      <c r="M309" s="294"/>
      <c r="N309" s="294"/>
      <c r="O309" s="294"/>
      <c r="P309" s="294"/>
      <c r="Q309" s="294"/>
      <c r="R309" s="294"/>
      <c r="S309" s="294"/>
      <c r="T309" s="294"/>
      <c r="U309" s="294"/>
      <c r="V309" s="294"/>
      <c r="W309" s="294"/>
      <c r="X309" s="294"/>
      <c r="Y309" s="294"/>
      <c r="Z309" s="294"/>
    </row>
    <row r="310" spans="1:26" x14ac:dyDescent="0.25">
      <c r="A310" s="294"/>
      <c r="B310" s="294"/>
      <c r="C310" s="294"/>
      <c r="D310" s="294"/>
      <c r="E310" s="294"/>
      <c r="F310" s="294"/>
      <c r="G310" s="294"/>
      <c r="H310" s="294"/>
      <c r="I310" s="294"/>
      <c r="J310" s="294"/>
      <c r="K310" s="294"/>
      <c r="L310" s="294"/>
      <c r="M310" s="294"/>
      <c r="N310" s="294"/>
      <c r="O310" s="294"/>
      <c r="P310" s="294"/>
      <c r="Q310" s="294"/>
      <c r="R310" s="294"/>
      <c r="S310" s="294"/>
      <c r="T310" s="294"/>
      <c r="U310" s="294"/>
      <c r="V310" s="294"/>
      <c r="W310" s="294"/>
      <c r="X310" s="294"/>
      <c r="Y310" s="294"/>
      <c r="Z310" s="294"/>
    </row>
    <row r="311" spans="1:26" x14ac:dyDescent="0.25">
      <c r="A311" s="294"/>
      <c r="B311" s="294"/>
      <c r="C311" s="294"/>
      <c r="D311" s="294"/>
      <c r="E311" s="294"/>
      <c r="F311" s="294"/>
      <c r="G311" s="294"/>
      <c r="H311" s="294"/>
      <c r="I311" s="294"/>
      <c r="J311" s="294"/>
      <c r="K311" s="294"/>
      <c r="L311" s="294"/>
      <c r="M311" s="294"/>
      <c r="N311" s="294"/>
      <c r="O311" s="294"/>
      <c r="P311" s="294"/>
      <c r="Q311" s="294"/>
      <c r="R311" s="294"/>
      <c r="S311" s="294"/>
      <c r="T311" s="294"/>
      <c r="U311" s="294"/>
      <c r="V311" s="294"/>
      <c r="W311" s="294"/>
      <c r="X311" s="294"/>
      <c r="Y311" s="294"/>
      <c r="Z311" s="294"/>
    </row>
    <row r="312" spans="1:26" x14ac:dyDescent="0.25">
      <c r="A312" s="294"/>
      <c r="B312" s="294"/>
      <c r="C312" s="294"/>
      <c r="D312" s="294"/>
      <c r="E312" s="294"/>
      <c r="F312" s="294"/>
      <c r="G312" s="294"/>
      <c r="H312" s="294"/>
      <c r="I312" s="294"/>
      <c r="J312" s="294"/>
      <c r="K312" s="294"/>
      <c r="L312" s="294"/>
      <c r="M312" s="294"/>
      <c r="N312" s="294"/>
      <c r="O312" s="294"/>
      <c r="P312" s="294"/>
      <c r="Q312" s="294"/>
      <c r="R312" s="294"/>
      <c r="S312" s="294"/>
      <c r="T312" s="294"/>
      <c r="U312" s="294"/>
      <c r="V312" s="294"/>
      <c r="W312" s="294"/>
      <c r="X312" s="294"/>
      <c r="Y312" s="294"/>
      <c r="Z312" s="294"/>
    </row>
    <row r="313" spans="1:26" x14ac:dyDescent="0.25">
      <c r="A313" s="294"/>
      <c r="B313" s="294"/>
      <c r="C313" s="294"/>
      <c r="D313" s="294"/>
      <c r="E313" s="294"/>
      <c r="F313" s="294"/>
      <c r="G313" s="294"/>
      <c r="H313" s="294"/>
      <c r="I313" s="294"/>
      <c r="J313" s="294"/>
      <c r="K313" s="294"/>
      <c r="L313" s="294"/>
      <c r="M313" s="294"/>
      <c r="N313" s="294"/>
      <c r="O313" s="294"/>
      <c r="P313" s="294"/>
      <c r="Q313" s="294"/>
      <c r="R313" s="294"/>
      <c r="S313" s="294"/>
      <c r="T313" s="294"/>
      <c r="U313" s="294"/>
      <c r="V313" s="294"/>
      <c r="W313" s="294"/>
      <c r="X313" s="294"/>
      <c r="Y313" s="294"/>
      <c r="Z313" s="294"/>
    </row>
    <row r="314" spans="1:26" x14ac:dyDescent="0.25">
      <c r="A314" s="294"/>
      <c r="B314" s="294"/>
      <c r="C314" s="294"/>
      <c r="D314" s="294"/>
      <c r="E314" s="294"/>
      <c r="F314" s="294"/>
      <c r="G314" s="294"/>
      <c r="H314" s="294"/>
      <c r="I314" s="294"/>
      <c r="J314" s="294"/>
      <c r="K314" s="294"/>
      <c r="L314" s="294"/>
      <c r="M314" s="294"/>
      <c r="N314" s="294"/>
      <c r="O314" s="294"/>
      <c r="P314" s="294"/>
      <c r="Q314" s="294"/>
      <c r="R314" s="294"/>
      <c r="S314" s="294"/>
      <c r="T314" s="294"/>
      <c r="U314" s="294"/>
      <c r="V314" s="294"/>
      <c r="W314" s="294"/>
      <c r="X314" s="294"/>
      <c r="Y314" s="294"/>
      <c r="Z314" s="294"/>
    </row>
    <row r="315" spans="1:26" x14ac:dyDescent="0.25">
      <c r="A315" s="294"/>
      <c r="B315" s="294"/>
      <c r="C315" s="294"/>
      <c r="D315" s="294"/>
      <c r="E315" s="294"/>
      <c r="F315" s="294"/>
      <c r="G315" s="294"/>
      <c r="H315" s="294"/>
      <c r="I315" s="294"/>
      <c r="J315" s="294"/>
      <c r="K315" s="294"/>
      <c r="L315" s="294"/>
      <c r="M315" s="294"/>
      <c r="N315" s="294"/>
      <c r="O315" s="294"/>
      <c r="P315" s="294"/>
      <c r="Q315" s="294"/>
      <c r="R315" s="294"/>
      <c r="S315" s="294"/>
      <c r="T315" s="294"/>
      <c r="U315" s="294"/>
      <c r="V315" s="294"/>
      <c r="W315" s="294"/>
      <c r="X315" s="294"/>
      <c r="Y315" s="294"/>
      <c r="Z315" s="294"/>
    </row>
    <row r="316" spans="1:26" x14ac:dyDescent="0.25">
      <c r="A316" s="294"/>
      <c r="B316" s="294"/>
      <c r="C316" s="294"/>
      <c r="D316" s="294"/>
      <c r="E316" s="294"/>
      <c r="F316" s="294"/>
      <c r="G316" s="294"/>
      <c r="H316" s="294"/>
      <c r="I316" s="294"/>
      <c r="J316" s="294"/>
      <c r="K316" s="294"/>
      <c r="L316" s="294"/>
      <c r="M316" s="294"/>
      <c r="N316" s="294"/>
      <c r="O316" s="294"/>
      <c r="P316" s="294"/>
      <c r="Q316" s="294"/>
      <c r="R316" s="294"/>
      <c r="S316" s="294"/>
      <c r="T316" s="294"/>
      <c r="U316" s="294"/>
      <c r="V316" s="294"/>
      <c r="W316" s="294"/>
      <c r="X316" s="294"/>
      <c r="Y316" s="294"/>
      <c r="Z316" s="294"/>
    </row>
    <row r="317" spans="1:26" x14ac:dyDescent="0.25">
      <c r="A317" s="294"/>
      <c r="B317" s="294"/>
      <c r="C317" s="294"/>
      <c r="D317" s="294"/>
      <c r="E317" s="294"/>
      <c r="F317" s="294"/>
      <c r="G317" s="294"/>
      <c r="H317" s="294"/>
      <c r="I317" s="294"/>
      <c r="J317" s="294"/>
      <c r="K317" s="294"/>
      <c r="L317" s="294"/>
      <c r="M317" s="294"/>
      <c r="N317" s="294"/>
      <c r="O317" s="294"/>
      <c r="P317" s="294"/>
      <c r="Q317" s="294"/>
      <c r="R317" s="294"/>
      <c r="S317" s="294"/>
      <c r="T317" s="294"/>
      <c r="U317" s="294"/>
      <c r="V317" s="294"/>
      <c r="W317" s="294"/>
      <c r="X317" s="294"/>
      <c r="Y317" s="294"/>
      <c r="Z317" s="294"/>
    </row>
    <row r="318" spans="1:26" x14ac:dyDescent="0.25">
      <c r="A318" s="294"/>
      <c r="B318" s="294"/>
      <c r="C318" s="294"/>
      <c r="D318" s="294"/>
      <c r="E318" s="294"/>
      <c r="F318" s="294"/>
      <c r="G318" s="294"/>
      <c r="H318" s="294"/>
      <c r="I318" s="294"/>
      <c r="J318" s="294"/>
      <c r="K318" s="294"/>
      <c r="L318" s="294"/>
      <c r="M318" s="294"/>
      <c r="N318" s="294"/>
      <c r="O318" s="294"/>
      <c r="P318" s="294"/>
      <c r="Q318" s="294"/>
      <c r="R318" s="294"/>
      <c r="S318" s="294"/>
      <c r="T318" s="294"/>
      <c r="U318" s="294"/>
      <c r="V318" s="294"/>
      <c r="W318" s="294"/>
      <c r="X318" s="294"/>
      <c r="Y318" s="294"/>
      <c r="Z318" s="294"/>
    </row>
    <row r="319" spans="1:26" x14ac:dyDescent="0.25">
      <c r="A319" s="294"/>
      <c r="B319" s="294"/>
      <c r="C319" s="294"/>
      <c r="D319" s="294"/>
      <c r="E319" s="294"/>
      <c r="F319" s="294"/>
      <c r="G319" s="294"/>
      <c r="H319" s="294"/>
      <c r="I319" s="294"/>
      <c r="J319" s="294"/>
      <c r="K319" s="294"/>
      <c r="L319" s="294"/>
      <c r="M319" s="294"/>
      <c r="N319" s="294"/>
      <c r="O319" s="294"/>
      <c r="P319" s="294"/>
      <c r="Q319" s="294"/>
      <c r="R319" s="294"/>
      <c r="S319" s="294"/>
      <c r="T319" s="294"/>
      <c r="U319" s="294"/>
      <c r="V319" s="294"/>
      <c r="W319" s="294"/>
      <c r="X319" s="294"/>
      <c r="Y319" s="294"/>
      <c r="Z319" s="294"/>
    </row>
    <row r="320" spans="1:26" x14ac:dyDescent="0.25">
      <c r="A320" s="294"/>
      <c r="B320" s="294"/>
      <c r="C320" s="294"/>
      <c r="D320" s="294"/>
      <c r="E320" s="294"/>
      <c r="F320" s="294"/>
      <c r="G320" s="294"/>
      <c r="H320" s="294"/>
      <c r="I320" s="294"/>
      <c r="J320" s="294"/>
      <c r="K320" s="294"/>
      <c r="L320" s="294"/>
      <c r="M320" s="294"/>
      <c r="N320" s="294"/>
      <c r="O320" s="294"/>
      <c r="P320" s="294"/>
      <c r="Q320" s="294"/>
      <c r="R320" s="294"/>
      <c r="S320" s="294"/>
      <c r="T320" s="294"/>
      <c r="U320" s="294"/>
      <c r="V320" s="294"/>
      <c r="W320" s="294"/>
      <c r="X320" s="294"/>
      <c r="Y320" s="294"/>
      <c r="Z320" s="294"/>
    </row>
    <row r="321" spans="1:26" x14ac:dyDescent="0.25">
      <c r="A321" s="294"/>
      <c r="B321" s="294"/>
      <c r="C321" s="294"/>
      <c r="D321" s="294"/>
      <c r="E321" s="294"/>
      <c r="F321" s="294"/>
      <c r="G321" s="294"/>
      <c r="H321" s="294"/>
      <c r="I321" s="294"/>
      <c r="J321" s="294"/>
      <c r="K321" s="294"/>
      <c r="L321" s="294"/>
      <c r="M321" s="294"/>
      <c r="N321" s="294"/>
      <c r="O321" s="294"/>
      <c r="P321" s="294"/>
      <c r="Q321" s="294"/>
      <c r="R321" s="294"/>
      <c r="S321" s="294"/>
      <c r="T321" s="294"/>
      <c r="U321" s="294"/>
      <c r="V321" s="294"/>
      <c r="W321" s="294"/>
      <c r="X321" s="294"/>
      <c r="Y321" s="294"/>
      <c r="Z321" s="294"/>
    </row>
    <row r="322" spans="1:26" x14ac:dyDescent="0.25">
      <c r="A322" s="294"/>
      <c r="B322" s="294"/>
      <c r="C322" s="294"/>
      <c r="D322" s="294"/>
      <c r="E322" s="294"/>
      <c r="F322" s="294"/>
      <c r="G322" s="294"/>
      <c r="H322" s="294"/>
      <c r="I322" s="294"/>
      <c r="J322" s="294"/>
      <c r="K322" s="294"/>
      <c r="L322" s="294"/>
      <c r="M322" s="294"/>
      <c r="N322" s="294"/>
      <c r="O322" s="294"/>
      <c r="P322" s="294"/>
      <c r="Q322" s="294"/>
      <c r="R322" s="294"/>
      <c r="S322" s="294"/>
      <c r="T322" s="294"/>
      <c r="U322" s="294"/>
      <c r="V322" s="294"/>
      <c r="W322" s="294"/>
      <c r="X322" s="294"/>
      <c r="Y322" s="294"/>
      <c r="Z322" s="294"/>
    </row>
    <row r="323" spans="1:26" x14ac:dyDescent="0.25">
      <c r="A323" s="294"/>
      <c r="B323" s="294"/>
      <c r="C323" s="294"/>
      <c r="D323" s="294"/>
      <c r="E323" s="294"/>
      <c r="F323" s="294"/>
      <c r="G323" s="294"/>
      <c r="H323" s="294"/>
      <c r="I323" s="294"/>
      <c r="J323" s="294"/>
      <c r="K323" s="294"/>
      <c r="L323" s="294"/>
      <c r="M323" s="294"/>
      <c r="N323" s="294"/>
      <c r="O323" s="294"/>
      <c r="P323" s="294"/>
      <c r="Q323" s="294"/>
      <c r="R323" s="294"/>
      <c r="S323" s="294"/>
      <c r="T323" s="294"/>
      <c r="U323" s="294"/>
      <c r="V323" s="294"/>
      <c r="W323" s="294"/>
      <c r="X323" s="294"/>
      <c r="Y323" s="294"/>
      <c r="Z323" s="294"/>
    </row>
    <row r="324" spans="1:26" x14ac:dyDescent="0.25">
      <c r="A324" s="294"/>
      <c r="B324" s="294"/>
      <c r="C324" s="294"/>
      <c r="D324" s="294"/>
      <c r="E324" s="294"/>
      <c r="F324" s="294"/>
      <c r="G324" s="294"/>
      <c r="H324" s="294"/>
      <c r="I324" s="294"/>
      <c r="J324" s="294"/>
      <c r="K324" s="294"/>
      <c r="L324" s="294"/>
      <c r="M324" s="294"/>
      <c r="N324" s="294"/>
      <c r="O324" s="294"/>
      <c r="P324" s="294"/>
      <c r="Q324" s="294"/>
      <c r="R324" s="294"/>
      <c r="S324" s="294"/>
      <c r="T324" s="294"/>
      <c r="U324" s="294"/>
      <c r="V324" s="294"/>
      <c r="W324" s="294"/>
      <c r="X324" s="294"/>
      <c r="Y324" s="294"/>
      <c r="Z324" s="294"/>
    </row>
    <row r="325" spans="1:26" x14ac:dyDescent="0.25">
      <c r="A325" s="294"/>
      <c r="B325" s="294"/>
      <c r="C325" s="294"/>
      <c r="D325" s="294"/>
      <c r="E325" s="294"/>
      <c r="F325" s="294"/>
      <c r="G325" s="294"/>
      <c r="H325" s="294"/>
      <c r="I325" s="294"/>
      <c r="J325" s="294"/>
      <c r="K325" s="294"/>
      <c r="L325" s="294"/>
      <c r="M325" s="294"/>
      <c r="N325" s="294"/>
      <c r="O325" s="294"/>
      <c r="P325" s="294"/>
      <c r="Q325" s="294"/>
      <c r="R325" s="294"/>
      <c r="S325" s="294"/>
      <c r="T325" s="294"/>
      <c r="U325" s="294"/>
      <c r="V325" s="294"/>
      <c r="W325" s="294"/>
      <c r="X325" s="294"/>
      <c r="Y325" s="294"/>
      <c r="Z325" s="294"/>
    </row>
    <row r="326" spans="1:26" x14ac:dyDescent="0.25">
      <c r="A326" s="294"/>
      <c r="B326" s="294"/>
      <c r="C326" s="294"/>
      <c r="D326" s="294"/>
      <c r="E326" s="294"/>
      <c r="F326" s="294"/>
      <c r="G326" s="294"/>
      <c r="H326" s="294"/>
      <c r="I326" s="294"/>
      <c r="J326" s="294"/>
      <c r="K326" s="294"/>
      <c r="L326" s="294"/>
      <c r="M326" s="294"/>
      <c r="N326" s="294"/>
      <c r="O326" s="294"/>
      <c r="P326" s="294"/>
      <c r="Q326" s="294"/>
      <c r="R326" s="294"/>
      <c r="S326" s="294"/>
      <c r="T326" s="294"/>
      <c r="U326" s="294"/>
      <c r="V326" s="294"/>
      <c r="W326" s="294"/>
      <c r="X326" s="294"/>
      <c r="Y326" s="294"/>
      <c r="Z326" s="294"/>
    </row>
    <row r="327" spans="1:26" x14ac:dyDescent="0.25">
      <c r="A327" s="294"/>
      <c r="B327" s="294"/>
      <c r="C327" s="294"/>
      <c r="D327" s="294"/>
      <c r="E327" s="294"/>
      <c r="F327" s="294"/>
      <c r="G327" s="294"/>
      <c r="H327" s="294"/>
      <c r="I327" s="294"/>
      <c r="J327" s="294"/>
      <c r="K327" s="294"/>
      <c r="L327" s="294"/>
      <c r="M327" s="294"/>
      <c r="N327" s="294"/>
      <c r="O327" s="294"/>
      <c r="P327" s="294"/>
      <c r="Q327" s="294"/>
      <c r="R327" s="294"/>
      <c r="S327" s="294"/>
      <c r="T327" s="294"/>
      <c r="U327" s="294"/>
      <c r="V327" s="294"/>
      <c r="W327" s="294"/>
      <c r="X327" s="294"/>
      <c r="Y327" s="294"/>
      <c r="Z327" s="294"/>
    </row>
    <row r="328" spans="1:26" x14ac:dyDescent="0.25">
      <c r="A328" s="294"/>
      <c r="B328" s="294"/>
      <c r="C328" s="294"/>
      <c r="D328" s="294"/>
      <c r="E328" s="294"/>
      <c r="F328" s="294"/>
      <c r="G328" s="294"/>
      <c r="H328" s="294"/>
      <c r="I328" s="294"/>
      <c r="J328" s="294"/>
      <c r="K328" s="294"/>
      <c r="L328" s="294"/>
      <c r="M328" s="294"/>
      <c r="N328" s="294"/>
      <c r="O328" s="294"/>
      <c r="P328" s="294"/>
      <c r="Q328" s="294"/>
      <c r="R328" s="294"/>
      <c r="S328" s="294"/>
      <c r="T328" s="294"/>
      <c r="U328" s="294"/>
      <c r="V328" s="294"/>
      <c r="W328" s="294"/>
      <c r="X328" s="294"/>
      <c r="Y328" s="294"/>
      <c r="Z328" s="294"/>
    </row>
    <row r="329" spans="1:26" x14ac:dyDescent="0.25">
      <c r="A329" s="294"/>
      <c r="B329" s="294"/>
      <c r="C329" s="294"/>
      <c r="D329" s="294"/>
      <c r="E329" s="294"/>
      <c r="F329" s="294"/>
      <c r="G329" s="294"/>
      <c r="H329" s="294"/>
      <c r="I329" s="294"/>
      <c r="J329" s="294"/>
      <c r="K329" s="294"/>
      <c r="L329" s="294"/>
      <c r="M329" s="294"/>
      <c r="N329" s="294"/>
      <c r="O329" s="294"/>
      <c r="P329" s="294"/>
      <c r="Q329" s="294"/>
      <c r="R329" s="294"/>
      <c r="S329" s="294"/>
      <c r="T329" s="294"/>
      <c r="U329" s="294"/>
      <c r="V329" s="294"/>
      <c r="W329" s="294"/>
      <c r="X329" s="294"/>
      <c r="Y329" s="294"/>
      <c r="Z329" s="294"/>
    </row>
    <row r="330" spans="1:26" x14ac:dyDescent="0.25">
      <c r="A330" s="294"/>
      <c r="B330" s="294"/>
      <c r="C330" s="294"/>
      <c r="D330" s="294"/>
      <c r="E330" s="294"/>
      <c r="F330" s="294"/>
      <c r="G330" s="294"/>
      <c r="H330" s="294"/>
      <c r="I330" s="294"/>
      <c r="J330" s="294"/>
      <c r="K330" s="294"/>
      <c r="L330" s="294"/>
      <c r="M330" s="294"/>
      <c r="N330" s="294"/>
      <c r="O330" s="294"/>
      <c r="P330" s="294"/>
      <c r="Q330" s="294"/>
      <c r="R330" s="294"/>
      <c r="S330" s="294"/>
      <c r="T330" s="294"/>
      <c r="U330" s="294"/>
      <c r="V330" s="294"/>
      <c r="W330" s="294"/>
      <c r="X330" s="294"/>
      <c r="Y330" s="294"/>
      <c r="Z330" s="294"/>
    </row>
    <row r="331" spans="1:26" x14ac:dyDescent="0.25">
      <c r="A331" s="294"/>
      <c r="B331" s="294"/>
      <c r="C331" s="294"/>
      <c r="D331" s="294"/>
      <c r="E331" s="294"/>
      <c r="F331" s="294"/>
      <c r="G331" s="294"/>
      <c r="H331" s="294"/>
      <c r="I331" s="294"/>
      <c r="J331" s="294"/>
      <c r="K331" s="294"/>
      <c r="L331" s="294"/>
      <c r="M331" s="294"/>
      <c r="N331" s="294"/>
      <c r="O331" s="294"/>
      <c r="P331" s="294"/>
      <c r="Q331" s="294"/>
      <c r="R331" s="294"/>
      <c r="S331" s="294"/>
      <c r="T331" s="294"/>
      <c r="U331" s="294"/>
      <c r="V331" s="294"/>
      <c r="W331" s="294"/>
      <c r="X331" s="294"/>
      <c r="Y331" s="294"/>
      <c r="Z331" s="294"/>
    </row>
    <row r="332" spans="1:26" x14ac:dyDescent="0.25">
      <c r="A332" s="294"/>
      <c r="B332" s="294"/>
      <c r="C332" s="294"/>
      <c r="D332" s="294"/>
      <c r="E332" s="294"/>
      <c r="F332" s="294"/>
      <c r="G332" s="294"/>
      <c r="H332" s="294"/>
      <c r="I332" s="294"/>
      <c r="J332" s="294"/>
      <c r="K332" s="294"/>
      <c r="L332" s="294"/>
      <c r="M332" s="294"/>
      <c r="N332" s="294"/>
      <c r="O332" s="294"/>
      <c r="P332" s="294"/>
      <c r="Q332" s="294"/>
      <c r="R332" s="294"/>
      <c r="S332" s="294"/>
      <c r="T332" s="294"/>
      <c r="U332" s="294"/>
      <c r="V332" s="294"/>
      <c r="W332" s="294"/>
      <c r="X332" s="294"/>
      <c r="Y332" s="294"/>
      <c r="Z332" s="294"/>
    </row>
    <row r="333" spans="1:26" x14ac:dyDescent="0.25">
      <c r="A333" s="294"/>
      <c r="B333" s="294"/>
      <c r="C333" s="294"/>
      <c r="D333" s="294"/>
      <c r="E333" s="294"/>
      <c r="F333" s="294"/>
      <c r="G333" s="294"/>
      <c r="H333" s="294"/>
      <c r="I333" s="294"/>
      <c r="J333" s="294"/>
      <c r="K333" s="294"/>
      <c r="L333" s="294"/>
      <c r="M333" s="294"/>
      <c r="N333" s="294"/>
      <c r="O333" s="294"/>
      <c r="P333" s="294"/>
      <c r="Q333" s="294"/>
      <c r="R333" s="294"/>
      <c r="S333" s="294"/>
      <c r="T333" s="294"/>
      <c r="U333" s="294"/>
      <c r="V333" s="294"/>
      <c r="W333" s="294"/>
      <c r="X333" s="294"/>
      <c r="Y333" s="294"/>
      <c r="Z333" s="294"/>
    </row>
    <row r="334" spans="1:26" x14ac:dyDescent="0.25">
      <c r="A334" s="294"/>
      <c r="B334" s="294"/>
      <c r="C334" s="294"/>
      <c r="D334" s="294"/>
      <c r="E334" s="294"/>
      <c r="F334" s="294"/>
      <c r="G334" s="294"/>
      <c r="H334" s="294"/>
      <c r="I334" s="294"/>
      <c r="J334" s="294"/>
      <c r="K334" s="294"/>
      <c r="L334" s="294"/>
      <c r="M334" s="294"/>
      <c r="N334" s="294"/>
      <c r="O334" s="294"/>
      <c r="P334" s="294"/>
      <c r="Q334" s="294"/>
      <c r="R334" s="294"/>
      <c r="S334" s="294"/>
      <c r="T334" s="294"/>
      <c r="U334" s="294"/>
      <c r="V334" s="294"/>
      <c r="W334" s="294"/>
      <c r="X334" s="294"/>
      <c r="Y334" s="294"/>
      <c r="Z334" s="294"/>
    </row>
    <row r="335" spans="1:26" x14ac:dyDescent="0.25">
      <c r="A335" s="294"/>
      <c r="B335" s="294"/>
      <c r="C335" s="294"/>
      <c r="D335" s="294"/>
      <c r="E335" s="294"/>
      <c r="F335" s="294"/>
      <c r="G335" s="294"/>
      <c r="H335" s="294"/>
      <c r="I335" s="294"/>
      <c r="J335" s="294"/>
      <c r="K335" s="294"/>
      <c r="L335" s="294"/>
      <c r="M335" s="294"/>
      <c r="N335" s="294"/>
      <c r="O335" s="294"/>
      <c r="P335" s="294"/>
      <c r="Q335" s="294"/>
      <c r="R335" s="294"/>
      <c r="S335" s="294"/>
      <c r="T335" s="294"/>
      <c r="U335" s="294"/>
      <c r="V335" s="294"/>
      <c r="W335" s="294"/>
      <c r="X335" s="294"/>
      <c r="Y335" s="294"/>
      <c r="Z335" s="294"/>
    </row>
    <row r="336" spans="1:26" x14ac:dyDescent="0.25">
      <c r="A336" s="294"/>
      <c r="B336" s="294"/>
      <c r="C336" s="294"/>
      <c r="D336" s="294"/>
      <c r="E336" s="294"/>
      <c r="F336" s="294"/>
      <c r="G336" s="294"/>
      <c r="H336" s="294"/>
      <c r="I336" s="294"/>
      <c r="J336" s="294"/>
      <c r="K336" s="294"/>
      <c r="L336" s="294"/>
      <c r="M336" s="294"/>
      <c r="N336" s="294"/>
      <c r="O336" s="294"/>
      <c r="P336" s="294"/>
      <c r="Q336" s="294"/>
      <c r="R336" s="294"/>
      <c r="S336" s="294"/>
      <c r="T336" s="294"/>
      <c r="U336" s="294"/>
      <c r="V336" s="294"/>
      <c r="W336" s="294"/>
      <c r="X336" s="294"/>
      <c r="Y336" s="294"/>
      <c r="Z336" s="294"/>
    </row>
    <row r="337" spans="1:26" x14ac:dyDescent="0.25">
      <c r="A337" s="294"/>
      <c r="B337" s="294"/>
      <c r="C337" s="294"/>
      <c r="D337" s="294"/>
      <c r="E337" s="294"/>
      <c r="F337" s="294"/>
      <c r="G337" s="294"/>
      <c r="H337" s="294"/>
      <c r="I337" s="294"/>
      <c r="J337" s="294"/>
      <c r="K337" s="294"/>
      <c r="L337" s="294"/>
      <c r="M337" s="294"/>
      <c r="N337" s="294"/>
      <c r="O337" s="294"/>
      <c r="P337" s="294"/>
      <c r="Q337" s="294"/>
      <c r="R337" s="294"/>
      <c r="S337" s="294"/>
      <c r="T337" s="294"/>
      <c r="U337" s="294"/>
      <c r="V337" s="294"/>
      <c r="W337" s="294"/>
      <c r="X337" s="294"/>
      <c r="Y337" s="294"/>
      <c r="Z337" s="294"/>
    </row>
    <row r="338" spans="1:26" x14ac:dyDescent="0.25">
      <c r="A338" s="294"/>
      <c r="B338" s="294"/>
      <c r="C338" s="294"/>
      <c r="D338" s="294"/>
      <c r="E338" s="294"/>
      <c r="F338" s="294"/>
      <c r="G338" s="294"/>
      <c r="H338" s="294"/>
      <c r="I338" s="294"/>
      <c r="J338" s="294"/>
      <c r="K338" s="294"/>
      <c r="L338" s="294"/>
      <c r="M338" s="294"/>
      <c r="N338" s="294"/>
      <c r="O338" s="294"/>
      <c r="P338" s="294"/>
      <c r="Q338" s="294"/>
      <c r="R338" s="294"/>
      <c r="S338" s="294"/>
      <c r="T338" s="294"/>
      <c r="U338" s="294"/>
      <c r="V338" s="294"/>
      <c r="W338" s="294"/>
      <c r="X338" s="294"/>
      <c r="Y338" s="294"/>
      <c r="Z338" s="294"/>
    </row>
    <row r="339" spans="1:26" x14ac:dyDescent="0.25">
      <c r="A339" s="294"/>
      <c r="B339" s="294"/>
      <c r="C339" s="294"/>
      <c r="D339" s="294"/>
      <c r="E339" s="294"/>
      <c r="F339" s="294"/>
      <c r="G339" s="294"/>
      <c r="H339" s="294"/>
      <c r="I339" s="294"/>
      <c r="J339" s="294"/>
      <c r="K339" s="294"/>
      <c r="L339" s="294"/>
      <c r="M339" s="294"/>
      <c r="N339" s="294"/>
      <c r="O339" s="294"/>
      <c r="P339" s="294"/>
      <c r="Q339" s="294"/>
      <c r="R339" s="294"/>
      <c r="S339" s="294"/>
      <c r="T339" s="294"/>
      <c r="U339" s="294"/>
      <c r="V339" s="294"/>
      <c r="W339" s="294"/>
      <c r="X339" s="294"/>
      <c r="Y339" s="294"/>
      <c r="Z339" s="294"/>
    </row>
    <row r="340" spans="1:26" x14ac:dyDescent="0.25">
      <c r="A340" s="294"/>
      <c r="B340" s="294"/>
      <c r="C340" s="294"/>
      <c r="D340" s="294"/>
      <c r="E340" s="294"/>
      <c r="F340" s="294"/>
      <c r="G340" s="294"/>
      <c r="H340" s="294"/>
      <c r="I340" s="294"/>
      <c r="J340" s="294"/>
      <c r="K340" s="294"/>
      <c r="L340" s="294"/>
      <c r="M340" s="294"/>
      <c r="N340" s="294"/>
      <c r="O340" s="294"/>
      <c r="P340" s="294"/>
      <c r="Q340" s="294"/>
      <c r="R340" s="294"/>
      <c r="S340" s="294"/>
      <c r="T340" s="294"/>
      <c r="U340" s="294"/>
      <c r="V340" s="294"/>
      <c r="W340" s="294"/>
      <c r="X340" s="294"/>
      <c r="Y340" s="294"/>
      <c r="Z340" s="294"/>
    </row>
    <row r="341" spans="1:26" x14ac:dyDescent="0.25">
      <c r="A341" s="294"/>
      <c r="B341" s="294"/>
      <c r="C341" s="294"/>
      <c r="D341" s="294"/>
      <c r="E341" s="294"/>
      <c r="F341" s="294"/>
      <c r="G341" s="294"/>
      <c r="H341" s="294"/>
      <c r="I341" s="294"/>
      <c r="J341" s="294"/>
      <c r="K341" s="294"/>
      <c r="L341" s="294"/>
      <c r="M341" s="294"/>
      <c r="N341" s="294"/>
      <c r="O341" s="294"/>
      <c r="P341" s="294"/>
      <c r="Q341" s="294"/>
      <c r="R341" s="294"/>
      <c r="S341" s="294"/>
      <c r="T341" s="294"/>
      <c r="U341" s="294"/>
      <c r="V341" s="294"/>
      <c r="W341" s="294"/>
      <c r="X341" s="294"/>
      <c r="Y341" s="294"/>
      <c r="Z341" s="294"/>
    </row>
    <row r="342" spans="1:26" x14ac:dyDescent="0.25">
      <c r="A342" s="294"/>
      <c r="B342" s="294"/>
      <c r="C342" s="294"/>
      <c r="D342" s="294"/>
      <c r="E342" s="294"/>
      <c r="F342" s="294"/>
      <c r="G342" s="294"/>
      <c r="H342" s="294"/>
      <c r="I342" s="294"/>
      <c r="J342" s="294"/>
      <c r="K342" s="294"/>
      <c r="L342" s="294"/>
      <c r="M342" s="294"/>
      <c r="N342" s="294"/>
      <c r="O342" s="294"/>
      <c r="P342" s="294"/>
      <c r="Q342" s="294"/>
      <c r="R342" s="294"/>
      <c r="S342" s="294"/>
      <c r="T342" s="294"/>
      <c r="U342" s="294"/>
      <c r="V342" s="294"/>
      <c r="W342" s="294"/>
      <c r="X342" s="294"/>
      <c r="Y342" s="294"/>
      <c r="Z342" s="294"/>
    </row>
    <row r="343" spans="1:26" x14ac:dyDescent="0.25">
      <c r="A343" s="294"/>
      <c r="B343" s="294"/>
      <c r="C343" s="294"/>
      <c r="D343" s="294"/>
      <c r="E343" s="294"/>
      <c r="F343" s="294"/>
      <c r="G343" s="294"/>
      <c r="H343" s="294"/>
      <c r="I343" s="294"/>
      <c r="J343" s="294"/>
      <c r="K343" s="294"/>
      <c r="L343" s="294"/>
      <c r="M343" s="294"/>
      <c r="N343" s="294"/>
      <c r="O343" s="294"/>
      <c r="P343" s="294"/>
      <c r="Q343" s="294"/>
      <c r="R343" s="294"/>
      <c r="S343" s="294"/>
      <c r="T343" s="294"/>
      <c r="U343" s="294"/>
      <c r="V343" s="294"/>
      <c r="W343" s="294"/>
      <c r="X343" s="294"/>
      <c r="Y343" s="294"/>
      <c r="Z343" s="294"/>
    </row>
    <row r="344" spans="1:26" x14ac:dyDescent="0.25">
      <c r="A344" s="294"/>
      <c r="B344" s="294"/>
      <c r="C344" s="294"/>
      <c r="D344" s="294"/>
      <c r="E344" s="294"/>
      <c r="F344" s="294"/>
      <c r="G344" s="294"/>
      <c r="H344" s="294"/>
      <c r="I344" s="294"/>
      <c r="J344" s="294"/>
      <c r="K344" s="294"/>
      <c r="L344" s="294"/>
      <c r="M344" s="294"/>
      <c r="N344" s="294"/>
      <c r="O344" s="294"/>
      <c r="P344" s="294"/>
      <c r="Q344" s="294"/>
      <c r="R344" s="294"/>
      <c r="S344" s="294"/>
      <c r="T344" s="294"/>
      <c r="U344" s="294"/>
      <c r="V344" s="294"/>
      <c r="W344" s="294"/>
      <c r="X344" s="294"/>
      <c r="Y344" s="294"/>
      <c r="Z344" s="294"/>
    </row>
    <row r="345" spans="1:26" x14ac:dyDescent="0.25">
      <c r="A345" s="294"/>
      <c r="B345" s="294"/>
      <c r="C345" s="294"/>
      <c r="D345" s="294"/>
      <c r="E345" s="294"/>
      <c r="F345" s="294"/>
      <c r="G345" s="294"/>
      <c r="H345" s="294"/>
      <c r="I345" s="294"/>
      <c r="J345" s="294"/>
      <c r="K345" s="294"/>
      <c r="L345" s="294"/>
      <c r="M345" s="294"/>
      <c r="N345" s="294"/>
      <c r="O345" s="294"/>
      <c r="P345" s="294"/>
      <c r="Q345" s="294"/>
      <c r="R345" s="294"/>
      <c r="S345" s="294"/>
      <c r="T345" s="294"/>
      <c r="U345" s="294"/>
      <c r="V345" s="294"/>
      <c r="W345" s="294"/>
      <c r="X345" s="294"/>
      <c r="Y345" s="294"/>
      <c r="Z345" s="294"/>
    </row>
    <row r="346" spans="1:26" x14ac:dyDescent="0.25">
      <c r="A346" s="294"/>
      <c r="B346" s="294"/>
      <c r="C346" s="294"/>
      <c r="D346" s="294"/>
      <c r="E346" s="294"/>
      <c r="F346" s="294"/>
      <c r="G346" s="294"/>
      <c r="H346" s="294"/>
      <c r="I346" s="294"/>
      <c r="J346" s="294"/>
      <c r="K346" s="294"/>
      <c r="L346" s="294"/>
      <c r="M346" s="294"/>
      <c r="N346" s="294"/>
      <c r="O346" s="294"/>
      <c r="P346" s="294"/>
      <c r="Q346" s="294"/>
      <c r="R346" s="294"/>
      <c r="S346" s="294"/>
      <c r="T346" s="294"/>
      <c r="U346" s="294"/>
      <c r="V346" s="294"/>
      <c r="W346" s="294"/>
      <c r="X346" s="294"/>
      <c r="Y346" s="294"/>
      <c r="Z346" s="294"/>
    </row>
    <row r="347" spans="1:26" x14ac:dyDescent="0.25">
      <c r="A347" s="294"/>
      <c r="B347" s="294"/>
      <c r="C347" s="294"/>
      <c r="D347" s="294"/>
      <c r="E347" s="294"/>
      <c r="F347" s="294"/>
      <c r="G347" s="294"/>
      <c r="H347" s="294"/>
      <c r="I347" s="294"/>
      <c r="J347" s="294"/>
      <c r="K347" s="294"/>
      <c r="L347" s="294"/>
      <c r="M347" s="294"/>
      <c r="N347" s="294"/>
      <c r="O347" s="294"/>
      <c r="P347" s="294"/>
      <c r="Q347" s="294"/>
      <c r="R347" s="294"/>
      <c r="S347" s="294"/>
      <c r="T347" s="294"/>
      <c r="U347" s="294"/>
      <c r="V347" s="294"/>
      <c r="W347" s="294"/>
      <c r="X347" s="294"/>
      <c r="Y347" s="294"/>
      <c r="Z347" s="294"/>
    </row>
    <row r="348" spans="1:26" x14ac:dyDescent="0.25">
      <c r="A348" s="294"/>
      <c r="B348" s="294"/>
      <c r="C348" s="294"/>
      <c r="D348" s="294"/>
      <c r="E348" s="294"/>
      <c r="F348" s="294"/>
      <c r="G348" s="294"/>
      <c r="H348" s="294"/>
      <c r="I348" s="294"/>
      <c r="J348" s="294"/>
      <c r="K348" s="294"/>
      <c r="L348" s="294"/>
      <c r="M348" s="294"/>
      <c r="N348" s="294"/>
      <c r="O348" s="294"/>
      <c r="P348" s="294"/>
      <c r="Q348" s="294"/>
      <c r="R348" s="294"/>
      <c r="S348" s="294"/>
      <c r="T348" s="294"/>
      <c r="U348" s="294"/>
      <c r="V348" s="294"/>
      <c r="W348" s="294"/>
      <c r="X348" s="294"/>
      <c r="Y348" s="294"/>
      <c r="Z348" s="294"/>
    </row>
    <row r="349" spans="1:26" x14ac:dyDescent="0.25">
      <c r="A349" s="294"/>
      <c r="B349" s="294"/>
      <c r="C349" s="294"/>
      <c r="D349" s="294"/>
      <c r="E349" s="294"/>
      <c r="F349" s="294"/>
      <c r="G349" s="294"/>
      <c r="H349" s="294"/>
      <c r="I349" s="294"/>
      <c r="J349" s="294"/>
      <c r="K349" s="294"/>
      <c r="L349" s="294"/>
      <c r="M349" s="294"/>
      <c r="N349" s="294"/>
      <c r="O349" s="294"/>
      <c r="P349" s="294"/>
      <c r="Q349" s="294"/>
      <c r="R349" s="294"/>
      <c r="S349" s="294"/>
      <c r="T349" s="294"/>
      <c r="U349" s="294"/>
      <c r="V349" s="294"/>
      <c r="W349" s="294"/>
      <c r="X349" s="294"/>
      <c r="Y349" s="294"/>
      <c r="Z349" s="294"/>
    </row>
    <row r="350" spans="1:26" x14ac:dyDescent="0.25">
      <c r="A350" s="294"/>
      <c r="B350" s="294"/>
      <c r="C350" s="294"/>
      <c r="D350" s="294"/>
      <c r="E350" s="294"/>
      <c r="F350" s="294"/>
      <c r="G350" s="294"/>
      <c r="H350" s="294"/>
      <c r="I350" s="294"/>
      <c r="J350" s="294"/>
      <c r="K350" s="294"/>
      <c r="L350" s="294"/>
      <c r="M350" s="294"/>
      <c r="N350" s="294"/>
      <c r="O350" s="294"/>
      <c r="P350" s="294"/>
      <c r="Q350" s="294"/>
      <c r="R350" s="294"/>
      <c r="S350" s="294"/>
      <c r="T350" s="294"/>
      <c r="U350" s="294"/>
      <c r="V350" s="294"/>
      <c r="W350" s="294"/>
      <c r="X350" s="294"/>
      <c r="Y350" s="294"/>
      <c r="Z350" s="294"/>
    </row>
    <row r="351" spans="1:26" x14ac:dyDescent="0.25">
      <c r="A351" s="294"/>
      <c r="B351" s="294"/>
      <c r="C351" s="294"/>
      <c r="D351" s="294"/>
      <c r="E351" s="294"/>
      <c r="F351" s="294"/>
      <c r="G351" s="294"/>
      <c r="H351" s="294"/>
      <c r="I351" s="294"/>
      <c r="J351" s="294"/>
      <c r="K351" s="294"/>
      <c r="L351" s="294"/>
      <c r="M351" s="294"/>
      <c r="N351" s="294"/>
      <c r="O351" s="294"/>
      <c r="P351" s="294"/>
      <c r="Q351" s="294"/>
      <c r="R351" s="294"/>
      <c r="S351" s="294"/>
      <c r="T351" s="294"/>
      <c r="U351" s="294"/>
      <c r="V351" s="294"/>
      <c r="W351" s="294"/>
      <c r="X351" s="294"/>
      <c r="Y351" s="294"/>
      <c r="Z351" s="294"/>
    </row>
    <row r="352" spans="1:26" x14ac:dyDescent="0.25">
      <c r="A352" s="294"/>
      <c r="B352" s="294"/>
      <c r="C352" s="294"/>
      <c r="D352" s="294"/>
      <c r="E352" s="294"/>
      <c r="F352" s="294"/>
      <c r="G352" s="294"/>
      <c r="H352" s="294"/>
      <c r="I352" s="294"/>
      <c r="J352" s="294"/>
      <c r="K352" s="294"/>
      <c r="L352" s="294"/>
      <c r="M352" s="294"/>
      <c r="N352" s="294"/>
      <c r="O352" s="294"/>
      <c r="P352" s="294"/>
      <c r="Q352" s="294"/>
      <c r="R352" s="294"/>
      <c r="S352" s="294"/>
      <c r="T352" s="294"/>
      <c r="U352" s="294"/>
      <c r="V352" s="294"/>
      <c r="W352" s="294"/>
      <c r="X352" s="294"/>
      <c r="Y352" s="294"/>
      <c r="Z352" s="294"/>
    </row>
    <row r="353" spans="1:26" x14ac:dyDescent="0.25">
      <c r="A353" s="294"/>
      <c r="B353" s="294"/>
      <c r="C353" s="294"/>
      <c r="D353" s="294"/>
      <c r="E353" s="294"/>
      <c r="F353" s="294"/>
      <c r="G353" s="294"/>
      <c r="H353" s="294"/>
      <c r="I353" s="294"/>
      <c r="J353" s="294"/>
      <c r="K353" s="294"/>
      <c r="L353" s="294"/>
      <c r="M353" s="294"/>
      <c r="N353" s="294"/>
      <c r="O353" s="294"/>
      <c r="P353" s="294"/>
      <c r="Q353" s="294"/>
      <c r="R353" s="294"/>
      <c r="S353" s="294"/>
      <c r="T353" s="294"/>
      <c r="U353" s="294"/>
      <c r="V353" s="294"/>
      <c r="W353" s="294"/>
      <c r="X353" s="294"/>
      <c r="Y353" s="294"/>
      <c r="Z353" s="294"/>
    </row>
    <row r="354" spans="1:26" x14ac:dyDescent="0.25">
      <c r="A354" s="294"/>
      <c r="B354" s="294"/>
      <c r="C354" s="294"/>
      <c r="D354" s="294"/>
      <c r="E354" s="294"/>
      <c r="F354" s="294"/>
      <c r="G354" s="294"/>
      <c r="H354" s="294"/>
      <c r="I354" s="294"/>
      <c r="J354" s="294"/>
      <c r="K354" s="294"/>
      <c r="L354" s="294"/>
      <c r="M354" s="294"/>
      <c r="N354" s="294"/>
      <c r="O354" s="294"/>
      <c r="P354" s="294"/>
      <c r="Q354" s="294"/>
      <c r="R354" s="294"/>
      <c r="S354" s="294"/>
      <c r="T354" s="294"/>
      <c r="U354" s="294"/>
      <c r="V354" s="294"/>
      <c r="W354" s="294"/>
      <c r="X354" s="294"/>
      <c r="Y354" s="294"/>
      <c r="Z354" s="294"/>
    </row>
  </sheetData>
  <mergeCells count="17">
    <mergeCell ref="B13:B14"/>
    <mergeCell ref="A18:O18"/>
    <mergeCell ref="A12:O12"/>
    <mergeCell ref="A6:O6"/>
    <mergeCell ref="A7:O7"/>
    <mergeCell ref="A2:O2"/>
    <mergeCell ref="E13:I13"/>
    <mergeCell ref="A13:A14"/>
    <mergeCell ref="C13:C14"/>
    <mergeCell ref="D13:D14"/>
    <mergeCell ref="J13:O13"/>
    <mergeCell ref="A4:O4"/>
    <mergeCell ref="A5:O5"/>
    <mergeCell ref="A8:O8"/>
    <mergeCell ref="A9:O9"/>
    <mergeCell ref="A10:O10"/>
    <mergeCell ref="A11:O11"/>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AA79"/>
  <sheetViews>
    <sheetView zoomScale="84" zoomScaleNormal="84" workbookViewId="0">
      <pane ySplit="9" topLeftCell="A10" activePane="bottomLeft" state="frozen"/>
      <selection pane="bottomLeft" activeCell="F20" sqref="F20"/>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1" width="9.855468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7" width="9.855468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3" width="9.855468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9" width="9.855468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5" width="9.855468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1" width="9.855468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7" width="9.855468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3" width="9.855468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9" width="9.855468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5" width="9.855468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1" width="9.855468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7" width="9.855468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3" width="9.855468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9" width="9.855468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5" width="9.855468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1" width="9.855468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7" width="9.855468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3" width="9.855468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9" width="9.855468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5" width="9.855468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1" width="9.855468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7" width="9.855468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3" width="9.855468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9" width="9.855468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5" width="9.855468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1" width="9.855468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7" width="9.855468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3" width="9.855468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9" width="9.855468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5" width="9.855468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1" width="9.855468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7" width="9.855468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3" width="9.855468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9" width="9.855468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5" width="9.855468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1" width="9.855468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7" width="9.855468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3" width="9.855468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9" width="9.855468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5" width="9.855468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1" width="9.855468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7" width="9.855468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3" width="9.855468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9" width="9.855468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5" width="9.855468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1" width="9.855468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7" width="9.855468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3" width="9.855468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9" width="9.855468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5" width="9.855468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1" width="9.855468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7" width="9.855468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3" width="9.855468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9" width="9.855468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5" width="9.855468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1" width="9.855468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7" width="9.855468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3" width="9.855468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9" width="9.855468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5" width="9.855468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1" width="9.855468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7" width="9.855468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3" width="9.855468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9" width="9.85546875" style="83" customWidth="1"/>
    <col min="16140" max="16142" width="9.85546875" style="83" bestFit="1" customWidth="1"/>
    <col min="16143" max="16143" width="10.85546875" style="83" customWidth="1"/>
    <col min="16144" max="16384" width="9.140625" style="83"/>
  </cols>
  <sheetData>
    <row r="1" spans="1:21" x14ac:dyDescent="0.25">
      <c r="O1" s="84"/>
    </row>
    <row r="2" spans="1:21" x14ac:dyDescent="0.25">
      <c r="A2" s="384" t="s">
        <v>173</v>
      </c>
      <c r="B2" s="384"/>
      <c r="C2" s="384"/>
      <c r="D2" s="384"/>
      <c r="E2" s="384"/>
      <c r="F2" s="384"/>
      <c r="G2" s="384"/>
      <c r="H2" s="384"/>
      <c r="I2" s="384"/>
      <c r="J2" s="384"/>
      <c r="K2" s="384"/>
      <c r="L2" s="384"/>
      <c r="M2" s="384"/>
      <c r="N2" s="384"/>
      <c r="O2" s="384"/>
      <c r="P2" s="327"/>
      <c r="Q2" s="327"/>
      <c r="R2" s="327"/>
      <c r="S2" s="327"/>
      <c r="T2" s="327"/>
      <c r="U2" s="327"/>
    </row>
    <row r="3" spans="1:21" x14ac:dyDescent="0.25">
      <c r="A3" s="85"/>
      <c r="O3" s="84"/>
    </row>
    <row r="4" spans="1:21" ht="19.5" customHeight="1" x14ac:dyDescent="0.25">
      <c r="A4" s="383" t="s">
        <v>221</v>
      </c>
      <c r="B4" s="383"/>
      <c r="C4" s="383"/>
      <c r="D4" s="383"/>
      <c r="E4" s="383"/>
      <c r="F4" s="383"/>
      <c r="G4" s="383"/>
      <c r="H4" s="383"/>
      <c r="I4" s="383"/>
      <c r="J4" s="383"/>
      <c r="K4" s="383"/>
      <c r="L4" s="383"/>
      <c r="M4" s="383"/>
      <c r="N4" s="383"/>
      <c r="O4" s="383"/>
    </row>
    <row r="5" spans="1:21" ht="34.5" customHeight="1" x14ac:dyDescent="0.25">
      <c r="A5" s="388" t="s">
        <v>647</v>
      </c>
      <c r="B5" s="388"/>
      <c r="C5" s="388"/>
      <c r="D5" s="388"/>
      <c r="E5" s="388"/>
      <c r="F5" s="388"/>
      <c r="G5" s="388"/>
      <c r="H5" s="388"/>
      <c r="I5" s="388"/>
      <c r="J5" s="388"/>
      <c r="K5" s="388"/>
      <c r="L5" s="388"/>
      <c r="M5" s="388"/>
      <c r="N5" s="388"/>
      <c r="O5" s="388"/>
    </row>
    <row r="6" spans="1:21" ht="24.75" customHeight="1" x14ac:dyDescent="0.25">
      <c r="A6" s="385" t="str">
        <f>'4. бюджет'!A6:O6</f>
        <v>О_0004500012</v>
      </c>
      <c r="B6" s="385"/>
      <c r="C6" s="385"/>
      <c r="D6" s="385"/>
      <c r="E6" s="385"/>
      <c r="F6" s="385"/>
      <c r="G6" s="385"/>
      <c r="H6" s="385"/>
      <c r="I6" s="385"/>
      <c r="J6" s="385"/>
      <c r="K6" s="385"/>
      <c r="L6" s="385"/>
      <c r="M6" s="385"/>
      <c r="N6" s="385"/>
      <c r="O6" s="385"/>
    </row>
    <row r="7" spans="1:21" ht="15" customHeight="1" x14ac:dyDescent="0.25">
      <c r="A7" s="387" t="str">
        <f>'4. бюджет'!A7:O7</f>
        <v xml:space="preserve">         (идентификатор инвестиционного проекта)</v>
      </c>
      <c r="B7" s="387"/>
      <c r="C7" s="387"/>
      <c r="D7" s="387"/>
      <c r="E7" s="387"/>
      <c r="F7" s="387"/>
      <c r="G7" s="387"/>
      <c r="H7" s="387"/>
      <c r="I7" s="387"/>
      <c r="J7" s="387"/>
      <c r="K7" s="387"/>
      <c r="L7" s="387"/>
      <c r="M7" s="387"/>
      <c r="N7" s="387"/>
      <c r="O7" s="387"/>
    </row>
    <row r="8" spans="1:21" ht="15" customHeight="1" x14ac:dyDescent="0.25">
      <c r="A8" s="385" t="str">
        <f>'4. бюджет'!A9:O9</f>
        <v>Реконструкция и модернизация сетей электроснабжения 0,4кВ</v>
      </c>
      <c r="B8" s="385"/>
      <c r="C8" s="385"/>
      <c r="D8" s="385"/>
      <c r="E8" s="385"/>
      <c r="F8" s="385"/>
      <c r="G8" s="385"/>
      <c r="H8" s="385"/>
      <c r="I8" s="385"/>
      <c r="J8" s="385"/>
      <c r="K8" s="385"/>
      <c r="L8" s="385"/>
      <c r="M8" s="385"/>
      <c r="N8" s="385"/>
      <c r="O8" s="385"/>
    </row>
    <row r="9" spans="1:21" x14ac:dyDescent="0.25">
      <c r="A9" s="387" t="str">
        <f>'4. бюджет'!A10:O10</f>
        <v xml:space="preserve">         (наименование инвестиционного проекта)</v>
      </c>
      <c r="B9" s="387"/>
      <c r="C9" s="387"/>
      <c r="D9" s="387"/>
      <c r="E9" s="387"/>
      <c r="F9" s="387"/>
      <c r="G9" s="387"/>
      <c r="H9" s="387"/>
      <c r="I9" s="387"/>
      <c r="J9" s="387"/>
      <c r="K9" s="387"/>
      <c r="L9" s="387"/>
      <c r="M9" s="387"/>
      <c r="N9" s="387"/>
      <c r="O9" s="387"/>
    </row>
    <row r="10" spans="1:21" ht="16.5" thickBot="1" x14ac:dyDescent="0.3">
      <c r="A10" s="89" t="s">
        <v>90</v>
      </c>
      <c r="B10" s="89" t="s">
        <v>0</v>
      </c>
      <c r="C10" s="89"/>
      <c r="D10" s="89"/>
      <c r="E10" s="89"/>
      <c r="F10" s="89"/>
      <c r="H10" s="90"/>
      <c r="I10" s="91"/>
      <c r="J10" s="91"/>
      <c r="K10" s="91"/>
      <c r="L10" s="91"/>
    </row>
    <row r="11" spans="1:21" ht="23.25" customHeight="1" x14ac:dyDescent="0.25">
      <c r="A11" s="92" t="s">
        <v>174</v>
      </c>
      <c r="B11" s="93">
        <f>SUM(B13:B15)</f>
        <v>14594.93621</v>
      </c>
      <c r="C11" s="89"/>
      <c r="D11" s="89"/>
      <c r="E11" s="89"/>
      <c r="F11" s="89"/>
      <c r="H11" s="90"/>
      <c r="I11" s="91"/>
      <c r="J11" s="91"/>
      <c r="K11" s="91"/>
      <c r="L11" s="91"/>
    </row>
    <row r="12" spans="1:21" ht="21" customHeight="1" x14ac:dyDescent="0.25">
      <c r="A12" s="94" t="s">
        <v>175</v>
      </c>
      <c r="B12" s="95"/>
      <c r="C12" s="86"/>
      <c r="D12" s="86"/>
      <c r="E12" s="86"/>
      <c r="F12" s="86"/>
    </row>
    <row r="13" spans="1:21" ht="44.25" hidden="1" customHeight="1" x14ac:dyDescent="0.25">
      <c r="A13" s="96" t="s">
        <v>176</v>
      </c>
      <c r="B13" s="95"/>
      <c r="C13" s="86"/>
      <c r="D13" s="86"/>
      <c r="E13" s="86"/>
      <c r="F13" s="86"/>
      <c r="H13" s="97"/>
    </row>
    <row r="14" spans="1:21" ht="56.25" customHeight="1" x14ac:dyDescent="0.25">
      <c r="A14" s="96" t="s">
        <v>177</v>
      </c>
      <c r="B14" s="95">
        <f>([76]Лист_1!$O$88+[76]Лист_1!$O$89+[76]Лист_1!$O$90+[76]Лист_1!$O$91+[76]Лист_1!$O$92+[76]Лист_1!$O$93+[76]Лист_1!$O$95+[76]Лист_1!$O$97)/1000</f>
        <v>8833.0767400000004</v>
      </c>
      <c r="C14" s="86"/>
      <c r="D14" s="98"/>
      <c r="E14" s="86"/>
      <c r="F14" s="86"/>
      <c r="H14" s="386"/>
      <c r="I14" s="386"/>
      <c r="J14" s="99"/>
      <c r="K14" s="100"/>
    </row>
    <row r="15" spans="1:21" ht="38.25" customHeight="1" x14ac:dyDescent="0.25">
      <c r="A15" s="96" t="s">
        <v>178</v>
      </c>
      <c r="B15" s="95">
        <f>[77]CO1!$Z$39-B14</f>
        <v>5761.8594699999994</v>
      </c>
      <c r="C15" s="86"/>
      <c r="D15" s="101"/>
      <c r="E15" s="102"/>
      <c r="F15" s="102"/>
      <c r="H15" s="386"/>
      <c r="I15" s="386"/>
      <c r="J15" s="99"/>
      <c r="K15" s="100"/>
    </row>
    <row r="16" spans="1:21" ht="37.5" customHeight="1" x14ac:dyDescent="0.25">
      <c r="A16" s="103" t="s">
        <v>179</v>
      </c>
      <c r="B16" s="104">
        <v>0</v>
      </c>
      <c r="C16" s="86"/>
      <c r="D16" s="86"/>
      <c r="E16" s="86"/>
      <c r="F16" s="86"/>
      <c r="H16" s="386"/>
      <c r="I16" s="386"/>
      <c r="J16" s="99"/>
      <c r="K16" s="105"/>
    </row>
    <row r="17" spans="1:18" ht="25.5" customHeight="1" x14ac:dyDescent="0.25">
      <c r="A17" s="103" t="s">
        <v>180</v>
      </c>
      <c r="B17" s="106"/>
      <c r="C17" s="86"/>
      <c r="D17" s="86"/>
      <c r="E17" s="86"/>
      <c r="F17" s="86"/>
      <c r="H17" s="386"/>
      <c r="I17" s="386"/>
      <c r="J17" s="99"/>
      <c r="K17" s="107"/>
    </row>
    <row r="18" spans="1:18" x14ac:dyDescent="0.25">
      <c r="A18" s="103" t="s">
        <v>181</v>
      </c>
      <c r="B18" s="108">
        <v>15</v>
      </c>
      <c r="C18" s="86"/>
      <c r="D18" s="86"/>
      <c r="E18" s="86"/>
      <c r="F18" s="86"/>
      <c r="H18" s="99"/>
      <c r="I18" s="99"/>
      <c r="J18" s="99"/>
      <c r="K18" s="99"/>
    </row>
    <row r="19" spans="1:18" ht="27" customHeight="1" x14ac:dyDescent="0.25">
      <c r="A19" s="103" t="s">
        <v>182</v>
      </c>
      <c r="B19" s="108">
        <v>15</v>
      </c>
      <c r="C19" s="86"/>
      <c r="D19" s="86"/>
      <c r="E19" s="86"/>
      <c r="F19" s="86"/>
      <c r="H19" s="109"/>
      <c r="I19" s="99"/>
      <c r="J19" s="99"/>
      <c r="K19" s="99"/>
      <c r="N19" s="99"/>
      <c r="O19" s="99"/>
      <c r="R19" s="110"/>
    </row>
    <row r="20" spans="1:18" ht="39.75" customHeight="1" outlineLevel="1" thickBot="1" x14ac:dyDescent="0.3">
      <c r="A20" s="111" t="s">
        <v>183</v>
      </c>
      <c r="B20" s="112"/>
      <c r="C20" s="86"/>
      <c r="D20" s="86"/>
      <c r="E20" s="86"/>
      <c r="F20" s="86"/>
      <c r="H20" s="386"/>
      <c r="I20" s="386"/>
      <c r="J20" s="99"/>
      <c r="K20" s="100"/>
      <c r="N20" s="99"/>
      <c r="O20" s="99"/>
    </row>
    <row r="21" spans="1:18" outlineLevel="1" x14ac:dyDescent="0.25">
      <c r="A21" s="92" t="s">
        <v>184</v>
      </c>
      <c r="B21" s="213">
        <f>[78]Лист1!G7</f>
        <v>2.3890123456790122</v>
      </c>
      <c r="C21" s="86"/>
      <c r="D21" s="86"/>
      <c r="E21" s="86"/>
      <c r="F21" s="86"/>
      <c r="H21" s="386"/>
      <c r="I21" s="386"/>
      <c r="J21" s="99"/>
      <c r="K21" s="100"/>
      <c r="N21" s="99"/>
      <c r="O21" s="99"/>
    </row>
    <row r="22" spans="1:18" ht="33" customHeight="1" outlineLevel="1" x14ac:dyDescent="0.25">
      <c r="A22" s="103" t="s">
        <v>185</v>
      </c>
      <c r="B22" s="114">
        <v>4</v>
      </c>
      <c r="C22" s="86"/>
      <c r="D22" s="86"/>
      <c r="E22" s="86"/>
      <c r="F22" s="86"/>
      <c r="H22" s="389"/>
      <c r="I22" s="389"/>
      <c r="J22" s="99"/>
      <c r="K22" s="105"/>
      <c r="N22" s="99"/>
      <c r="O22" s="99"/>
    </row>
    <row r="23" spans="1:18" outlineLevel="1" x14ac:dyDescent="0.25">
      <c r="A23" s="103" t="s">
        <v>89</v>
      </c>
      <c r="B23" s="114">
        <v>4</v>
      </c>
      <c r="C23" s="86"/>
      <c r="D23" s="86"/>
      <c r="E23" s="86"/>
      <c r="F23" s="86"/>
      <c r="H23" s="386"/>
      <c r="I23" s="386"/>
      <c r="J23" s="99"/>
      <c r="K23" s="107"/>
      <c r="N23" s="99"/>
      <c r="O23" s="99"/>
    </row>
    <row r="24" spans="1:18" outlineLevel="1" x14ac:dyDescent="0.25">
      <c r="A24" s="115" t="s">
        <v>186</v>
      </c>
      <c r="B24" s="104">
        <f>[78]Лист1!G13</f>
        <v>100.15275862068967</v>
      </c>
      <c r="C24" s="86"/>
      <c r="D24" s="86"/>
      <c r="E24" s="86"/>
      <c r="F24" s="86"/>
      <c r="H24" s="99"/>
      <c r="I24" s="99"/>
      <c r="J24" s="99"/>
      <c r="K24" s="99"/>
      <c r="N24" s="99"/>
      <c r="O24" s="99"/>
    </row>
    <row r="25" spans="1:18" outlineLevel="1" x14ac:dyDescent="0.25">
      <c r="A25" s="103" t="s">
        <v>187</v>
      </c>
      <c r="B25" s="114">
        <v>12</v>
      </c>
      <c r="C25" s="86"/>
      <c r="D25" s="86"/>
      <c r="E25" s="86"/>
      <c r="F25" s="86"/>
      <c r="H25" s="99"/>
      <c r="I25" s="99"/>
      <c r="J25" s="99"/>
      <c r="K25" s="99"/>
    </row>
    <row r="26" spans="1:18" outlineLevel="1" x14ac:dyDescent="0.25">
      <c r="A26" s="103" t="s">
        <v>188</v>
      </c>
      <c r="B26" s="114">
        <v>12</v>
      </c>
      <c r="C26" s="86"/>
      <c r="D26" s="86"/>
      <c r="E26" s="86"/>
      <c r="F26" s="86"/>
    </row>
    <row r="27" spans="1:18" outlineLevel="1" x14ac:dyDescent="0.25">
      <c r="A27" s="117" t="s">
        <v>189</v>
      </c>
      <c r="B27" s="104">
        <f>[78]Лист1!G11</f>
        <v>4558.5398799313898</v>
      </c>
      <c r="C27" s="86"/>
      <c r="D27" s="86"/>
      <c r="E27" s="86"/>
      <c r="F27" s="86"/>
    </row>
    <row r="28" spans="1:18" outlineLevel="1" x14ac:dyDescent="0.25">
      <c r="A28" s="119" t="s">
        <v>190</v>
      </c>
      <c r="B28" s="104">
        <v>2.3E-2</v>
      </c>
      <c r="C28" s="120"/>
      <c r="D28" s="121"/>
      <c r="E28" s="86"/>
      <c r="F28" s="86"/>
    </row>
    <row r="29" spans="1:18" outlineLevel="1" x14ac:dyDescent="0.25">
      <c r="A29" s="117" t="s">
        <v>191</v>
      </c>
      <c r="B29" s="104">
        <f>[78]Лист1!G9</f>
        <v>1434.0789915966386</v>
      </c>
      <c r="C29" s="120"/>
      <c r="D29" s="121"/>
      <c r="E29" s="86"/>
      <c r="F29" s="86"/>
    </row>
    <row r="30" spans="1:18" outlineLevel="1" x14ac:dyDescent="0.25">
      <c r="A30" s="117" t="s">
        <v>192</v>
      </c>
      <c r="B30" s="104">
        <f>[78]Лист1!G3</f>
        <v>14.173191629913152</v>
      </c>
      <c r="C30" s="120"/>
      <c r="D30" s="121"/>
      <c r="E30" s="86"/>
      <c r="F30" s="86"/>
    </row>
    <row r="31" spans="1:18" outlineLevel="1" x14ac:dyDescent="0.25">
      <c r="A31" s="119" t="s">
        <v>193</v>
      </c>
      <c r="B31" s="104">
        <v>1.2030000000000001</v>
      </c>
      <c r="C31" s="122"/>
      <c r="D31" s="122"/>
      <c r="E31" s="86"/>
      <c r="F31" s="86"/>
    </row>
    <row r="32" spans="1:18" outlineLevel="1" x14ac:dyDescent="0.25">
      <c r="A32" s="117" t="s">
        <v>194</v>
      </c>
      <c r="B32" s="114">
        <v>12</v>
      </c>
      <c r="C32" s="120"/>
      <c r="D32" s="86"/>
      <c r="E32" s="86"/>
      <c r="F32" s="86"/>
    </row>
    <row r="33" spans="1:27" outlineLevel="1" x14ac:dyDescent="0.25">
      <c r="A33" s="117" t="s">
        <v>195</v>
      </c>
      <c r="B33" s="114">
        <v>12</v>
      </c>
      <c r="C33" s="120"/>
      <c r="D33" s="86"/>
      <c r="E33" s="86"/>
      <c r="F33" s="86"/>
    </row>
    <row r="34" spans="1:27" outlineLevel="1" x14ac:dyDescent="0.25">
      <c r="A34" s="117" t="s">
        <v>196</v>
      </c>
      <c r="B34" s="114">
        <v>4</v>
      </c>
      <c r="C34" s="98"/>
      <c r="D34" s="86"/>
      <c r="E34" s="86"/>
      <c r="F34" s="86"/>
    </row>
    <row r="35" spans="1:27" x14ac:dyDescent="0.25">
      <c r="A35" s="117" t="s">
        <v>197</v>
      </c>
      <c r="B35" s="114">
        <v>4</v>
      </c>
      <c r="C35" s="98"/>
      <c r="D35" s="86"/>
      <c r="E35" s="86"/>
      <c r="F35" s="86"/>
    </row>
    <row r="36" spans="1:27" outlineLevel="1" x14ac:dyDescent="0.25">
      <c r="A36" s="117" t="s">
        <v>198</v>
      </c>
      <c r="B36" s="168">
        <v>25</v>
      </c>
      <c r="C36" s="123"/>
      <c r="D36" s="123"/>
      <c r="E36" s="123"/>
      <c r="F36" s="123"/>
    </row>
    <row r="37" spans="1:27" ht="16.5" outlineLevel="1" thickBot="1" x14ac:dyDescent="0.3">
      <c r="A37" s="117" t="s">
        <v>199</v>
      </c>
      <c r="B37" s="124">
        <v>25</v>
      </c>
      <c r="C37" s="125"/>
      <c r="D37" s="86"/>
      <c r="E37" s="126"/>
      <c r="F37" s="86"/>
    </row>
    <row r="38" spans="1:27" x14ac:dyDescent="0.25">
      <c r="A38" s="92" t="str">
        <f>A52</f>
        <v>Оплата труда с отчислениями</v>
      </c>
      <c r="B38" s="214"/>
      <c r="C38" s="86"/>
      <c r="D38" s="98"/>
      <c r="E38" s="86"/>
      <c r="F38" s="86"/>
    </row>
    <row r="39" spans="1:27" x14ac:dyDescent="0.25">
      <c r="A39" s="103" t="str">
        <f>A53</f>
        <v>Вспомогательные материалы</v>
      </c>
      <c r="B39" s="128"/>
      <c r="C39" s="123"/>
      <c r="D39" s="123"/>
      <c r="E39" s="123"/>
      <c r="F39" s="123"/>
    </row>
    <row r="40" spans="1:27" ht="32.25" thickBot="1" x14ac:dyDescent="0.3">
      <c r="A40" s="129" t="str">
        <f>A54</f>
        <v>Прочие расходы (без амортизации, арендной платы + транспортные расходы)</v>
      </c>
      <c r="B40" s="124"/>
      <c r="C40" s="123"/>
      <c r="D40" s="123"/>
      <c r="E40" s="123"/>
      <c r="F40" s="123"/>
    </row>
    <row r="41" spans="1:27" s="88" customFormat="1" x14ac:dyDescent="0.25">
      <c r="A41" s="130" t="s">
        <v>88</v>
      </c>
      <c r="B41" s="131">
        <v>1</v>
      </c>
      <c r="C41" s="131">
        <f t="shared" ref="C41:U41" si="0">B41+1</f>
        <v>2</v>
      </c>
      <c r="D41" s="131">
        <f t="shared" si="0"/>
        <v>3</v>
      </c>
      <c r="E41" s="131">
        <f t="shared" si="0"/>
        <v>4</v>
      </c>
      <c r="F41" s="131">
        <f t="shared" si="0"/>
        <v>5</v>
      </c>
      <c r="G41" s="131">
        <f t="shared" si="0"/>
        <v>6</v>
      </c>
      <c r="H41" s="131">
        <f t="shared" si="0"/>
        <v>7</v>
      </c>
      <c r="I41" s="131">
        <f t="shared" si="0"/>
        <v>8</v>
      </c>
      <c r="J41" s="131">
        <f t="shared" si="0"/>
        <v>9</v>
      </c>
      <c r="K41" s="131">
        <f t="shared" si="0"/>
        <v>10</v>
      </c>
      <c r="L41" s="131">
        <f t="shared" si="0"/>
        <v>11</v>
      </c>
      <c r="M41" s="131">
        <f t="shared" si="0"/>
        <v>12</v>
      </c>
      <c r="N41" s="131">
        <f t="shared" si="0"/>
        <v>13</v>
      </c>
      <c r="O41" s="131">
        <f t="shared" si="0"/>
        <v>14</v>
      </c>
      <c r="P41" s="131">
        <f t="shared" si="0"/>
        <v>15</v>
      </c>
      <c r="Q41" s="131">
        <f t="shared" si="0"/>
        <v>16</v>
      </c>
      <c r="R41" s="131">
        <f t="shared" si="0"/>
        <v>17</v>
      </c>
      <c r="S41" s="131">
        <f t="shared" si="0"/>
        <v>18</v>
      </c>
      <c r="T41" s="131">
        <f t="shared" si="0"/>
        <v>19</v>
      </c>
      <c r="U41" s="132">
        <f t="shared" si="0"/>
        <v>20</v>
      </c>
    </row>
    <row r="42" spans="1:27" x14ac:dyDescent="0.25">
      <c r="A42" s="133" t="s">
        <v>87</v>
      </c>
      <c r="B42" s="134">
        <v>9.2999999999999999E-2</v>
      </c>
      <c r="C42" s="134">
        <v>5.3999999999999999E-2</v>
      </c>
      <c r="D42" s="134">
        <v>0.04</v>
      </c>
      <c r="E42" s="134">
        <v>0.04</v>
      </c>
      <c r="F42" s="134">
        <v>0.04</v>
      </c>
      <c r="G42" s="134">
        <v>0.04</v>
      </c>
      <c r="H42" s="134">
        <v>0.04</v>
      </c>
      <c r="I42" s="134">
        <v>0.04</v>
      </c>
      <c r="J42" s="134">
        <v>0.04</v>
      </c>
      <c r="K42" s="134">
        <v>0.04</v>
      </c>
      <c r="L42" s="134">
        <v>0.04</v>
      </c>
      <c r="M42" s="134">
        <v>0.04</v>
      </c>
      <c r="N42" s="134">
        <v>0.04</v>
      </c>
      <c r="O42" s="134">
        <v>0.04</v>
      </c>
      <c r="P42" s="134">
        <v>0.04</v>
      </c>
      <c r="Q42" s="134">
        <v>0.04</v>
      </c>
      <c r="R42" s="134">
        <v>0.04</v>
      </c>
      <c r="S42" s="134">
        <v>0.04</v>
      </c>
      <c r="T42" s="134">
        <v>0.04</v>
      </c>
      <c r="U42" s="135">
        <v>0.04</v>
      </c>
    </row>
    <row r="43" spans="1:27" ht="16.5" thickBot="1" x14ac:dyDescent="0.3">
      <c r="A43" s="133" t="s">
        <v>86</v>
      </c>
      <c r="B43" s="134"/>
      <c r="C43" s="134">
        <f>(1+B43)*(1+C42)-1</f>
        <v>5.4000000000000048E-2</v>
      </c>
      <c r="D43" s="134">
        <f t="shared" ref="D43:U43" si="1">(1+C43)*(1+D42)-1</f>
        <v>9.6160000000000023E-2</v>
      </c>
      <c r="E43" s="134">
        <f t="shared" si="1"/>
        <v>0.14000640000000009</v>
      </c>
      <c r="F43" s="134">
        <f t="shared" si="1"/>
        <v>0.18560665600000004</v>
      </c>
      <c r="G43" s="134">
        <f t="shared" si="1"/>
        <v>0.23303092223999999</v>
      </c>
      <c r="H43" s="134">
        <f t="shared" si="1"/>
        <v>0.2823521591296001</v>
      </c>
      <c r="I43" s="134">
        <f t="shared" si="1"/>
        <v>0.33364624549478417</v>
      </c>
      <c r="J43" s="134">
        <f t="shared" si="1"/>
        <v>0.38699209531457557</v>
      </c>
      <c r="K43" s="134">
        <f t="shared" si="1"/>
        <v>0.44247177912715863</v>
      </c>
      <c r="L43" s="134">
        <f t="shared" si="1"/>
        <v>0.50017065029224494</v>
      </c>
      <c r="M43" s="134">
        <f t="shared" si="1"/>
        <v>0.56017747630393488</v>
      </c>
      <c r="N43" s="134">
        <f t="shared" si="1"/>
        <v>0.62258457535609235</v>
      </c>
      <c r="O43" s="134">
        <f t="shared" si="1"/>
        <v>0.68748795837033616</v>
      </c>
      <c r="P43" s="134">
        <f t="shared" si="1"/>
        <v>0.75498747670514965</v>
      </c>
      <c r="Q43" s="134">
        <f t="shared" si="1"/>
        <v>0.82518697577335565</v>
      </c>
      <c r="R43" s="134">
        <f t="shared" si="1"/>
        <v>0.89819445480428994</v>
      </c>
      <c r="S43" s="134">
        <f t="shared" si="1"/>
        <v>0.97412223299646161</v>
      </c>
      <c r="T43" s="134">
        <f t="shared" si="1"/>
        <v>1.0530871223163203</v>
      </c>
      <c r="U43" s="135">
        <f t="shared" si="1"/>
        <v>1.1352106072089732</v>
      </c>
      <c r="V43" s="136"/>
      <c r="W43" s="136"/>
      <c r="X43" s="136"/>
      <c r="Y43" s="136"/>
      <c r="Z43" s="136"/>
      <c r="AA43" s="136"/>
    </row>
    <row r="44" spans="1:27" ht="16.5" hidden="1" thickBot="1" x14ac:dyDescent="0.3">
      <c r="A44" s="203" t="s">
        <v>376</v>
      </c>
      <c r="B44" s="204"/>
      <c r="C44" s="204">
        <f>+B11</f>
        <v>14594.93621</v>
      </c>
      <c r="D44" s="205">
        <f>C44*(1+D$42)</f>
        <v>15178.7336584</v>
      </c>
      <c r="E44" s="205">
        <f t="shared" ref="E44:U44" si="2">D44*(1+E$42)</f>
        <v>15785.883004736001</v>
      </c>
      <c r="F44" s="205">
        <f t="shared" si="2"/>
        <v>16417.31832492544</v>
      </c>
      <c r="G44" s="205">
        <f t="shared" si="2"/>
        <v>17074.011057922457</v>
      </c>
      <c r="H44" s="205">
        <f t="shared" si="2"/>
        <v>17756.971500239357</v>
      </c>
      <c r="I44" s="205">
        <f t="shared" si="2"/>
        <v>18467.250360248931</v>
      </c>
      <c r="J44" s="205">
        <f t="shared" si="2"/>
        <v>19205.940374658887</v>
      </c>
      <c r="K44" s="205">
        <f t="shared" si="2"/>
        <v>19974.177989645243</v>
      </c>
      <c r="L44" s="205">
        <f t="shared" si="2"/>
        <v>20773.145109231053</v>
      </c>
      <c r="M44" s="205">
        <f t="shared" si="2"/>
        <v>21604.070913600295</v>
      </c>
      <c r="N44" s="205">
        <f t="shared" si="2"/>
        <v>22468.233750144307</v>
      </c>
      <c r="O44" s="205">
        <f t="shared" si="2"/>
        <v>23366.963100150078</v>
      </c>
      <c r="P44" s="205">
        <f t="shared" si="2"/>
        <v>24301.641624156084</v>
      </c>
      <c r="Q44" s="205">
        <f t="shared" si="2"/>
        <v>25273.707289122329</v>
      </c>
      <c r="R44" s="205">
        <f t="shared" si="2"/>
        <v>26284.655580687224</v>
      </c>
      <c r="S44" s="205">
        <f t="shared" si="2"/>
        <v>27336.041803914715</v>
      </c>
      <c r="T44" s="205">
        <f t="shared" si="2"/>
        <v>28429.483476071306</v>
      </c>
      <c r="U44" s="206">
        <f t="shared" si="2"/>
        <v>29566.662815114159</v>
      </c>
      <c r="V44" s="136"/>
      <c r="W44" s="136"/>
      <c r="X44" s="136"/>
      <c r="Y44" s="136"/>
      <c r="Z44" s="136"/>
      <c r="AA44" s="136"/>
    </row>
    <row r="45" spans="1:27" x14ac:dyDescent="0.25">
      <c r="A45" s="130" t="s">
        <v>88</v>
      </c>
      <c r="B45" s="131">
        <v>1</v>
      </c>
      <c r="C45" s="131">
        <f t="shared" ref="C45:U45" si="3">B45+1</f>
        <v>2</v>
      </c>
      <c r="D45" s="131">
        <f t="shared" si="3"/>
        <v>3</v>
      </c>
      <c r="E45" s="131">
        <f t="shared" si="3"/>
        <v>4</v>
      </c>
      <c r="F45" s="131">
        <f t="shared" si="3"/>
        <v>5</v>
      </c>
      <c r="G45" s="131">
        <f t="shared" si="3"/>
        <v>6</v>
      </c>
      <c r="H45" s="131">
        <f t="shared" si="3"/>
        <v>7</v>
      </c>
      <c r="I45" s="131">
        <f t="shared" si="3"/>
        <v>8</v>
      </c>
      <c r="J45" s="131">
        <f t="shared" si="3"/>
        <v>9</v>
      </c>
      <c r="K45" s="131">
        <f t="shared" si="3"/>
        <v>10</v>
      </c>
      <c r="L45" s="131">
        <f t="shared" si="3"/>
        <v>11</v>
      </c>
      <c r="M45" s="131">
        <f t="shared" si="3"/>
        <v>12</v>
      </c>
      <c r="N45" s="131">
        <f t="shared" si="3"/>
        <v>13</v>
      </c>
      <c r="O45" s="131">
        <f t="shared" si="3"/>
        <v>14</v>
      </c>
      <c r="P45" s="131">
        <f t="shared" si="3"/>
        <v>15</v>
      </c>
      <c r="Q45" s="131">
        <f t="shared" si="3"/>
        <v>16</v>
      </c>
      <c r="R45" s="131">
        <f t="shared" si="3"/>
        <v>17</v>
      </c>
      <c r="S45" s="131">
        <f t="shared" si="3"/>
        <v>18</v>
      </c>
      <c r="T45" s="131">
        <f t="shared" si="3"/>
        <v>19</v>
      </c>
      <c r="U45" s="132">
        <f t="shared" si="3"/>
        <v>20</v>
      </c>
      <c r="V45" s="136"/>
      <c r="W45" s="136"/>
      <c r="X45" s="136"/>
      <c r="Y45" s="136"/>
      <c r="Z45" s="136"/>
      <c r="AA45" s="136"/>
    </row>
    <row r="46" spans="1:27" hidden="1" outlineLevel="1" x14ac:dyDescent="0.25">
      <c r="A46" s="137" t="s">
        <v>200</v>
      </c>
      <c r="B46" s="138">
        <f>SUM(B47:B54)</f>
        <v>0</v>
      </c>
      <c r="C46" s="138">
        <f t="shared" ref="C46:U46" si="4">SUM(C47:C54)</f>
        <v>0</v>
      </c>
      <c r="D46" s="138">
        <f t="shared" si="4"/>
        <v>0</v>
      </c>
      <c r="E46" s="138">
        <f t="shared" si="4"/>
        <v>-19.437507587332494</v>
      </c>
      <c r="F46" s="138">
        <f t="shared" si="4"/>
        <v>0</v>
      </c>
      <c r="G46" s="138">
        <f t="shared" si="4"/>
        <v>0</v>
      </c>
      <c r="H46" s="138">
        <f t="shared" si="4"/>
        <v>0</v>
      </c>
      <c r="I46" s="138">
        <f t="shared" si="4"/>
        <v>-22.739134636105867</v>
      </c>
      <c r="J46" s="138">
        <f t="shared" si="4"/>
        <v>0</v>
      </c>
      <c r="K46" s="138">
        <f t="shared" si="4"/>
        <v>0</v>
      </c>
      <c r="L46" s="138">
        <f t="shared" si="4"/>
        <v>0</v>
      </c>
      <c r="M46" s="138">
        <f t="shared" si="4"/>
        <v>-2718.2151148425128</v>
      </c>
      <c r="N46" s="138">
        <f t="shared" si="4"/>
        <v>0</v>
      </c>
      <c r="O46" s="138">
        <f t="shared" si="4"/>
        <v>0</v>
      </c>
      <c r="P46" s="138">
        <f t="shared" si="4"/>
        <v>0</v>
      </c>
      <c r="Q46" s="138">
        <f t="shared" si="4"/>
        <v>-31.120075895973081</v>
      </c>
      <c r="R46" s="138">
        <f t="shared" si="4"/>
        <v>0</v>
      </c>
      <c r="S46" s="138">
        <f t="shared" si="4"/>
        <v>0</v>
      </c>
      <c r="T46" s="138">
        <f t="shared" si="4"/>
        <v>0</v>
      </c>
      <c r="U46" s="207">
        <f t="shared" si="4"/>
        <v>-36.406087174753786</v>
      </c>
    </row>
    <row r="47" spans="1:27" ht="16.5" hidden="1" customHeight="1" outlineLevel="1" x14ac:dyDescent="0.25">
      <c r="A47" s="139" t="str">
        <f>A21</f>
        <v>Затраты на текущий ремонт ТП, т.руб. без НДС</v>
      </c>
      <c r="B47" s="140">
        <f t="shared" ref="B47:U47" si="5">-IF(B$41/$B$23-INT(B41/$B$23)&lt;&gt;0,0,$B$21*(1+B$43)*$B$20)</f>
        <v>0</v>
      </c>
      <c r="C47" s="140">
        <f>-IF(C$41/$B$23-INT(C41/$B$23)&lt;&gt;0,0,$B$21*(1+C$43)*$B$20)</f>
        <v>0</v>
      </c>
      <c r="D47" s="140">
        <f t="shared" si="5"/>
        <v>0</v>
      </c>
      <c r="E47" s="140">
        <f t="shared" si="5"/>
        <v>0</v>
      </c>
      <c r="F47" s="140">
        <f t="shared" si="5"/>
        <v>0</v>
      </c>
      <c r="G47" s="140">
        <f t="shared" si="5"/>
        <v>0</v>
      </c>
      <c r="H47" s="140">
        <f t="shared" si="5"/>
        <v>0</v>
      </c>
      <c r="I47" s="140">
        <f t="shared" si="5"/>
        <v>0</v>
      </c>
      <c r="J47" s="140">
        <f t="shared" si="5"/>
        <v>0</v>
      </c>
      <c r="K47" s="140">
        <f t="shared" si="5"/>
        <v>0</v>
      </c>
      <c r="L47" s="140">
        <f t="shared" si="5"/>
        <v>0</v>
      </c>
      <c r="M47" s="140">
        <f t="shared" si="5"/>
        <v>0</v>
      </c>
      <c r="N47" s="140">
        <f t="shared" si="5"/>
        <v>0</v>
      </c>
      <c r="O47" s="140">
        <f t="shared" si="5"/>
        <v>0</v>
      </c>
      <c r="P47" s="140">
        <f t="shared" si="5"/>
        <v>0</v>
      </c>
      <c r="Q47" s="140">
        <f t="shared" si="5"/>
        <v>0</v>
      </c>
      <c r="R47" s="140">
        <f t="shared" si="5"/>
        <v>0</v>
      </c>
      <c r="S47" s="140">
        <f t="shared" si="5"/>
        <v>0</v>
      </c>
      <c r="T47" s="140">
        <f t="shared" si="5"/>
        <v>0</v>
      </c>
      <c r="U47" s="141">
        <f t="shared" si="5"/>
        <v>0</v>
      </c>
    </row>
    <row r="48" spans="1:27" ht="16.5" hidden="1" customHeight="1" outlineLevel="1" x14ac:dyDescent="0.25">
      <c r="A48" s="139" t="str">
        <f>A24</f>
        <v>Затраты на капитальный ремонт ТП, т.руб. без НДС</v>
      </c>
      <c r="B48" s="140">
        <f t="shared" ref="B48:U48" si="6">-IF(B$41/$B$26-INT(B41/$B$26)&lt;&gt;0,0,$B$24*(1+B$43)*$B$20)</f>
        <v>0</v>
      </c>
      <c r="C48" s="140">
        <f t="shared" si="6"/>
        <v>0</v>
      </c>
      <c r="D48" s="140">
        <f t="shared" si="6"/>
        <v>0</v>
      </c>
      <c r="E48" s="140">
        <f t="shared" si="6"/>
        <v>0</v>
      </c>
      <c r="F48" s="140">
        <f t="shared" si="6"/>
        <v>0</v>
      </c>
      <c r="G48" s="140">
        <f t="shared" si="6"/>
        <v>0</v>
      </c>
      <c r="H48" s="140">
        <f t="shared" si="6"/>
        <v>0</v>
      </c>
      <c r="I48" s="140">
        <f t="shared" si="6"/>
        <v>0</v>
      </c>
      <c r="J48" s="140">
        <f t="shared" si="6"/>
        <v>0</v>
      </c>
      <c r="K48" s="140">
        <f t="shared" si="6"/>
        <v>0</v>
      </c>
      <c r="L48" s="140">
        <f t="shared" si="6"/>
        <v>0</v>
      </c>
      <c r="M48" s="140">
        <f t="shared" si="6"/>
        <v>0</v>
      </c>
      <c r="N48" s="140">
        <f t="shared" si="6"/>
        <v>0</v>
      </c>
      <c r="O48" s="140">
        <f t="shared" si="6"/>
        <v>0</v>
      </c>
      <c r="P48" s="140">
        <f t="shared" si="6"/>
        <v>0</v>
      </c>
      <c r="Q48" s="140">
        <f t="shared" si="6"/>
        <v>0</v>
      </c>
      <c r="R48" s="140">
        <f t="shared" si="6"/>
        <v>0</v>
      </c>
      <c r="S48" s="140">
        <f t="shared" si="6"/>
        <v>0</v>
      </c>
      <c r="T48" s="140">
        <f t="shared" si="6"/>
        <v>0</v>
      </c>
      <c r="U48" s="141">
        <f t="shared" si="6"/>
        <v>0</v>
      </c>
    </row>
    <row r="49" spans="1:27" ht="16.5" hidden="1" customHeight="1" outlineLevel="1" x14ac:dyDescent="0.25">
      <c r="A49" s="139" t="str">
        <f>A27</f>
        <v>Затраты на капитальный ремонт 1 км КЛ т.руб. без НДС</v>
      </c>
      <c r="B49" s="140">
        <f t="shared" ref="B49:U49" si="7">-IF(B$41/$B$37-INT(B41/$B$37)&lt;&gt;0,0,$B$27*(1+B$43)*$B$28)</f>
        <v>0</v>
      </c>
      <c r="C49" s="140">
        <f t="shared" si="7"/>
        <v>0</v>
      </c>
      <c r="D49" s="140">
        <f t="shared" si="7"/>
        <v>0</v>
      </c>
      <c r="E49" s="140">
        <f t="shared" si="7"/>
        <v>0</v>
      </c>
      <c r="F49" s="140">
        <f t="shared" si="7"/>
        <v>0</v>
      </c>
      <c r="G49" s="140">
        <f t="shared" si="7"/>
        <v>0</v>
      </c>
      <c r="H49" s="140">
        <f t="shared" si="7"/>
        <v>0</v>
      </c>
      <c r="I49" s="140">
        <f t="shared" si="7"/>
        <v>0</v>
      </c>
      <c r="J49" s="140">
        <f t="shared" si="7"/>
        <v>0</v>
      </c>
      <c r="K49" s="140">
        <f t="shared" si="7"/>
        <v>0</v>
      </c>
      <c r="L49" s="140">
        <f t="shared" si="7"/>
        <v>0</v>
      </c>
      <c r="M49" s="140">
        <f t="shared" si="7"/>
        <v>0</v>
      </c>
      <c r="N49" s="140">
        <f t="shared" si="7"/>
        <v>0</v>
      </c>
      <c r="O49" s="140">
        <f t="shared" si="7"/>
        <v>0</v>
      </c>
      <c r="P49" s="140">
        <f t="shared" si="7"/>
        <v>0</v>
      </c>
      <c r="Q49" s="140">
        <f t="shared" si="7"/>
        <v>0</v>
      </c>
      <c r="R49" s="140">
        <f t="shared" si="7"/>
        <v>0</v>
      </c>
      <c r="S49" s="140">
        <f t="shared" si="7"/>
        <v>0</v>
      </c>
      <c r="T49" s="140">
        <f t="shared" si="7"/>
        <v>0</v>
      </c>
      <c r="U49" s="141">
        <f t="shared" si="7"/>
        <v>0</v>
      </c>
    </row>
    <row r="50" spans="1:27" hidden="1" outlineLevel="1" x14ac:dyDescent="0.25">
      <c r="A50" s="139" t="s">
        <v>201</v>
      </c>
      <c r="B50" s="140">
        <f t="shared" ref="B50:U50" si="8">-IF(B$41/$B$33-INT(B41/$B$33)&lt;&gt;0,0,$B$29*(1+B$43)*$B$31)</f>
        <v>0</v>
      </c>
      <c r="C50" s="140">
        <f t="shared" si="8"/>
        <v>0</v>
      </c>
      <c r="D50" s="140">
        <f t="shared" si="8"/>
        <v>0</v>
      </c>
      <c r="E50" s="140">
        <f t="shared" si="8"/>
        <v>0</v>
      </c>
      <c r="F50" s="140">
        <f t="shared" si="8"/>
        <v>0</v>
      </c>
      <c r="G50" s="140">
        <f t="shared" si="8"/>
        <v>0</v>
      </c>
      <c r="H50" s="140">
        <f t="shared" si="8"/>
        <v>0</v>
      </c>
      <c r="I50" s="140">
        <f t="shared" si="8"/>
        <v>0</v>
      </c>
      <c r="J50" s="140">
        <f t="shared" si="8"/>
        <v>0</v>
      </c>
      <c r="K50" s="140">
        <f t="shared" si="8"/>
        <v>0</v>
      </c>
      <c r="L50" s="140">
        <f t="shared" si="8"/>
        <v>0</v>
      </c>
      <c r="M50" s="140">
        <f t="shared" si="8"/>
        <v>-2691.6135435414717</v>
      </c>
      <c r="N50" s="140">
        <f t="shared" si="8"/>
        <v>0</v>
      </c>
      <c r="O50" s="140">
        <f t="shared" si="8"/>
        <v>0</v>
      </c>
      <c r="P50" s="140">
        <f t="shared" si="8"/>
        <v>0</v>
      </c>
      <c r="Q50" s="140">
        <f t="shared" si="8"/>
        <v>0</v>
      </c>
      <c r="R50" s="140">
        <f t="shared" si="8"/>
        <v>0</v>
      </c>
      <c r="S50" s="140">
        <f t="shared" si="8"/>
        <v>0</v>
      </c>
      <c r="T50" s="140">
        <f t="shared" si="8"/>
        <v>0</v>
      </c>
      <c r="U50" s="141">
        <f t="shared" si="8"/>
        <v>0</v>
      </c>
    </row>
    <row r="51" spans="1:27" hidden="1" outlineLevel="1" x14ac:dyDescent="0.25">
      <c r="A51" s="139" t="s">
        <v>202</v>
      </c>
      <c r="B51" s="140">
        <f t="shared" ref="B51:U51" si="9">-IF(B$41/$B$35-INT(B41/$B$35)&lt;&gt;0,0,$B$30*(1+B$43)*$B$31)</f>
        <v>0</v>
      </c>
      <c r="C51" s="140">
        <f t="shared" si="9"/>
        <v>0</v>
      </c>
      <c r="D51" s="140">
        <f t="shared" si="9"/>
        <v>0</v>
      </c>
      <c r="E51" s="140">
        <f>-IF(E$41/$B$35-INT(E41/$B$35)&lt;&gt;0,0,$B$30*(1+E$43)*$B$31)</f>
        <v>-19.437507587332494</v>
      </c>
      <c r="F51" s="140">
        <f t="shared" si="9"/>
        <v>0</v>
      </c>
      <c r="G51" s="140">
        <f t="shared" si="9"/>
        <v>0</v>
      </c>
      <c r="H51" s="140">
        <f t="shared" si="9"/>
        <v>0</v>
      </c>
      <c r="I51" s="140">
        <f t="shared" si="9"/>
        <v>-22.739134636105867</v>
      </c>
      <c r="J51" s="140">
        <f t="shared" si="9"/>
        <v>0</v>
      </c>
      <c r="K51" s="140">
        <f t="shared" si="9"/>
        <v>0</v>
      </c>
      <c r="L51" s="140">
        <f t="shared" si="9"/>
        <v>0</v>
      </c>
      <c r="M51" s="140">
        <f t="shared" si="9"/>
        <v>-26.601571301040938</v>
      </c>
      <c r="N51" s="140">
        <f t="shared" si="9"/>
        <v>0</v>
      </c>
      <c r="O51" s="140">
        <f t="shared" si="9"/>
        <v>0</v>
      </c>
      <c r="P51" s="140">
        <f t="shared" si="9"/>
        <v>0</v>
      </c>
      <c r="Q51" s="140">
        <f t="shared" si="9"/>
        <v>-31.120075895973081</v>
      </c>
      <c r="R51" s="140">
        <f t="shared" si="9"/>
        <v>0</v>
      </c>
      <c r="S51" s="140">
        <f t="shared" si="9"/>
        <v>0</v>
      </c>
      <c r="T51" s="140">
        <f t="shared" si="9"/>
        <v>0</v>
      </c>
      <c r="U51" s="141">
        <f t="shared" si="9"/>
        <v>-36.406087174753786</v>
      </c>
    </row>
    <row r="52" spans="1:27" collapsed="1" x14ac:dyDescent="0.25">
      <c r="A52" s="139" t="s">
        <v>203</v>
      </c>
      <c r="B52" s="140"/>
      <c r="C52" s="140">
        <f>-$B$38</f>
        <v>0</v>
      </c>
      <c r="D52" s="140">
        <f t="shared" ref="D52:U52" si="10">-$B$38*(1+D43)</f>
        <v>0</v>
      </c>
      <c r="E52" s="140">
        <f t="shared" si="10"/>
        <v>0</v>
      </c>
      <c r="F52" s="140">
        <f t="shared" si="10"/>
        <v>0</v>
      </c>
      <c r="G52" s="140">
        <f t="shared" si="10"/>
        <v>0</v>
      </c>
      <c r="H52" s="140">
        <f t="shared" si="10"/>
        <v>0</v>
      </c>
      <c r="I52" s="140">
        <f t="shared" si="10"/>
        <v>0</v>
      </c>
      <c r="J52" s="140">
        <f t="shared" si="10"/>
        <v>0</v>
      </c>
      <c r="K52" s="140">
        <f t="shared" si="10"/>
        <v>0</v>
      </c>
      <c r="L52" s="140">
        <f t="shared" si="10"/>
        <v>0</v>
      </c>
      <c r="M52" s="140">
        <f t="shared" si="10"/>
        <v>0</v>
      </c>
      <c r="N52" s="140">
        <f t="shared" si="10"/>
        <v>0</v>
      </c>
      <c r="O52" s="140">
        <f t="shared" si="10"/>
        <v>0</v>
      </c>
      <c r="P52" s="140">
        <f t="shared" si="10"/>
        <v>0</v>
      </c>
      <c r="Q52" s="140">
        <f t="shared" si="10"/>
        <v>0</v>
      </c>
      <c r="R52" s="140">
        <f t="shared" si="10"/>
        <v>0</v>
      </c>
      <c r="S52" s="140">
        <f t="shared" si="10"/>
        <v>0</v>
      </c>
      <c r="T52" s="140">
        <f t="shared" si="10"/>
        <v>0</v>
      </c>
      <c r="U52" s="141">
        <f t="shared" si="10"/>
        <v>0</v>
      </c>
    </row>
    <row r="53" spans="1:27" s="88" customFormat="1" x14ac:dyDescent="0.25">
      <c r="A53" s="139" t="s">
        <v>204</v>
      </c>
      <c r="B53" s="140"/>
      <c r="C53" s="140">
        <f t="shared" ref="C53:U53" si="11">-$B$39*(1+C43)*$B$20</f>
        <v>0</v>
      </c>
      <c r="D53" s="140">
        <f t="shared" si="11"/>
        <v>0</v>
      </c>
      <c r="E53" s="140">
        <f t="shared" si="11"/>
        <v>0</v>
      </c>
      <c r="F53" s="140">
        <f t="shared" si="11"/>
        <v>0</v>
      </c>
      <c r="G53" s="140">
        <f t="shared" si="11"/>
        <v>0</v>
      </c>
      <c r="H53" s="140">
        <f t="shared" si="11"/>
        <v>0</v>
      </c>
      <c r="I53" s="140">
        <f t="shared" si="11"/>
        <v>0</v>
      </c>
      <c r="J53" s="140">
        <f t="shared" si="11"/>
        <v>0</v>
      </c>
      <c r="K53" s="140">
        <f t="shared" si="11"/>
        <v>0</v>
      </c>
      <c r="L53" s="140">
        <f t="shared" si="11"/>
        <v>0</v>
      </c>
      <c r="M53" s="140">
        <f t="shared" si="11"/>
        <v>0</v>
      </c>
      <c r="N53" s="140">
        <f t="shared" si="11"/>
        <v>0</v>
      </c>
      <c r="O53" s="140">
        <f t="shared" si="11"/>
        <v>0</v>
      </c>
      <c r="P53" s="140">
        <f t="shared" si="11"/>
        <v>0</v>
      </c>
      <c r="Q53" s="140">
        <f t="shared" si="11"/>
        <v>0</v>
      </c>
      <c r="R53" s="140">
        <f t="shared" si="11"/>
        <v>0</v>
      </c>
      <c r="S53" s="140">
        <f t="shared" si="11"/>
        <v>0</v>
      </c>
      <c r="T53" s="140">
        <f t="shared" si="11"/>
        <v>0</v>
      </c>
      <c r="U53" s="141">
        <f t="shared" si="11"/>
        <v>0</v>
      </c>
    </row>
    <row r="54" spans="1:27" ht="31.5" x14ac:dyDescent="0.25">
      <c r="A54" s="142" t="s">
        <v>205</v>
      </c>
      <c r="B54" s="140"/>
      <c r="C54" s="140">
        <f t="shared" ref="C54:U54" si="12">-$B$40*(1+C43)*$B$20</f>
        <v>0</v>
      </c>
      <c r="D54" s="140">
        <f t="shared" si="12"/>
        <v>0</v>
      </c>
      <c r="E54" s="140">
        <f t="shared" si="12"/>
        <v>0</v>
      </c>
      <c r="F54" s="140">
        <f t="shared" si="12"/>
        <v>0</v>
      </c>
      <c r="G54" s="140">
        <f t="shared" si="12"/>
        <v>0</v>
      </c>
      <c r="H54" s="140">
        <f t="shared" si="12"/>
        <v>0</v>
      </c>
      <c r="I54" s="140">
        <f t="shared" si="12"/>
        <v>0</v>
      </c>
      <c r="J54" s="140">
        <f t="shared" si="12"/>
        <v>0</v>
      </c>
      <c r="K54" s="140">
        <f t="shared" si="12"/>
        <v>0</v>
      </c>
      <c r="L54" s="140">
        <f t="shared" si="12"/>
        <v>0</v>
      </c>
      <c r="M54" s="140">
        <f t="shared" si="12"/>
        <v>0</v>
      </c>
      <c r="N54" s="140">
        <f t="shared" si="12"/>
        <v>0</v>
      </c>
      <c r="O54" s="140">
        <f t="shared" si="12"/>
        <v>0</v>
      </c>
      <c r="P54" s="140">
        <f t="shared" si="12"/>
        <v>0</v>
      </c>
      <c r="Q54" s="140">
        <f t="shared" si="12"/>
        <v>0</v>
      </c>
      <c r="R54" s="140">
        <f t="shared" si="12"/>
        <v>0</v>
      </c>
      <c r="S54" s="140">
        <f t="shared" si="12"/>
        <v>0</v>
      </c>
      <c r="T54" s="140">
        <f t="shared" si="12"/>
        <v>0</v>
      </c>
      <c r="U54" s="141">
        <f t="shared" si="12"/>
        <v>0</v>
      </c>
    </row>
    <row r="55" spans="1:27" x14ac:dyDescent="0.25">
      <c r="A55" s="137" t="s">
        <v>206</v>
      </c>
      <c r="B55" s="138">
        <f>SUM(B56:B63)</f>
        <v>0</v>
      </c>
      <c r="C55" s="138">
        <f t="shared" ref="C55:U55" si="13">SUM(C56:C58)</f>
        <v>-972.99574733333338</v>
      </c>
      <c r="D55" s="138">
        <f t="shared" si="13"/>
        <v>-972.99574733333338</v>
      </c>
      <c r="E55" s="138">
        <f t="shared" si="13"/>
        <v>-972.99574733333338</v>
      </c>
      <c r="F55" s="138">
        <f t="shared" si="13"/>
        <v>-972.99574733333338</v>
      </c>
      <c r="G55" s="138">
        <f t="shared" si="13"/>
        <v>-972.99574733333338</v>
      </c>
      <c r="H55" s="138">
        <f t="shared" si="13"/>
        <v>-972.99574733333338</v>
      </c>
      <c r="I55" s="138">
        <f t="shared" si="13"/>
        <v>-972.99574733333338</v>
      </c>
      <c r="J55" s="138">
        <f t="shared" si="13"/>
        <v>-972.99574733333338</v>
      </c>
      <c r="K55" s="138">
        <f t="shared" si="13"/>
        <v>-972.99574733333338</v>
      </c>
      <c r="L55" s="138">
        <f t="shared" si="13"/>
        <v>-972.99574733333338</v>
      </c>
      <c r="M55" s="138">
        <f t="shared" si="13"/>
        <v>-972.99574733333338</v>
      </c>
      <c r="N55" s="138">
        <f t="shared" si="13"/>
        <v>-972.99574733333338</v>
      </c>
      <c r="O55" s="138">
        <f t="shared" si="13"/>
        <v>-972.99574733333338</v>
      </c>
      <c r="P55" s="138">
        <f t="shared" si="13"/>
        <v>-972.99574733333338</v>
      </c>
      <c r="Q55" s="138">
        <f t="shared" si="13"/>
        <v>-972.99574733333338</v>
      </c>
      <c r="R55" s="138">
        <f t="shared" si="13"/>
        <v>0</v>
      </c>
      <c r="S55" s="138">
        <f t="shared" si="13"/>
        <v>0</v>
      </c>
      <c r="T55" s="138">
        <f t="shared" si="13"/>
        <v>0</v>
      </c>
      <c r="U55" s="207">
        <f t="shared" si="13"/>
        <v>0</v>
      </c>
    </row>
    <row r="56" spans="1:27" s="88" customFormat="1" ht="15" customHeight="1" x14ac:dyDescent="0.25">
      <c r="A56" s="139" t="s">
        <v>85</v>
      </c>
      <c r="B56" s="140"/>
      <c r="C56" s="140"/>
      <c r="D56" s="140"/>
      <c r="E56" s="140"/>
      <c r="F56" s="140"/>
      <c r="G56" s="140"/>
      <c r="H56" s="140"/>
      <c r="I56" s="140"/>
      <c r="J56" s="140"/>
      <c r="K56" s="140"/>
      <c r="L56" s="140"/>
      <c r="M56" s="140"/>
      <c r="N56" s="140"/>
      <c r="O56" s="140"/>
      <c r="P56" s="140"/>
      <c r="Q56" s="140"/>
      <c r="R56" s="140"/>
      <c r="S56" s="140"/>
      <c r="T56" s="140"/>
      <c r="U56" s="141"/>
    </row>
    <row r="57" spans="1:27" x14ac:dyDescent="0.25">
      <c r="A57" s="139" t="s">
        <v>207</v>
      </c>
      <c r="B57" s="140"/>
      <c r="C57" s="140">
        <f t="shared" ref="C57:U57" si="14">IF(C45&lt;$B$17+2,-($B$13+$B$16)/$B$17,0)</f>
        <v>0</v>
      </c>
      <c r="D57" s="140">
        <f t="shared" si="14"/>
        <v>0</v>
      </c>
      <c r="E57" s="140">
        <f t="shared" si="14"/>
        <v>0</v>
      </c>
      <c r="F57" s="140">
        <f t="shared" si="14"/>
        <v>0</v>
      </c>
      <c r="G57" s="140">
        <f t="shared" si="14"/>
        <v>0</v>
      </c>
      <c r="H57" s="140">
        <f t="shared" si="14"/>
        <v>0</v>
      </c>
      <c r="I57" s="140">
        <f t="shared" si="14"/>
        <v>0</v>
      </c>
      <c r="J57" s="140">
        <f t="shared" si="14"/>
        <v>0</v>
      </c>
      <c r="K57" s="140">
        <f t="shared" si="14"/>
        <v>0</v>
      </c>
      <c r="L57" s="140">
        <f t="shared" si="14"/>
        <v>0</v>
      </c>
      <c r="M57" s="140">
        <f t="shared" si="14"/>
        <v>0</v>
      </c>
      <c r="N57" s="140">
        <f t="shared" si="14"/>
        <v>0</v>
      </c>
      <c r="O57" s="140">
        <f t="shared" si="14"/>
        <v>0</v>
      </c>
      <c r="P57" s="140">
        <f t="shared" si="14"/>
        <v>0</v>
      </c>
      <c r="Q57" s="140">
        <f t="shared" si="14"/>
        <v>0</v>
      </c>
      <c r="R57" s="140">
        <f t="shared" si="14"/>
        <v>0</v>
      </c>
      <c r="S57" s="140">
        <f t="shared" si="14"/>
        <v>0</v>
      </c>
      <c r="T57" s="140">
        <f t="shared" si="14"/>
        <v>0</v>
      </c>
      <c r="U57" s="141">
        <f t="shared" si="14"/>
        <v>0</v>
      </c>
    </row>
    <row r="58" spans="1:27" s="88" customFormat="1" ht="16.5" thickBot="1" x14ac:dyDescent="0.3">
      <c r="A58" s="209" t="s">
        <v>208</v>
      </c>
      <c r="B58" s="210"/>
      <c r="C58" s="210">
        <f>IF(C45&lt;$B$18+2,-($B$14)/$B$18-($B$15)/$B$19,0)</f>
        <v>-972.99574733333338</v>
      </c>
      <c r="D58" s="210">
        <f t="shared" ref="D58:U58" si="15">IF(D45&lt;$B$18+2,-($B$14)/$B$18-($B$15)/$B$19,0)</f>
        <v>-972.99574733333338</v>
      </c>
      <c r="E58" s="210">
        <f t="shared" si="15"/>
        <v>-972.99574733333338</v>
      </c>
      <c r="F58" s="210">
        <f t="shared" si="15"/>
        <v>-972.99574733333338</v>
      </c>
      <c r="G58" s="210">
        <f t="shared" si="15"/>
        <v>-972.99574733333338</v>
      </c>
      <c r="H58" s="210">
        <f t="shared" si="15"/>
        <v>-972.99574733333338</v>
      </c>
      <c r="I58" s="210">
        <f t="shared" si="15"/>
        <v>-972.99574733333338</v>
      </c>
      <c r="J58" s="210">
        <f t="shared" si="15"/>
        <v>-972.99574733333338</v>
      </c>
      <c r="K58" s="210">
        <f t="shared" si="15"/>
        <v>-972.99574733333338</v>
      </c>
      <c r="L58" s="210">
        <f t="shared" si="15"/>
        <v>-972.99574733333338</v>
      </c>
      <c r="M58" s="210">
        <f t="shared" si="15"/>
        <v>-972.99574733333338</v>
      </c>
      <c r="N58" s="210">
        <f t="shared" si="15"/>
        <v>-972.99574733333338</v>
      </c>
      <c r="O58" s="210">
        <f t="shared" si="15"/>
        <v>-972.99574733333338</v>
      </c>
      <c r="P58" s="210">
        <f t="shared" si="15"/>
        <v>-972.99574733333338</v>
      </c>
      <c r="Q58" s="210">
        <f t="shared" si="15"/>
        <v>-972.99574733333338</v>
      </c>
      <c r="R58" s="210">
        <f t="shared" si="15"/>
        <v>0</v>
      </c>
      <c r="S58" s="210">
        <f t="shared" si="15"/>
        <v>0</v>
      </c>
      <c r="T58" s="210">
        <f t="shared" si="15"/>
        <v>0</v>
      </c>
      <c r="U58" s="211">
        <f t="shared" si="15"/>
        <v>0</v>
      </c>
    </row>
    <row r="59" spans="1:27" s="88" customFormat="1" ht="15" thickBot="1" x14ac:dyDescent="0.3">
      <c r="A59" s="143"/>
      <c r="B59" s="144"/>
      <c r="C59" s="144"/>
      <c r="D59" s="144"/>
      <c r="E59" s="144"/>
      <c r="F59" s="144"/>
      <c r="G59" s="144"/>
      <c r="H59" s="144"/>
      <c r="I59" s="144"/>
      <c r="J59" s="144"/>
      <c r="K59" s="144"/>
      <c r="L59" s="144"/>
      <c r="M59" s="144"/>
      <c r="N59" s="144"/>
      <c r="O59" s="144"/>
      <c r="P59" s="144"/>
      <c r="Q59" s="144"/>
      <c r="R59" s="144"/>
      <c r="S59" s="144"/>
      <c r="T59" s="144"/>
      <c r="U59" s="144"/>
      <c r="V59" s="145"/>
      <c r="W59" s="145"/>
      <c r="X59" s="145"/>
      <c r="Y59" s="145"/>
      <c r="Z59" s="145"/>
      <c r="AA59" s="145"/>
    </row>
    <row r="60" spans="1:27" ht="16.5" thickBot="1" x14ac:dyDescent="0.3">
      <c r="A60" s="146" t="s">
        <v>209</v>
      </c>
      <c r="B60" s="147"/>
      <c r="C60" s="148">
        <v>2</v>
      </c>
      <c r="D60" s="148">
        <f t="shared" ref="D60:U60" si="16">C60+1</f>
        <v>3</v>
      </c>
      <c r="E60" s="148">
        <f t="shared" si="16"/>
        <v>4</v>
      </c>
      <c r="F60" s="148">
        <f t="shared" si="16"/>
        <v>5</v>
      </c>
      <c r="G60" s="148">
        <f t="shared" si="16"/>
        <v>6</v>
      </c>
      <c r="H60" s="148">
        <f t="shared" si="16"/>
        <v>7</v>
      </c>
      <c r="I60" s="148">
        <f t="shared" si="16"/>
        <v>8</v>
      </c>
      <c r="J60" s="148">
        <f t="shared" si="16"/>
        <v>9</v>
      </c>
      <c r="K60" s="148">
        <f t="shared" si="16"/>
        <v>10</v>
      </c>
      <c r="L60" s="148">
        <f t="shared" si="16"/>
        <v>11</v>
      </c>
      <c r="M60" s="148">
        <f t="shared" si="16"/>
        <v>12</v>
      </c>
      <c r="N60" s="148">
        <f t="shared" si="16"/>
        <v>13</v>
      </c>
      <c r="O60" s="148">
        <f t="shared" si="16"/>
        <v>14</v>
      </c>
      <c r="P60" s="148">
        <f t="shared" si="16"/>
        <v>15</v>
      </c>
      <c r="Q60" s="148">
        <f t="shared" si="16"/>
        <v>16</v>
      </c>
      <c r="R60" s="148">
        <f t="shared" si="16"/>
        <v>17</v>
      </c>
      <c r="S60" s="148">
        <f t="shared" si="16"/>
        <v>18</v>
      </c>
      <c r="T60" s="148">
        <f t="shared" si="16"/>
        <v>19</v>
      </c>
      <c r="U60" s="149">
        <f t="shared" si="16"/>
        <v>20</v>
      </c>
    </row>
    <row r="61" spans="1:27" x14ac:dyDescent="0.25">
      <c r="A61" s="150" t="s">
        <v>84</v>
      </c>
      <c r="B61" s="151" t="s">
        <v>210</v>
      </c>
      <c r="C61" s="152">
        <f>-(C57+C58)</f>
        <v>972.99574733333338</v>
      </c>
      <c r="D61" s="152">
        <f t="shared" ref="D61:U61" si="17">-(D57+D58)</f>
        <v>972.99574733333338</v>
      </c>
      <c r="E61" s="152">
        <f t="shared" si="17"/>
        <v>972.99574733333338</v>
      </c>
      <c r="F61" s="152">
        <f t="shared" si="17"/>
        <v>972.99574733333338</v>
      </c>
      <c r="G61" s="152">
        <f t="shared" si="17"/>
        <v>972.99574733333338</v>
      </c>
      <c r="H61" s="152">
        <f t="shared" si="17"/>
        <v>972.99574733333338</v>
      </c>
      <c r="I61" s="152">
        <f t="shared" si="17"/>
        <v>972.99574733333338</v>
      </c>
      <c r="J61" s="152">
        <f t="shared" si="17"/>
        <v>972.99574733333338</v>
      </c>
      <c r="K61" s="152">
        <f t="shared" si="17"/>
        <v>972.99574733333338</v>
      </c>
      <c r="L61" s="152">
        <f t="shared" si="17"/>
        <v>972.99574733333338</v>
      </c>
      <c r="M61" s="152">
        <f t="shared" si="17"/>
        <v>972.99574733333338</v>
      </c>
      <c r="N61" s="152">
        <f t="shared" si="17"/>
        <v>972.99574733333338</v>
      </c>
      <c r="O61" s="152">
        <f t="shared" si="17"/>
        <v>972.99574733333338</v>
      </c>
      <c r="P61" s="152">
        <f t="shared" si="17"/>
        <v>972.99574733333338</v>
      </c>
      <c r="Q61" s="152">
        <f t="shared" si="17"/>
        <v>972.99574733333338</v>
      </c>
      <c r="R61" s="152">
        <f t="shared" si="17"/>
        <v>0</v>
      </c>
      <c r="S61" s="152">
        <f t="shared" si="17"/>
        <v>0</v>
      </c>
      <c r="T61" s="152">
        <f t="shared" si="17"/>
        <v>0</v>
      </c>
      <c r="U61" s="212">
        <f t="shared" si="17"/>
        <v>0</v>
      </c>
    </row>
    <row r="62" spans="1:27" x14ac:dyDescent="0.25">
      <c r="A62" s="133" t="s">
        <v>85</v>
      </c>
      <c r="B62" s="75" t="s">
        <v>210</v>
      </c>
      <c r="C62" s="153">
        <f t="shared" ref="C62:U62" si="18">-C56</f>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211</v>
      </c>
      <c r="B63" s="75" t="s">
        <v>210</v>
      </c>
      <c r="C63" s="153">
        <f t="shared" ref="C63:U65" si="19">-C47</f>
        <v>0</v>
      </c>
      <c r="D63" s="153">
        <f t="shared" si="19"/>
        <v>0</v>
      </c>
      <c r="E63" s="153">
        <f t="shared" si="19"/>
        <v>0</v>
      </c>
      <c r="F63" s="153">
        <f t="shared" si="19"/>
        <v>0</v>
      </c>
      <c r="G63" s="153">
        <f t="shared" si="19"/>
        <v>0</v>
      </c>
      <c r="H63" s="153">
        <f t="shared" si="19"/>
        <v>0</v>
      </c>
      <c r="I63" s="153">
        <f t="shared" si="19"/>
        <v>0</v>
      </c>
      <c r="J63" s="153">
        <f t="shared" si="19"/>
        <v>0</v>
      </c>
      <c r="K63" s="153">
        <f t="shared" si="19"/>
        <v>0</v>
      </c>
      <c r="L63" s="153">
        <f t="shared" si="19"/>
        <v>0</v>
      </c>
      <c r="M63" s="153">
        <f t="shared" si="19"/>
        <v>0</v>
      </c>
      <c r="N63" s="153">
        <f t="shared" si="19"/>
        <v>0</v>
      </c>
      <c r="O63" s="153">
        <f t="shared" si="19"/>
        <v>0</v>
      </c>
      <c r="P63" s="153">
        <f t="shared" si="19"/>
        <v>0</v>
      </c>
      <c r="Q63" s="153">
        <f t="shared" si="19"/>
        <v>0</v>
      </c>
      <c r="R63" s="153">
        <f t="shared" si="19"/>
        <v>0</v>
      </c>
      <c r="S63" s="153">
        <f t="shared" si="19"/>
        <v>0</v>
      </c>
      <c r="T63" s="153">
        <f t="shared" si="19"/>
        <v>0</v>
      </c>
      <c r="U63" s="154">
        <f t="shared" si="19"/>
        <v>0</v>
      </c>
    </row>
    <row r="64" spans="1:27" x14ac:dyDescent="0.25">
      <c r="A64" s="133" t="s">
        <v>212</v>
      </c>
      <c r="B64" s="75" t="s">
        <v>210</v>
      </c>
      <c r="C64" s="153">
        <f t="shared" si="19"/>
        <v>0</v>
      </c>
      <c r="D64" s="153">
        <f t="shared" si="19"/>
        <v>0</v>
      </c>
      <c r="E64" s="153">
        <f t="shared" si="19"/>
        <v>0</v>
      </c>
      <c r="F64" s="153">
        <f t="shared" si="19"/>
        <v>0</v>
      </c>
      <c r="G64" s="153">
        <f t="shared" si="19"/>
        <v>0</v>
      </c>
      <c r="H64" s="153">
        <f t="shared" si="19"/>
        <v>0</v>
      </c>
      <c r="I64" s="153">
        <f t="shared" si="19"/>
        <v>0</v>
      </c>
      <c r="J64" s="153">
        <f t="shared" si="19"/>
        <v>0</v>
      </c>
      <c r="K64" s="153">
        <f t="shared" si="19"/>
        <v>0</v>
      </c>
      <c r="L64" s="153">
        <f t="shared" si="19"/>
        <v>0</v>
      </c>
      <c r="M64" s="153">
        <f t="shared" si="19"/>
        <v>0</v>
      </c>
      <c r="N64" s="153">
        <f t="shared" si="19"/>
        <v>0</v>
      </c>
      <c r="O64" s="153">
        <f t="shared" si="19"/>
        <v>0</v>
      </c>
      <c r="P64" s="153">
        <f t="shared" si="19"/>
        <v>0</v>
      </c>
      <c r="Q64" s="153">
        <f t="shared" si="19"/>
        <v>0</v>
      </c>
      <c r="R64" s="153">
        <f t="shared" si="19"/>
        <v>0</v>
      </c>
      <c r="S64" s="153">
        <f t="shared" si="19"/>
        <v>0</v>
      </c>
      <c r="T64" s="153">
        <f t="shared" si="19"/>
        <v>0</v>
      </c>
      <c r="U64" s="154">
        <f t="shared" si="19"/>
        <v>0</v>
      </c>
    </row>
    <row r="65" spans="1:21" x14ac:dyDescent="0.25">
      <c r="A65" s="133" t="s">
        <v>213</v>
      </c>
      <c r="B65" s="75" t="s">
        <v>210</v>
      </c>
      <c r="C65" s="153">
        <f t="shared" si="19"/>
        <v>0</v>
      </c>
      <c r="D65" s="153">
        <f t="shared" si="19"/>
        <v>0</v>
      </c>
      <c r="E65" s="153">
        <f t="shared" si="19"/>
        <v>0</v>
      </c>
      <c r="F65" s="153">
        <f t="shared" si="19"/>
        <v>0</v>
      </c>
      <c r="G65" s="153">
        <f t="shared" si="19"/>
        <v>0</v>
      </c>
      <c r="H65" s="153">
        <f t="shared" si="19"/>
        <v>0</v>
      </c>
      <c r="I65" s="153">
        <f t="shared" si="19"/>
        <v>0</v>
      </c>
      <c r="J65" s="153">
        <f t="shared" si="19"/>
        <v>0</v>
      </c>
      <c r="K65" s="153">
        <f t="shared" si="19"/>
        <v>0</v>
      </c>
      <c r="L65" s="153">
        <f t="shared" si="19"/>
        <v>0</v>
      </c>
      <c r="M65" s="153">
        <f t="shared" si="19"/>
        <v>0</v>
      </c>
      <c r="N65" s="153">
        <f t="shared" si="19"/>
        <v>0</v>
      </c>
      <c r="O65" s="153">
        <f t="shared" si="19"/>
        <v>0</v>
      </c>
      <c r="P65" s="153">
        <f t="shared" si="19"/>
        <v>0</v>
      </c>
      <c r="Q65" s="153">
        <f t="shared" si="19"/>
        <v>0</v>
      </c>
      <c r="R65" s="153">
        <f t="shared" si="19"/>
        <v>0</v>
      </c>
      <c r="S65" s="153">
        <f t="shared" si="19"/>
        <v>0</v>
      </c>
      <c r="T65" s="153">
        <f t="shared" si="19"/>
        <v>0</v>
      </c>
      <c r="U65" s="154">
        <f t="shared" si="19"/>
        <v>0</v>
      </c>
    </row>
    <row r="66" spans="1:21" x14ac:dyDescent="0.25">
      <c r="A66" s="133" t="s">
        <v>214</v>
      </c>
      <c r="B66" s="75" t="s">
        <v>210</v>
      </c>
      <c r="C66" s="153"/>
      <c r="D66" s="153"/>
      <c r="E66" s="153"/>
      <c r="F66" s="153"/>
      <c r="G66" s="153"/>
      <c r="H66" s="153"/>
      <c r="I66" s="153"/>
      <c r="J66" s="153"/>
      <c r="K66" s="153"/>
      <c r="L66" s="153"/>
      <c r="M66" s="153"/>
      <c r="N66" s="153"/>
      <c r="O66" s="153"/>
      <c r="P66" s="153"/>
      <c r="Q66" s="153"/>
      <c r="R66" s="153"/>
      <c r="S66" s="153"/>
      <c r="T66" s="153"/>
      <c r="U66" s="154"/>
    </row>
    <row r="67" spans="1:21" x14ac:dyDescent="0.25">
      <c r="A67" s="133" t="s">
        <v>215</v>
      </c>
      <c r="B67" s="75" t="s">
        <v>210</v>
      </c>
      <c r="C67" s="153"/>
      <c r="D67" s="153"/>
      <c r="E67" s="153"/>
      <c r="F67" s="153"/>
      <c r="G67" s="153"/>
      <c r="H67" s="153"/>
      <c r="I67" s="153"/>
      <c r="J67" s="153"/>
      <c r="K67" s="153"/>
      <c r="L67" s="153"/>
      <c r="M67" s="153"/>
      <c r="N67" s="153"/>
      <c r="O67" s="153"/>
      <c r="P67" s="153"/>
      <c r="Q67" s="153"/>
      <c r="R67" s="153"/>
      <c r="S67" s="153"/>
      <c r="T67" s="153"/>
      <c r="U67" s="154"/>
    </row>
    <row r="68" spans="1:21" x14ac:dyDescent="0.25">
      <c r="A68" s="133" t="s">
        <v>216</v>
      </c>
      <c r="B68" s="75" t="s">
        <v>210</v>
      </c>
      <c r="C68" s="153">
        <f t="shared" ref="C68:U70" si="20">-C50</f>
        <v>0</v>
      </c>
      <c r="D68" s="153">
        <f t="shared" si="20"/>
        <v>0</v>
      </c>
      <c r="E68" s="153">
        <f t="shared" si="20"/>
        <v>0</v>
      </c>
      <c r="F68" s="153">
        <f t="shared" si="20"/>
        <v>0</v>
      </c>
      <c r="G68" s="153">
        <f t="shared" si="20"/>
        <v>0</v>
      </c>
      <c r="H68" s="153">
        <f t="shared" si="20"/>
        <v>0</v>
      </c>
      <c r="I68" s="153">
        <f t="shared" si="20"/>
        <v>0</v>
      </c>
      <c r="J68" s="153">
        <f t="shared" si="20"/>
        <v>0</v>
      </c>
      <c r="K68" s="153">
        <f t="shared" si="20"/>
        <v>0</v>
      </c>
      <c r="L68" s="153">
        <f t="shared" si="20"/>
        <v>0</v>
      </c>
      <c r="M68" s="153">
        <f t="shared" si="20"/>
        <v>2691.6135435414717</v>
      </c>
      <c r="N68" s="153">
        <f t="shared" si="20"/>
        <v>0</v>
      </c>
      <c r="O68" s="153">
        <f t="shared" si="20"/>
        <v>0</v>
      </c>
      <c r="P68" s="153">
        <f t="shared" si="20"/>
        <v>0</v>
      </c>
      <c r="Q68" s="153">
        <f t="shared" si="20"/>
        <v>0</v>
      </c>
      <c r="R68" s="153">
        <f t="shared" si="20"/>
        <v>0</v>
      </c>
      <c r="S68" s="153">
        <f t="shared" si="20"/>
        <v>0</v>
      </c>
      <c r="T68" s="153">
        <f t="shared" si="20"/>
        <v>0</v>
      </c>
      <c r="U68" s="154">
        <f t="shared" si="20"/>
        <v>0</v>
      </c>
    </row>
    <row r="69" spans="1:21" x14ac:dyDescent="0.25">
      <c r="A69" s="133" t="s">
        <v>217</v>
      </c>
      <c r="B69" s="75" t="s">
        <v>210</v>
      </c>
      <c r="C69" s="153">
        <f t="shared" si="20"/>
        <v>0</v>
      </c>
      <c r="D69" s="153">
        <f t="shared" si="20"/>
        <v>0</v>
      </c>
      <c r="E69" s="153">
        <f t="shared" si="20"/>
        <v>19.437507587332494</v>
      </c>
      <c r="F69" s="153">
        <f t="shared" si="20"/>
        <v>0</v>
      </c>
      <c r="G69" s="153">
        <f t="shared" si="20"/>
        <v>0</v>
      </c>
      <c r="H69" s="153">
        <f t="shared" si="20"/>
        <v>0</v>
      </c>
      <c r="I69" s="153">
        <f t="shared" si="20"/>
        <v>22.739134636105867</v>
      </c>
      <c r="J69" s="153">
        <f t="shared" si="20"/>
        <v>0</v>
      </c>
      <c r="K69" s="153">
        <f t="shared" si="20"/>
        <v>0</v>
      </c>
      <c r="L69" s="153">
        <f t="shared" si="20"/>
        <v>0</v>
      </c>
      <c r="M69" s="153">
        <f t="shared" si="20"/>
        <v>26.601571301040938</v>
      </c>
      <c r="N69" s="153">
        <f t="shared" si="20"/>
        <v>0</v>
      </c>
      <c r="O69" s="153">
        <f t="shared" si="20"/>
        <v>0</v>
      </c>
      <c r="P69" s="153">
        <f t="shared" si="20"/>
        <v>0</v>
      </c>
      <c r="Q69" s="153">
        <f t="shared" si="20"/>
        <v>31.120075895973081</v>
      </c>
      <c r="R69" s="153">
        <f t="shared" si="20"/>
        <v>0</v>
      </c>
      <c r="S69" s="153">
        <f t="shared" si="20"/>
        <v>0</v>
      </c>
      <c r="T69" s="153">
        <f t="shared" si="20"/>
        <v>0</v>
      </c>
      <c r="U69" s="154">
        <f t="shared" si="20"/>
        <v>36.406087174753786</v>
      </c>
    </row>
    <row r="70" spans="1:21" ht="16.5" thickBot="1" x14ac:dyDescent="0.3">
      <c r="A70" s="155" t="s">
        <v>203</v>
      </c>
      <c r="B70" s="156" t="s">
        <v>210</v>
      </c>
      <c r="C70" s="157">
        <f t="shared" si="20"/>
        <v>0</v>
      </c>
      <c r="D70" s="157">
        <f t="shared" si="20"/>
        <v>0</v>
      </c>
      <c r="E70" s="157">
        <f t="shared" si="20"/>
        <v>0</v>
      </c>
      <c r="F70" s="157">
        <f t="shared" si="20"/>
        <v>0</v>
      </c>
      <c r="G70" s="157">
        <f t="shared" si="20"/>
        <v>0</v>
      </c>
      <c r="H70" s="157">
        <f t="shared" si="20"/>
        <v>0</v>
      </c>
      <c r="I70" s="157">
        <f t="shared" si="20"/>
        <v>0</v>
      </c>
      <c r="J70" s="157">
        <f t="shared" si="20"/>
        <v>0</v>
      </c>
      <c r="K70" s="157">
        <f t="shared" si="20"/>
        <v>0</v>
      </c>
      <c r="L70" s="157">
        <f t="shared" si="20"/>
        <v>0</v>
      </c>
      <c r="M70" s="157">
        <f t="shared" si="20"/>
        <v>0</v>
      </c>
      <c r="N70" s="157">
        <f t="shared" si="20"/>
        <v>0</v>
      </c>
      <c r="O70" s="157">
        <f t="shared" si="20"/>
        <v>0</v>
      </c>
      <c r="P70" s="157">
        <f t="shared" si="20"/>
        <v>0</v>
      </c>
      <c r="Q70" s="157">
        <f t="shared" si="20"/>
        <v>0</v>
      </c>
      <c r="R70" s="157">
        <f t="shared" si="20"/>
        <v>0</v>
      </c>
      <c r="S70" s="157">
        <f t="shared" si="20"/>
        <v>0</v>
      </c>
      <c r="T70" s="157">
        <f t="shared" si="20"/>
        <v>0</v>
      </c>
      <c r="U70" s="158">
        <f t="shared" si="20"/>
        <v>0</v>
      </c>
    </row>
    <row r="71" spans="1:21" ht="16.5" thickBot="1" x14ac:dyDescent="0.3">
      <c r="A71" s="159" t="s">
        <v>218</v>
      </c>
      <c r="B71" s="160" t="s">
        <v>210</v>
      </c>
      <c r="C71" s="161">
        <f t="shared" ref="C71:U71" si="21">SUM(C61:C70)</f>
        <v>972.99574733333338</v>
      </c>
      <c r="D71" s="161">
        <f t="shared" si="21"/>
        <v>972.99574733333338</v>
      </c>
      <c r="E71" s="161">
        <f t="shared" si="21"/>
        <v>992.43325492066583</v>
      </c>
      <c r="F71" s="161">
        <f t="shared" si="21"/>
        <v>972.99574733333338</v>
      </c>
      <c r="G71" s="161">
        <f t="shared" si="21"/>
        <v>972.99574733333338</v>
      </c>
      <c r="H71" s="161">
        <f t="shared" si="21"/>
        <v>972.99574733333338</v>
      </c>
      <c r="I71" s="161">
        <f t="shared" si="21"/>
        <v>995.73488196943924</v>
      </c>
      <c r="J71" s="161">
        <f t="shared" si="21"/>
        <v>972.99574733333338</v>
      </c>
      <c r="K71" s="161">
        <f t="shared" si="21"/>
        <v>972.99574733333338</v>
      </c>
      <c r="L71" s="161">
        <f t="shared" si="21"/>
        <v>972.99574733333338</v>
      </c>
      <c r="M71" s="161">
        <f t="shared" si="21"/>
        <v>3691.2108621758462</v>
      </c>
      <c r="N71" s="161">
        <f t="shared" si="21"/>
        <v>972.99574733333338</v>
      </c>
      <c r="O71" s="161">
        <f t="shared" si="21"/>
        <v>972.99574733333338</v>
      </c>
      <c r="P71" s="161">
        <f t="shared" si="21"/>
        <v>972.99574733333338</v>
      </c>
      <c r="Q71" s="161">
        <f t="shared" si="21"/>
        <v>1004.1158232293064</v>
      </c>
      <c r="R71" s="161">
        <f t="shared" si="21"/>
        <v>0</v>
      </c>
      <c r="S71" s="161">
        <f t="shared" si="21"/>
        <v>0</v>
      </c>
      <c r="T71" s="161">
        <f t="shared" si="21"/>
        <v>0</v>
      </c>
      <c r="U71" s="162">
        <f t="shared" si="21"/>
        <v>36.406087174753786</v>
      </c>
    </row>
    <row r="73" spans="1:21" x14ac:dyDescent="0.25">
      <c r="C73" s="163"/>
      <c r="D73" s="163"/>
      <c r="E73" s="163"/>
      <c r="F73" s="163"/>
      <c r="G73" s="163"/>
      <c r="H73" s="163"/>
      <c r="I73" s="163"/>
      <c r="J73" s="163"/>
      <c r="K73" s="163"/>
      <c r="L73" s="163"/>
      <c r="M73" s="163"/>
      <c r="N73" s="163"/>
      <c r="O73" s="163"/>
      <c r="P73" s="163"/>
      <c r="Q73" s="163"/>
      <c r="R73" s="163"/>
      <c r="S73" s="163"/>
      <c r="T73" s="163"/>
      <c r="U73" s="163"/>
    </row>
    <row r="79" spans="1:21" x14ac:dyDescent="0.25">
      <c r="B79" s="208"/>
    </row>
  </sheetData>
  <mergeCells count="15">
    <mergeCell ref="A4:O4"/>
    <mergeCell ref="A2:O2"/>
    <mergeCell ref="A6:O6"/>
    <mergeCell ref="H23:I23"/>
    <mergeCell ref="A9:O9"/>
    <mergeCell ref="A5:O5"/>
    <mergeCell ref="A8:O8"/>
    <mergeCell ref="H14:I14"/>
    <mergeCell ref="H15:I15"/>
    <mergeCell ref="H16:I16"/>
    <mergeCell ref="A7:O7"/>
    <mergeCell ref="H17:I17"/>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172</v>
      </c>
      <c r="O1" s="84"/>
    </row>
    <row r="2" spans="1:21" x14ac:dyDescent="0.25">
      <c r="A2" s="384" t="s">
        <v>173</v>
      </c>
      <c r="B2" s="384"/>
      <c r="C2" s="384"/>
      <c r="D2" s="384"/>
      <c r="E2" s="384"/>
      <c r="F2" s="384"/>
      <c r="G2" s="384"/>
      <c r="H2" s="384"/>
      <c r="I2" s="384"/>
      <c r="J2" s="384"/>
      <c r="K2" s="384"/>
      <c r="L2" s="384"/>
      <c r="M2" s="384"/>
      <c r="N2" s="384"/>
      <c r="O2" s="384"/>
      <c r="P2" s="384"/>
      <c r="Q2" s="384"/>
      <c r="R2" s="384"/>
      <c r="S2" s="384"/>
      <c r="T2" s="384"/>
      <c r="U2" s="384"/>
    </row>
    <row r="3" spans="1:21" x14ac:dyDescent="0.25">
      <c r="A3" s="85" t="s">
        <v>219</v>
      </c>
      <c r="O3" s="84"/>
    </row>
    <row r="4" spans="1:21" ht="19.5" customHeight="1" x14ac:dyDescent="0.25">
      <c r="A4" s="164" t="str">
        <f>'3.3. цели,задачи'!A6:D6</f>
        <v>О_0004500012</v>
      </c>
      <c r="C4" s="86"/>
      <c r="O4" s="84"/>
    </row>
    <row r="5" spans="1:21" ht="34.5" customHeight="1" x14ac:dyDescent="0.25">
      <c r="A5" s="390" t="str">
        <f>"Финансовая модель по проекту инвестиционной программы"</f>
        <v>Финансовая модель по проекту инвестиционной программы</v>
      </c>
      <c r="B5" s="390"/>
      <c r="C5" s="390"/>
      <c r="D5" s="390"/>
      <c r="E5" s="390"/>
      <c r="F5" s="390"/>
      <c r="G5" s="390"/>
      <c r="H5" s="390"/>
      <c r="I5" s="390"/>
      <c r="J5" s="390"/>
      <c r="K5" s="390"/>
      <c r="L5" s="390"/>
      <c r="M5" s="390"/>
      <c r="N5" s="390"/>
      <c r="O5" s="390"/>
    </row>
    <row r="6" spans="1:21" ht="24.75" customHeight="1" x14ac:dyDescent="0.25">
      <c r="A6" s="391" t="str">
        <f>'3.3. цели,задачи'!A9:D9</f>
        <v>Реконструкция и модернизация сетей электроснабжения 0,4кВ</v>
      </c>
      <c r="B6" s="391"/>
      <c r="C6" s="391"/>
      <c r="D6" s="391"/>
      <c r="E6" s="391"/>
      <c r="F6" s="391"/>
      <c r="G6" s="391"/>
      <c r="H6" s="391"/>
      <c r="I6" s="391"/>
      <c r="J6" s="391"/>
      <c r="K6" s="391"/>
      <c r="L6" s="391"/>
      <c r="M6" s="391"/>
      <c r="N6" s="391"/>
      <c r="O6" s="391"/>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174</v>
      </c>
      <c r="B10" s="93">
        <v>21557.726718000005</v>
      </c>
      <c r="C10" s="89"/>
      <c r="D10" s="89"/>
      <c r="E10" s="89"/>
      <c r="F10" s="89"/>
      <c r="H10" s="90"/>
      <c r="I10" s="91"/>
      <c r="J10" s="91"/>
      <c r="K10" s="91"/>
      <c r="L10" s="91"/>
    </row>
    <row r="11" spans="1:21" ht="21" customHeight="1" x14ac:dyDescent="0.25">
      <c r="A11" s="94" t="s">
        <v>175</v>
      </c>
      <c r="B11" s="95"/>
      <c r="C11" s="86"/>
      <c r="D11" s="86"/>
      <c r="E11" s="86"/>
      <c r="F11" s="86"/>
    </row>
    <row r="12" spans="1:21" ht="44.25" hidden="1" customHeight="1" x14ac:dyDescent="0.25">
      <c r="A12" s="96" t="s">
        <v>176</v>
      </c>
      <c r="B12" s="95"/>
      <c r="C12" s="86"/>
      <c r="D12" s="86"/>
      <c r="E12" s="86"/>
      <c r="F12" s="86"/>
      <c r="H12" s="97"/>
    </row>
    <row r="13" spans="1:21" ht="56.25" customHeight="1" x14ac:dyDescent="0.25">
      <c r="A13" s="96" t="s">
        <v>177</v>
      </c>
      <c r="B13" s="95">
        <v>7689.3464768480844</v>
      </c>
      <c r="C13" s="86"/>
      <c r="D13" s="98"/>
      <c r="E13" s="86"/>
      <c r="F13" s="86"/>
      <c r="H13" s="386"/>
      <c r="I13" s="386"/>
      <c r="J13" s="99"/>
      <c r="K13" s="100"/>
    </row>
    <row r="14" spans="1:21" ht="38.25" customHeight="1" x14ac:dyDescent="0.25">
      <c r="A14" s="96" t="s">
        <v>178</v>
      </c>
      <c r="B14" s="95">
        <v>13868.380241151919</v>
      </c>
      <c r="C14" s="86"/>
      <c r="D14" s="101"/>
      <c r="E14" s="102"/>
      <c r="F14" s="102"/>
      <c r="H14" s="386"/>
      <c r="I14" s="386"/>
      <c r="J14" s="99"/>
      <c r="K14" s="100"/>
    </row>
    <row r="15" spans="1:21" ht="37.5" customHeight="1" x14ac:dyDescent="0.25">
      <c r="A15" s="103" t="s">
        <v>179</v>
      </c>
      <c r="B15" s="104">
        <v>0</v>
      </c>
      <c r="C15" s="86"/>
      <c r="D15" s="86"/>
      <c r="E15" s="86"/>
      <c r="F15" s="86"/>
      <c r="H15" s="386"/>
      <c r="I15" s="386"/>
      <c r="J15" s="99"/>
      <c r="K15" s="105"/>
    </row>
    <row r="16" spans="1:21" ht="25.5" hidden="1" customHeight="1" x14ac:dyDescent="0.25">
      <c r="A16" s="103" t="s">
        <v>180</v>
      </c>
      <c r="B16" s="106"/>
      <c r="C16" s="86"/>
      <c r="D16" s="86"/>
      <c r="E16" s="86"/>
      <c r="F16" s="86"/>
      <c r="H16" s="386"/>
      <c r="I16" s="386"/>
      <c r="J16" s="99"/>
      <c r="K16" s="107"/>
    </row>
    <row r="17" spans="1:18" hidden="1" x14ac:dyDescent="0.25">
      <c r="A17" s="103" t="s">
        <v>181</v>
      </c>
      <c r="B17" s="108">
        <v>15</v>
      </c>
      <c r="C17" s="86"/>
      <c r="D17" s="86"/>
      <c r="E17" s="86"/>
      <c r="F17" s="86"/>
      <c r="H17" s="99"/>
      <c r="I17" s="99"/>
      <c r="J17" s="99"/>
      <c r="K17" s="99"/>
    </row>
    <row r="18" spans="1:18" ht="27" hidden="1" customHeight="1" x14ac:dyDescent="0.25">
      <c r="A18" s="103" t="s">
        <v>182</v>
      </c>
      <c r="B18" s="108">
        <v>15</v>
      </c>
      <c r="C18" s="86"/>
      <c r="D18" s="86"/>
      <c r="E18" s="86"/>
      <c r="F18" s="86"/>
      <c r="H18" s="109"/>
      <c r="I18" s="99"/>
      <c r="J18" s="99"/>
      <c r="K18" s="99"/>
      <c r="N18" s="99"/>
      <c r="O18" s="99"/>
      <c r="R18" s="110"/>
    </row>
    <row r="19" spans="1:18" ht="39.75" hidden="1" customHeight="1" outlineLevel="1" thickBot="1" x14ac:dyDescent="0.3">
      <c r="A19" s="111" t="s">
        <v>183</v>
      </c>
      <c r="B19" s="112"/>
      <c r="C19" s="86"/>
      <c r="D19" s="86"/>
      <c r="E19" s="86"/>
      <c r="F19" s="86"/>
      <c r="H19" s="386"/>
      <c r="I19" s="386"/>
      <c r="J19" s="99"/>
      <c r="K19" s="100"/>
      <c r="N19" s="99"/>
      <c r="O19" s="99"/>
    </row>
    <row r="20" spans="1:18" hidden="1" outlineLevel="1" x14ac:dyDescent="0.25">
      <c r="A20" s="92" t="s">
        <v>184</v>
      </c>
      <c r="B20" s="113"/>
      <c r="C20" s="86"/>
      <c r="D20" s="86"/>
      <c r="E20" s="86"/>
      <c r="F20" s="86"/>
      <c r="H20" s="386"/>
      <c r="I20" s="386"/>
      <c r="J20" s="99"/>
      <c r="K20" s="100"/>
      <c r="N20" s="99"/>
      <c r="O20" s="99"/>
    </row>
    <row r="21" spans="1:18" ht="33" hidden="1" customHeight="1" outlineLevel="1" x14ac:dyDescent="0.25">
      <c r="A21" s="103" t="s">
        <v>185</v>
      </c>
      <c r="B21" s="114">
        <v>4</v>
      </c>
      <c r="C21" s="86"/>
      <c r="D21" s="86"/>
      <c r="E21" s="86"/>
      <c r="F21" s="86"/>
      <c r="H21" s="389"/>
      <c r="I21" s="389"/>
      <c r="J21" s="99"/>
      <c r="K21" s="105"/>
      <c r="N21" s="99"/>
      <c r="O21" s="99"/>
    </row>
    <row r="22" spans="1:18" hidden="1" outlineLevel="1" x14ac:dyDescent="0.25">
      <c r="A22" s="103" t="s">
        <v>89</v>
      </c>
      <c r="B22" s="114">
        <v>4</v>
      </c>
      <c r="C22" s="86"/>
      <c r="D22" s="86"/>
      <c r="E22" s="86"/>
      <c r="F22" s="86"/>
      <c r="H22" s="386"/>
      <c r="I22" s="386"/>
      <c r="J22" s="99"/>
      <c r="K22" s="107"/>
      <c r="N22" s="99"/>
      <c r="O22" s="99"/>
    </row>
    <row r="23" spans="1:18" hidden="1" outlineLevel="1" x14ac:dyDescent="0.25">
      <c r="A23" s="115" t="s">
        <v>186</v>
      </c>
      <c r="B23" s="116"/>
      <c r="C23" s="86"/>
      <c r="D23" s="86"/>
      <c r="E23" s="86"/>
      <c r="F23" s="86"/>
      <c r="H23" s="99"/>
      <c r="I23" s="99"/>
      <c r="J23" s="99"/>
      <c r="K23" s="99"/>
      <c r="N23" s="99"/>
      <c r="O23" s="99"/>
    </row>
    <row r="24" spans="1:18" hidden="1" outlineLevel="1" x14ac:dyDescent="0.25">
      <c r="A24" s="103" t="s">
        <v>187</v>
      </c>
      <c r="B24" s="114">
        <v>12</v>
      </c>
      <c r="C24" s="86"/>
      <c r="D24" s="86"/>
      <c r="E24" s="86"/>
      <c r="F24" s="86"/>
      <c r="H24" s="99"/>
      <c r="I24" s="99"/>
      <c r="J24" s="99"/>
      <c r="K24" s="99"/>
    </row>
    <row r="25" spans="1:18" hidden="1" outlineLevel="1" x14ac:dyDescent="0.25">
      <c r="A25" s="103" t="s">
        <v>188</v>
      </c>
      <c r="B25" s="114">
        <v>12</v>
      </c>
      <c r="C25" s="86"/>
      <c r="D25" s="86"/>
      <c r="E25" s="86"/>
      <c r="F25" s="86"/>
    </row>
    <row r="26" spans="1:18" hidden="1" outlineLevel="1" x14ac:dyDescent="0.25">
      <c r="A26" s="117" t="s">
        <v>189</v>
      </c>
      <c r="B26" s="118"/>
      <c r="C26" s="86"/>
      <c r="D26" s="86"/>
      <c r="E26" s="86"/>
      <c r="F26" s="86"/>
    </row>
    <row r="27" spans="1:18" hidden="1" outlineLevel="1" x14ac:dyDescent="0.25">
      <c r="A27" s="119" t="s">
        <v>190</v>
      </c>
      <c r="B27" s="104">
        <v>2.9020000000000001</v>
      </c>
      <c r="C27" s="120"/>
      <c r="D27" s="121"/>
      <c r="E27" s="86"/>
      <c r="F27" s="86"/>
    </row>
    <row r="28" spans="1:18" hidden="1" outlineLevel="1" x14ac:dyDescent="0.25">
      <c r="A28" s="117" t="s">
        <v>191</v>
      </c>
      <c r="B28" s="118"/>
      <c r="C28" s="120"/>
      <c r="D28" s="121"/>
      <c r="E28" s="86"/>
      <c r="F28" s="86"/>
    </row>
    <row r="29" spans="1:18" hidden="1" outlineLevel="1" x14ac:dyDescent="0.25">
      <c r="A29" s="117" t="s">
        <v>192</v>
      </c>
      <c r="B29" s="118"/>
      <c r="C29" s="120"/>
      <c r="D29" s="121"/>
      <c r="E29" s="86"/>
      <c r="F29" s="86"/>
    </row>
    <row r="30" spans="1:18" hidden="1" outlineLevel="1" x14ac:dyDescent="0.25">
      <c r="A30" s="119" t="s">
        <v>193</v>
      </c>
      <c r="B30" s="104">
        <v>5.234</v>
      </c>
      <c r="C30" s="122"/>
      <c r="D30" s="122"/>
      <c r="E30" s="86"/>
      <c r="F30" s="86"/>
    </row>
    <row r="31" spans="1:18" hidden="1" outlineLevel="1" x14ac:dyDescent="0.25">
      <c r="A31" s="117" t="s">
        <v>194</v>
      </c>
      <c r="B31" s="114">
        <v>12</v>
      </c>
      <c r="C31" s="120"/>
      <c r="D31" s="86"/>
      <c r="E31" s="86"/>
      <c r="F31" s="86"/>
    </row>
    <row r="32" spans="1:18" hidden="1" outlineLevel="1" x14ac:dyDescent="0.25">
      <c r="A32" s="117" t="s">
        <v>195</v>
      </c>
      <c r="B32" s="114">
        <v>12</v>
      </c>
      <c r="C32" s="120"/>
      <c r="D32" s="86"/>
      <c r="E32" s="86"/>
      <c r="F32" s="86"/>
    </row>
    <row r="33" spans="1:27" hidden="1" outlineLevel="1" x14ac:dyDescent="0.25">
      <c r="A33" s="117" t="s">
        <v>196</v>
      </c>
      <c r="B33" s="114">
        <v>4</v>
      </c>
      <c r="C33" s="98"/>
      <c r="D33" s="86"/>
      <c r="E33" s="86"/>
      <c r="F33" s="86"/>
    </row>
    <row r="34" spans="1:27" ht="16.5" collapsed="1" thickBot="1" x14ac:dyDescent="0.3">
      <c r="A34" s="117" t="s">
        <v>197</v>
      </c>
      <c r="B34" s="114">
        <v>4</v>
      </c>
      <c r="C34" s="98"/>
      <c r="D34" s="86"/>
      <c r="E34" s="86"/>
      <c r="F34" s="86"/>
    </row>
    <row r="35" spans="1:27" ht="16.5" hidden="1" outlineLevel="1" thickBot="1" x14ac:dyDescent="0.3">
      <c r="A35" s="117" t="s">
        <v>198</v>
      </c>
      <c r="B35" s="114">
        <v>25</v>
      </c>
      <c r="C35" s="123"/>
      <c r="D35" s="123"/>
      <c r="E35" s="123"/>
      <c r="F35" s="123"/>
    </row>
    <row r="36" spans="1:27" ht="16.5" hidden="1" outlineLevel="1" thickBot="1" x14ac:dyDescent="0.3">
      <c r="A36" s="117" t="s">
        <v>199</v>
      </c>
      <c r="B36" s="124">
        <v>25</v>
      </c>
      <c r="C36" s="125"/>
      <c r="D36" s="86"/>
      <c r="E36" s="126"/>
      <c r="F36" s="86"/>
    </row>
    <row r="37" spans="1:27" collapsed="1" x14ac:dyDescent="0.25">
      <c r="A37" s="92" t="str">
        <f>A50</f>
        <v>Оплата труда с отчислениями</v>
      </c>
      <c r="B37" s="127">
        <v>279.70519123114008</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200</v>
      </c>
      <c r="B44" s="138">
        <f t="shared" ref="B44:U44" si="3">SUM(B45:B52)</f>
        <v>0</v>
      </c>
      <c r="C44" s="138">
        <f t="shared" si="3"/>
        <v>-279.70519123114008</v>
      </c>
      <c r="D44" s="138">
        <f t="shared" si="3"/>
        <v>-314.63030022902518</v>
      </c>
      <c r="E44" s="138">
        <f t="shared" si="3"/>
        <v>-327.21551223818619</v>
      </c>
      <c r="F44" s="138">
        <f t="shared" si="3"/>
        <v>-340.30413272771369</v>
      </c>
      <c r="G44" s="138">
        <f t="shared" si="3"/>
        <v>-353.91629803682224</v>
      </c>
      <c r="H44" s="138">
        <f t="shared" si="3"/>
        <v>-368.07294995829517</v>
      </c>
      <c r="I44" s="138">
        <f t="shared" si="3"/>
        <v>-382.79586795662698</v>
      </c>
      <c r="J44" s="138">
        <f t="shared" si="3"/>
        <v>-398.1077026748921</v>
      </c>
      <c r="K44" s="138">
        <f t="shared" si="3"/>
        <v>-414.03201078188778</v>
      </c>
      <c r="L44" s="138">
        <f t="shared" si="3"/>
        <v>-430.5932912131633</v>
      </c>
      <c r="M44" s="138">
        <f t="shared" si="3"/>
        <v>-447.81702286168991</v>
      </c>
      <c r="N44" s="138">
        <f t="shared" si="3"/>
        <v>-465.72970377615746</v>
      </c>
      <c r="O44" s="138">
        <f t="shared" si="3"/>
        <v>-484.35889192720379</v>
      </c>
      <c r="P44" s="138">
        <f t="shared" si="3"/>
        <v>-503.73324760429193</v>
      </c>
      <c r="Q44" s="138">
        <f t="shared" si="3"/>
        <v>-523.88257750846367</v>
      </c>
      <c r="R44" s="138">
        <f t="shared" si="3"/>
        <v>-544.83788060880215</v>
      </c>
      <c r="S44" s="138">
        <f t="shared" si="3"/>
        <v>-566.63139583315433</v>
      </c>
      <c r="T44" s="138">
        <f t="shared" si="3"/>
        <v>-589.29665166648044</v>
      </c>
      <c r="U44" s="138">
        <f t="shared" si="3"/>
        <v>-612.8685177331397</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201</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202</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203</v>
      </c>
      <c r="B50" s="140"/>
      <c r="C50" s="140">
        <f>-$B$37</f>
        <v>-279.70519123114008</v>
      </c>
      <c r="D50" s="140">
        <f t="shared" ref="D50:U50" si="9">-$B$37*(1+D42)</f>
        <v>-314.63030022902518</v>
      </c>
      <c r="E50" s="140">
        <f t="shared" si="9"/>
        <v>-327.21551223818619</v>
      </c>
      <c r="F50" s="140">
        <f t="shared" si="9"/>
        <v>-340.30413272771369</v>
      </c>
      <c r="G50" s="140">
        <f t="shared" si="9"/>
        <v>-353.91629803682224</v>
      </c>
      <c r="H50" s="140">
        <f t="shared" si="9"/>
        <v>-368.07294995829517</v>
      </c>
      <c r="I50" s="140">
        <f t="shared" si="9"/>
        <v>-382.79586795662698</v>
      </c>
      <c r="J50" s="140">
        <f t="shared" si="9"/>
        <v>-398.1077026748921</v>
      </c>
      <c r="K50" s="140">
        <f t="shared" si="9"/>
        <v>-414.03201078188778</v>
      </c>
      <c r="L50" s="140">
        <f t="shared" si="9"/>
        <v>-430.5932912131633</v>
      </c>
      <c r="M50" s="140">
        <f t="shared" si="9"/>
        <v>-447.81702286168991</v>
      </c>
      <c r="N50" s="140">
        <f t="shared" si="9"/>
        <v>-465.72970377615746</v>
      </c>
      <c r="O50" s="140">
        <f t="shared" si="9"/>
        <v>-484.35889192720379</v>
      </c>
      <c r="P50" s="140">
        <f t="shared" si="9"/>
        <v>-503.73324760429193</v>
      </c>
      <c r="Q50" s="140">
        <f t="shared" si="9"/>
        <v>-523.88257750846367</v>
      </c>
      <c r="R50" s="140">
        <f t="shared" si="9"/>
        <v>-544.83788060880215</v>
      </c>
      <c r="S50" s="140">
        <f t="shared" si="9"/>
        <v>-566.63139583315433</v>
      </c>
      <c r="T50" s="140">
        <f t="shared" si="9"/>
        <v>-589.29665166648044</v>
      </c>
      <c r="U50" s="141">
        <f t="shared" si="9"/>
        <v>-612.8685177331397</v>
      </c>
    </row>
    <row r="51" spans="1:27" s="88" customFormat="1" x14ac:dyDescent="0.25">
      <c r="A51" s="139" t="s">
        <v>204</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205</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206</v>
      </c>
      <c r="B53" s="138">
        <f>SUM(B54:B61)</f>
        <v>0</v>
      </c>
      <c r="C53" s="138">
        <f t="shared" ref="C53:U53" si="12">SUM(C54:C56)</f>
        <v>-1437.1817812000004</v>
      </c>
      <c r="D53" s="138">
        <f t="shared" si="12"/>
        <v>-1437.1817812000004</v>
      </c>
      <c r="E53" s="138">
        <f t="shared" si="12"/>
        <v>-1437.1817812000004</v>
      </c>
      <c r="F53" s="138">
        <f t="shared" si="12"/>
        <v>-1437.1817812000004</v>
      </c>
      <c r="G53" s="138">
        <f t="shared" si="12"/>
        <v>-1437.1817812000004</v>
      </c>
      <c r="H53" s="138">
        <f t="shared" si="12"/>
        <v>-1437.1817812000004</v>
      </c>
      <c r="I53" s="138">
        <f t="shared" si="12"/>
        <v>-1437.1817812000004</v>
      </c>
      <c r="J53" s="138">
        <f t="shared" si="12"/>
        <v>-1437.1817812000004</v>
      </c>
      <c r="K53" s="138">
        <f t="shared" si="12"/>
        <v>-1437.1817812000004</v>
      </c>
      <c r="L53" s="138">
        <f t="shared" si="12"/>
        <v>-1437.1817812000004</v>
      </c>
      <c r="M53" s="138">
        <f t="shared" si="12"/>
        <v>-1437.1817812000004</v>
      </c>
      <c r="N53" s="138">
        <f t="shared" si="12"/>
        <v>-1437.1817812000004</v>
      </c>
      <c r="O53" s="138">
        <f t="shared" si="12"/>
        <v>-1437.1817812000004</v>
      </c>
      <c r="P53" s="138">
        <f t="shared" si="12"/>
        <v>-1437.1817812000004</v>
      </c>
      <c r="Q53" s="138">
        <f t="shared" si="12"/>
        <v>-1437.1817812000004</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207</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208</v>
      </c>
      <c r="B56" s="140"/>
      <c r="C56" s="140">
        <f t="shared" ref="C56:U56" si="14">IF(C43&lt;$B$17+2,-($B$13)/$B$17-($B$14)/$B$18,0)</f>
        <v>-1437.1817812000004</v>
      </c>
      <c r="D56" s="140">
        <f t="shared" si="14"/>
        <v>-1437.1817812000004</v>
      </c>
      <c r="E56" s="140">
        <f t="shared" si="14"/>
        <v>-1437.1817812000004</v>
      </c>
      <c r="F56" s="140">
        <f t="shared" si="14"/>
        <v>-1437.1817812000004</v>
      </c>
      <c r="G56" s="140">
        <f t="shared" si="14"/>
        <v>-1437.1817812000004</v>
      </c>
      <c r="H56" s="140">
        <f t="shared" si="14"/>
        <v>-1437.1817812000004</v>
      </c>
      <c r="I56" s="140">
        <f t="shared" si="14"/>
        <v>-1437.1817812000004</v>
      </c>
      <c r="J56" s="140">
        <f t="shared" si="14"/>
        <v>-1437.1817812000004</v>
      </c>
      <c r="K56" s="140">
        <f t="shared" si="14"/>
        <v>-1437.1817812000004</v>
      </c>
      <c r="L56" s="140">
        <f t="shared" si="14"/>
        <v>-1437.1817812000004</v>
      </c>
      <c r="M56" s="140">
        <f t="shared" si="14"/>
        <v>-1437.1817812000004</v>
      </c>
      <c r="N56" s="140">
        <f t="shared" si="14"/>
        <v>-1437.1817812000004</v>
      </c>
      <c r="O56" s="140">
        <f t="shared" si="14"/>
        <v>-1437.1817812000004</v>
      </c>
      <c r="P56" s="140">
        <f t="shared" si="14"/>
        <v>-1437.1817812000004</v>
      </c>
      <c r="Q56" s="140">
        <f t="shared" si="14"/>
        <v>-1437.1817812000004</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209</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210</v>
      </c>
      <c r="C59" s="152">
        <f t="shared" ref="C59:U59" si="16">-(C55+C56)</f>
        <v>1437.1817812000004</v>
      </c>
      <c r="D59" s="152">
        <f t="shared" si="16"/>
        <v>1437.1817812000004</v>
      </c>
      <c r="E59" s="152">
        <f t="shared" si="16"/>
        <v>1437.1817812000004</v>
      </c>
      <c r="F59" s="152">
        <f t="shared" si="16"/>
        <v>1437.1817812000004</v>
      </c>
      <c r="G59" s="152">
        <f t="shared" si="16"/>
        <v>1437.1817812000004</v>
      </c>
      <c r="H59" s="152">
        <f t="shared" si="16"/>
        <v>1437.1817812000004</v>
      </c>
      <c r="I59" s="152">
        <f t="shared" si="16"/>
        <v>1437.1817812000004</v>
      </c>
      <c r="J59" s="152">
        <f t="shared" si="16"/>
        <v>1437.1817812000004</v>
      </c>
      <c r="K59" s="152">
        <f t="shared" si="16"/>
        <v>1437.1817812000004</v>
      </c>
      <c r="L59" s="152">
        <f t="shared" si="16"/>
        <v>1437.1817812000004</v>
      </c>
      <c r="M59" s="152">
        <f t="shared" si="16"/>
        <v>1437.1817812000004</v>
      </c>
      <c r="N59" s="152">
        <f t="shared" si="16"/>
        <v>1437.1817812000004</v>
      </c>
      <c r="O59" s="152">
        <f t="shared" si="16"/>
        <v>1437.1817812000004</v>
      </c>
      <c r="P59" s="152">
        <f t="shared" si="16"/>
        <v>1437.1817812000004</v>
      </c>
      <c r="Q59" s="152">
        <f t="shared" si="16"/>
        <v>1437.1817812000004</v>
      </c>
      <c r="R59" s="152">
        <f t="shared" si="16"/>
        <v>0</v>
      </c>
      <c r="S59" s="152">
        <f t="shared" si="16"/>
        <v>0</v>
      </c>
      <c r="T59" s="152">
        <f t="shared" si="16"/>
        <v>0</v>
      </c>
      <c r="U59" s="152">
        <f t="shared" si="16"/>
        <v>0</v>
      </c>
    </row>
    <row r="60" spans="1:27" x14ac:dyDescent="0.25">
      <c r="A60" s="133" t="s">
        <v>85</v>
      </c>
      <c r="B60" s="75" t="s">
        <v>210</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211</v>
      </c>
      <c r="B61" s="75" t="s">
        <v>210</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212</v>
      </c>
      <c r="B62" s="75" t="s">
        <v>210</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213</v>
      </c>
      <c r="B63" s="75" t="s">
        <v>210</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214</v>
      </c>
      <c r="B64" s="75" t="s">
        <v>210</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215</v>
      </c>
      <c r="B65" s="75" t="s">
        <v>210</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216</v>
      </c>
      <c r="B66" s="75" t="s">
        <v>210</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 t="shared" si="19"/>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217</v>
      </c>
      <c r="B67" s="75" t="s">
        <v>210</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203</v>
      </c>
      <c r="B68" s="156" t="s">
        <v>210</v>
      </c>
      <c r="C68" s="157">
        <f t="shared" si="19"/>
        <v>279.70519123114008</v>
      </c>
      <c r="D68" s="157">
        <f t="shared" si="19"/>
        <v>314.63030022902518</v>
      </c>
      <c r="E68" s="157">
        <f t="shared" si="19"/>
        <v>327.21551223818619</v>
      </c>
      <c r="F68" s="157">
        <f t="shared" si="19"/>
        <v>340.30413272771369</v>
      </c>
      <c r="G68" s="157">
        <f t="shared" si="19"/>
        <v>353.91629803682224</v>
      </c>
      <c r="H68" s="157">
        <f t="shared" si="19"/>
        <v>368.07294995829517</v>
      </c>
      <c r="I68" s="157">
        <f t="shared" si="19"/>
        <v>382.79586795662698</v>
      </c>
      <c r="J68" s="157">
        <f t="shared" si="19"/>
        <v>398.1077026748921</v>
      </c>
      <c r="K68" s="157">
        <f t="shared" si="19"/>
        <v>414.03201078188778</v>
      </c>
      <c r="L68" s="157">
        <f t="shared" si="19"/>
        <v>430.5932912131633</v>
      </c>
      <c r="M68" s="157">
        <f t="shared" si="19"/>
        <v>447.81702286168991</v>
      </c>
      <c r="N68" s="157">
        <f t="shared" si="19"/>
        <v>465.72970377615746</v>
      </c>
      <c r="O68" s="157">
        <f t="shared" si="19"/>
        <v>484.35889192720379</v>
      </c>
      <c r="P68" s="157">
        <f t="shared" si="19"/>
        <v>503.73324760429193</v>
      </c>
      <c r="Q68" s="157">
        <f t="shared" si="19"/>
        <v>523.88257750846367</v>
      </c>
      <c r="R68" s="157">
        <f t="shared" si="19"/>
        <v>544.83788060880215</v>
      </c>
      <c r="S68" s="157">
        <f t="shared" si="19"/>
        <v>566.63139583315433</v>
      </c>
      <c r="T68" s="157">
        <f t="shared" si="19"/>
        <v>589.29665166648044</v>
      </c>
      <c r="U68" s="158">
        <f t="shared" si="19"/>
        <v>612.8685177331397</v>
      </c>
    </row>
    <row r="69" spans="1:21" ht="16.5" thickBot="1" x14ac:dyDescent="0.3">
      <c r="A69" s="159" t="s">
        <v>218</v>
      </c>
      <c r="B69" s="160" t="s">
        <v>210</v>
      </c>
      <c r="C69" s="161">
        <f t="shared" ref="C69:U69" si="20">SUM(C59:C68)</f>
        <v>1716.8869724311405</v>
      </c>
      <c r="D69" s="161">
        <f t="shared" si="20"/>
        <v>1751.8120814290255</v>
      </c>
      <c r="E69" s="161">
        <f t="shared" si="20"/>
        <v>1764.3972934381866</v>
      </c>
      <c r="F69" s="161">
        <f t="shared" si="20"/>
        <v>1777.4859139277141</v>
      </c>
      <c r="G69" s="161">
        <f t="shared" si="20"/>
        <v>1791.0980792368227</v>
      </c>
      <c r="H69" s="161">
        <f t="shared" si="20"/>
        <v>1805.2547311582955</v>
      </c>
      <c r="I69" s="161">
        <f t="shared" si="20"/>
        <v>1819.9776491566274</v>
      </c>
      <c r="J69" s="161">
        <f t="shared" si="20"/>
        <v>1835.2894838748925</v>
      </c>
      <c r="K69" s="161">
        <f t="shared" si="20"/>
        <v>1851.2137919818881</v>
      </c>
      <c r="L69" s="161">
        <f t="shared" si="20"/>
        <v>1867.7750724131638</v>
      </c>
      <c r="M69" s="161">
        <f t="shared" si="20"/>
        <v>1884.9988040616904</v>
      </c>
      <c r="N69" s="161">
        <f t="shared" si="20"/>
        <v>1902.9114849761579</v>
      </c>
      <c r="O69" s="161">
        <f t="shared" si="20"/>
        <v>1921.5406731272042</v>
      </c>
      <c r="P69" s="161">
        <f t="shared" si="20"/>
        <v>1940.9150288042924</v>
      </c>
      <c r="Q69" s="161">
        <f t="shared" si="20"/>
        <v>1961.0643587084642</v>
      </c>
      <c r="R69" s="161">
        <f t="shared" si="20"/>
        <v>544.83788060880215</v>
      </c>
      <c r="S69" s="161">
        <f t="shared" si="20"/>
        <v>566.63139583315433</v>
      </c>
      <c r="T69" s="161">
        <f t="shared" si="20"/>
        <v>589.29665166648044</v>
      </c>
      <c r="U69" s="162">
        <f t="shared" si="20"/>
        <v>612.8685177331397</v>
      </c>
    </row>
    <row r="71" spans="1:21" x14ac:dyDescent="0.25">
      <c r="C71" s="163">
        <f t="shared" ref="C71:U71" si="21">C44+C53</f>
        <v>-1716.8869724311405</v>
      </c>
      <c r="D71" s="163">
        <f t="shared" si="21"/>
        <v>-1751.8120814290255</v>
      </c>
      <c r="E71" s="163">
        <f t="shared" si="21"/>
        <v>-1764.3972934381866</v>
      </c>
      <c r="F71" s="163">
        <f t="shared" si="21"/>
        <v>-1777.4859139277141</v>
      </c>
      <c r="G71" s="163">
        <f t="shared" si="21"/>
        <v>-1791.0980792368227</v>
      </c>
      <c r="H71" s="163">
        <f t="shared" si="21"/>
        <v>-1805.2547311582955</v>
      </c>
      <c r="I71" s="163">
        <f t="shared" si="21"/>
        <v>-1819.9776491566274</v>
      </c>
      <c r="J71" s="163">
        <f t="shared" si="21"/>
        <v>-1835.2894838748925</v>
      </c>
      <c r="K71" s="163">
        <f t="shared" si="21"/>
        <v>-1851.2137919818881</v>
      </c>
      <c r="L71" s="163">
        <f t="shared" si="21"/>
        <v>-1867.7750724131638</v>
      </c>
      <c r="M71" s="163">
        <f t="shared" si="21"/>
        <v>-1884.9988040616904</v>
      </c>
      <c r="N71" s="163">
        <f t="shared" si="21"/>
        <v>-1902.9114849761579</v>
      </c>
      <c r="O71" s="163">
        <f t="shared" si="21"/>
        <v>-1921.5406731272042</v>
      </c>
      <c r="P71" s="163">
        <f t="shared" si="21"/>
        <v>-1940.9150288042924</v>
      </c>
      <c r="Q71" s="163">
        <f t="shared" si="21"/>
        <v>-1961.0643587084642</v>
      </c>
      <c r="R71" s="163">
        <f t="shared" si="21"/>
        <v>-544.83788060880215</v>
      </c>
      <c r="S71" s="163">
        <f t="shared" si="21"/>
        <v>-566.63139583315433</v>
      </c>
      <c r="T71" s="163">
        <f t="shared" si="21"/>
        <v>-589.29665166648044</v>
      </c>
      <c r="U71" s="163">
        <f t="shared" si="21"/>
        <v>-612.8685177331397</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17" right="0.17" top="0.74803149606299213" bottom="0.74803149606299213" header="0.31496062992125984" footer="0.31496062992125984"/>
  <pageSetup paperSize="9" scale="5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24</vt:i4>
      </vt:variant>
    </vt:vector>
  </HeadingPairs>
  <TitlesOfParts>
    <vt:vector size="44" baseType="lpstr">
      <vt:lpstr>1.общие данные</vt:lpstr>
      <vt:lpstr>2. тех прис</vt:lpstr>
      <vt:lpstr>3.1.конкретные результаты ТП-РП</vt:lpstr>
      <vt:lpstr>3.2конкретные результаты ЛЭП</vt:lpstr>
      <vt:lpstr>3.3. цели,задачи</vt:lpstr>
      <vt:lpstr>3.4. надежность</vt:lpstr>
      <vt:lpstr>4. бюджет</vt:lpstr>
      <vt:lpstr>анализ экон эффек</vt:lpstr>
      <vt:lpstr>5 анализ экон эффект 25 план</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фин осв ввод</vt:lpstr>
      <vt:lpstr>7. отчет о закупке 25</vt:lpstr>
      <vt:lpstr>8.Ход реализации</vt:lpstr>
      <vt:lpstr>7. Паспорт отчет о закупке</vt:lpstr>
      <vt:lpstr>8. Паспорт оценка влияния</vt:lpstr>
      <vt:lpstr>9. Паспорт Карта-схема</vt:lpstr>
      <vt:lpstr>'2. тех прис'!Заголовки_для_печати</vt:lpstr>
      <vt:lpstr>'3.3. цели,задачи'!Заголовки_для_печати</vt:lpstr>
      <vt:lpstr>'4. бюджет'!Заголовки_для_печати</vt:lpstr>
      <vt:lpstr>'8.Ход реализации'!Заголовки_для_печати</vt:lpstr>
      <vt:lpstr>'1.общие данные'!Область_печати</vt:lpstr>
      <vt:lpstr>'2. тех прис'!Область_печати</vt:lpstr>
      <vt:lpstr>'3.1.конкретные результаты ТП-РП'!Область_печати</vt:lpstr>
      <vt:lpstr>'3.2конкретные результаты ЛЭП'!Область_печати</vt:lpstr>
      <vt:lpstr>'3.3. цели,задачи'!Область_печати</vt:lpstr>
      <vt:lpstr>'3.4. надежность'!Область_печати</vt:lpstr>
      <vt:lpstr>'4. бюджет'!Область_печати</vt:lpstr>
      <vt:lpstr>'5 анализ экон эффект 25 план'!Область_печати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фин осв ввод'!Область_печати</vt:lpstr>
      <vt:lpstr>'7. отчет о закупке 25'!Область_печати</vt:lpstr>
      <vt:lpstr>'7. Паспорт отчет о закупке'!Область_печати</vt:lpstr>
      <vt:lpstr>'8. Паспорт оценка влияния'!Область_печати</vt:lpstr>
      <vt:lpstr>'8.Ход реализации'!Область_печати</vt:lpstr>
      <vt:lpstr>'9. Паспорт Карта-схема'!Область_печати</vt:lpstr>
      <vt:lpstr>'анализ экон эффек'!Область_печати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2025-05-14T06:14:21Z</cp:lastPrinted>
  <dcterms:created xsi:type="dcterms:W3CDTF">2015-08-16T15:31:05Z</dcterms:created>
  <dcterms:modified xsi:type="dcterms:W3CDTF">2025-08-15T03:50:28Z</dcterms:modified>
</cp:coreProperties>
</file>