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reenas\обменник\PTO\Масс\ОИПР\2025\Раскрытие информации ПП25\п19 ппн аб10 Паспорта 2кв.2025\"/>
    </mc:Choice>
  </mc:AlternateContent>
  <bookViews>
    <workbookView xWindow="28680" yWindow="-120" windowWidth="29040" windowHeight="15840" tabRatio="941"/>
  </bookViews>
  <sheets>
    <sheet name="1.общие данные" sheetId="33" r:id="rId1"/>
    <sheet name="2. тех прис" sheetId="12" r:id="rId2"/>
    <sheet name="3.1.конкретные результаты ТП-РП" sheetId="13" state="hidden" r:id="rId3"/>
    <sheet name="3.2конкретные результаты " sheetId="14" state="hidden" r:id="rId4"/>
    <sheet name="3.3. цели,задачи" sheetId="7" r:id="rId5"/>
    <sheet name="3.4. надежность" sheetId="17" r:id="rId6"/>
    <sheet name="4. бюджет" sheetId="10" r:id="rId7"/>
    <sheet name="анализ экон эффек" sheetId="35" r:id="rId8"/>
    <sheet name="5 анализ экон эффект 25 план" sheetId="25" state="hidden" r:id="rId9"/>
    <sheet name="5 анализ экон эффект 26" sheetId="26" state="hidden" r:id="rId10"/>
    <sheet name="5 анализ экон эффект 27" sheetId="27" state="hidden" r:id="rId11"/>
    <sheet name="5 анализ экон эффект 28" sheetId="28" state="hidden" r:id="rId12"/>
    <sheet name="5 анализ экон эффект 29" sheetId="29" state="hidden" r:id="rId13"/>
    <sheet name="6.1. Паспорт сетевой график" sheetId="16" r:id="rId14"/>
    <sheet name="6.2. Паспорт фин осв ввод" sheetId="15" r:id="rId15"/>
    <sheet name="7. Паспорт отчет о закупке 25" sheetId="30" state="hidden" r:id="rId16"/>
    <sheet name="8.Ход реализации" sheetId="34" r:id="rId17"/>
    <sheet name="7. Паспорт отчет о закупке" sheetId="5" state="hidden" r:id="rId18"/>
    <sheet name="8. Паспорт оценка влияния" sheetId="23" state="hidden" r:id="rId19"/>
    <sheet name="9. Паспорт Карта-схема" sheetId="24" state="hidden" r:id="rId20"/>
  </sheets>
  <externalReferences>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 r:id="rId88"/>
    <externalReference r:id="rId89"/>
    <externalReference r:id="rId90"/>
    <externalReference r:id="rId91"/>
    <externalReference r:id="rId92"/>
    <externalReference r:id="rId93"/>
    <externalReference r:id="rId94"/>
    <externalReference r:id="rId95"/>
  </externalReferences>
  <definedNames>
    <definedName name="\0" localSheetId="8">#REF!</definedName>
    <definedName name="\0" localSheetId="9">#REF!</definedName>
    <definedName name="\0" localSheetId="10">#REF!</definedName>
    <definedName name="\0" localSheetId="11">#REF!</definedName>
    <definedName name="\0" localSheetId="12">#REF!</definedName>
    <definedName name="\0" localSheetId="16">#REF!</definedName>
    <definedName name="\0" localSheetId="7">#REF!</definedName>
    <definedName name="\0">#REF!</definedName>
    <definedName name="\a" localSheetId="8">#REF!</definedName>
    <definedName name="\a" localSheetId="9">#REF!</definedName>
    <definedName name="\a" localSheetId="10">#REF!</definedName>
    <definedName name="\a" localSheetId="11">#REF!</definedName>
    <definedName name="\a" localSheetId="12">#REF!</definedName>
    <definedName name="\a" localSheetId="16">#REF!</definedName>
    <definedName name="\a" localSheetId="7">#REF!</definedName>
    <definedName name="\a">#REF!</definedName>
    <definedName name="\m" localSheetId="8">#REF!</definedName>
    <definedName name="\m" localSheetId="9">#REF!</definedName>
    <definedName name="\m" localSheetId="10">#REF!</definedName>
    <definedName name="\m" localSheetId="11">#REF!</definedName>
    <definedName name="\m" localSheetId="12">#REF!</definedName>
    <definedName name="\m" localSheetId="16">#REF!</definedName>
    <definedName name="\m" localSheetId="7">#REF!</definedName>
    <definedName name="\m">#REF!</definedName>
    <definedName name="\n" localSheetId="8">#REF!</definedName>
    <definedName name="\n" localSheetId="9">#REF!</definedName>
    <definedName name="\n" localSheetId="10">#REF!</definedName>
    <definedName name="\n" localSheetId="11">#REF!</definedName>
    <definedName name="\n" localSheetId="12">#REF!</definedName>
    <definedName name="\n" localSheetId="16">#REF!</definedName>
    <definedName name="\n" localSheetId="7">#REF!</definedName>
    <definedName name="\n">#REF!</definedName>
    <definedName name="\o" localSheetId="8">#REF!</definedName>
    <definedName name="\o" localSheetId="9">#REF!</definedName>
    <definedName name="\o" localSheetId="10">#REF!</definedName>
    <definedName name="\o" localSheetId="11">#REF!</definedName>
    <definedName name="\o" localSheetId="12">#REF!</definedName>
    <definedName name="\o" localSheetId="16">#REF!</definedName>
    <definedName name="\o" localSheetId="7">#REF!</definedName>
    <definedName name="\o">#REF!</definedName>
    <definedName name="________________SP1">[1]FES!#REF!</definedName>
    <definedName name="________________SP10">[1]FES!#REF!</definedName>
    <definedName name="________________SP11">[1]FES!#REF!</definedName>
    <definedName name="________________SP12">[1]FES!#REF!</definedName>
    <definedName name="________________SP13">[1]FES!#REF!</definedName>
    <definedName name="________________SP14">[1]FES!#REF!</definedName>
    <definedName name="________________SP15">[1]FES!#REF!</definedName>
    <definedName name="________________SP16">[1]FES!#REF!</definedName>
    <definedName name="________________SP17">[1]FES!#REF!</definedName>
    <definedName name="________________SP18">[1]FES!#REF!</definedName>
    <definedName name="________________SP19">[1]FES!#REF!</definedName>
    <definedName name="________________SP2">[1]FES!#REF!</definedName>
    <definedName name="________________SP20">[1]FES!#REF!</definedName>
    <definedName name="________________SP3">[1]FES!#REF!</definedName>
    <definedName name="________________SP4">[1]FES!#REF!</definedName>
    <definedName name="________________SP5">[1]FES!#REF!</definedName>
    <definedName name="________________SP7">[1]FES!#REF!</definedName>
    <definedName name="________________SP8">[1]FES!#REF!</definedName>
    <definedName name="________________SP9">[1]FES!#REF!</definedName>
    <definedName name="_______________C370000">#REF!</definedName>
    <definedName name="_______________cap1">#REF!</definedName>
    <definedName name="_______________PR1">'[2]Прил 1'!#REF!</definedName>
    <definedName name="_______________SP1" localSheetId="16">[1]FES!#REF!</definedName>
    <definedName name="_______________SP1">[1]FES!#REF!</definedName>
    <definedName name="_______________SP10" localSheetId="16">[1]FES!#REF!</definedName>
    <definedName name="_______________SP10">[1]FES!#REF!</definedName>
    <definedName name="_______________SP11" localSheetId="16">[1]FES!#REF!</definedName>
    <definedName name="_______________SP11">[1]FES!#REF!</definedName>
    <definedName name="_______________SP12" localSheetId="16">[1]FES!#REF!</definedName>
    <definedName name="_______________SP12">[1]FES!#REF!</definedName>
    <definedName name="_______________SP13" localSheetId="16">[1]FES!#REF!</definedName>
    <definedName name="_______________SP13">[1]FES!#REF!</definedName>
    <definedName name="_______________SP14" localSheetId="16">[1]FES!#REF!</definedName>
    <definedName name="_______________SP14">[1]FES!#REF!</definedName>
    <definedName name="_______________SP15" localSheetId="16">[1]FES!#REF!</definedName>
    <definedName name="_______________SP15">[1]FES!#REF!</definedName>
    <definedName name="_______________SP16" localSheetId="16">[1]FES!#REF!</definedName>
    <definedName name="_______________SP16">[1]FES!#REF!</definedName>
    <definedName name="_______________SP17" localSheetId="16">[1]FES!#REF!</definedName>
    <definedName name="_______________SP17">[1]FES!#REF!</definedName>
    <definedName name="_______________SP18" localSheetId="16">[1]FES!#REF!</definedName>
    <definedName name="_______________SP18">[1]FES!#REF!</definedName>
    <definedName name="_______________SP19" localSheetId="16">[1]FES!#REF!</definedName>
    <definedName name="_______________SP19">[1]FES!#REF!</definedName>
    <definedName name="_______________SP2" localSheetId="16">[1]FES!#REF!</definedName>
    <definedName name="_______________SP2">[1]FES!#REF!</definedName>
    <definedName name="_______________SP20" localSheetId="16">[1]FES!#REF!</definedName>
    <definedName name="_______________SP20">[1]FES!#REF!</definedName>
    <definedName name="_______________SP3" localSheetId="16">[1]FES!#REF!</definedName>
    <definedName name="_______________SP3">[1]FES!#REF!</definedName>
    <definedName name="_______________SP4" localSheetId="16">[1]FES!#REF!</definedName>
    <definedName name="_______________SP4">[1]FES!#REF!</definedName>
    <definedName name="_______________SP5" localSheetId="16">[1]FES!#REF!</definedName>
    <definedName name="_______________SP5">[1]FES!#REF!</definedName>
    <definedName name="_______________SP7" localSheetId="16">[1]FES!#REF!</definedName>
    <definedName name="_______________SP7">[1]FES!#REF!</definedName>
    <definedName name="_______________SP8" localSheetId="16">[1]FES!#REF!</definedName>
    <definedName name="_______________SP8">[1]FES!#REF!</definedName>
    <definedName name="_______________SP9" localSheetId="16">[1]FES!#REF!</definedName>
    <definedName name="_______________SP9">[1]FES!#REF!</definedName>
    <definedName name="_______________use1">#REF!</definedName>
    <definedName name="______________C370000" localSheetId="16">#REF!</definedName>
    <definedName name="______________C370000">#REF!</definedName>
    <definedName name="______________cap1" localSheetId="16">#REF!</definedName>
    <definedName name="______________cap1">#REF!</definedName>
    <definedName name="______________PR1" localSheetId="16">'[2]Прил 1'!#REF!</definedName>
    <definedName name="______________PR1">'[2]Прил 1'!#REF!</definedName>
    <definedName name="______________use1" localSheetId="16">#REF!</definedName>
    <definedName name="______________use1">#REF!</definedName>
    <definedName name="_____________SP1" localSheetId="16">[1]FES!#REF!</definedName>
    <definedName name="_____________SP1">[1]FES!#REF!</definedName>
    <definedName name="_____________SP10" localSheetId="16">[1]FES!#REF!</definedName>
    <definedName name="_____________SP10">[1]FES!#REF!</definedName>
    <definedName name="_____________SP11" localSheetId="16">[1]FES!#REF!</definedName>
    <definedName name="_____________SP11">[1]FES!#REF!</definedName>
    <definedName name="_____________SP12" localSheetId="16">[1]FES!#REF!</definedName>
    <definedName name="_____________SP12">[1]FES!#REF!</definedName>
    <definedName name="_____________SP13" localSheetId="16">[1]FES!#REF!</definedName>
    <definedName name="_____________SP13">[1]FES!#REF!</definedName>
    <definedName name="_____________SP14" localSheetId="16">[1]FES!#REF!</definedName>
    <definedName name="_____________SP14">[1]FES!#REF!</definedName>
    <definedName name="_____________SP15" localSheetId="16">[1]FES!#REF!</definedName>
    <definedName name="_____________SP15">[1]FES!#REF!</definedName>
    <definedName name="_____________SP16" localSheetId="16">[1]FES!#REF!</definedName>
    <definedName name="_____________SP16">[1]FES!#REF!</definedName>
    <definedName name="_____________SP17" localSheetId="16">[1]FES!#REF!</definedName>
    <definedName name="_____________SP17">[1]FES!#REF!</definedName>
    <definedName name="_____________SP18" localSheetId="16">[1]FES!#REF!</definedName>
    <definedName name="_____________SP18">[1]FES!#REF!</definedName>
    <definedName name="_____________SP19" localSheetId="16">[1]FES!#REF!</definedName>
    <definedName name="_____________SP19">[1]FES!#REF!</definedName>
    <definedName name="_____________SP2" localSheetId="16">[1]FES!#REF!</definedName>
    <definedName name="_____________SP2">[1]FES!#REF!</definedName>
    <definedName name="_____________SP20" localSheetId="16">[1]FES!#REF!</definedName>
    <definedName name="_____________SP20">[1]FES!#REF!</definedName>
    <definedName name="_____________SP3" localSheetId="16">[1]FES!#REF!</definedName>
    <definedName name="_____________SP3">[1]FES!#REF!</definedName>
    <definedName name="_____________SP4" localSheetId="16">[1]FES!#REF!</definedName>
    <definedName name="_____________SP4">[1]FES!#REF!</definedName>
    <definedName name="_____________SP5" localSheetId="16">[1]FES!#REF!</definedName>
    <definedName name="_____________SP5">[1]FES!#REF!</definedName>
    <definedName name="_____________SP7" localSheetId="16">[1]FES!#REF!</definedName>
    <definedName name="_____________SP7">[1]FES!#REF!</definedName>
    <definedName name="_____________SP8" localSheetId="16">[1]FES!#REF!</definedName>
    <definedName name="_____________SP8">[1]FES!#REF!</definedName>
    <definedName name="_____________SP9" localSheetId="16">[1]FES!#REF!</definedName>
    <definedName name="_____________SP9">[1]FES!#REF!</definedName>
    <definedName name="____________C370000" localSheetId="16">#REF!</definedName>
    <definedName name="____________C370000">#REF!</definedName>
    <definedName name="____________cap1" localSheetId="16">#REF!</definedName>
    <definedName name="____________cap1">#REF!</definedName>
    <definedName name="____________PR1" localSheetId="16">'[2]Прил 1'!#REF!</definedName>
    <definedName name="____________PR1">'[2]Прил 1'!#REF!</definedName>
    <definedName name="____________SP1" localSheetId="7">[3]FES!#REF!</definedName>
    <definedName name="____________SP10" localSheetId="7">[3]FES!#REF!</definedName>
    <definedName name="____________SP11" localSheetId="7">[3]FES!#REF!</definedName>
    <definedName name="____________SP12" localSheetId="7">[3]FES!#REF!</definedName>
    <definedName name="____________SP13" localSheetId="7">[3]FES!#REF!</definedName>
    <definedName name="____________SP14" localSheetId="7">[3]FES!#REF!</definedName>
    <definedName name="____________SP15" localSheetId="7">[3]FES!#REF!</definedName>
    <definedName name="____________SP16" localSheetId="7">[3]FES!#REF!</definedName>
    <definedName name="____________SP17" localSheetId="7">[3]FES!#REF!</definedName>
    <definedName name="____________SP18" localSheetId="7">[3]FES!#REF!</definedName>
    <definedName name="____________SP19" localSheetId="7">[3]FES!#REF!</definedName>
    <definedName name="____________SP2" localSheetId="7">[3]FES!#REF!</definedName>
    <definedName name="____________SP20" localSheetId="7">[3]FES!#REF!</definedName>
    <definedName name="____________SP3" localSheetId="7">[3]FES!#REF!</definedName>
    <definedName name="____________SP4" localSheetId="7">[3]FES!#REF!</definedName>
    <definedName name="____________SP5" localSheetId="7">[3]FES!#REF!</definedName>
    <definedName name="____________SP7" localSheetId="7">[3]FES!#REF!</definedName>
    <definedName name="____________SP8" localSheetId="7">[3]FES!#REF!</definedName>
    <definedName name="____________SP9" localSheetId="7">[3]FES!#REF!</definedName>
    <definedName name="____________use1" localSheetId="16">#REF!</definedName>
    <definedName name="____________use1">#REF!</definedName>
    <definedName name="___________C370000" localSheetId="7">#REF!</definedName>
    <definedName name="___________cap1" localSheetId="7">#REF!</definedName>
    <definedName name="___________PR1" localSheetId="7">'[2]Прил 1'!#REF!</definedName>
    <definedName name="___________SP1" localSheetId="16">[1]FES!#REF!</definedName>
    <definedName name="___________SP1">[1]FES!#REF!</definedName>
    <definedName name="___________SP10" localSheetId="16">[1]FES!#REF!</definedName>
    <definedName name="___________SP10">[1]FES!#REF!</definedName>
    <definedName name="___________SP11" localSheetId="16">[1]FES!#REF!</definedName>
    <definedName name="___________SP11">[1]FES!#REF!</definedName>
    <definedName name="___________SP12" localSheetId="16">[1]FES!#REF!</definedName>
    <definedName name="___________SP12">[1]FES!#REF!</definedName>
    <definedName name="___________SP13" localSheetId="16">[1]FES!#REF!</definedName>
    <definedName name="___________SP13">[1]FES!#REF!</definedName>
    <definedName name="___________SP14" localSheetId="16">[1]FES!#REF!</definedName>
    <definedName name="___________SP14">[1]FES!#REF!</definedName>
    <definedName name="___________SP15" localSheetId="16">[1]FES!#REF!</definedName>
    <definedName name="___________SP15">[1]FES!#REF!</definedName>
    <definedName name="___________SP16" localSheetId="16">[1]FES!#REF!</definedName>
    <definedName name="___________SP16">[1]FES!#REF!</definedName>
    <definedName name="___________SP17" localSheetId="16">[1]FES!#REF!</definedName>
    <definedName name="___________SP17">[1]FES!#REF!</definedName>
    <definedName name="___________SP18" localSheetId="16">[1]FES!#REF!</definedName>
    <definedName name="___________SP18">[1]FES!#REF!</definedName>
    <definedName name="___________SP19" localSheetId="16">[1]FES!#REF!</definedName>
    <definedName name="___________SP19">[1]FES!#REF!</definedName>
    <definedName name="___________SP2" localSheetId="16">[1]FES!#REF!</definedName>
    <definedName name="___________SP2">[1]FES!#REF!</definedName>
    <definedName name="___________SP20" localSheetId="16">[1]FES!#REF!</definedName>
    <definedName name="___________SP20">[1]FES!#REF!</definedName>
    <definedName name="___________SP3" localSheetId="16">[1]FES!#REF!</definedName>
    <definedName name="___________SP3">[1]FES!#REF!</definedName>
    <definedName name="___________SP4" localSheetId="16">[1]FES!#REF!</definedName>
    <definedName name="___________SP4">[1]FES!#REF!</definedName>
    <definedName name="___________SP5" localSheetId="16">[1]FES!#REF!</definedName>
    <definedName name="___________SP5">[1]FES!#REF!</definedName>
    <definedName name="___________SP7" localSheetId="16">[1]FES!#REF!</definedName>
    <definedName name="___________SP7">[1]FES!#REF!</definedName>
    <definedName name="___________SP8" localSheetId="16">[1]FES!#REF!</definedName>
    <definedName name="___________SP8">[1]FES!#REF!</definedName>
    <definedName name="___________SP9" localSheetId="16">[1]FES!#REF!</definedName>
    <definedName name="___________SP9">[1]FES!#REF!</definedName>
    <definedName name="___________use1" localSheetId="7">#REF!</definedName>
    <definedName name="__________C370000" localSheetId="16">#REF!</definedName>
    <definedName name="__________C370000">#REF!</definedName>
    <definedName name="__________cap1" localSheetId="16">#REF!</definedName>
    <definedName name="__________cap1">#REF!</definedName>
    <definedName name="__________PR1" localSheetId="16">'[2]Прил 1'!#REF!</definedName>
    <definedName name="__________PR1">'[2]Прил 1'!#REF!</definedName>
    <definedName name="__________SP1" localSheetId="12">[3]FES!#REF!</definedName>
    <definedName name="__________SP10" localSheetId="12">[3]FES!#REF!</definedName>
    <definedName name="__________SP11" localSheetId="12">[3]FES!#REF!</definedName>
    <definedName name="__________SP12" localSheetId="12">[3]FES!#REF!</definedName>
    <definedName name="__________SP13" localSheetId="12">[3]FES!#REF!</definedName>
    <definedName name="__________SP14" localSheetId="12">[3]FES!#REF!</definedName>
    <definedName name="__________SP15" localSheetId="12">[3]FES!#REF!</definedName>
    <definedName name="__________SP16" localSheetId="12">[3]FES!#REF!</definedName>
    <definedName name="__________SP17" localSheetId="12">[3]FES!#REF!</definedName>
    <definedName name="__________SP18" localSheetId="12">[3]FES!#REF!</definedName>
    <definedName name="__________SP19" localSheetId="12">[3]FES!#REF!</definedName>
    <definedName name="__________SP2" localSheetId="12">[3]FES!#REF!</definedName>
    <definedName name="__________SP20" localSheetId="12">[3]FES!#REF!</definedName>
    <definedName name="__________SP3" localSheetId="12">[3]FES!#REF!</definedName>
    <definedName name="__________SP4" localSheetId="12">[3]FES!#REF!</definedName>
    <definedName name="__________SP5" localSheetId="12">[3]FES!#REF!</definedName>
    <definedName name="__________SP7" localSheetId="12">[3]FES!#REF!</definedName>
    <definedName name="__________SP8" localSheetId="12">[3]FES!#REF!</definedName>
    <definedName name="__________SP9" localSheetId="12">[3]FES!#REF!</definedName>
    <definedName name="__________use1" localSheetId="16">#REF!</definedName>
    <definedName name="__________use1">#REF!</definedName>
    <definedName name="_________C370000" localSheetId="12">#REF!</definedName>
    <definedName name="_________cap1" localSheetId="12">#REF!</definedName>
    <definedName name="_________PR1" localSheetId="12">'[2]Прил 1'!#REF!</definedName>
    <definedName name="_________SP1" localSheetId="16">[1]FES!#REF!</definedName>
    <definedName name="_________SP1">[1]FES!#REF!</definedName>
    <definedName name="_________SP10" localSheetId="16">[1]FES!#REF!</definedName>
    <definedName name="_________SP10">[1]FES!#REF!</definedName>
    <definedName name="_________SP11" localSheetId="16">[1]FES!#REF!</definedName>
    <definedName name="_________SP11">[1]FES!#REF!</definedName>
    <definedName name="_________SP12" localSheetId="16">[1]FES!#REF!</definedName>
    <definedName name="_________SP12">[1]FES!#REF!</definedName>
    <definedName name="_________SP13" localSheetId="16">[1]FES!#REF!</definedName>
    <definedName name="_________SP13">[1]FES!#REF!</definedName>
    <definedName name="_________SP14" localSheetId="16">[1]FES!#REF!</definedName>
    <definedName name="_________SP14">[1]FES!#REF!</definedName>
    <definedName name="_________SP15" localSheetId="16">[1]FES!#REF!</definedName>
    <definedName name="_________SP15">[1]FES!#REF!</definedName>
    <definedName name="_________SP16" localSheetId="16">[1]FES!#REF!</definedName>
    <definedName name="_________SP16">[1]FES!#REF!</definedName>
    <definedName name="_________SP17" localSheetId="16">[1]FES!#REF!</definedName>
    <definedName name="_________SP17">[1]FES!#REF!</definedName>
    <definedName name="_________SP18" localSheetId="16">[1]FES!#REF!</definedName>
    <definedName name="_________SP18">[1]FES!#REF!</definedName>
    <definedName name="_________SP19" localSheetId="16">[1]FES!#REF!</definedName>
    <definedName name="_________SP19">[1]FES!#REF!</definedName>
    <definedName name="_________SP2" localSheetId="16">[1]FES!#REF!</definedName>
    <definedName name="_________SP2">[1]FES!#REF!</definedName>
    <definedName name="_________SP20" localSheetId="16">[1]FES!#REF!</definedName>
    <definedName name="_________SP20">[1]FES!#REF!</definedName>
    <definedName name="_________SP3" localSheetId="16">[1]FES!#REF!</definedName>
    <definedName name="_________SP3">[1]FES!#REF!</definedName>
    <definedName name="_________SP4" localSheetId="16">[1]FES!#REF!</definedName>
    <definedName name="_________SP4">[1]FES!#REF!</definedName>
    <definedName name="_________SP5" localSheetId="16">[1]FES!#REF!</definedName>
    <definedName name="_________SP5">[1]FES!#REF!</definedName>
    <definedName name="_________SP7" localSheetId="16">[1]FES!#REF!</definedName>
    <definedName name="_________SP7">[1]FES!#REF!</definedName>
    <definedName name="_________SP8" localSheetId="16">[1]FES!#REF!</definedName>
    <definedName name="_________SP8">[1]FES!#REF!</definedName>
    <definedName name="_________SP9" localSheetId="16">[1]FES!#REF!</definedName>
    <definedName name="_________SP9">[1]FES!#REF!</definedName>
    <definedName name="_________use1" localSheetId="12">#REF!</definedName>
    <definedName name="________C370000" localSheetId="16">#REF!</definedName>
    <definedName name="________C370000">#REF!</definedName>
    <definedName name="________cap1" localSheetId="16">#REF!</definedName>
    <definedName name="________cap1">#REF!</definedName>
    <definedName name="________Num2">#REF!</definedName>
    <definedName name="________PR1" localSheetId="16">'[2]Прил 1'!#REF!</definedName>
    <definedName name="________PR1">'[2]Прил 1'!#REF!</definedName>
    <definedName name="________SP1" localSheetId="11">[3]FES!#REF!</definedName>
    <definedName name="________SP10" localSheetId="11">[3]FES!#REF!</definedName>
    <definedName name="________SP11" localSheetId="11">[3]FES!#REF!</definedName>
    <definedName name="________SP12" localSheetId="11">[3]FES!#REF!</definedName>
    <definedName name="________SP13" localSheetId="11">[3]FES!#REF!</definedName>
    <definedName name="________SP14" localSheetId="11">[3]FES!#REF!</definedName>
    <definedName name="________SP15" localSheetId="11">[3]FES!#REF!</definedName>
    <definedName name="________SP16" localSheetId="11">[3]FES!#REF!</definedName>
    <definedName name="________SP17" localSheetId="11">[3]FES!#REF!</definedName>
    <definedName name="________SP18" localSheetId="11">[3]FES!#REF!</definedName>
    <definedName name="________SP19" localSheetId="11">[3]FES!#REF!</definedName>
    <definedName name="________SP2" localSheetId="11">[3]FES!#REF!</definedName>
    <definedName name="________SP20" localSheetId="11">[3]FES!#REF!</definedName>
    <definedName name="________SP3" localSheetId="11">[3]FES!#REF!</definedName>
    <definedName name="________SP4" localSheetId="11">[3]FES!#REF!</definedName>
    <definedName name="________SP5" localSheetId="11">[3]FES!#REF!</definedName>
    <definedName name="________SP7" localSheetId="11">[3]FES!#REF!</definedName>
    <definedName name="________SP8" localSheetId="11">[3]FES!#REF!</definedName>
    <definedName name="________SP9" localSheetId="11">[3]FES!#REF!</definedName>
    <definedName name="________use1" localSheetId="16">#REF!</definedName>
    <definedName name="________use1">#REF!</definedName>
    <definedName name="_______C370000" localSheetId="11">#REF!</definedName>
    <definedName name="_______cap1" localSheetId="11">#REF!</definedName>
    <definedName name="_______Num2" localSheetId="16">#REF!</definedName>
    <definedName name="_______Num2">#REF!</definedName>
    <definedName name="_______PR1" localSheetId="11">'[2]Прил 1'!#REF!</definedName>
    <definedName name="_______SP1" localSheetId="16">[1]FES!#REF!</definedName>
    <definedName name="_______SP1">[1]FES!#REF!</definedName>
    <definedName name="_______SP10" localSheetId="16">[1]FES!#REF!</definedName>
    <definedName name="_______SP10">[1]FES!#REF!</definedName>
    <definedName name="_______SP11" localSheetId="16">[1]FES!#REF!</definedName>
    <definedName name="_______SP11">[1]FES!#REF!</definedName>
    <definedName name="_______SP12" localSheetId="16">[1]FES!#REF!</definedName>
    <definedName name="_______SP12">[1]FES!#REF!</definedName>
    <definedName name="_______SP13" localSheetId="16">[1]FES!#REF!</definedName>
    <definedName name="_______SP13">[1]FES!#REF!</definedName>
    <definedName name="_______SP14" localSheetId="16">[1]FES!#REF!</definedName>
    <definedName name="_______SP14">[1]FES!#REF!</definedName>
    <definedName name="_______SP15" localSheetId="16">[1]FES!#REF!</definedName>
    <definedName name="_______SP15">[1]FES!#REF!</definedName>
    <definedName name="_______SP16" localSheetId="16">[1]FES!#REF!</definedName>
    <definedName name="_______SP16">[1]FES!#REF!</definedName>
    <definedName name="_______SP17" localSheetId="16">[1]FES!#REF!</definedName>
    <definedName name="_______SP17">[1]FES!#REF!</definedName>
    <definedName name="_______SP18" localSheetId="16">[1]FES!#REF!</definedName>
    <definedName name="_______SP18">[1]FES!#REF!</definedName>
    <definedName name="_______SP19" localSheetId="16">[1]FES!#REF!</definedName>
    <definedName name="_______SP19">[1]FES!#REF!</definedName>
    <definedName name="_______SP2" localSheetId="16">[1]FES!#REF!</definedName>
    <definedName name="_______SP2">[1]FES!#REF!</definedName>
    <definedName name="_______SP20" localSheetId="16">[1]FES!#REF!</definedName>
    <definedName name="_______SP20">[1]FES!#REF!</definedName>
    <definedName name="_______SP3" localSheetId="16">[1]FES!#REF!</definedName>
    <definedName name="_______SP3">[1]FES!#REF!</definedName>
    <definedName name="_______SP4" localSheetId="16">[1]FES!#REF!</definedName>
    <definedName name="_______SP4">[1]FES!#REF!</definedName>
    <definedName name="_______SP5" localSheetId="16">[1]FES!#REF!</definedName>
    <definedName name="_______SP5">[1]FES!#REF!</definedName>
    <definedName name="_______SP7" localSheetId="16">[1]FES!#REF!</definedName>
    <definedName name="_______SP7">[1]FES!#REF!</definedName>
    <definedName name="_______SP8" localSheetId="16">[1]FES!#REF!</definedName>
    <definedName name="_______SP8">[1]FES!#REF!</definedName>
    <definedName name="_______SP9" localSheetId="16">[1]FES!#REF!</definedName>
    <definedName name="_______SP9">[1]FES!#REF!</definedName>
    <definedName name="_______use1" localSheetId="11">#REF!</definedName>
    <definedName name="______C370000" localSheetId="16">#REF!</definedName>
    <definedName name="______C370000">#REF!</definedName>
    <definedName name="______cap1" localSheetId="16">#REF!</definedName>
    <definedName name="______cap1">#REF!</definedName>
    <definedName name="______Num2" localSheetId="16">#REF!</definedName>
    <definedName name="______Num2">#REF!</definedName>
    <definedName name="______PR1" localSheetId="16">'[2]Прил 1'!#REF!</definedName>
    <definedName name="______PR1">'[2]Прил 1'!#REF!</definedName>
    <definedName name="______SP1" localSheetId="10">[3]FES!#REF!</definedName>
    <definedName name="______SP10" localSheetId="10">[3]FES!#REF!</definedName>
    <definedName name="______SP11" localSheetId="10">[3]FES!#REF!</definedName>
    <definedName name="______SP12" localSheetId="10">[3]FES!#REF!</definedName>
    <definedName name="______SP13" localSheetId="10">[3]FES!#REF!</definedName>
    <definedName name="______SP14" localSheetId="10">[3]FES!#REF!</definedName>
    <definedName name="______SP15" localSheetId="10">[3]FES!#REF!</definedName>
    <definedName name="______SP16" localSheetId="10">[3]FES!#REF!</definedName>
    <definedName name="______SP17" localSheetId="10">[3]FES!#REF!</definedName>
    <definedName name="______SP18" localSheetId="10">[3]FES!#REF!</definedName>
    <definedName name="______SP19" localSheetId="10">[3]FES!#REF!</definedName>
    <definedName name="______SP2" localSheetId="10">[3]FES!#REF!</definedName>
    <definedName name="______SP20" localSheetId="10">[3]FES!#REF!</definedName>
    <definedName name="______SP3" localSheetId="10">[3]FES!#REF!</definedName>
    <definedName name="______SP4" localSheetId="10">[3]FES!#REF!</definedName>
    <definedName name="______SP5" localSheetId="10">[3]FES!#REF!</definedName>
    <definedName name="______SP7" localSheetId="10">[3]FES!#REF!</definedName>
    <definedName name="______SP8" localSheetId="10">[3]FES!#REF!</definedName>
    <definedName name="______SP9" localSheetId="10">[3]FES!#REF!</definedName>
    <definedName name="______use1" localSheetId="16">#REF!</definedName>
    <definedName name="______use1">#REF!</definedName>
    <definedName name="_____C370000" localSheetId="10">#REF!</definedName>
    <definedName name="_____cap1" localSheetId="10">#REF!</definedName>
    <definedName name="_____Num2" localSheetId="16">#REF!</definedName>
    <definedName name="_____Num2">#REF!</definedName>
    <definedName name="_____PR1" localSheetId="10">'[2]Прил 1'!#REF!</definedName>
    <definedName name="_____SP1" localSheetId="16">[1]FES!#REF!</definedName>
    <definedName name="_____SP1">[1]FES!#REF!</definedName>
    <definedName name="_____SP10" localSheetId="16">[1]FES!#REF!</definedName>
    <definedName name="_____SP10">[1]FES!#REF!</definedName>
    <definedName name="_____SP11" localSheetId="16">[1]FES!#REF!</definedName>
    <definedName name="_____SP11">[1]FES!#REF!</definedName>
    <definedName name="_____SP12" localSheetId="16">[1]FES!#REF!</definedName>
    <definedName name="_____SP12">[1]FES!#REF!</definedName>
    <definedName name="_____SP13" localSheetId="16">[1]FES!#REF!</definedName>
    <definedName name="_____SP13">[1]FES!#REF!</definedName>
    <definedName name="_____SP14" localSheetId="16">[1]FES!#REF!</definedName>
    <definedName name="_____SP14">[1]FES!#REF!</definedName>
    <definedName name="_____SP15" localSheetId="16">[1]FES!#REF!</definedName>
    <definedName name="_____SP15">[1]FES!#REF!</definedName>
    <definedName name="_____SP16" localSheetId="16">[1]FES!#REF!</definedName>
    <definedName name="_____SP16">[1]FES!#REF!</definedName>
    <definedName name="_____SP17" localSheetId="16">[1]FES!#REF!</definedName>
    <definedName name="_____SP17">[1]FES!#REF!</definedName>
    <definedName name="_____SP18" localSheetId="16">[1]FES!#REF!</definedName>
    <definedName name="_____SP18">[1]FES!#REF!</definedName>
    <definedName name="_____SP19" localSheetId="16">[1]FES!#REF!</definedName>
    <definedName name="_____SP19">[1]FES!#REF!</definedName>
    <definedName name="_____SP2" localSheetId="16">[1]FES!#REF!</definedName>
    <definedName name="_____SP2">[1]FES!#REF!</definedName>
    <definedName name="_____SP20" localSheetId="16">[1]FES!#REF!</definedName>
    <definedName name="_____SP20">[1]FES!#REF!</definedName>
    <definedName name="_____SP3" localSheetId="16">[1]FES!#REF!</definedName>
    <definedName name="_____SP3">[1]FES!#REF!</definedName>
    <definedName name="_____SP4" localSheetId="16">[1]FES!#REF!</definedName>
    <definedName name="_____SP4">[1]FES!#REF!</definedName>
    <definedName name="_____SP5" localSheetId="16">[1]FES!#REF!</definedName>
    <definedName name="_____SP5">[1]FES!#REF!</definedName>
    <definedName name="_____SP7" localSheetId="16">[1]FES!#REF!</definedName>
    <definedName name="_____SP7">[1]FES!#REF!</definedName>
    <definedName name="_____SP8" localSheetId="16">[1]FES!#REF!</definedName>
    <definedName name="_____SP8">[1]FES!#REF!</definedName>
    <definedName name="_____SP9" localSheetId="16">[1]FES!#REF!</definedName>
    <definedName name="_____SP9">[1]FES!#REF!</definedName>
    <definedName name="_____use1" localSheetId="10">#REF!</definedName>
    <definedName name="____C370000" localSheetId="16">#REF!</definedName>
    <definedName name="____C370000">#REF!</definedName>
    <definedName name="____cap1" localSheetId="16">#REF!</definedName>
    <definedName name="____cap1">#REF!</definedName>
    <definedName name="____Num2" localSheetId="16">#REF!</definedName>
    <definedName name="____Num2">#REF!</definedName>
    <definedName name="____PR1" localSheetId="16">'[2]Прил 1'!#REF!</definedName>
    <definedName name="____PR1">'[2]Прил 1'!#REF!</definedName>
    <definedName name="____SP1" localSheetId="9">[3]FES!#REF!</definedName>
    <definedName name="____SP10" localSheetId="9">[3]FES!#REF!</definedName>
    <definedName name="____SP11" localSheetId="9">[3]FES!#REF!</definedName>
    <definedName name="____SP12" localSheetId="9">[3]FES!#REF!</definedName>
    <definedName name="____SP13" localSheetId="9">[3]FES!#REF!</definedName>
    <definedName name="____SP14" localSheetId="9">[3]FES!#REF!</definedName>
    <definedName name="____SP15" localSheetId="9">[3]FES!#REF!</definedName>
    <definedName name="____SP16" localSheetId="9">[3]FES!#REF!</definedName>
    <definedName name="____SP17" localSheetId="9">[3]FES!#REF!</definedName>
    <definedName name="____SP18" localSheetId="9">[3]FES!#REF!</definedName>
    <definedName name="____SP19" localSheetId="9">[3]FES!#REF!</definedName>
    <definedName name="____SP2" localSheetId="9">[3]FES!#REF!</definedName>
    <definedName name="____SP20" localSheetId="9">[3]FES!#REF!</definedName>
    <definedName name="____SP3" localSheetId="9">[3]FES!#REF!</definedName>
    <definedName name="____SP4" localSheetId="9">[3]FES!#REF!</definedName>
    <definedName name="____SP5" localSheetId="9">[3]FES!#REF!</definedName>
    <definedName name="____SP7" localSheetId="9">[3]FES!#REF!</definedName>
    <definedName name="____SP8" localSheetId="9">[3]FES!#REF!</definedName>
    <definedName name="____SP9" localSheetId="9">[3]FES!#REF!</definedName>
    <definedName name="____use1" localSheetId="16">#REF!</definedName>
    <definedName name="____use1">#REF!</definedName>
    <definedName name="___C370000" localSheetId="9">#REF!</definedName>
    <definedName name="___cap1" localSheetId="9">#REF!</definedName>
    <definedName name="___Num2" localSheetId="16">#REF!</definedName>
    <definedName name="___Num2">#REF!</definedName>
    <definedName name="___PR1" localSheetId="9">'[2]Прил 1'!#REF!</definedName>
    <definedName name="___SP1" localSheetId="16">[1]FES!#REF!</definedName>
    <definedName name="___SP1">[1]FES!#REF!</definedName>
    <definedName name="___SP10" localSheetId="16">[1]FES!#REF!</definedName>
    <definedName name="___SP10">[1]FES!#REF!</definedName>
    <definedName name="___SP11" localSheetId="16">[1]FES!#REF!</definedName>
    <definedName name="___SP11">[1]FES!#REF!</definedName>
    <definedName name="___SP12" localSheetId="16">[1]FES!#REF!</definedName>
    <definedName name="___SP12">[1]FES!#REF!</definedName>
    <definedName name="___SP13" localSheetId="16">[1]FES!#REF!</definedName>
    <definedName name="___SP13">[1]FES!#REF!</definedName>
    <definedName name="___SP14" localSheetId="16">[1]FES!#REF!</definedName>
    <definedName name="___SP14">[1]FES!#REF!</definedName>
    <definedName name="___SP15" localSheetId="16">[1]FES!#REF!</definedName>
    <definedName name="___SP15">[1]FES!#REF!</definedName>
    <definedName name="___SP16" localSheetId="16">[1]FES!#REF!</definedName>
    <definedName name="___SP16">[1]FES!#REF!</definedName>
    <definedName name="___SP17" localSheetId="16">[1]FES!#REF!</definedName>
    <definedName name="___SP17">[1]FES!#REF!</definedName>
    <definedName name="___SP18" localSheetId="16">[1]FES!#REF!</definedName>
    <definedName name="___SP18">[1]FES!#REF!</definedName>
    <definedName name="___SP19" localSheetId="16">[1]FES!#REF!</definedName>
    <definedName name="___SP19">[1]FES!#REF!</definedName>
    <definedName name="___SP2" localSheetId="16">[1]FES!#REF!</definedName>
    <definedName name="___SP2">[1]FES!#REF!</definedName>
    <definedName name="___SP20" localSheetId="16">[1]FES!#REF!</definedName>
    <definedName name="___SP20">[1]FES!#REF!</definedName>
    <definedName name="___SP3" localSheetId="16">[1]FES!#REF!</definedName>
    <definedName name="___SP3">[1]FES!#REF!</definedName>
    <definedName name="___SP4" localSheetId="16">[1]FES!#REF!</definedName>
    <definedName name="___SP4">[1]FES!#REF!</definedName>
    <definedName name="___SP5" localSheetId="16">[1]FES!#REF!</definedName>
    <definedName name="___SP5">[1]FES!#REF!</definedName>
    <definedName name="___SP7" localSheetId="16">[1]FES!#REF!</definedName>
    <definedName name="___SP7">[1]FES!#REF!</definedName>
    <definedName name="___SP8" localSheetId="16">[1]FES!#REF!</definedName>
    <definedName name="___SP8">[1]FES!#REF!</definedName>
    <definedName name="___SP9" localSheetId="16">[1]FES!#REF!</definedName>
    <definedName name="___SP9">[1]FES!#REF!</definedName>
    <definedName name="___use1" localSheetId="9">#REF!</definedName>
    <definedName name="__C370000" localSheetId="16">#REF!</definedName>
    <definedName name="__C370000">#REF!</definedName>
    <definedName name="__cap1" localSheetId="16">#REF!</definedName>
    <definedName name="__cap1">#REF!</definedName>
    <definedName name="__IntlFixup" hidden="1">TRUE</definedName>
    <definedName name="__Num2" localSheetId="16">#REF!</definedName>
    <definedName name="__Num2">#REF!</definedName>
    <definedName name="__PR1" localSheetId="16">'[2]Прил 1'!#REF!</definedName>
    <definedName name="__PR1">'[2]Прил 1'!#REF!</definedName>
    <definedName name="__SP1" localSheetId="8">[3]FES!#REF!</definedName>
    <definedName name="__SP10" localSheetId="8">[3]FES!#REF!</definedName>
    <definedName name="__SP11" localSheetId="8">[3]FES!#REF!</definedName>
    <definedName name="__SP12" localSheetId="8">[3]FES!#REF!</definedName>
    <definedName name="__SP13" localSheetId="8">[3]FES!#REF!</definedName>
    <definedName name="__SP14" localSheetId="8">[3]FES!#REF!</definedName>
    <definedName name="__SP15" localSheetId="8">[3]FES!#REF!</definedName>
    <definedName name="__SP16" localSheetId="8">[3]FES!#REF!</definedName>
    <definedName name="__SP17" localSheetId="8">[3]FES!#REF!</definedName>
    <definedName name="__SP18" localSheetId="8">[3]FES!#REF!</definedName>
    <definedName name="__SP19" localSheetId="8">[3]FES!#REF!</definedName>
    <definedName name="__SP2" localSheetId="8">[3]FES!#REF!</definedName>
    <definedName name="__SP20" localSheetId="8">[3]FES!#REF!</definedName>
    <definedName name="__SP3" localSheetId="8">[3]FES!#REF!</definedName>
    <definedName name="__SP4" localSheetId="8">[3]FES!#REF!</definedName>
    <definedName name="__SP5" localSheetId="8">[3]FES!#REF!</definedName>
    <definedName name="__SP7" localSheetId="8">[3]FES!#REF!</definedName>
    <definedName name="__SP8" localSheetId="8">[3]FES!#REF!</definedName>
    <definedName name="__SP9" localSheetId="8">[3]FES!#REF!</definedName>
    <definedName name="__use1" localSheetId="16">#REF!</definedName>
    <definedName name="__use1">#REF!</definedName>
    <definedName name="_A" localSheetId="8">#REF!</definedName>
    <definedName name="_A" localSheetId="9">#REF!</definedName>
    <definedName name="_A" localSheetId="10">#REF!</definedName>
    <definedName name="_A" localSheetId="11">#REF!</definedName>
    <definedName name="_A" localSheetId="12">#REF!</definedName>
    <definedName name="_A" localSheetId="16">#REF!</definedName>
    <definedName name="_A" localSheetId="7">#REF!</definedName>
    <definedName name="_A">#REF!</definedName>
    <definedName name="_B" localSheetId="8">#REF!</definedName>
    <definedName name="_B" localSheetId="9">#REF!</definedName>
    <definedName name="_B" localSheetId="10">#REF!</definedName>
    <definedName name="_B" localSheetId="11">#REF!</definedName>
    <definedName name="_B" localSheetId="12">#REF!</definedName>
    <definedName name="_B" localSheetId="16">#REF!</definedName>
    <definedName name="_B" localSheetId="7">#REF!</definedName>
    <definedName name="_B">#REF!</definedName>
    <definedName name="_C" localSheetId="8">#REF!</definedName>
    <definedName name="_C" localSheetId="9">#REF!</definedName>
    <definedName name="_C" localSheetId="10">#REF!</definedName>
    <definedName name="_C" localSheetId="11">#REF!</definedName>
    <definedName name="_C" localSheetId="12">#REF!</definedName>
    <definedName name="_C" localSheetId="16">#REF!</definedName>
    <definedName name="_C" localSheetId="7">#REF!</definedName>
    <definedName name="_C">#REF!</definedName>
    <definedName name="_C370000" localSheetId="8">#REF!</definedName>
    <definedName name="_cap1" localSheetId="8">#REF!</definedName>
    <definedName name="_D" localSheetId="8">#REF!</definedName>
    <definedName name="_D" localSheetId="9">#REF!</definedName>
    <definedName name="_D" localSheetId="10">#REF!</definedName>
    <definedName name="_D" localSheetId="11">#REF!</definedName>
    <definedName name="_D" localSheetId="12">#REF!</definedName>
    <definedName name="_D" localSheetId="16">#REF!</definedName>
    <definedName name="_D" localSheetId="7">#REF!</definedName>
    <definedName name="_D">#REF!</definedName>
    <definedName name="_E" localSheetId="8">#REF!</definedName>
    <definedName name="_E" localSheetId="9">#REF!</definedName>
    <definedName name="_E" localSheetId="10">#REF!</definedName>
    <definedName name="_E" localSheetId="11">#REF!</definedName>
    <definedName name="_E" localSheetId="12">#REF!</definedName>
    <definedName name="_E" localSheetId="16">#REF!</definedName>
    <definedName name="_E" localSheetId="7">#REF!</definedName>
    <definedName name="_E">#REF!</definedName>
    <definedName name="_F" localSheetId="8">#REF!</definedName>
    <definedName name="_F" localSheetId="9">#REF!</definedName>
    <definedName name="_F" localSheetId="10">#REF!</definedName>
    <definedName name="_F" localSheetId="11">#REF!</definedName>
    <definedName name="_F" localSheetId="12">#REF!</definedName>
    <definedName name="_F" localSheetId="16">#REF!</definedName>
    <definedName name="_F" localSheetId="7">#REF!</definedName>
    <definedName name="_F">#REF!</definedName>
    <definedName name="_Num2" localSheetId="16">#REF!</definedName>
    <definedName name="_Num2">#REF!</definedName>
    <definedName name="_PR1" localSheetId="8">'[2]Прил 1'!#REF!</definedName>
    <definedName name="_SP1" localSheetId="8">[4]FES!#REF!</definedName>
    <definedName name="_SP1" localSheetId="9">[4]FES!#REF!</definedName>
    <definedName name="_SP1" localSheetId="10">[4]FES!#REF!</definedName>
    <definedName name="_SP1" localSheetId="11">[4]FES!#REF!</definedName>
    <definedName name="_SP1" localSheetId="12">[4]FES!#REF!</definedName>
    <definedName name="_SP1" localSheetId="16">[4]FES!#REF!</definedName>
    <definedName name="_SP1" localSheetId="7">[4]FES!#REF!</definedName>
    <definedName name="_SP1">[4]FES!#REF!</definedName>
    <definedName name="_SP10" localSheetId="8">[4]FES!#REF!</definedName>
    <definedName name="_SP10" localSheetId="9">[4]FES!#REF!</definedName>
    <definedName name="_SP10" localSheetId="10">[4]FES!#REF!</definedName>
    <definedName name="_SP10" localSheetId="11">[4]FES!#REF!</definedName>
    <definedName name="_SP10" localSheetId="12">[4]FES!#REF!</definedName>
    <definedName name="_SP10" localSheetId="16">[4]FES!#REF!</definedName>
    <definedName name="_SP10" localSheetId="7">[4]FES!#REF!</definedName>
    <definedName name="_SP10">[4]FES!#REF!</definedName>
    <definedName name="_SP11" localSheetId="8">[4]FES!#REF!</definedName>
    <definedName name="_SP11" localSheetId="9">[4]FES!#REF!</definedName>
    <definedName name="_SP11" localSheetId="10">[4]FES!#REF!</definedName>
    <definedName name="_SP11" localSheetId="11">[4]FES!#REF!</definedName>
    <definedName name="_SP11" localSheetId="12">[4]FES!#REF!</definedName>
    <definedName name="_SP11" localSheetId="16">[4]FES!#REF!</definedName>
    <definedName name="_SP11" localSheetId="7">[4]FES!#REF!</definedName>
    <definedName name="_SP11">[4]FES!#REF!</definedName>
    <definedName name="_SP12" localSheetId="8">[4]FES!#REF!</definedName>
    <definedName name="_SP12" localSheetId="9">[4]FES!#REF!</definedName>
    <definedName name="_SP12" localSheetId="10">[4]FES!#REF!</definedName>
    <definedName name="_SP12" localSheetId="11">[4]FES!#REF!</definedName>
    <definedName name="_SP12" localSheetId="12">[4]FES!#REF!</definedName>
    <definedName name="_SP12" localSheetId="16">[4]FES!#REF!</definedName>
    <definedName name="_SP12" localSheetId="7">[4]FES!#REF!</definedName>
    <definedName name="_SP12">[4]FES!#REF!</definedName>
    <definedName name="_SP13" localSheetId="8">[4]FES!#REF!</definedName>
    <definedName name="_SP13" localSheetId="9">[4]FES!#REF!</definedName>
    <definedName name="_SP13" localSheetId="10">[4]FES!#REF!</definedName>
    <definedName name="_SP13" localSheetId="11">[4]FES!#REF!</definedName>
    <definedName name="_SP13" localSheetId="12">[4]FES!#REF!</definedName>
    <definedName name="_SP13" localSheetId="16">[4]FES!#REF!</definedName>
    <definedName name="_SP13" localSheetId="7">[4]FES!#REF!</definedName>
    <definedName name="_SP13">[4]FES!#REF!</definedName>
    <definedName name="_SP14" localSheetId="8">[4]FES!#REF!</definedName>
    <definedName name="_SP14" localSheetId="9">[4]FES!#REF!</definedName>
    <definedName name="_SP14" localSheetId="10">[4]FES!#REF!</definedName>
    <definedName name="_SP14" localSheetId="11">[4]FES!#REF!</definedName>
    <definedName name="_SP14" localSheetId="12">[4]FES!#REF!</definedName>
    <definedName name="_SP14" localSheetId="16">[4]FES!#REF!</definedName>
    <definedName name="_SP14" localSheetId="7">[4]FES!#REF!</definedName>
    <definedName name="_SP14">[4]FES!#REF!</definedName>
    <definedName name="_SP15" localSheetId="8">[4]FES!#REF!</definedName>
    <definedName name="_SP15" localSheetId="9">[4]FES!#REF!</definedName>
    <definedName name="_SP15" localSheetId="10">[4]FES!#REF!</definedName>
    <definedName name="_SP15" localSheetId="11">[4]FES!#REF!</definedName>
    <definedName name="_SP15" localSheetId="12">[4]FES!#REF!</definedName>
    <definedName name="_SP15" localSheetId="16">[4]FES!#REF!</definedName>
    <definedName name="_SP15" localSheetId="7">[4]FES!#REF!</definedName>
    <definedName name="_SP15">[4]FES!#REF!</definedName>
    <definedName name="_SP16" localSheetId="8">[4]FES!#REF!</definedName>
    <definedName name="_SP16" localSheetId="9">[4]FES!#REF!</definedName>
    <definedName name="_SP16" localSheetId="10">[4]FES!#REF!</definedName>
    <definedName name="_SP16" localSheetId="11">[4]FES!#REF!</definedName>
    <definedName name="_SP16" localSheetId="12">[4]FES!#REF!</definedName>
    <definedName name="_SP16" localSheetId="16">[4]FES!#REF!</definedName>
    <definedName name="_SP16" localSheetId="7">[4]FES!#REF!</definedName>
    <definedName name="_SP16">[4]FES!#REF!</definedName>
    <definedName name="_SP17" localSheetId="8">[4]FES!#REF!</definedName>
    <definedName name="_SP17" localSheetId="9">[4]FES!#REF!</definedName>
    <definedName name="_SP17" localSheetId="10">[4]FES!#REF!</definedName>
    <definedName name="_SP17" localSheetId="11">[4]FES!#REF!</definedName>
    <definedName name="_SP17" localSheetId="12">[4]FES!#REF!</definedName>
    <definedName name="_SP17" localSheetId="16">[4]FES!#REF!</definedName>
    <definedName name="_SP17" localSheetId="7">[4]FES!#REF!</definedName>
    <definedName name="_SP17">[4]FES!#REF!</definedName>
    <definedName name="_SP18" localSheetId="8">[4]FES!#REF!</definedName>
    <definedName name="_SP18" localSheetId="9">[4]FES!#REF!</definedName>
    <definedName name="_SP18" localSheetId="10">[4]FES!#REF!</definedName>
    <definedName name="_SP18" localSheetId="11">[4]FES!#REF!</definedName>
    <definedName name="_SP18" localSheetId="12">[4]FES!#REF!</definedName>
    <definedName name="_SP18" localSheetId="16">[4]FES!#REF!</definedName>
    <definedName name="_SP18" localSheetId="7">[4]FES!#REF!</definedName>
    <definedName name="_SP18">[4]FES!#REF!</definedName>
    <definedName name="_SP19" localSheetId="8">[4]FES!#REF!</definedName>
    <definedName name="_SP19" localSheetId="9">[4]FES!#REF!</definedName>
    <definedName name="_SP19" localSheetId="10">[4]FES!#REF!</definedName>
    <definedName name="_SP19" localSheetId="11">[4]FES!#REF!</definedName>
    <definedName name="_SP19" localSheetId="12">[4]FES!#REF!</definedName>
    <definedName name="_SP19" localSheetId="16">[4]FES!#REF!</definedName>
    <definedName name="_SP19" localSheetId="7">[4]FES!#REF!</definedName>
    <definedName name="_SP19">[4]FES!#REF!</definedName>
    <definedName name="_SP2" localSheetId="8">[4]FES!#REF!</definedName>
    <definedName name="_SP2" localSheetId="9">[4]FES!#REF!</definedName>
    <definedName name="_SP2" localSheetId="10">[4]FES!#REF!</definedName>
    <definedName name="_SP2" localSheetId="11">[4]FES!#REF!</definedName>
    <definedName name="_SP2" localSheetId="12">[4]FES!#REF!</definedName>
    <definedName name="_SP2" localSheetId="16">[4]FES!#REF!</definedName>
    <definedName name="_SP2" localSheetId="7">[4]FES!#REF!</definedName>
    <definedName name="_SP2">[4]FES!#REF!</definedName>
    <definedName name="_SP20" localSheetId="8">[4]FES!#REF!</definedName>
    <definedName name="_SP20" localSheetId="9">[4]FES!#REF!</definedName>
    <definedName name="_SP20" localSheetId="10">[4]FES!#REF!</definedName>
    <definedName name="_SP20" localSheetId="11">[4]FES!#REF!</definedName>
    <definedName name="_SP20" localSheetId="12">[4]FES!#REF!</definedName>
    <definedName name="_SP20" localSheetId="16">[4]FES!#REF!</definedName>
    <definedName name="_SP20" localSheetId="7">[4]FES!#REF!</definedName>
    <definedName name="_SP20">[4]FES!#REF!</definedName>
    <definedName name="_SP3" localSheetId="8">[4]FES!#REF!</definedName>
    <definedName name="_SP3" localSheetId="9">[4]FES!#REF!</definedName>
    <definedName name="_SP3" localSheetId="10">[4]FES!#REF!</definedName>
    <definedName name="_SP3" localSheetId="11">[4]FES!#REF!</definedName>
    <definedName name="_SP3" localSheetId="12">[4]FES!#REF!</definedName>
    <definedName name="_SP3" localSheetId="16">[4]FES!#REF!</definedName>
    <definedName name="_SP3" localSheetId="7">[4]FES!#REF!</definedName>
    <definedName name="_SP3">[4]FES!#REF!</definedName>
    <definedName name="_SP4" localSheetId="8">[4]FES!#REF!</definedName>
    <definedName name="_SP4" localSheetId="9">[4]FES!#REF!</definedName>
    <definedName name="_SP4" localSheetId="10">[4]FES!#REF!</definedName>
    <definedName name="_SP4" localSheetId="11">[4]FES!#REF!</definedName>
    <definedName name="_SP4" localSheetId="12">[4]FES!#REF!</definedName>
    <definedName name="_SP4" localSheetId="16">[4]FES!#REF!</definedName>
    <definedName name="_SP4" localSheetId="7">[4]FES!#REF!</definedName>
    <definedName name="_SP4">[4]FES!#REF!</definedName>
    <definedName name="_SP5" localSheetId="8">[4]FES!#REF!</definedName>
    <definedName name="_SP5" localSheetId="9">[4]FES!#REF!</definedName>
    <definedName name="_SP5" localSheetId="10">[4]FES!#REF!</definedName>
    <definedName name="_SP5" localSheetId="11">[4]FES!#REF!</definedName>
    <definedName name="_SP5" localSheetId="12">[4]FES!#REF!</definedName>
    <definedName name="_SP5" localSheetId="16">[4]FES!#REF!</definedName>
    <definedName name="_SP5" localSheetId="7">[4]FES!#REF!</definedName>
    <definedName name="_SP5">[4]FES!#REF!</definedName>
    <definedName name="_SP7" localSheetId="8">[4]FES!#REF!</definedName>
    <definedName name="_SP7" localSheetId="9">[4]FES!#REF!</definedName>
    <definedName name="_SP7" localSheetId="10">[4]FES!#REF!</definedName>
    <definedName name="_SP7" localSheetId="11">[4]FES!#REF!</definedName>
    <definedName name="_SP7" localSheetId="12">[4]FES!#REF!</definedName>
    <definedName name="_SP7" localSheetId="16">[4]FES!#REF!</definedName>
    <definedName name="_SP7" localSheetId="7">[4]FES!#REF!</definedName>
    <definedName name="_SP7">[4]FES!#REF!</definedName>
    <definedName name="_SP8" localSheetId="8">[4]FES!#REF!</definedName>
    <definedName name="_SP8" localSheetId="9">[4]FES!#REF!</definedName>
    <definedName name="_SP8" localSheetId="10">[4]FES!#REF!</definedName>
    <definedName name="_SP8" localSheetId="11">[4]FES!#REF!</definedName>
    <definedName name="_SP8" localSheetId="12">[4]FES!#REF!</definedName>
    <definedName name="_SP8" localSheetId="16">[4]FES!#REF!</definedName>
    <definedName name="_SP8" localSheetId="7">[4]FES!#REF!</definedName>
    <definedName name="_SP8">[4]FES!#REF!</definedName>
    <definedName name="_SP9" localSheetId="8">[4]FES!#REF!</definedName>
    <definedName name="_SP9" localSheetId="9">[4]FES!#REF!</definedName>
    <definedName name="_SP9" localSheetId="10">[4]FES!#REF!</definedName>
    <definedName name="_SP9" localSheetId="11">[4]FES!#REF!</definedName>
    <definedName name="_SP9" localSheetId="12">[4]FES!#REF!</definedName>
    <definedName name="_SP9" localSheetId="16">[4]FES!#REF!</definedName>
    <definedName name="_SP9" localSheetId="7">[4]FES!#REF!</definedName>
    <definedName name="_SP9">[4]FES!#REF!</definedName>
    <definedName name="_use1" localSheetId="8">#REF!</definedName>
    <definedName name="_xlnm._FilterDatabase" localSheetId="3" hidden="1">'3.2конкретные результаты '!$A$15:$Q$17</definedName>
    <definedName name="_xlnm._FilterDatabase" localSheetId="15" hidden="1">'7. Паспорт отчет о закупке 25'!$A$24:$AT$49</definedName>
    <definedName name="a" localSheetId="8">'5 анализ экон эффект 25 план'!a</definedName>
    <definedName name="a" localSheetId="9">'5 анализ экон эффект 26'!a</definedName>
    <definedName name="a" localSheetId="10">'5 анализ экон эффект 27'!a</definedName>
    <definedName name="a" localSheetId="11">'5 анализ экон эффект 28'!a</definedName>
    <definedName name="a" localSheetId="12">'5 анализ экон эффект 29'!a</definedName>
    <definedName name="a" localSheetId="7">'анализ экон эффек'!a</definedName>
    <definedName name="a">[5]!a</definedName>
    <definedName name="AccessDatabase" hidden="1">"C:\My Documents\vlad\Var_2\can270398v2t05.mdb"</definedName>
    <definedName name="AES" localSheetId="8">#REF!</definedName>
    <definedName name="AES" localSheetId="9">#REF!</definedName>
    <definedName name="AES" localSheetId="10">#REF!</definedName>
    <definedName name="AES" localSheetId="11">#REF!</definedName>
    <definedName name="AES" localSheetId="12">#REF!</definedName>
    <definedName name="AES" localSheetId="16">#REF!</definedName>
    <definedName name="AES" localSheetId="7">#REF!</definedName>
    <definedName name="AES">#REF!</definedName>
    <definedName name="AFamorts" localSheetId="16">#REF!</definedName>
    <definedName name="AFamorts" localSheetId="7">#REF!</definedName>
    <definedName name="AFamorts">#REF!</definedName>
    <definedName name="AFamorttnr96" localSheetId="16">#REF!</definedName>
    <definedName name="AFamorttnr96" localSheetId="7">#REF!</definedName>
    <definedName name="AFamorttnr96">#REF!</definedName>
    <definedName name="AFassistech" localSheetId="16">#REF!</definedName>
    <definedName name="AFassistech" localSheetId="7">#REF!</definedName>
    <definedName name="AFassistech">#REF!</definedName>
    <definedName name="AFfraisfi" localSheetId="16">#REF!</definedName>
    <definedName name="AFfraisfi" localSheetId="7">#REF!</definedName>
    <definedName name="AFfraisfi">#REF!</definedName>
    <definedName name="AFimpoA" localSheetId="16">#REF!</definedName>
    <definedName name="AFimpoA" localSheetId="7">#REF!</definedName>
    <definedName name="AFimpoA">#REF!</definedName>
    <definedName name="AFparité" localSheetId="16">#REF!</definedName>
    <definedName name="AFparité" localSheetId="7">#REF!</definedName>
    <definedName name="AFparité">#REF!</definedName>
    <definedName name="AFtaxexport" localSheetId="16">#REF!</definedName>
    <definedName name="AFtaxexport" localSheetId="7">#REF!</definedName>
    <definedName name="AFtaxexport">#REF!</definedName>
    <definedName name="alumina_mt" localSheetId="16">#REF!</definedName>
    <definedName name="alumina_mt" localSheetId="7">#REF!</definedName>
    <definedName name="alumina_mt">#REF!</definedName>
    <definedName name="alumina_price" localSheetId="16">#REF!</definedName>
    <definedName name="alumina_price" localSheetId="7">#REF!</definedName>
    <definedName name="alumina_price">#REF!</definedName>
    <definedName name="anscount" hidden="1">1</definedName>
    <definedName name="AOE" localSheetId="8">#REF!</definedName>
    <definedName name="AOE" localSheetId="9">#REF!</definedName>
    <definedName name="AOE" localSheetId="10">#REF!</definedName>
    <definedName name="AOE" localSheetId="11">#REF!</definedName>
    <definedName name="AOE" localSheetId="12">#REF!</definedName>
    <definedName name="AOE" localSheetId="16">#REF!</definedName>
    <definedName name="AOE" localSheetId="7">#REF!</definedName>
    <definedName name="AOE">#REF!</definedName>
    <definedName name="asd" localSheetId="8">'5 анализ экон эффект 25 план'!asd</definedName>
    <definedName name="asd" localSheetId="9">'5 анализ экон эффект 26'!asd</definedName>
    <definedName name="asd" localSheetId="10">'5 анализ экон эффект 27'!asd</definedName>
    <definedName name="asd" localSheetId="11">'5 анализ экон эффект 28'!asd</definedName>
    <definedName name="asd" localSheetId="12">'5 анализ экон эффект 29'!asd</definedName>
    <definedName name="asd" localSheetId="7">'анализ экон эффек'!asd</definedName>
    <definedName name="asd">[5]!asd</definedName>
    <definedName name="b" localSheetId="8">'5 анализ экон эффект 25 план'!b</definedName>
    <definedName name="b" localSheetId="9">'5 анализ экон эффект 26'!b</definedName>
    <definedName name="b" localSheetId="10">'5 анализ экон эффект 27'!b</definedName>
    <definedName name="b" localSheetId="11">'5 анализ экон эффект 28'!b</definedName>
    <definedName name="b" localSheetId="12">'5 анализ экон эффект 29'!b</definedName>
    <definedName name="b" localSheetId="7">'анализ экон эффек'!b</definedName>
    <definedName name="b">[5]!b</definedName>
    <definedName name="Balance_Sheet" localSheetId="16">#REF!</definedName>
    <definedName name="Balance_Sheet" localSheetId="7">#REF!</definedName>
    <definedName name="Balance_Sheet">#REF!</definedName>
    <definedName name="BALEE_FLOAD" localSheetId="16">#REF!</definedName>
    <definedName name="BALEE_FLOAD" localSheetId="7">#REF!</definedName>
    <definedName name="BALEE_FLOAD">#REF!</definedName>
    <definedName name="BALEE_PROT" localSheetId="16">#REF!,#REF!,#REF!,#REF!</definedName>
    <definedName name="BALEE_PROT" localSheetId="7">#REF!,#REF!,#REF!,#REF!</definedName>
    <definedName name="BALEE_PROT">#REF!,#REF!,#REF!,#REF!</definedName>
    <definedName name="BALM_FLOAD" localSheetId="16">#REF!</definedName>
    <definedName name="BALM_FLOAD" localSheetId="7">#REF!</definedName>
    <definedName name="BALM_FLOAD">#REF!</definedName>
    <definedName name="BALM_PROT" localSheetId="16">#REF!,#REF!,#REF!,#REF!</definedName>
    <definedName name="BALM_PROT" localSheetId="7">#REF!,#REF!,#REF!,#REF!</definedName>
    <definedName name="BALM_PROT">#REF!,#REF!,#REF!,#REF!</definedName>
    <definedName name="bbbbb" localSheetId="8">'5 анализ экон эффект 25 план'!USD/1.701</definedName>
    <definedName name="bbbbb" localSheetId="9">'5 анализ экон эффект 26'!USD/1.701</definedName>
    <definedName name="bbbbb" localSheetId="10">'5 анализ экон эффект 27'!USD/1.701</definedName>
    <definedName name="bbbbb" localSheetId="11">'5 анализ экон эффект 28'!USD/1.701</definedName>
    <definedName name="bbbbb" localSheetId="12">'5 анализ экон эффект 29'!USD/1.701</definedName>
    <definedName name="bbbbb" localSheetId="7">'анализ экон эффек'!USD/1.701</definedName>
    <definedName name="bbbbb">[5]!USD/1.701</definedName>
    <definedName name="bbbbbb">#N/A</definedName>
    <definedName name="Beg_Bal" localSheetId="16">#REF!</definedName>
    <definedName name="Beg_Bal" localSheetId="7">#REF!</definedName>
    <definedName name="Beg_Bal">#REF!</definedName>
    <definedName name="Button_130">"can270398v2t05_Выпуск__реализация__запасы_Таблица"</definedName>
    <definedName name="calculations" localSheetId="16">#REF!</definedName>
    <definedName name="calculations" localSheetId="7">#REF!</definedName>
    <definedName name="calculations">#REF!</definedName>
    <definedName name="Capital_Purchases" localSheetId="16">#REF!</definedName>
    <definedName name="Capital_Purchases" localSheetId="7">#REF!</definedName>
    <definedName name="Capital_Purchases">#REF!</definedName>
    <definedName name="CashFlow" localSheetId="8">'[6]Master Cashflows - Contractual'!#REF!</definedName>
    <definedName name="CashFlow" localSheetId="9">'[6]Master Cashflows - Contractual'!#REF!</definedName>
    <definedName name="CashFlow" localSheetId="10">'[6]Master Cashflows - Contractual'!#REF!</definedName>
    <definedName name="CashFlow" localSheetId="11">'[6]Master Cashflows - Contractual'!#REF!</definedName>
    <definedName name="CashFlow" localSheetId="12">'[6]Master Cashflows - Contractual'!#REF!</definedName>
    <definedName name="CashFlow" localSheetId="16">'[7]Master Cashflows - Contractual'!#REF!</definedName>
    <definedName name="CashFlow" localSheetId="7">'[6]Master Cashflows - Contractual'!#REF!</definedName>
    <definedName name="CashFlow">'[7]Master Cashflows - Contractual'!#REF!</definedName>
    <definedName name="CompOt" localSheetId="8">'5 анализ экон эффект 25 план'!CompOt</definedName>
    <definedName name="CompOt" localSheetId="9">'5 анализ экон эффект 26'!CompOt</definedName>
    <definedName name="CompOt" localSheetId="10">'5 анализ экон эффект 27'!CompOt</definedName>
    <definedName name="CompOt" localSheetId="11">'5 анализ экон эффект 28'!CompOt</definedName>
    <definedName name="CompOt" localSheetId="12">'5 анализ экон эффект 29'!CompOt</definedName>
    <definedName name="CompOt" localSheetId="7">'анализ экон эффек'!CompOt</definedName>
    <definedName name="CompOt">[5]!CompOt</definedName>
    <definedName name="CompRas" localSheetId="8">'5 анализ экон эффект 25 план'!CompRas</definedName>
    <definedName name="CompRas" localSheetId="9">'5 анализ экон эффект 26'!CompRas</definedName>
    <definedName name="CompRas" localSheetId="10">'5 анализ экон эффект 27'!CompRas</definedName>
    <definedName name="CompRas" localSheetId="11">'5 анализ экон эффект 28'!CompRas</definedName>
    <definedName name="CompRas" localSheetId="12">'5 анализ экон эффект 29'!CompRas</definedName>
    <definedName name="CompRas" localSheetId="7">'анализ экон эффек'!CompRas</definedName>
    <definedName name="CompRas">[5]!CompRas</definedName>
    <definedName name="Coût_Assistance_technique_1998" localSheetId="8">[5]!NotesHyp</definedName>
    <definedName name="Coût_Assistance_technique_1998" localSheetId="9">[0]!NotesHyp</definedName>
    <definedName name="Coût_Assistance_technique_1998" localSheetId="10">[0]!NotesHyp</definedName>
    <definedName name="Coût_Assistance_technique_1998" localSheetId="11">[0]!NotesHyp</definedName>
    <definedName name="Coût_Assistance_technique_1998" localSheetId="12">[0]!NotesHyp</definedName>
    <definedName name="Coût_Assistance_technique_1998" localSheetId="16">[5]!NotesHyp</definedName>
    <definedName name="Coût_Assistance_technique_1998" localSheetId="7">[0]!NotesHyp</definedName>
    <definedName name="Coût_Assistance_technique_1998">[5]!NotesHyp</definedName>
    <definedName name="csDesignMode">1</definedName>
    <definedName name="CUR_VER">[8]Заголовок!$B$21</definedName>
    <definedName name="curs" localSheetId="16">#REF!</definedName>
    <definedName name="curs" localSheetId="7">#REF!</definedName>
    <definedName name="curs">#REF!</definedName>
    <definedName name="d" localSheetId="16">#REF!</definedName>
    <definedName name="d" localSheetId="7">#REF!</definedName>
    <definedName name="d">#REF!</definedName>
    <definedName name="d_r" localSheetId="16">#REF!</definedName>
    <definedName name="d_r" localSheetId="7">#REF!</definedName>
    <definedName name="d_r">#REF!</definedName>
    <definedName name="da" localSheetId="16">#REF!</definedName>
    <definedName name="da" localSheetId="7">#REF!</definedName>
    <definedName name="da">#REF!</definedName>
    <definedName name="Data" localSheetId="16">#REF!</definedName>
    <definedName name="Data" localSheetId="7">#REF!</definedName>
    <definedName name="Data">#REF!</definedName>
    <definedName name="DATE" localSheetId="16">#REF!</definedName>
    <definedName name="DATE" localSheetId="7">#REF!</definedName>
    <definedName name="DATE">#REF!</definedName>
    <definedName name="debt1" localSheetId="8">#REF!</definedName>
    <definedName name="debt1" localSheetId="9">#REF!</definedName>
    <definedName name="debt1" localSheetId="10">#REF!</definedName>
    <definedName name="debt1" localSheetId="11">#REF!</definedName>
    <definedName name="debt1" localSheetId="12">#REF!</definedName>
    <definedName name="debt1" localSheetId="16">#REF!</definedName>
    <definedName name="debt1" localSheetId="7">#REF!</definedName>
    <definedName name="debt1">#REF!</definedName>
    <definedName name="del" localSheetId="8">#REF!</definedName>
    <definedName name="del" localSheetId="9">#REF!</definedName>
    <definedName name="del" localSheetId="10">#REF!</definedName>
    <definedName name="del" localSheetId="11">#REF!</definedName>
    <definedName name="del" localSheetId="12">#REF!</definedName>
    <definedName name="del" localSheetId="16">#REF!</definedName>
    <definedName name="del" localSheetId="7">#REF!</definedName>
    <definedName name="del">#REF!</definedName>
    <definedName name="Depreciation_Schedule" localSheetId="16">#REF!</definedName>
    <definedName name="Depreciation_Schedule" localSheetId="7">#REF!</definedName>
    <definedName name="Depreciation_Schedule">#REF!</definedName>
    <definedName name="dfg" localSheetId="8">'5 анализ экон эффект 25 план'!dfg</definedName>
    <definedName name="dfg" localSheetId="9">'5 анализ экон эффект 26'!dfg</definedName>
    <definedName name="dfg" localSheetId="10">'5 анализ экон эффект 27'!dfg</definedName>
    <definedName name="dfg" localSheetId="11">'5 анализ экон эффект 28'!dfg</definedName>
    <definedName name="dfg" localSheetId="12">'5 анализ экон эффект 29'!dfg</definedName>
    <definedName name="dfg" localSheetId="7">'анализ экон эффек'!dfg</definedName>
    <definedName name="dfg">[5]!dfg</definedName>
    <definedName name="dip" localSheetId="8">[9]FST5!$G$149:$G$165,P1_dip,P2_dip,P3_dip,P4_dip</definedName>
    <definedName name="dip" localSheetId="9">[9]FST5!$G$149:$G$165,P1_dip,P2_dip,P3_dip,P4_dip</definedName>
    <definedName name="dip" localSheetId="10">[9]FST5!$G$149:$G$165,P1_dip,P2_dip,P3_dip,P4_dip</definedName>
    <definedName name="dip" localSheetId="11">[9]FST5!$G$149:$G$165,P1_dip,P2_dip,P3_dip,P4_dip</definedName>
    <definedName name="dip" localSheetId="12">[9]FST5!$G$149:$G$165,P1_dip,P2_dip,P3_dip,P4_dip</definedName>
    <definedName name="dip" localSheetId="7">[9]FST5!$G$149:$G$165,P1_dip,P2_dip,P3_dip,P4_dip</definedName>
    <definedName name="dip">[9]FST5!$G$149:$G$165,P1_dip,P2_dip,P3_dip,P4_dip</definedName>
    <definedName name="DM" localSheetId="8">'5 анализ экон эффект 25 план'!USD/1.701</definedName>
    <definedName name="DM" localSheetId="9">'5 анализ экон эффект 26'!USD/1.701</definedName>
    <definedName name="DM" localSheetId="10">'5 анализ экон эффект 27'!USD/1.701</definedName>
    <definedName name="DM" localSheetId="11">'5 анализ экон эффект 28'!USD/1.701</definedName>
    <definedName name="DM" localSheetId="12">'5 анализ экон эффект 29'!USD/1.701</definedName>
    <definedName name="DM" localSheetId="7">'анализ экон эффек'!USD/1.701</definedName>
    <definedName name="DM">[5]!USD/1.701</definedName>
    <definedName name="DMRUR" localSheetId="16">#REF!</definedName>
    <definedName name="DMRUR" localSheetId="7">#REF!</definedName>
    <definedName name="DMRUR">#REF!</definedName>
    <definedName name="DOC" localSheetId="16">#REF!</definedName>
    <definedName name="DOC" localSheetId="7">#REF!</definedName>
    <definedName name="DOC">#REF!</definedName>
    <definedName name="Down_range" localSheetId="16">#REF!</definedName>
    <definedName name="Down_range" localSheetId="7">#REF!</definedName>
    <definedName name="Down_range">#REF!</definedName>
    <definedName name="DTL_B_1">#N/A</definedName>
    <definedName name="DTL_C_1">#N/A</definedName>
    <definedName name="DTL_C_ASSETS_2_1">#N/A</definedName>
    <definedName name="DTL_C_ASSETS_3_1">#N/A</definedName>
    <definedName name="DTL_C_CAPITAL_4_1">#N/A</definedName>
    <definedName name="DTL_C_CAPITAL_5_1">#N/A</definedName>
    <definedName name="DTL_C_EXPENSES_1_1">#N/A</definedName>
    <definedName name="DTL_C_EXPENSES_2_1">#N/A</definedName>
    <definedName name="DTL_C_INCOME_1_1">#N/A</definedName>
    <definedName name="DTL_C_LIABILITIES_3_1">#N/A</definedName>
    <definedName name="DTL_C_LIABILITIES_4_1">#N/A</definedName>
    <definedName name="DTL_C_SUSPENSE_5_1">#N/A</definedName>
    <definedName name="DTL_C_SUSPENSE_6_1">#N/A</definedName>
    <definedName name="DTL_D_ASSETS_2_1">#N/A</definedName>
    <definedName name="DTL_D_ASSETS_3_1">#N/A</definedName>
    <definedName name="DTL_D_CAPITAL_4_1">#N/A</definedName>
    <definedName name="DTL_D_CAPITAL_5_1">#N/A</definedName>
    <definedName name="DTL_D_EXPENSES_1_1">#N/A</definedName>
    <definedName name="DTL_D_EXPENSES_2_1">#N/A</definedName>
    <definedName name="DTL_D_INCOME_1_1">#N/A</definedName>
    <definedName name="DTL_D_LIABILITIES_3_1">#N/A</definedName>
    <definedName name="DTL_D_LIABILITIES_4_1">#N/A</definedName>
    <definedName name="DTL_D_SUSPENSE_5_1">#N/A</definedName>
    <definedName name="DTL_D_SUSPENSE_6_1">#N/A</definedName>
    <definedName name="DTL_E_1">#N/A</definedName>
    <definedName name="DTL_E_ASSETS_2_1">#N/A</definedName>
    <definedName name="DTL_E_ASSETS_3_1">#N/A</definedName>
    <definedName name="DTL_E_CAPITAL_4_1">#N/A</definedName>
    <definedName name="DTL_E_CAPITAL_5_1">#N/A</definedName>
    <definedName name="DTL_E_EXPENSES_1_1">#N/A</definedName>
    <definedName name="DTL_E_EXPENSES_2_1">#N/A</definedName>
    <definedName name="DTL_E_INCOME_1_1">#N/A</definedName>
    <definedName name="DTL_E_LIABILITIES_3_1">#N/A</definedName>
    <definedName name="DTL_E_LIABILITIES_4_1">#N/A</definedName>
    <definedName name="DTL_E_SUSPENSE_5_1">#N/A</definedName>
    <definedName name="DTL_E_SUSPENSE_6_1">#N/A</definedName>
    <definedName name="DTL_F_1">#N/A</definedName>
    <definedName name="DTL_F_ASSETS_2_1">#N/A</definedName>
    <definedName name="DTL_F_ASSETS_3_1">#N/A</definedName>
    <definedName name="DTL_F_CAPITAL_4_1">#N/A</definedName>
    <definedName name="DTL_F_CAPITAL_5_1">#N/A</definedName>
    <definedName name="DTL_F_EXPENSES_1_1">#N/A</definedName>
    <definedName name="DTL_F_EXPENSES_2_1">#N/A</definedName>
    <definedName name="DTL_F_INCOME_1_1">#N/A</definedName>
    <definedName name="DTL_F_LIABILITIES_3_1">#N/A</definedName>
    <definedName name="DTL_F_LIABILITIES_4_1">#N/A</definedName>
    <definedName name="DTL_F_SUSPENSE_5_1">#N/A</definedName>
    <definedName name="DTL_F_SUSPENSE_6_1">#N/A</definedName>
    <definedName name="DTL_G_1">#N/A</definedName>
    <definedName name="DTL_G_ASSETS_2_1">#N/A</definedName>
    <definedName name="DTL_G_ASSETS_3_1">#N/A</definedName>
    <definedName name="DTL_G_CAPITAL_4_1">#N/A</definedName>
    <definedName name="DTL_G_CAPITAL_5_1">#N/A</definedName>
    <definedName name="DTL_G_EXPENSES_1_1">#N/A</definedName>
    <definedName name="DTL_G_EXPENSES_2_1">#N/A</definedName>
    <definedName name="DTL_G_INCOME_1_1">#N/A</definedName>
    <definedName name="DTL_G_LIABILITIES_3_1">#N/A</definedName>
    <definedName name="DTL_G_LIABILITIES_4_1">#N/A</definedName>
    <definedName name="DTL_G_SUSPENSE_5_1">#N/A</definedName>
    <definedName name="DTL_G_SUSPENSE_6_1">#N/A</definedName>
    <definedName name="DTL_H___1703__1_1">#N/A</definedName>
    <definedName name="DTL_H___1707__2_1">#N/A</definedName>
    <definedName name="DTL_H__1_1">#N/A</definedName>
    <definedName name="DTL_H_1">#N/A</definedName>
    <definedName name="DTL_H_ASSETS_2_1">#N/A</definedName>
    <definedName name="DTL_H_ASSETS_3_1">#N/A</definedName>
    <definedName name="DTL_H_CAPITAL_4_1">#N/A</definedName>
    <definedName name="DTL_H_CAPITAL_5_1">#N/A</definedName>
    <definedName name="DTL_H_CRN__2035___3__1_1">#N/A</definedName>
    <definedName name="DTL_H_CRN__2072___3__2_1">#N/A</definedName>
    <definedName name="DTL_H_CRN__2073___3__3_1">#N/A</definedName>
    <definedName name="DTL_H_CRN__2074___3__4_1">#N/A</definedName>
    <definedName name="DTL_H_CRN__2075___3__5_1">#N/A</definedName>
    <definedName name="DTL_H_CRN__2202___3__6_1">#N/A</definedName>
    <definedName name="DTL_H_CRN__2212___3__7_1">#N/A</definedName>
    <definedName name="DTL_H_CRN__2213___3__8_1">#N/A</definedName>
    <definedName name="DTL_H_CRN__2214___3__9_1">#N/A</definedName>
    <definedName name="DTL_H_CRN__2215___3__10_1">#N/A</definedName>
    <definedName name="DTL_H_CRN__2318___3__11_1">#N/A</definedName>
    <definedName name="DTL_H_CRN__2321___3__12_1">#N/A</definedName>
    <definedName name="DTL_H_CRN__2323___3__13_1">#N/A</definedName>
    <definedName name="DTL_H_CRN__2356___3__14_1">#N/A</definedName>
    <definedName name="DTL_H_CRN__2370___3__15_1">#N/A</definedName>
    <definedName name="DTL_H_CRN__4377___3__16_1">#N/A</definedName>
    <definedName name="DTL_H_CRN__4378___3__17_1">#N/A</definedName>
    <definedName name="DTL_H_CRN__5521___3__18_1">#N/A</definedName>
    <definedName name="DTL_H_CRN__5522___3__19_1">#N/A</definedName>
    <definedName name="DTL_H_CRN__5523___3__20_1">#N/A</definedName>
    <definedName name="DTL_H_CRN__5524___3__21_1">#N/A</definedName>
    <definedName name="DTL_H_CRN__6020___3__22_1">#N/A</definedName>
    <definedName name="DTL_H_CRN__6055___3__23_1">#N/A</definedName>
    <definedName name="DTL_H_CRN__6063___3__24_1">#N/A</definedName>
    <definedName name="DTL_H_CRN__6478___3__25_1">#N/A</definedName>
    <definedName name="DTL_H_CRN__6505___3__26_1">#N/A</definedName>
    <definedName name="DTL_H_CRN__6507___3__27_1">#N/A</definedName>
    <definedName name="DTL_H_CRN__6543___3__28_1">#N/A</definedName>
    <definedName name="DTL_H_CRNE_1_1">#N/A</definedName>
    <definedName name="DTL_H_EXPENSES_1_1">#N/A</definedName>
    <definedName name="DTL_H_EXPENSES_2_1">#N/A</definedName>
    <definedName name="DTL_H_INCOME_1_1">#N/A</definedName>
    <definedName name="DTL_H_LIABILITIES_3_1">#N/A</definedName>
    <definedName name="DTL_H_LIABILITIES_4_1">#N/A</definedName>
    <definedName name="DTL_H_SUSPENSE_5_1">#N/A</definedName>
    <definedName name="DTL_H_SUSPENSE_6_1">#N/A</definedName>
    <definedName name="DTL_I_1">#N/A</definedName>
    <definedName name="DTL_I_ASSETS_2_1">#N/A</definedName>
    <definedName name="DTL_I_ASSETS_3_1">#N/A</definedName>
    <definedName name="DTL_I_CAPITAL_4_1">#N/A</definedName>
    <definedName name="DTL_I_CAPITAL_5_1">#N/A</definedName>
    <definedName name="DTL_I_CNC_STOCK_1_1">#N/A</definedName>
    <definedName name="DTL_I_CNI1__STOCK_1_1">#N/A</definedName>
    <definedName name="DTL_I_CNI2__STOCK_2_1">#N/A</definedName>
    <definedName name="DTL_I_CNIIV_STOCK_3_1">#N/A</definedName>
    <definedName name="DTL_I_EXPENSES_1_1">#N/A</definedName>
    <definedName name="DTL_I_EXPENSES_2_1">#N/A</definedName>
    <definedName name="DTL_I_INCOME_1_1">#N/A</definedName>
    <definedName name="DTL_I_LIABILITIES_3_1">#N/A</definedName>
    <definedName name="DTL_I_LIABILITIES_4_1">#N/A</definedName>
    <definedName name="DTL_I_SUSPENSE_5_1">#N/A</definedName>
    <definedName name="DTL_I_SUSPENSE_6_1">#N/A</definedName>
    <definedName name="DTL_J_1">#N/A</definedName>
    <definedName name="DTL_J_ASSETS_2_1">#N/A</definedName>
    <definedName name="DTL_J_ASSETS_3_1">#N/A</definedName>
    <definedName name="DTL_J_CAPITAL_4_1">#N/A</definedName>
    <definedName name="DTL_J_CAPITAL_5_1">#N/A</definedName>
    <definedName name="DTL_J_EXPENSES_1_1">#N/A</definedName>
    <definedName name="DTL_J_EXPENSES_2_1">#N/A</definedName>
    <definedName name="DTL_J_INCOME_1_1">#N/A</definedName>
    <definedName name="DTL_J_LIABILITIES_3_1">#N/A</definedName>
    <definedName name="DTL_J_LIABILITIES_4_1">#N/A</definedName>
    <definedName name="DTL_J_SUSPENSE_5_1">#N/A</definedName>
    <definedName name="DTL_J_SUSPENSE_6_1">#N/A</definedName>
    <definedName name="DTL_K_ASSETS_2_1">#N/A</definedName>
    <definedName name="DTL_K_ASSETS_3_1">#N/A</definedName>
    <definedName name="DTL_K_CAPITAL_4_1">#N/A</definedName>
    <definedName name="DTL_K_CAPITAL_5_1">#N/A</definedName>
    <definedName name="DTL_K_EXPENSES_1_1">#N/A</definedName>
    <definedName name="DTL_K_EXPENSES_2_1">#N/A</definedName>
    <definedName name="DTL_K_INCOME_1_1">#N/A</definedName>
    <definedName name="DTL_K_LIABILITIES_3_1">#N/A</definedName>
    <definedName name="DTL_K_LIABILITIES_4_1">#N/A</definedName>
    <definedName name="DTL_K_SUSPENSE_5_1">#N/A</definedName>
    <definedName name="DTL_K_SUSPENSE_6_1">#N/A</definedName>
    <definedName name="DTL_L_ASSETS_2_1">#N/A</definedName>
    <definedName name="DTL_L_ASSETS_3_1">#N/A</definedName>
    <definedName name="DTL_L_CAPITAL_4_1">#N/A</definedName>
    <definedName name="DTL_L_CAPITAL_5_1">#N/A</definedName>
    <definedName name="DTL_L_EXPENSES_1_1">#N/A</definedName>
    <definedName name="DTL_L_EXPENSES_2_1">#N/A</definedName>
    <definedName name="DTL_L_INCOME_1_1">#N/A</definedName>
    <definedName name="DTL_L_LIABILITIES_3_1">#N/A</definedName>
    <definedName name="DTL_L_LIABILITIES_4_1">#N/A</definedName>
    <definedName name="DTL_L_SUSPENSE_5_1">#N/A</definedName>
    <definedName name="DTL_L_SUSPENSE_6_1">#N/A</definedName>
    <definedName name="DTL_M_ASSETS_2_1">#N/A</definedName>
    <definedName name="DTL_M_ASSETS_3_1">#N/A</definedName>
    <definedName name="DTL_M_CAPITAL_4_1">#N/A</definedName>
    <definedName name="DTL_M_CAPITAL_5_1">#N/A</definedName>
    <definedName name="DTL_M_EXPENSES_1_1">#N/A</definedName>
    <definedName name="DTL_M_EXPENSES_2_1">#N/A</definedName>
    <definedName name="DTL_M_INCOME_1_1">#N/A</definedName>
    <definedName name="DTL_M_LIABILITIES_3_1">#N/A</definedName>
    <definedName name="DTL_M_LIABILITIES_4_1">#N/A</definedName>
    <definedName name="DTL_M_SUSPENSE_5_1">#N/A</definedName>
    <definedName name="DTL_M_SUSPENSE_6_1">#N/A</definedName>
    <definedName name="DTL_N_ASSETS_2_1">#N/A</definedName>
    <definedName name="DTL_N_ASSETS_3_1">#N/A</definedName>
    <definedName name="DTL_N_CAPITAL_4_1">#N/A</definedName>
    <definedName name="DTL_N_CAPITAL_5_1">#N/A</definedName>
    <definedName name="DTL_N_CNC_STOCK_1_1">#N/A</definedName>
    <definedName name="DTL_N_CNI1__STOCK_1_1">#N/A</definedName>
    <definedName name="DTL_N_CNI2__STOCK_2_1">#N/A</definedName>
    <definedName name="DTL_N_CNIIV_STOCK_3_1">#N/A</definedName>
    <definedName name="DTL_N_EXPENSES_1_1">#N/A</definedName>
    <definedName name="DTL_N_EXPENSES_2_1">#N/A</definedName>
    <definedName name="DTL_N_INCOME_1_1">#N/A</definedName>
    <definedName name="DTL_N_LIABILITIES_3_1">#N/A</definedName>
    <definedName name="DTL_N_LIABILITIES_4_1">#N/A</definedName>
    <definedName name="DTL_N_SUSPENSE_5_1">#N/A</definedName>
    <definedName name="DTL_N_SUSPENSE_6_1">#N/A</definedName>
    <definedName name="DTL_O_CNC_STOCK_1_1">#N/A</definedName>
    <definedName name="DTL_O_CNI1__STOCK_1_1">#N/A</definedName>
    <definedName name="DTL_O_CNI2__STOCK_2_1">#N/A</definedName>
    <definedName name="DTL_O_CNIIV_STOCK_3_1">#N/A</definedName>
    <definedName name="DTL_P_CNC_STOCK_1_1">#N/A</definedName>
    <definedName name="DTL_P_CNI1__STOCK_1_1">#N/A</definedName>
    <definedName name="DTL_P_CNI2__STOCK_2_1">#N/A</definedName>
    <definedName name="DTL_P_CNIIV_STOCK_3_1">#N/A</definedName>
    <definedName name="DTL_R_CNC_STOCK_1_1">#N/A</definedName>
    <definedName name="DTL_R_CNI1__STOCK_1_1">#N/A</definedName>
    <definedName name="DTL_R_CNI2__STOCK_2_1">#N/A</definedName>
    <definedName name="DTL_R_CNIIV_STOCK_3_1">#N/A</definedName>
    <definedName name="DTL_S_CNC_STOCK_1_1">#N/A</definedName>
    <definedName name="DTL_S_CNI1__STOCK_1_1">#N/A</definedName>
    <definedName name="DTL_S_CNI2__STOCK_2_1">#N/A</definedName>
    <definedName name="DTL_S_CNIIV_STOCK_3_1">#N/A</definedName>
    <definedName name="DTL_SumIf___1703__1_1">#N/A</definedName>
    <definedName name="DTL_SumIf___1707__2_1">#N/A</definedName>
    <definedName name="DTL_SumIf__1_1">#N/A</definedName>
    <definedName name="DTL_SumIf_ASSETS_2_1">#N/A</definedName>
    <definedName name="DTL_SumIf_ASSETS_3_1">#N/A</definedName>
    <definedName name="DTL_SumIf_CAPITAL_4_1">#N/A</definedName>
    <definedName name="DTL_SumIf_CAPITAL_5_1">#N/A</definedName>
    <definedName name="DTL_SumIf_CNC_STOCK_1_1">#N/A</definedName>
    <definedName name="DTL_SumIf_CNI1__STOCK_1_1">#N/A</definedName>
    <definedName name="DTL_SumIf_CNI2__STOCK_2_1">#N/A</definedName>
    <definedName name="DTL_SumIf_CNIIV_STOCK_3_1">#N/A</definedName>
    <definedName name="DTL_SumIf_CRN__2035___3__1_1">#N/A</definedName>
    <definedName name="DTL_SumIf_CRN__2072___3__2_1">#N/A</definedName>
    <definedName name="DTL_SumIf_CRN__2073___3__3_1">#N/A</definedName>
    <definedName name="DTL_SumIf_CRN__2074___3__4_1">#N/A</definedName>
    <definedName name="DTL_SumIf_CRN__2075___3__5_1">#N/A</definedName>
    <definedName name="DTL_SumIf_CRN__2202___3__6_1">#N/A</definedName>
    <definedName name="DTL_SumIf_CRN__2212___3__7_1">#N/A</definedName>
    <definedName name="DTL_SumIf_CRN__2213___3__8_1">#N/A</definedName>
    <definedName name="DTL_SumIf_CRN__2214___3__9_1">#N/A</definedName>
    <definedName name="DTL_SumIf_CRN__2215___3__10_1">#N/A</definedName>
    <definedName name="DTL_SumIf_CRN__2318___3__11_1">#N/A</definedName>
    <definedName name="DTL_SumIf_CRN__2321___3__12_1">#N/A</definedName>
    <definedName name="DTL_SumIf_CRN__2323___3__13_1">#N/A</definedName>
    <definedName name="DTL_SumIf_CRN__2356___3__14_1">#N/A</definedName>
    <definedName name="DTL_SumIf_CRN__2370___3__15_1">#N/A</definedName>
    <definedName name="DTL_SumIf_CRN__4377___3__16_1">#N/A</definedName>
    <definedName name="DTL_SumIf_CRN__4378___3__17_1">#N/A</definedName>
    <definedName name="DTL_SumIf_CRN__5521___3__18_1">#N/A</definedName>
    <definedName name="DTL_SumIf_CRN__5522___3__19_1">#N/A</definedName>
    <definedName name="DTL_SumIf_CRN__5523___3__20_1">#N/A</definedName>
    <definedName name="DTL_SumIf_CRN__5524___3__21_1">#N/A</definedName>
    <definedName name="DTL_SumIf_CRN__6020___3__22_1">#N/A</definedName>
    <definedName name="DTL_SumIf_CRN__6055___3__23_1">#N/A</definedName>
    <definedName name="DTL_SumIf_CRN__6063___3__24_1">#N/A</definedName>
    <definedName name="DTL_SumIf_CRN__6478___3__25_1">#N/A</definedName>
    <definedName name="DTL_SumIf_CRN__6505___3__26_1">#N/A</definedName>
    <definedName name="DTL_SumIf_CRN__6507___3__27_1">#N/A</definedName>
    <definedName name="DTL_SumIf_CRN__6543___3__28_1">#N/A</definedName>
    <definedName name="DTL_SumIf_EXPENSES_1_1">#N/A</definedName>
    <definedName name="DTL_SumIf_EXPENSES_2_1">#N/A</definedName>
    <definedName name="DTL_SumIf_INCOME_1_1">#N/A</definedName>
    <definedName name="DTL_SumIf_LIABILITIES_3_1">#N/A</definedName>
    <definedName name="DTL_SumIf_LIABILITIES_4_1">#N/A</definedName>
    <definedName name="DTL_SumIf_SUSPENSE_5_1">#N/A</definedName>
    <definedName name="DTL_SumIf_SUSPENSE_6_1">#N/A</definedName>
    <definedName name="DTL_T_CNC_STOCK_1_1">#N/A</definedName>
    <definedName name="DTL_T_CNI1__STOCK_1_1">#N/A</definedName>
    <definedName name="DTL_T_CNI2__STOCK_2_1">#N/A</definedName>
    <definedName name="DTL_T_CNIIV_STOCK_3_1">#N/A</definedName>
    <definedName name="ee" localSheetId="16">#REF!</definedName>
    <definedName name="ee" localSheetId="7">#REF!</definedName>
    <definedName name="ee">#REF!</definedName>
    <definedName name="End_Bal" localSheetId="16">#REF!</definedName>
    <definedName name="End_Bal" localSheetId="7">#REF!</definedName>
    <definedName name="End_Bal">#REF!</definedName>
    <definedName name="eso" localSheetId="8">[9]FST5!$G$149:$G$165,P1_eso</definedName>
    <definedName name="eso" localSheetId="9">[9]FST5!$G$149:$G$165,P1_eso</definedName>
    <definedName name="eso" localSheetId="10">[9]FST5!$G$149:$G$165,P1_eso</definedName>
    <definedName name="eso" localSheetId="11">[9]FST5!$G$149:$G$165,P1_eso</definedName>
    <definedName name="eso" localSheetId="12">[9]FST5!$G$149:$G$165,P1_eso</definedName>
    <definedName name="eso" localSheetId="7">[9]FST5!$G$149:$G$165,P1_eso</definedName>
    <definedName name="eso">[9]FST5!$G$149:$G$165,P1_eso</definedName>
    <definedName name="ESO_ET" localSheetId="16">#REF!</definedName>
    <definedName name="ESO_ET" localSheetId="7">#REF!</definedName>
    <definedName name="ESO_ET">#REF!</definedName>
    <definedName name="ESO_PROT" localSheetId="8">#REF!,#REF!,#REF!,[5]!P1_ESO_PROT</definedName>
    <definedName name="ESO_PROT" localSheetId="9">#REF!,#REF!,#REF!,[0]!P1_ESO_PROT</definedName>
    <definedName name="ESO_PROT" localSheetId="10">#REF!,#REF!,#REF!,[0]!P1_ESO_PROT</definedName>
    <definedName name="ESO_PROT" localSheetId="11">#REF!,#REF!,#REF!,[0]!P1_ESO_PROT</definedName>
    <definedName name="ESO_PROT" localSheetId="12">#REF!,#REF!,#REF!,[0]!P1_ESO_PROT</definedName>
    <definedName name="ESO_PROT" localSheetId="16">#REF!,#REF!,#REF!,[5]!P1_ESO_PROT</definedName>
    <definedName name="ESO_PROT" localSheetId="7">#REF!,#REF!,#REF!,'анализ экон эффек'!P1_ESO_PROT</definedName>
    <definedName name="ESO_PROT">#REF!,#REF!,#REF!,[5]!P1_ESO_PROT</definedName>
    <definedName name="ESOcom" localSheetId="8">#REF!</definedName>
    <definedName name="ESOcom" localSheetId="9">#REF!</definedName>
    <definedName name="ESOcom" localSheetId="10">#REF!</definedName>
    <definedName name="ESOcom" localSheetId="11">#REF!</definedName>
    <definedName name="ESOcom" localSheetId="12">#REF!</definedName>
    <definedName name="ESOcom" localSheetId="16">#REF!</definedName>
    <definedName name="ESOcom" localSheetId="7">#REF!</definedName>
    <definedName name="ESOcom">#REF!</definedName>
    <definedName name="ew" localSheetId="8">'5 анализ экон эффект 25 план'!ew</definedName>
    <definedName name="ew" localSheetId="9">'5 анализ экон эффект 26'!ew</definedName>
    <definedName name="ew" localSheetId="10">'5 анализ экон эффект 27'!ew</definedName>
    <definedName name="ew" localSheetId="11">'5 анализ экон эффект 28'!ew</definedName>
    <definedName name="ew" localSheetId="12">'5 анализ экон эффект 29'!ew</definedName>
    <definedName name="ew" localSheetId="7">'анализ экон эффек'!ew</definedName>
    <definedName name="ew">[5]!ew</definedName>
    <definedName name="Expas" localSheetId="16">#REF!</definedName>
    <definedName name="Expas" localSheetId="7">#REF!</definedName>
    <definedName name="Expas">#REF!</definedName>
    <definedName name="export_year" localSheetId="16">#REF!</definedName>
    <definedName name="export_year" localSheetId="7">#REF!</definedName>
    <definedName name="export_year">#REF!</definedName>
    <definedName name="Extra_Pay" localSheetId="16">#REF!</definedName>
    <definedName name="Extra_Pay" localSheetId="7">#REF!</definedName>
    <definedName name="Extra_Pay">#REF!</definedName>
    <definedName name="fg" localSheetId="8">'5 анализ экон эффект 25 план'!fg</definedName>
    <definedName name="fg" localSheetId="9">'5 анализ экон эффект 26'!fg</definedName>
    <definedName name="fg" localSheetId="10">'5 анализ экон эффект 27'!fg</definedName>
    <definedName name="fg" localSheetId="11">'5 анализ экон эффект 28'!fg</definedName>
    <definedName name="fg" localSheetId="12">'5 анализ экон эффект 29'!fg</definedName>
    <definedName name="fg" localSheetId="7">'анализ экон эффек'!fg</definedName>
    <definedName name="fg">[5]!fg</definedName>
    <definedName name="Financing_Activities" localSheetId="8">#REF!</definedName>
    <definedName name="Financing_Activities" localSheetId="9">#REF!</definedName>
    <definedName name="Financing_Activities" localSheetId="10">#REF!</definedName>
    <definedName name="Financing_Activities" localSheetId="11">#REF!</definedName>
    <definedName name="Financing_Activities" localSheetId="12">#REF!</definedName>
    <definedName name="Financing_Activities" localSheetId="16">#REF!</definedName>
    <definedName name="Financing_Activities" localSheetId="7">#REF!</definedName>
    <definedName name="Financing_Activities">#REF!</definedName>
    <definedName name="Form_211" localSheetId="16">#REF!</definedName>
    <definedName name="Form_211" localSheetId="7">#REF!</definedName>
    <definedName name="Form_211">#REF!</definedName>
    <definedName name="Form_214_40" localSheetId="16">#REF!</definedName>
    <definedName name="Form_214_40" localSheetId="7">#REF!</definedName>
    <definedName name="Form_214_40">#REF!</definedName>
    <definedName name="Form_214_41" localSheetId="16">#REF!</definedName>
    <definedName name="Form_214_41" localSheetId="7">#REF!</definedName>
    <definedName name="Form_214_41">#REF!</definedName>
    <definedName name="Form_215" localSheetId="16">#REF!</definedName>
    <definedName name="Form_215" localSheetId="7">#REF!</definedName>
    <definedName name="Form_215">#REF!</definedName>
    <definedName name="Form_626_p" localSheetId="16">#REF!</definedName>
    <definedName name="Form_626_p" localSheetId="7">#REF!</definedName>
    <definedName name="Form_626_p">#REF!</definedName>
    <definedName name="Format_info" localSheetId="16">#REF!</definedName>
    <definedName name="Format_info" localSheetId="7">#REF!</definedName>
    <definedName name="Format_info">#REF!</definedName>
    <definedName name="Fuel" localSheetId="16">#REF!</definedName>
    <definedName name="Fuel" localSheetId="7">#REF!</definedName>
    <definedName name="Fuel">#REF!</definedName>
    <definedName name="FuelP97" localSheetId="16">#REF!</definedName>
    <definedName name="FuelP97" localSheetId="7">#REF!</definedName>
    <definedName name="FuelP97">#REF!</definedName>
    <definedName name="Full_Print" localSheetId="16">#REF!</definedName>
    <definedName name="Full_Print" localSheetId="7">#REF!</definedName>
    <definedName name="Full_Print">#REF!</definedName>
    <definedName name="G" localSheetId="8">'5 анализ экон эффект 25 план'!USD/1.701</definedName>
    <definedName name="G" localSheetId="9">'5 анализ экон эффект 26'!USD/1.701</definedName>
    <definedName name="G" localSheetId="10">'5 анализ экон эффект 27'!USD/1.701</definedName>
    <definedName name="G" localSheetId="11">'5 анализ экон эффект 28'!USD/1.701</definedName>
    <definedName name="G" localSheetId="12">'5 анализ экон эффект 29'!USD/1.701</definedName>
    <definedName name="G" localSheetId="7">'анализ экон эффек'!USD/1.701</definedName>
    <definedName name="G">[5]!USD/1.701</definedName>
    <definedName name="GES" localSheetId="8">#REF!</definedName>
    <definedName name="GES" localSheetId="9">#REF!</definedName>
    <definedName name="GES" localSheetId="10">#REF!</definedName>
    <definedName name="GES" localSheetId="11">#REF!</definedName>
    <definedName name="GES" localSheetId="12">#REF!</definedName>
    <definedName name="GES" localSheetId="16">#REF!</definedName>
    <definedName name="GES" localSheetId="7">#REF!</definedName>
    <definedName name="GES">#REF!</definedName>
    <definedName name="GES_DATA" localSheetId="16">#REF!</definedName>
    <definedName name="GES_DATA" localSheetId="7">#REF!</definedName>
    <definedName name="GES_DATA">#REF!</definedName>
    <definedName name="GES_LIST" localSheetId="16">#REF!</definedName>
    <definedName name="GES_LIST" localSheetId="7">#REF!</definedName>
    <definedName name="GES_LIST">#REF!</definedName>
    <definedName name="GES3_DATA" localSheetId="16">#REF!</definedName>
    <definedName name="GES3_DATA" localSheetId="7">#REF!</definedName>
    <definedName name="GES3_DATA">#REF!</definedName>
    <definedName name="gfjfg" localSheetId="8">'5 анализ экон эффект 25 план'!gfjfg</definedName>
    <definedName name="gfjfg" localSheetId="9">'5 анализ экон эффект 26'!gfjfg</definedName>
    <definedName name="gfjfg" localSheetId="10">'5 анализ экон эффект 27'!gfjfg</definedName>
    <definedName name="gfjfg" localSheetId="11">'5 анализ экон эффект 28'!gfjfg</definedName>
    <definedName name="gfjfg" localSheetId="12">'5 анализ экон эффект 29'!gfjfg</definedName>
    <definedName name="gfjfg" localSheetId="7">'анализ экон эффек'!gfjfg</definedName>
    <definedName name="gfjfg">[5]!gfjfg</definedName>
    <definedName name="gg" localSheetId="16">#REF!</definedName>
    <definedName name="gg" localSheetId="7">#REF!</definedName>
    <definedName name="gg">#REF!</definedName>
    <definedName name="gggg" localSheetId="8">'5 анализ экон эффект 25 план'!gggg</definedName>
    <definedName name="gggg" localSheetId="9">'5 анализ экон эффект 26'!gggg</definedName>
    <definedName name="gggg" localSheetId="10">'5 анализ экон эффект 27'!gggg</definedName>
    <definedName name="gggg" localSheetId="11">'5 анализ экон эффект 28'!gggg</definedName>
    <definedName name="gggg" localSheetId="12">'5 анализ экон эффект 29'!gggg</definedName>
    <definedName name="gggg" localSheetId="7">'анализ экон эффек'!gggg</definedName>
    <definedName name="gggg">[5]!gggg</definedName>
    <definedName name="Go" localSheetId="8">'5 анализ экон эффект 25 план'!Go</definedName>
    <definedName name="Go" localSheetId="9">'5 анализ экон эффект 26'!Go</definedName>
    <definedName name="Go" localSheetId="10">'5 анализ экон эффект 27'!Go</definedName>
    <definedName name="Go" localSheetId="11">'5 анализ экон эффект 28'!Go</definedName>
    <definedName name="Go" localSheetId="12">'5 анализ экон эффект 29'!Go</definedName>
    <definedName name="Go" localSheetId="7">'анализ экон эффек'!Go</definedName>
    <definedName name="Go">[5]!Go</definedName>
    <definedName name="GoAssetChart" localSheetId="8">'5 анализ экон эффект 25 план'!GoAssetChart</definedName>
    <definedName name="GoAssetChart" localSheetId="9">'5 анализ экон эффект 26'!GoAssetChart</definedName>
    <definedName name="GoAssetChart" localSheetId="10">'5 анализ экон эффект 27'!GoAssetChart</definedName>
    <definedName name="GoAssetChart" localSheetId="11">'5 анализ экон эффект 28'!GoAssetChart</definedName>
    <definedName name="GoAssetChart" localSheetId="12">'5 анализ экон эффект 29'!GoAssetChart</definedName>
    <definedName name="GoAssetChart" localSheetId="7">'анализ экон эффек'!GoAssetChart</definedName>
    <definedName name="GoAssetChart">[5]!GoAssetChart</definedName>
    <definedName name="GoBack" localSheetId="8">'5 анализ экон эффект 25 план'!GoBack</definedName>
    <definedName name="GoBack" localSheetId="9">'5 анализ экон эффект 26'!GoBack</definedName>
    <definedName name="GoBack" localSheetId="10">'5 анализ экон эффект 27'!GoBack</definedName>
    <definedName name="GoBack" localSheetId="11">'5 анализ экон эффект 28'!GoBack</definedName>
    <definedName name="GoBack" localSheetId="12">'5 анализ экон эффект 29'!GoBack</definedName>
    <definedName name="GoBack" localSheetId="7">'анализ экон эффек'!GoBack</definedName>
    <definedName name="GoBack">[5]!GoBack</definedName>
    <definedName name="GoBalanceSheet" localSheetId="8">'5 анализ экон эффект 25 план'!GoBalanceSheet</definedName>
    <definedName name="GoBalanceSheet" localSheetId="9">'5 анализ экон эффект 26'!GoBalanceSheet</definedName>
    <definedName name="GoBalanceSheet" localSheetId="10">'5 анализ экон эффект 27'!GoBalanceSheet</definedName>
    <definedName name="GoBalanceSheet" localSheetId="11">'5 анализ экон эффект 28'!GoBalanceSheet</definedName>
    <definedName name="GoBalanceSheet" localSheetId="12">'5 анализ экон эффект 29'!GoBalanceSheet</definedName>
    <definedName name="GoBalanceSheet" localSheetId="7">'анализ экон эффек'!GoBalanceSheet</definedName>
    <definedName name="GoBalanceSheet">[5]!GoBalanceSheet</definedName>
    <definedName name="GoCashFlow" localSheetId="8">'5 анализ экон эффект 25 план'!GoCashFlow</definedName>
    <definedName name="GoCashFlow" localSheetId="9">'5 анализ экон эффект 26'!GoCashFlow</definedName>
    <definedName name="GoCashFlow" localSheetId="10">'5 анализ экон эффект 27'!GoCashFlow</definedName>
    <definedName name="GoCashFlow" localSheetId="11">'5 анализ экон эффект 28'!GoCashFlow</definedName>
    <definedName name="GoCashFlow" localSheetId="12">'5 анализ экон эффект 29'!GoCashFlow</definedName>
    <definedName name="GoCashFlow" localSheetId="7">'анализ экон эффек'!GoCashFlow</definedName>
    <definedName name="GoCashFlow">[5]!GoCashFlow</definedName>
    <definedName name="GoData" localSheetId="8">'5 анализ экон эффект 25 план'!GoData</definedName>
    <definedName name="GoData" localSheetId="9">'5 анализ экон эффект 26'!GoData</definedName>
    <definedName name="GoData" localSheetId="10">'5 анализ экон эффект 27'!GoData</definedName>
    <definedName name="GoData" localSheetId="11">'5 анализ экон эффект 28'!GoData</definedName>
    <definedName name="GoData" localSheetId="12">'5 анализ экон эффект 29'!GoData</definedName>
    <definedName name="GoData" localSheetId="7">'анализ экон эффек'!GoData</definedName>
    <definedName name="GoData">[5]!GoData</definedName>
    <definedName name="GoIncomeChart" localSheetId="8">'5 анализ экон эффект 25 план'!GoIncomeChart</definedName>
    <definedName name="GoIncomeChart" localSheetId="9">'5 анализ экон эффект 26'!GoIncomeChart</definedName>
    <definedName name="GoIncomeChart" localSheetId="10">'5 анализ экон эффект 27'!GoIncomeChart</definedName>
    <definedName name="GoIncomeChart" localSheetId="11">'5 анализ экон эффект 28'!GoIncomeChart</definedName>
    <definedName name="GoIncomeChart" localSheetId="12">'5 анализ экон эффект 29'!GoIncomeChart</definedName>
    <definedName name="GoIncomeChart" localSheetId="7">'анализ экон эффек'!GoIncomeChart</definedName>
    <definedName name="GoIncomeChart">[5]!GoIncomeChart</definedName>
    <definedName name="GoIncomeChart1" localSheetId="8">'5 анализ экон эффект 25 план'!GoIncomeChart1</definedName>
    <definedName name="GoIncomeChart1" localSheetId="9">'5 анализ экон эффект 26'!GoIncomeChart1</definedName>
    <definedName name="GoIncomeChart1" localSheetId="10">'5 анализ экон эффект 27'!GoIncomeChart1</definedName>
    <definedName name="GoIncomeChart1" localSheetId="11">'5 анализ экон эффект 28'!GoIncomeChart1</definedName>
    <definedName name="GoIncomeChart1" localSheetId="12">'5 анализ экон эффект 29'!GoIncomeChart1</definedName>
    <definedName name="GoIncomeChart1" localSheetId="7">'анализ экон эффек'!GoIncomeChart1</definedName>
    <definedName name="GoIncomeChart1">[5]!GoIncomeChart1</definedName>
    <definedName name="grace1" localSheetId="8">#REF!</definedName>
    <definedName name="grace1" localSheetId="9">#REF!</definedName>
    <definedName name="grace1" localSheetId="10">#REF!</definedName>
    <definedName name="grace1" localSheetId="11">#REF!</definedName>
    <definedName name="grace1" localSheetId="12">#REF!</definedName>
    <definedName name="grace1" localSheetId="16">#REF!</definedName>
    <definedName name="grace1" localSheetId="7">#REF!</definedName>
    <definedName name="grace1">#REF!</definedName>
    <definedName name="GRES" localSheetId="8">#REF!</definedName>
    <definedName name="GRES" localSheetId="9">#REF!</definedName>
    <definedName name="GRES" localSheetId="10">#REF!</definedName>
    <definedName name="GRES" localSheetId="11">#REF!</definedName>
    <definedName name="GRES" localSheetId="12">#REF!</definedName>
    <definedName name="GRES" localSheetId="16">#REF!</definedName>
    <definedName name="GRES" localSheetId="7">#REF!</definedName>
    <definedName name="GRES">#REF!</definedName>
    <definedName name="GRES_DATA" localSheetId="16">#REF!</definedName>
    <definedName name="GRES_DATA" localSheetId="7">#REF!</definedName>
    <definedName name="GRES_DATA">#REF!</definedName>
    <definedName name="GRES_LIST" localSheetId="16">#REF!</definedName>
    <definedName name="GRES_LIST" localSheetId="7">#REF!</definedName>
    <definedName name="GRES_LIST">#REF!</definedName>
    <definedName name="gtty" localSheetId="8">#REF!,#REF!,#REF!,[5]!P1_ESO_PROT</definedName>
    <definedName name="gtty" localSheetId="9">#REF!,#REF!,#REF!,[0]!P1_ESO_PROT</definedName>
    <definedName name="gtty" localSheetId="10">#REF!,#REF!,#REF!,[0]!P1_ESO_PROT</definedName>
    <definedName name="gtty" localSheetId="11">#REF!,#REF!,#REF!,[0]!P1_ESO_PROT</definedName>
    <definedName name="gtty" localSheetId="12">#REF!,#REF!,#REF!,[0]!P1_ESO_PROT</definedName>
    <definedName name="gtty" localSheetId="16">#REF!,#REF!,#REF!,[5]!P1_ESO_PROT</definedName>
    <definedName name="gtty" localSheetId="7">#REF!,#REF!,#REF!,'анализ экон эффек'!P1_ESO_PROT</definedName>
    <definedName name="gtty">#REF!,#REF!,#REF!,[5]!P1_ESO_PROT</definedName>
    <definedName name="H?Period">[10]Заголовок!$B$3</definedName>
    <definedName name="HEADER_BOTTOM">6</definedName>
    <definedName name="HEADER_BOTTOM_1">#N/A</definedName>
    <definedName name="Header_Row" localSheetId="9">ROW(#REF!)</definedName>
    <definedName name="Header_Row" localSheetId="10">ROW(#REF!)</definedName>
    <definedName name="Header_Row" localSheetId="11">ROW(#REF!)</definedName>
    <definedName name="Header_Row" localSheetId="12">ROW(#REF!)</definedName>
    <definedName name="Header_Row" localSheetId="16">ROW(#REF!)</definedName>
    <definedName name="Header_Row" localSheetId="7">ROW(#REF!)</definedName>
    <definedName name="Header_Row">ROW(#REF!)</definedName>
    <definedName name="Helper_ТЭС_Котельные">[11]Справочники!$A$2:$A$4,[11]Справочники!$A$16:$A$18</definedName>
    <definedName name="hh" localSheetId="8">'5 анализ экон эффект 25 план'!USD/1.701</definedName>
    <definedName name="hh" localSheetId="9">'5 анализ экон эффект 26'!USD/1.701</definedName>
    <definedName name="hh" localSheetId="10">'5 анализ экон эффект 27'!USD/1.701</definedName>
    <definedName name="hh" localSheetId="11">'5 анализ экон эффект 28'!USD/1.701</definedName>
    <definedName name="hh" localSheetId="12">'5 анализ экон эффект 29'!USD/1.701</definedName>
    <definedName name="hh" localSheetId="7">'анализ экон эффек'!USD/1.701</definedName>
    <definedName name="hh">[5]!USD/1.701</definedName>
    <definedName name="hhhh" localSheetId="8">'5 анализ экон эффект 25 план'!hhhh</definedName>
    <definedName name="hhhh" localSheetId="9">'5 анализ экон эффект 26'!hhhh</definedName>
    <definedName name="hhhh" localSheetId="10">'5 анализ экон эффект 27'!hhhh</definedName>
    <definedName name="hhhh" localSheetId="11">'5 анализ экон эффект 28'!hhhh</definedName>
    <definedName name="hhhh" localSheetId="12">'5 анализ экон эффект 29'!hhhh</definedName>
    <definedName name="hhhh" localSheetId="7">'анализ экон эффек'!hhhh</definedName>
    <definedName name="hhhh">[5]!hhhh</definedName>
    <definedName name="iii" localSheetId="8">[5]!kk/1.81</definedName>
    <definedName name="iii" localSheetId="9">[0]!kk/1.81</definedName>
    <definedName name="iii" localSheetId="10">[0]!kk/1.81</definedName>
    <definedName name="iii" localSheetId="11">[0]!kk/1.81</definedName>
    <definedName name="iii" localSheetId="12">[0]!kk/1.81</definedName>
    <definedName name="iii" localSheetId="7">[0]!kk/1.81</definedName>
    <definedName name="iii">kk/1.81</definedName>
    <definedName name="iiii" localSheetId="8">[5]!kk/1.81</definedName>
    <definedName name="iiii" localSheetId="9">[0]!kk/1.81</definedName>
    <definedName name="iiii" localSheetId="10">[0]!kk/1.81</definedName>
    <definedName name="iiii" localSheetId="11">[0]!kk/1.81</definedName>
    <definedName name="iiii" localSheetId="12">[0]!kk/1.81</definedName>
    <definedName name="iiii" localSheetId="7">[0]!kk/1.81</definedName>
    <definedName name="iiii">kk/1.81</definedName>
    <definedName name="Income_Statement_1" localSheetId="16">#REF!</definedName>
    <definedName name="Income_Statement_1" localSheetId="7">#REF!</definedName>
    <definedName name="Income_Statement_1">#REF!</definedName>
    <definedName name="Income_Statement_2" localSheetId="16">#REF!</definedName>
    <definedName name="Income_Statement_2" localSheetId="7">#REF!</definedName>
    <definedName name="Income_Statement_2">#REF!</definedName>
    <definedName name="Income_Statement_3" localSheetId="16">#REF!</definedName>
    <definedName name="Income_Statement_3" localSheetId="7">#REF!</definedName>
    <definedName name="Income_Statement_3">#REF!</definedName>
    <definedName name="ineterest1" localSheetId="8">#REF!</definedName>
    <definedName name="ineterest1" localSheetId="9">#REF!</definedName>
    <definedName name="ineterest1" localSheetId="10">#REF!</definedName>
    <definedName name="ineterest1" localSheetId="11">#REF!</definedName>
    <definedName name="ineterest1" localSheetId="12">#REF!</definedName>
    <definedName name="ineterest1" localSheetId="16">#REF!</definedName>
    <definedName name="ineterest1" localSheetId="7">#REF!</definedName>
    <definedName name="ineterest1">#REF!</definedName>
    <definedName name="INN" localSheetId="16">#REF!</definedName>
    <definedName name="INN" localSheetId="7">#REF!</definedName>
    <definedName name="INN">#REF!</definedName>
    <definedName name="Int" localSheetId="16">#REF!</definedName>
    <definedName name="Int" localSheetId="7">#REF!</definedName>
    <definedName name="Int">#REF!</definedName>
    <definedName name="Interest_Rate" localSheetId="16">#REF!</definedName>
    <definedName name="Interest_Rate" localSheetId="7">#REF!</definedName>
    <definedName name="Interest_Rate">#REF!</definedName>
    <definedName name="jjjjjj" localSheetId="8">'5 анализ экон эффект 25 план'!jjjjjj</definedName>
    <definedName name="jjjjjj" localSheetId="9">'5 анализ экон эффект 26'!jjjjjj</definedName>
    <definedName name="jjjjjj" localSheetId="10">'5 анализ экон эффект 27'!jjjjjj</definedName>
    <definedName name="jjjjjj" localSheetId="11">'5 анализ экон эффект 28'!jjjjjj</definedName>
    <definedName name="jjjjjj" localSheetId="12">'5 анализ экон эффект 29'!jjjjjj</definedName>
    <definedName name="jjjjjj" localSheetId="7">'анализ экон эффек'!jjjjjj</definedName>
    <definedName name="jjjjjj">[5]!jjjjjj</definedName>
    <definedName name="k" localSheetId="8">'5 анализ экон эффект 25 план'!k</definedName>
    <definedName name="k" localSheetId="9">'5 анализ экон эффект 26'!k</definedName>
    <definedName name="k" localSheetId="10">'5 анализ экон эффект 27'!k</definedName>
    <definedName name="k" localSheetId="11">'5 анализ экон эффект 28'!k</definedName>
    <definedName name="k" localSheetId="12">'5 анализ экон эффект 29'!k</definedName>
    <definedName name="k" localSheetId="7">'анализ экон эффек'!k</definedName>
    <definedName name="k">[5]!k</definedName>
    <definedName name="kk">[12]Коэфф!$B$1</definedName>
    <definedName name="kurs" localSheetId="16">#REF!</definedName>
    <definedName name="kurs" localSheetId="7">#REF!</definedName>
    <definedName name="kurs">#REF!</definedName>
    <definedName name="lang">[13]lang!$A$6</definedName>
    <definedName name="Language">[14]Main!$B$21</definedName>
    <definedName name="Last_Row" localSheetId="8">IF('5 анализ экон эффект 25 план'!Values_Entered,[5]!Header_Row+'5 анализ экон эффект 25 план'!Number_of_Payments,[5]!Header_Row)</definedName>
    <definedName name="Last_Row" localSheetId="9">IF('5 анализ экон эффект 26'!Values_Entered,'5 анализ экон эффект 26'!Header_Row+'5 анализ экон эффект 26'!Number_of_Payments,'5 анализ экон эффект 26'!Header_Row)</definedName>
    <definedName name="Last_Row" localSheetId="10">IF('5 анализ экон эффект 27'!Values_Entered,'5 анализ экон эффект 27'!Header_Row+'5 анализ экон эффект 27'!Number_of_Payments,'5 анализ экон эффект 27'!Header_Row)</definedName>
    <definedName name="Last_Row" localSheetId="11">IF('5 анализ экон эффект 28'!Values_Entered,'5 анализ экон эффект 28'!Header_Row+'5 анализ экон эффект 28'!Number_of_Payments,'5 анализ экон эффект 28'!Header_Row)</definedName>
    <definedName name="Last_Row" localSheetId="12">IF('5 анализ экон эффект 29'!Values_Entered,'5 анализ экон эффект 29'!Header_Row+'5 анализ экон эффект 29'!Number_of_Payments,'5 анализ экон эффект 29'!Header_Row)</definedName>
    <definedName name="Last_Row" localSheetId="16">IF('8.Ход реализации'!Values_Entered,'8.Ход реализации'!Header_Row+'8.Ход реализации'!Number_of_Payments,'8.Ход реализации'!Header_Row)</definedName>
    <definedName name="Last_Row" localSheetId="7">IF('анализ экон эффек'!Values_Entered,'анализ экон эффек'!Header_Row+'анализ экон эффек'!Number_of_Payments,'анализ экон эффек'!Header_Row)</definedName>
    <definedName name="Last_Row">IF(Values_Entered,Header_Row+Number_of_Payments,Header_Row)</definedName>
    <definedName name="libir6m" localSheetId="8">#REF!</definedName>
    <definedName name="libir6m" localSheetId="9">#REF!</definedName>
    <definedName name="libir6m" localSheetId="10">#REF!</definedName>
    <definedName name="libir6m" localSheetId="11">#REF!</definedName>
    <definedName name="libir6m" localSheetId="12">#REF!</definedName>
    <definedName name="libir6m" localSheetId="16">#REF!</definedName>
    <definedName name="libir6m" localSheetId="7">#REF!</definedName>
    <definedName name="libir6m">#REF!</definedName>
    <definedName name="limcount" hidden="1">1</definedName>
    <definedName name="LME" localSheetId="16">#REF!</definedName>
    <definedName name="LME" localSheetId="7">#REF!</definedName>
    <definedName name="LME">#REF!</definedName>
    <definedName name="Loan_Amount" localSheetId="16">#REF!</definedName>
    <definedName name="Loan_Amount" localSheetId="7">#REF!</definedName>
    <definedName name="Loan_Amount">#REF!</definedName>
    <definedName name="Loan_Start" localSheetId="16">#REF!</definedName>
    <definedName name="Loan_Start" localSheetId="7">#REF!</definedName>
    <definedName name="Loan_Start">#REF!</definedName>
    <definedName name="Loan_Years" localSheetId="16">#REF!</definedName>
    <definedName name="Loan_Years" localSheetId="7">#REF!</definedName>
    <definedName name="Loan_Years">#REF!</definedName>
    <definedName name="mamamia" localSheetId="16">#REF!</definedName>
    <definedName name="mamamia" localSheetId="7">#REF!</definedName>
    <definedName name="mamamia">#REF!</definedName>
    <definedName name="mm" localSheetId="8">'5 анализ экон эффект 25 план'!mm</definedName>
    <definedName name="mm" localSheetId="9">'5 анализ экон эффект 26'!mm</definedName>
    <definedName name="mm" localSheetId="10">'5 анализ экон эффект 27'!mm</definedName>
    <definedName name="mm" localSheetId="11">'5 анализ экон эффект 28'!mm</definedName>
    <definedName name="mm" localSheetId="12">'5 анализ экон эффект 29'!mm</definedName>
    <definedName name="mm" localSheetId="7">'анализ экон эффек'!mm</definedName>
    <definedName name="mm">[5]!mm</definedName>
    <definedName name="MO" localSheetId="16">#REF!</definedName>
    <definedName name="MO" localSheetId="7">#REF!</definedName>
    <definedName name="MO">#REF!</definedName>
    <definedName name="Moeuvre" localSheetId="8">[15]Personnel!#REF!</definedName>
    <definedName name="Moeuvre" localSheetId="9">[15]Personnel!#REF!</definedName>
    <definedName name="Moeuvre" localSheetId="10">[15]Personnel!#REF!</definedName>
    <definedName name="Moeuvre" localSheetId="11">[15]Personnel!#REF!</definedName>
    <definedName name="Moeuvre" localSheetId="12">[15]Personnel!#REF!</definedName>
    <definedName name="Moeuvre" localSheetId="16">[16]Personnel!#REF!</definedName>
    <definedName name="Moeuvre" localSheetId="7">[15]Personnel!#REF!</definedName>
    <definedName name="Moeuvre">[16]Personnel!#REF!</definedName>
    <definedName name="MONTH" localSheetId="8">#REF!</definedName>
    <definedName name="MONTH" localSheetId="9">#REF!</definedName>
    <definedName name="MONTH" localSheetId="10">#REF!</definedName>
    <definedName name="MONTH" localSheetId="11">#REF!</definedName>
    <definedName name="MONTH" localSheetId="12">#REF!</definedName>
    <definedName name="MONTH" localSheetId="16">#REF!</definedName>
    <definedName name="MONTH" localSheetId="7">#REF!</definedName>
    <definedName name="MONTH">#REF!</definedName>
    <definedName name="net" localSheetId="8">[9]FST5!$G$100:$G$116,P1_net</definedName>
    <definedName name="net" localSheetId="9">[9]FST5!$G$100:$G$116,P1_net</definedName>
    <definedName name="net" localSheetId="10">[9]FST5!$G$100:$G$116,P1_net</definedName>
    <definedName name="net" localSheetId="11">[9]FST5!$G$100:$G$116,P1_net</definedName>
    <definedName name="net" localSheetId="12">[9]FST5!$G$100:$G$116,P1_net</definedName>
    <definedName name="net" localSheetId="7">[9]FST5!$G$100:$G$116,P1_net</definedName>
    <definedName name="net">[9]FST5!$G$100:$G$116,P1_net</definedName>
    <definedName name="NET_SCOPE_FOR_LOAD" localSheetId="8">#REF!</definedName>
    <definedName name="NET_SCOPE_FOR_LOAD" localSheetId="9">#REF!</definedName>
    <definedName name="NET_SCOPE_FOR_LOAD" localSheetId="10">#REF!</definedName>
    <definedName name="NET_SCOPE_FOR_LOAD" localSheetId="11">#REF!</definedName>
    <definedName name="NET_SCOPE_FOR_LOAD" localSheetId="12">#REF!</definedName>
    <definedName name="NET_SCOPE_FOR_LOAD" localSheetId="16">#REF!</definedName>
    <definedName name="NET_SCOPE_FOR_LOAD" localSheetId="7">#REF!</definedName>
    <definedName name="NET_SCOPE_FOR_LOAD">#REF!</definedName>
    <definedName name="nn" localSheetId="8">[5]!kk/1.81</definedName>
    <definedName name="nn" localSheetId="9">[0]!kk/1.81</definedName>
    <definedName name="nn" localSheetId="10">[0]!kk/1.81</definedName>
    <definedName name="nn" localSheetId="11">[0]!kk/1.81</definedName>
    <definedName name="nn" localSheetId="12">[0]!kk/1.81</definedName>
    <definedName name="nn" localSheetId="7">[0]!kk/1.81</definedName>
    <definedName name="nn">kk/1.81</definedName>
    <definedName name="nnnn" localSheetId="8">[5]!kk/1.81</definedName>
    <definedName name="nnnn" localSheetId="9">[0]!kk/1.81</definedName>
    <definedName name="nnnn" localSheetId="10">[0]!kk/1.81</definedName>
    <definedName name="nnnn" localSheetId="11">[0]!kk/1.81</definedName>
    <definedName name="nnnn" localSheetId="12">[0]!kk/1.81</definedName>
    <definedName name="nnnn" localSheetId="7">[0]!kk/1.81</definedName>
    <definedName name="nnnn">kk/1.81</definedName>
    <definedName name="NOM" localSheetId="16">#REF!</definedName>
    <definedName name="NOM" localSheetId="7">#REF!</definedName>
    <definedName name="NOM">#REF!</definedName>
    <definedName name="NSRF" localSheetId="16">#REF!</definedName>
    <definedName name="NSRF" localSheetId="7">#REF!</definedName>
    <definedName name="NSRF">#REF!</definedName>
    <definedName name="Num" localSheetId="16">#REF!</definedName>
    <definedName name="Num" localSheetId="7">#REF!</definedName>
    <definedName name="Num">#REF!</definedName>
    <definedName name="Num_Pmt_Per_Year" localSheetId="16">#REF!</definedName>
    <definedName name="Num_Pmt_Per_Year" localSheetId="7">#REF!</definedName>
    <definedName name="Num_Pmt_Per_Year">#REF!</definedName>
    <definedName name="Number_of_Payments" localSheetId="8">MATCH(0.01,[5]!End_Bal,-1)+1</definedName>
    <definedName name="Number_of_Payments" localSheetId="9">MATCH(0.01,[0]!End_Bal,-1)+1</definedName>
    <definedName name="Number_of_Payments" localSheetId="10">MATCH(0.01,[0]!End_Bal,-1)+1</definedName>
    <definedName name="Number_of_Payments" localSheetId="11">MATCH(0.01,[0]!End_Bal,-1)+1</definedName>
    <definedName name="Number_of_Payments" localSheetId="12">MATCH(0.01,[0]!End_Bal,-1)+1</definedName>
    <definedName name="Number_of_Payments" localSheetId="16">MATCH(0.01,'8.Ход реализации'!End_Bal,-1)+1</definedName>
    <definedName name="Number_of_Payments" localSheetId="7">MATCH(0.01,'анализ экон эффек'!End_Bal,-1)+1</definedName>
    <definedName name="Number_of_Payments">MATCH(0.01,End_Bal,-1)+1</definedName>
    <definedName name="ok" localSheetId="8">[17]Контроль!$E$1</definedName>
    <definedName name="ok" localSheetId="9">[17]Контроль!$E$1</definedName>
    <definedName name="ok" localSheetId="10">[17]Контроль!$E$1</definedName>
    <definedName name="ok" localSheetId="11">[17]Контроль!$E$1</definedName>
    <definedName name="ok" localSheetId="12">[17]Контроль!$E$1</definedName>
    <definedName name="ok" localSheetId="7">[17]Контроль!$E$1</definedName>
    <definedName name="ok">[18]Контроль!$E$1</definedName>
    <definedName name="OKTMO" localSheetId="16">#REF!</definedName>
    <definedName name="OKTMO" localSheetId="7">#REF!</definedName>
    <definedName name="OKTMO">#REF!</definedName>
    <definedName name="ORE" localSheetId="8">#REF!</definedName>
    <definedName name="ORE" localSheetId="9">#REF!</definedName>
    <definedName name="ORE" localSheetId="10">#REF!</definedName>
    <definedName name="ORE" localSheetId="11">#REF!</definedName>
    <definedName name="ORE" localSheetId="12">#REF!</definedName>
    <definedName name="ORE" localSheetId="16">#REF!</definedName>
    <definedName name="ORE" localSheetId="7">#REF!</definedName>
    <definedName name="ORE">#REF!</definedName>
    <definedName name="org">'[19]Анкета (2)'!$A$5</definedName>
    <definedName name="Org_list" localSheetId="8">#REF!</definedName>
    <definedName name="Org_list" localSheetId="9">#REF!</definedName>
    <definedName name="Org_list" localSheetId="10">#REF!</definedName>
    <definedName name="Org_list" localSheetId="11">#REF!</definedName>
    <definedName name="Org_list" localSheetId="12">#REF!</definedName>
    <definedName name="Org_list" localSheetId="16">#REF!</definedName>
    <definedName name="Org_list" localSheetId="7">#REF!</definedName>
    <definedName name="Org_list">#REF!</definedName>
    <definedName name="OTH_DATA" localSheetId="16">#REF!</definedName>
    <definedName name="OTH_DATA" localSheetId="7">#REF!</definedName>
    <definedName name="OTH_DATA">#REF!</definedName>
    <definedName name="OTH_LIST" localSheetId="16">#REF!</definedName>
    <definedName name="OTH_LIST" localSheetId="7">#REF!</definedName>
    <definedName name="OTH_LIST">#REF!</definedName>
    <definedName name="output_year" localSheetId="16">#REF!</definedName>
    <definedName name="output_year" localSheetId="7">#REF!</definedName>
    <definedName name="output_year">#REF!</definedName>
    <definedName name="P1_dip" hidden="1">[9]FST5!$G$167:$G$172,[9]FST5!$G$174:$G$175,[9]FST5!$G$177:$G$180,[9]FST5!$G$182,[9]FST5!$G$184:$G$188,[9]FST5!$G$190,[9]FST5!$G$192:$G$194</definedName>
    <definedName name="P1_eso" hidden="1">[9]FST5!$G$167:$G$172,[9]FST5!$G$174:$G$175,[9]FST5!$G$177:$G$180,[9]FST5!$G$182,[9]FST5!$G$184:$G$188,[9]FST5!$G$190,[9]FST5!$G$192:$G$194</definedName>
    <definedName name="P1_ESO_PROT" localSheetId="16" hidden="1">#REF!,#REF!,#REF!,#REF!,#REF!,#REF!,#REF!,#REF!</definedName>
    <definedName name="P1_ESO_PROT" localSheetId="7" hidden="1">#REF!,#REF!,#REF!,#REF!,#REF!,#REF!,#REF!,#REF!</definedName>
    <definedName name="P1_ESO_PROT" hidden="1">#REF!,#REF!,#REF!,#REF!,#REF!,#REF!,#REF!,#REF!</definedName>
    <definedName name="P1_net" hidden="1">[9]FST5!$G$118:$G$123,[9]FST5!$G$125:$G$126,[9]FST5!$G$128:$G$131,[9]FST5!$G$133,[9]FST5!$G$135:$G$139,[9]FST5!$G$141,[9]FST5!$G$143:$G$145</definedName>
    <definedName name="P1_SBT_PROT" localSheetId="16" hidden="1">#REF!,#REF!,#REF!,#REF!,#REF!,#REF!,#REF!</definedName>
    <definedName name="P1_SBT_PROT" localSheetId="7" hidden="1">#REF!,#REF!,#REF!,#REF!,#REF!,#REF!,#REF!</definedName>
    <definedName name="P1_SBT_PROT" hidden="1">#REF!,#REF!,#REF!,#REF!,#REF!,#REF!,#REF!</definedName>
    <definedName name="P1_SCOPE_16_PRT" hidden="1">'[20]16'!$E$15:$I$16,'[20]16'!$E$18:$I$20,'[20]16'!$E$23:$I$23,'[20]16'!$E$26:$I$26,'[20]16'!$E$29:$I$29,'[20]16'!$E$32:$I$32,'[20]16'!$E$35:$I$35,'[20]16'!$B$34,'[20]16'!$B$37</definedName>
    <definedName name="P1_SCOPE_17_PRT" localSheetId="16" hidden="1">#REF!,#REF!,#REF!,#REF!,#REF!,#REF!,#REF!,#REF!</definedName>
    <definedName name="P1_SCOPE_17_PRT" localSheetId="7" hidden="1">#REF!,#REF!,#REF!,#REF!,#REF!,#REF!,#REF!,#REF!</definedName>
    <definedName name="P1_SCOPE_17_PRT" hidden="1">#REF!,#REF!,#REF!,#REF!,#REF!,#REF!,#REF!,#REF!</definedName>
    <definedName name="P1_SCOPE_4_PRT" hidden="1">'[20]4'!$F$23:$I$23,'[20]4'!$F$25:$I$25,'[20]4'!$F$27:$I$31,'[20]4'!$K$14:$N$20,'[20]4'!$K$23:$N$23,'[20]4'!$K$25:$N$25,'[20]4'!$K$27:$N$31,'[20]4'!$P$14:$S$20,'[20]4'!$P$23:$S$23</definedName>
    <definedName name="P1_SCOPE_5_PRT" hidden="1">'[20]5'!$F$23:$I$23,'[20]5'!$F$25:$I$25,'[20]5'!$F$27:$I$31,'[20]5'!$K$14:$N$21,'[20]5'!$K$23:$N$23,'[20]5'!$K$25:$N$25,'[20]5'!$K$27:$N$31,'[20]5'!$P$14:$S$21,'[20]5'!$P$23:$S$23</definedName>
    <definedName name="P1_SCOPE_CORR" localSheetId="8" hidden="1">#REF!,#REF!,#REF!,#REF!,#REF!,#REF!,#REF!</definedName>
    <definedName name="P1_SCOPE_CORR" localSheetId="9" hidden="1">#REF!,#REF!,#REF!,#REF!,#REF!,#REF!,#REF!</definedName>
    <definedName name="P1_SCOPE_CORR" localSheetId="10" hidden="1">#REF!,#REF!,#REF!,#REF!,#REF!,#REF!,#REF!</definedName>
    <definedName name="P1_SCOPE_CORR" localSheetId="11" hidden="1">#REF!,#REF!,#REF!,#REF!,#REF!,#REF!,#REF!</definedName>
    <definedName name="P1_SCOPE_CORR" localSheetId="12" hidden="1">#REF!,#REF!,#REF!,#REF!,#REF!,#REF!,#REF!</definedName>
    <definedName name="P1_SCOPE_CORR" localSheetId="16" hidden="1">#REF!,#REF!,#REF!,#REF!,#REF!,#REF!,#REF!</definedName>
    <definedName name="P1_SCOPE_CORR" localSheetId="7" hidden="1">#REF!,#REF!,#REF!,#REF!,#REF!,#REF!,#REF!</definedName>
    <definedName name="P1_SCOPE_CORR" hidden="1">#REF!,#REF!,#REF!,#REF!,#REF!,#REF!,#REF!</definedName>
    <definedName name="P1_SCOPE_F1_PRT" hidden="1">'[20]Ф-1 (для АО-энерго)'!$D$74:$E$84,'[20]Ф-1 (для АО-энерго)'!$D$71:$E$72,'[20]Ф-1 (для АО-энерго)'!$D$66:$E$69,'[20]Ф-1 (для АО-энерго)'!$D$61:$E$64</definedName>
    <definedName name="P1_SCOPE_F2_PRT" hidden="1">'[20]Ф-2 (для АО-энерго)'!$G$56,'[20]Ф-2 (для АО-энерго)'!$E$55:$E$56,'[20]Ф-2 (для АО-энерго)'!$F$55:$G$55,'[20]Ф-2 (для АО-энерго)'!$D$55</definedName>
    <definedName name="P1_SCOPE_FLOAD" localSheetId="16" hidden="1">#REF!,#REF!,#REF!,#REF!,#REF!,#REF!</definedName>
    <definedName name="P1_SCOPE_FLOAD" localSheetId="7" hidden="1">#REF!,#REF!,#REF!,#REF!,#REF!,#REF!</definedName>
    <definedName name="P1_SCOPE_FLOAD" hidden="1">#REF!,#REF!,#REF!,#REF!,#REF!,#REF!</definedName>
    <definedName name="P1_SCOPE_FRML" localSheetId="16" hidden="1">#REF!,#REF!,#REF!,#REF!,#REF!,#REF!</definedName>
    <definedName name="P1_SCOPE_FRML" localSheetId="7" hidden="1">#REF!,#REF!,#REF!,#REF!,#REF!,#REF!</definedName>
    <definedName name="P1_SCOPE_FRML" hidden="1">#REF!,#REF!,#REF!,#REF!,#REF!,#REF!</definedName>
    <definedName name="P1_SCOPE_PER_PRT" hidden="1">[20]перекрестка!$H$15:$H$19,[20]перекрестка!$H$21:$H$25,[20]перекрестка!$J$14:$J$25,[20]перекрестка!$K$15:$K$19,[20]перекрестка!$K$21:$K$25</definedName>
    <definedName name="P1_SCOPE_SV_LD" localSheetId="16" hidden="1">#REF!,#REF!,#REF!,#REF!,#REF!,#REF!,#REF!</definedName>
    <definedName name="P1_SCOPE_SV_LD" localSheetId="7" hidden="1">#REF!,#REF!,#REF!,#REF!,#REF!,#REF!,#REF!</definedName>
    <definedName name="P1_SCOPE_SV_LD" hidden="1">#REF!,#REF!,#REF!,#REF!,#REF!,#REF!,#REF!</definedName>
    <definedName name="P1_SCOPE_SV_LD1" hidden="1">[20]свод!$E$70:$M$79,[20]свод!$E$81:$M$81,[20]свод!$E$83:$M$88,[20]свод!$E$90:$M$90,[20]свод!$E$92:$M$96,[20]свод!$E$98:$M$98,[20]свод!$E$101:$M$102</definedName>
    <definedName name="P1_SCOPE_SV_PRT" hidden="1">[20]свод!$E$18:$I$19,[20]свод!$E$23:$H$26,[20]свод!$E$28:$I$29,[20]свод!$E$32:$I$36,[20]свод!$E$38:$I$40,[20]свод!$E$42:$I$53,[20]свод!$E$55:$I$56</definedName>
    <definedName name="P1_SET_PROT" localSheetId="8" hidden="1">#REF!,#REF!,#REF!,#REF!,#REF!,#REF!,#REF!</definedName>
    <definedName name="P1_SET_PROT" localSheetId="9" hidden="1">#REF!,#REF!,#REF!,#REF!,#REF!,#REF!,#REF!</definedName>
    <definedName name="P1_SET_PROT" localSheetId="10" hidden="1">#REF!,#REF!,#REF!,#REF!,#REF!,#REF!,#REF!</definedName>
    <definedName name="P1_SET_PROT" localSheetId="11" hidden="1">#REF!,#REF!,#REF!,#REF!,#REF!,#REF!,#REF!</definedName>
    <definedName name="P1_SET_PROT" localSheetId="12" hidden="1">#REF!,#REF!,#REF!,#REF!,#REF!,#REF!,#REF!</definedName>
    <definedName name="P1_SET_PROT" localSheetId="16" hidden="1">#REF!,#REF!,#REF!,#REF!,#REF!,#REF!,#REF!</definedName>
    <definedName name="P1_SET_PROT" localSheetId="7" hidden="1">#REF!,#REF!,#REF!,#REF!,#REF!,#REF!,#REF!</definedName>
    <definedName name="P1_SET_PROT" hidden="1">#REF!,#REF!,#REF!,#REF!,#REF!,#REF!,#REF!</definedName>
    <definedName name="P1_SET_PRT" localSheetId="16" hidden="1">#REF!,#REF!,#REF!,#REF!,#REF!,#REF!,#REF!</definedName>
    <definedName name="P1_SET_PRT" localSheetId="7" hidden="1">#REF!,#REF!,#REF!,#REF!,#REF!,#REF!,#REF!</definedName>
    <definedName name="P1_SET_PRT" hidden="1">#REF!,#REF!,#REF!,#REF!,#REF!,#REF!,#REF!</definedName>
    <definedName name="P1_T1_Protect" hidden="1">[21]перекрестка!$J$42:$K$46,[21]перекрестка!$J$49,[21]перекрестка!$J$50:$K$54,[21]перекрестка!$J$55,[21]перекрестка!$J$56:$K$60,[21]перекрестка!$J$62:$K$66</definedName>
    <definedName name="P1_T16_Protect" hidden="1">'[21]16'!$G$10:$K$14,'[21]16'!$G$17:$K$17,'[21]16'!$G$20:$K$20,'[21]16'!$G$23:$K$23,'[21]16'!$G$26:$K$26,'[21]16'!$G$29:$K$29,'[21]16'!$G$33:$K$34,'[21]16'!$G$38:$K$40</definedName>
    <definedName name="P1_T17?L4">'[11]29'!$J$18:$J$25,'[11]29'!$G$18:$G$25,'[11]29'!$G$35:$G$42,'[11]29'!$J$35:$J$42,'[11]29'!$G$60,'[11]29'!$J$60,'[11]29'!$M$60,'[11]29'!$P$60,'[11]29'!$P$18:$P$25,'[11]29'!$G$9:$G$16</definedName>
    <definedName name="P1_T17?unit?РУБ.ГКАЛ">'[11]29'!$F$44:$F$51,'[11]29'!$I$44:$I$51,'[11]29'!$L$44:$L$51,'[11]29'!$F$18:$F$25,'[11]29'!$I$60,'[11]29'!$L$60,'[11]29'!$O$60,'[11]29'!$F$60,'[11]29'!$F$9:$F$16,'[11]29'!$I$9:$I$16</definedName>
    <definedName name="P1_T17?unit?ТГКАЛ">'[11]29'!$M$18:$M$25,'[11]29'!$J$18:$J$25,'[11]29'!$G$18:$G$25,'[11]29'!$G$35:$G$42,'[11]29'!$J$35:$J$42,'[11]29'!$G$60,'[11]29'!$J$60,'[11]29'!$M$60,'[11]29'!$P$60,'[11]29'!$G$9:$G$16</definedName>
    <definedName name="P1_T17_Protection">'[11]29'!$O$47:$P$51,'[11]29'!$L$47:$M$51,'[11]29'!$L$53:$M$53,'[11]29'!$L$55:$M$59,'[11]29'!$O$53:$P$53,'[11]29'!$O$55:$P$59,'[11]29'!$F$12:$G$16,'[11]29'!$F$10:$G$10</definedName>
    <definedName name="P1_T18.2_Protect" hidden="1">'[21]18.2'!$F$12:$J$19,'[21]18.2'!$F$22:$J$25,'[21]18.2'!$B$28:$J$30,'[21]18.2'!$F$32:$J$32,'[21]18.2'!$B$34:$J$36,'[21]18.2'!$F$40:$J$45,'[21]18.2'!$F$52:$J$52</definedName>
    <definedName name="P1_T20_Protection" hidden="1">'[11]20'!$E$4:$H$4,'[11]20'!$E$13:$H$13,'[11]20'!$E$16:$H$17,'[11]20'!$E$19:$H$19,'[11]20'!$J$4:$M$4,'[11]20'!$J$8:$M$11,'[11]20'!$J$13:$M$13,'[11]20'!$J$16:$M$17,'[11]20'!$J$19:$M$19</definedName>
    <definedName name="P1_T21_Protection">'[11]21'!$O$31:$S$33,'[11]21'!$E$11,'[11]21'!$G$11:$K$11,'[11]21'!$M$11,'[11]21'!$O$11:$S$11,'[11]21'!$E$14:$E$16,'[11]21'!$G$14:$K$16,'[11]21'!$M$14:$M$16,'[11]21'!$O$14:$S$16</definedName>
    <definedName name="P1_T23_Protection">'[11]23'!$F$9:$J$25,'[11]23'!$O$9:$P$25,'[11]23'!$A$32:$A$34,'[11]23'!$F$32:$J$34,'[11]23'!$O$32:$P$34,'[11]23'!$A$37:$A$53,'[11]23'!$F$37:$J$53,'[11]23'!$O$37:$P$53</definedName>
    <definedName name="P1_T25_protection">'[11]25'!$G$8:$J$21,'[11]25'!$G$24:$J$28,'[11]25'!$G$30:$J$33,'[11]25'!$G$35:$J$37,'[11]25'!$G$41:$J$42,'[11]25'!$L$8:$O$21,'[11]25'!$L$24:$O$28,'[11]25'!$L$30:$O$33</definedName>
    <definedName name="P1_T26_Protection">'[11]26'!$B$34:$B$36,'[11]26'!$F$8:$I$8,'[11]26'!$F$10:$I$11,'[11]26'!$F$13:$I$15,'[11]26'!$F$18:$I$19,'[11]26'!$F$22:$I$24,'[11]26'!$F$26:$I$26,'[11]26'!$F$29:$I$32</definedName>
    <definedName name="P1_T27_Protection">'[11]27'!$B$34:$B$36,'[11]27'!$F$8:$I$8,'[11]27'!$F$10:$I$11,'[11]27'!$F$13:$I$15,'[11]27'!$F$18:$I$19,'[11]27'!$F$22:$I$24,'[11]27'!$F$26:$I$26,'[11]27'!$F$29:$I$32</definedName>
    <definedName name="P1_T28?axis?R?ПЭ">'[11]28'!$D$16:$I$18,'[11]28'!$D$22:$I$24,'[11]28'!$D$28:$I$30,'[11]28'!$D$37:$I$39,'[11]28'!$D$42:$I$44,'[11]28'!$D$48:$I$50,'[11]28'!$D$54:$I$56,'[11]28'!$D$63:$I$65</definedName>
    <definedName name="P1_T28?axis?R?ПЭ?">'[11]28'!$B$16:$B$18,'[11]28'!$B$22:$B$24,'[11]28'!$B$28:$B$30,'[11]28'!$B$37:$B$39,'[11]28'!$B$42:$B$44,'[11]28'!$B$48:$B$50,'[11]28'!$B$54:$B$56,'[11]28'!$B$63:$B$65</definedName>
    <definedName name="P1_T28?Data">'[11]28'!$G$242:$H$265,'[11]28'!$D$242:$E$265,'[11]28'!$G$216:$H$239,'[11]28'!$D$268:$E$292,'[11]28'!$G$268:$H$292,'[11]28'!$D$216:$E$239,'[11]28'!$G$190:$H$213</definedName>
    <definedName name="P1_T28_Protection">'[11]28'!$B$74:$B$76,'[11]28'!$B$80:$B$82,'[11]28'!$B$89:$B$91,'[11]28'!$B$94:$B$96,'[11]28'!$B$100:$B$102,'[11]28'!$B$106:$B$108,'[11]28'!$B$115:$B$117,'[11]28'!$B$120:$B$122</definedName>
    <definedName name="P1_T4_Protect" hidden="1">'[21]4'!$G$20:$J$20,'[21]4'!$G$22:$J$22,'[21]4'!$G$24:$J$28,'[21]4'!$L$11:$O$17,'[21]4'!$L$20:$O$20,'[21]4'!$L$22:$O$22,'[21]4'!$L$24:$O$28,'[21]4'!$Q$11:$T$17,'[21]4'!$Q$20:$T$20</definedName>
    <definedName name="P1_T6_Protect" hidden="1">'[21]6'!$D$46:$H$55,'[21]6'!$J$46:$N$55,'[21]6'!$D$57:$H$59,'[21]6'!$J$57:$N$59,'[21]6'!$B$10:$B$19,'[21]6'!$D$10:$H$19,'[21]6'!$J$10:$N$19,'[21]6'!$D$21:$H$23,'[21]6'!$J$21:$N$23</definedName>
    <definedName name="P10_T1_Protect" hidden="1">[21]перекрестка!$F$42:$H$46,[21]перекрестка!$F$49:$G$49,[21]перекрестка!$F$50:$H$54,[21]перекрестка!$F$55:$G$55,[21]перекрестка!$F$56:$H$60</definedName>
    <definedName name="P10_T28_Protection">'[11]28'!$G$167:$H$169,'[11]28'!$D$172:$E$174,'[11]28'!$G$172:$H$174,'[11]28'!$D$178:$E$180,'[11]28'!$G$178:$H$181,'[11]28'!$D$184:$E$186,'[11]28'!$G$184:$H$186</definedName>
    <definedName name="P11_T1_Protect" hidden="1">[21]перекрестка!$F$62:$H$66,[21]перекрестка!$F$68:$H$72,[21]перекрестка!$F$74:$H$78,[21]перекрестка!$F$80:$H$84,[21]перекрестка!$F$89:$G$89</definedName>
    <definedName name="P11_T28_Protection">'[11]28'!$D$193:$E$195,'[11]28'!$G$193:$H$195,'[11]28'!$D$198:$E$200,'[11]28'!$G$198:$H$200,'[11]28'!$D$204:$E$206,'[11]28'!$G$204:$H$206,'[11]28'!$D$210:$E$212,'[11]28'!$B$68:$B$70</definedName>
    <definedName name="P12_T1_Protect" hidden="1">[21]перекрестка!$F$90:$H$94,[21]перекрестка!$F$95:$G$95,[21]перекрестка!$F$96:$H$100,[21]перекрестка!$F$102:$H$106,[21]перекрестка!$F$108:$H$112</definedName>
    <definedName name="P12_T28_Protection" localSheetId="8">[5]!P1_T28_Protection,[5]!P2_T28_Protection,[5]!P3_T28_Protection,[5]!P4_T28_Protection,[5]!P5_T28_Protection,[5]!P6_T28_Protection,[5]!P7_T28_Protection,[5]!P8_T28_Protection</definedName>
    <definedName name="P12_T28_Protection" localSheetId="9">[0]!P1_T28_Protection,[0]!P2_T28_Protection,[0]!P3_T28_Protection,[0]!P4_T28_Protection,[0]!P5_T28_Protection,[0]!P6_T28_Protection,[0]!P7_T28_Protection,[0]!P8_T28_Protection</definedName>
    <definedName name="P12_T28_Protection" localSheetId="10">[0]!P1_T28_Protection,[0]!P2_T28_Protection,[0]!P3_T28_Protection,[0]!P4_T28_Protection,[0]!P5_T28_Protection,[0]!P6_T28_Protection,[0]!P7_T28_Protection,[0]!P8_T28_Protection</definedName>
    <definedName name="P12_T28_Protection" localSheetId="11">[0]!P1_T28_Protection,[0]!P2_T28_Protection,[0]!P3_T28_Protection,[0]!P4_T28_Protection,[0]!P5_T28_Protection,[0]!P6_T28_Protection,[0]!P7_T28_Protection,[0]!P8_T28_Protection</definedName>
    <definedName name="P12_T28_Protection" localSheetId="12">[0]!P1_T28_Protection,[0]!P2_T28_Protection,[0]!P3_T28_Protection,[0]!P4_T28_Protection,[0]!P5_T28_Protection,[0]!P6_T28_Protection,[0]!P7_T28_Protection,[0]!P8_T28_Protection</definedName>
    <definedName name="P12_T28_Protection" localSheetId="7">[0]!P1_T28_Protection,[0]!P2_T28_Protection,[0]!P3_T28_Protection,[0]!P4_T28_Protection,[0]!P5_T28_Protection,[0]!P6_T28_Protection,[0]!P7_T28_Protection,[0]!P8_T28_Protection</definedName>
    <definedName name="P12_T28_Protection">P1_T28_Protection,P2_T28_Protection,P3_T28_Protection,P4_T28_Protection,P5_T28_Protection,P6_T28_Protection,P7_T28_Protection,P8_T28_Protection</definedName>
    <definedName name="P13_T1_Protect" hidden="1">[21]перекрестка!$F$114:$H$118,[21]перекрестка!$F$120:$H$124,[21]перекрестка!$F$127:$G$127,[21]перекрестка!$F$128:$H$132,[21]перекрестка!$F$133:$G$133</definedName>
    <definedName name="P14_T1_Protect" hidden="1">[21]перекрестка!$F$134:$H$138,[21]перекрестка!$F$140:$H$144,[21]перекрестка!$F$146:$H$150,[21]перекрестка!$F$152:$H$156,[21]перекрестка!$F$158:$H$162</definedName>
    <definedName name="P15_T1_Protect" hidden="1">[21]перекрестка!$J$158:$K$162,[21]перекрестка!$J$152:$K$156,[21]перекрестка!$J$146:$K$150,[21]перекрестка!$J$140:$K$144,[21]перекрестка!$J$11</definedName>
    <definedName name="P16_T1_Protect" hidden="1">[21]перекрестка!$J$12:$K$16,[21]перекрестка!$J$17,[21]перекрестка!$J$18:$K$22,[21]перекрестка!$J$24:$K$28,[21]перекрестка!$J$30:$K$34,[21]перекрестка!$F$23:$G$23</definedName>
    <definedName name="P17_T1_Protect" hidden="1">[21]перекрестка!$F$29:$G$29,[21]перекрестка!$F$61:$G$61,[21]перекрестка!$F$67:$G$67,[21]перекрестка!$F$101:$G$101,[21]перекрестка!$F$107:$G$107</definedName>
    <definedName name="P18_T1_Protect" localSheetId="8" hidden="1">[21]перекрестка!$F$139:$G$139,[21]перекрестка!$F$145:$G$145,[21]перекрестка!$J$36:$K$40,[5]!P1_T1_Protect,[5]!P2_T1_Protect,[5]!P3_T1_Protect,[5]!P4_T1_Protect</definedName>
    <definedName name="P18_T1_Protect" localSheetId="9" hidden="1">[21]перекрестка!$F$139:$G$139,[21]перекрестка!$F$145:$G$145,[21]перекрестка!$J$36:$K$40,[0]!P1_T1_Protect,[0]!P2_T1_Protect,[0]!P3_T1_Protect,[0]!P4_T1_Protect</definedName>
    <definedName name="P18_T1_Protect" localSheetId="10" hidden="1">[21]перекрестка!$F$139:$G$139,[21]перекрестка!$F$145:$G$145,[21]перекрестка!$J$36:$K$40,[0]!P1_T1_Protect,[0]!P2_T1_Protect,[0]!P3_T1_Protect,[0]!P4_T1_Protect</definedName>
    <definedName name="P18_T1_Protect" localSheetId="11" hidden="1">[21]перекрестка!$F$139:$G$139,[21]перекрестка!$F$145:$G$145,[21]перекрестка!$J$36:$K$40,[0]!P1_T1_Protect,[0]!P2_T1_Protect,[0]!P3_T1_Protect,[0]!P4_T1_Protect</definedName>
    <definedName name="P18_T1_Protect" localSheetId="12" hidden="1">[21]перекрестка!$F$139:$G$139,[21]перекрестка!$F$145:$G$145,[21]перекрестка!$J$36:$K$40,[0]!P1_T1_Protect,[0]!P2_T1_Protect,[0]!P3_T1_Protect,[0]!P4_T1_Protect</definedName>
    <definedName name="P18_T1_Protect" localSheetId="7" hidden="1">[21]перекрестка!$F$139:$G$139,[21]перекрестка!$F$145:$G$145,[21]перекрестка!$J$36:$K$40,[0]!P1_T1_Protect,[0]!P2_T1_Protect,[0]!P3_T1_Protect,[0]!P4_T1_Protect</definedName>
    <definedName name="P18_T1_Protect" hidden="1">[21]перекрестка!$F$139:$G$139,[21]перекрестка!$F$145:$G$145,[21]перекрестка!$J$36:$K$40,P1_T1_Protect,P2_T1_Protect,P3_T1_Protect,P4_T1_Protect</definedName>
    <definedName name="P19_T1_Protect" localSheetId="8" hidden="1">[5]!P5_T1_Protect,[5]!P6_T1_Protect,[5]!P7_T1_Protect,[5]!P8_T1_Protect,[5]!P9_T1_Protect,[5]!P10_T1_Protect,[5]!P11_T1_Protect,[5]!P12_T1_Protect,[5]!P13_T1_Protect,[5]!P14_T1_Protect</definedName>
    <definedName name="P19_T1_Protect" localSheetId="9" hidden="1">[0]!P5_T1_Protect,[0]!P6_T1_Protect,[0]!P7_T1_Protect,[0]!P8_T1_Protect,[0]!P9_T1_Protect,[0]!P10_T1_Protect,[0]!P11_T1_Protect,[0]!P12_T1_Protect,[0]!P13_T1_Protect,[0]!P14_T1_Protect</definedName>
    <definedName name="P19_T1_Protect" localSheetId="10" hidden="1">[0]!P5_T1_Protect,[0]!P6_T1_Protect,[0]!P7_T1_Protect,[0]!P8_T1_Protect,[0]!P9_T1_Protect,[0]!P10_T1_Protect,[0]!P11_T1_Protect,[0]!P12_T1_Protect,[0]!P13_T1_Protect,[0]!P14_T1_Protect</definedName>
    <definedName name="P19_T1_Protect" localSheetId="11" hidden="1">[0]!P5_T1_Protect,[0]!P6_T1_Protect,[0]!P7_T1_Protect,[0]!P8_T1_Protect,[0]!P9_T1_Protect,[0]!P10_T1_Protect,[0]!P11_T1_Protect,[0]!P12_T1_Protect,[0]!P13_T1_Protect,[0]!P14_T1_Protect</definedName>
    <definedName name="P19_T1_Protect" localSheetId="12" hidden="1">[0]!P5_T1_Protect,[0]!P6_T1_Protect,[0]!P7_T1_Protect,[0]!P8_T1_Protect,[0]!P9_T1_Protect,[0]!P10_T1_Protect,[0]!P11_T1_Protect,[0]!P12_T1_Protect,[0]!P13_T1_Protect,[0]!P14_T1_Protect</definedName>
    <definedName name="P19_T1_Protect" localSheetId="7" hidden="1">[0]!P5_T1_Protect,[0]!P6_T1_Protect,[0]!P7_T1_Protect,[0]!P8_T1_Protect,[0]!P9_T1_Protect,[0]!P10_T1_Protect,[0]!P11_T1_Protect,[0]!P12_T1_Protect,[0]!P13_T1_Protect,[0]!P14_T1_Protect</definedName>
    <definedName name="P19_T1_Protect" hidden="1">P5_T1_Protect,P6_T1_Protect,P7_T1_Protect,P8_T1_Protect,P9_T1_Protect,P10_T1_Protect,P11_T1_Protect,P12_T1_Protect,P13_T1_Protect,P14_T1_Protect</definedName>
    <definedName name="P2_dip" hidden="1">[9]FST5!$G$100:$G$116,[9]FST5!$G$118:$G$123,[9]FST5!$G$125:$G$126,[9]FST5!$G$128:$G$131,[9]FST5!$G$133,[9]FST5!$G$135:$G$139,[9]FST5!$G$141</definedName>
    <definedName name="P2_SCOPE_16_PRT" hidden="1">'[20]16'!$E$38:$I$38,'[20]16'!$E$41:$I$41,'[20]16'!$E$45:$I$47,'[20]16'!$E$49:$I$49,'[20]16'!$E$53:$I$54,'[20]16'!$E$56:$I$57,'[20]16'!$E$59:$I$59,'[20]16'!$E$9:$I$13</definedName>
    <definedName name="P2_SCOPE_4_PRT" hidden="1">'[20]4'!$P$25:$S$25,'[20]4'!$P$27:$S$31,'[20]4'!$U$14:$X$20,'[20]4'!$U$23:$X$23,'[20]4'!$U$25:$X$25,'[20]4'!$U$27:$X$31,'[20]4'!$Z$14:$AC$20,'[20]4'!$Z$23:$AC$23,'[20]4'!$Z$25:$AC$25</definedName>
    <definedName name="P2_SCOPE_5_PRT" hidden="1">'[20]5'!$P$25:$S$25,'[20]5'!$P$27:$S$31,'[20]5'!$U$14:$X$21,'[20]5'!$U$23:$X$23,'[20]5'!$U$25:$X$25,'[20]5'!$U$27:$X$31,'[20]5'!$Z$14:$AC$21,'[20]5'!$Z$23:$AC$23,'[20]5'!$Z$25:$AC$25</definedName>
    <definedName name="P2_SCOPE_CORR" localSheetId="8" hidden="1">#REF!,#REF!,#REF!,#REF!,#REF!,#REF!,#REF!,#REF!</definedName>
    <definedName name="P2_SCOPE_CORR" localSheetId="9" hidden="1">#REF!,#REF!,#REF!,#REF!,#REF!,#REF!,#REF!,#REF!</definedName>
    <definedName name="P2_SCOPE_CORR" localSheetId="10" hidden="1">#REF!,#REF!,#REF!,#REF!,#REF!,#REF!,#REF!,#REF!</definedName>
    <definedName name="P2_SCOPE_CORR" localSheetId="11" hidden="1">#REF!,#REF!,#REF!,#REF!,#REF!,#REF!,#REF!,#REF!</definedName>
    <definedName name="P2_SCOPE_CORR" localSheetId="12" hidden="1">#REF!,#REF!,#REF!,#REF!,#REF!,#REF!,#REF!,#REF!</definedName>
    <definedName name="P2_SCOPE_CORR" localSheetId="16" hidden="1">#REF!,#REF!,#REF!,#REF!,#REF!,#REF!,#REF!,#REF!</definedName>
    <definedName name="P2_SCOPE_CORR" localSheetId="7" hidden="1">#REF!,#REF!,#REF!,#REF!,#REF!,#REF!,#REF!,#REF!</definedName>
    <definedName name="P2_SCOPE_CORR" hidden="1">#REF!,#REF!,#REF!,#REF!,#REF!,#REF!,#REF!,#REF!</definedName>
    <definedName name="P2_SCOPE_F1_PRT" hidden="1">'[20]Ф-1 (для АО-энерго)'!$D$56:$E$59,'[20]Ф-1 (для АО-энерго)'!$D$34:$E$50,'[20]Ф-1 (для АО-энерго)'!$D$32:$E$32,'[20]Ф-1 (для АО-энерго)'!$D$23:$E$30</definedName>
    <definedName name="P2_SCOPE_F2_PRT" hidden="1">'[20]Ф-2 (для АО-энерго)'!$D$52:$G$54,'[20]Ф-2 (для АО-энерго)'!$C$21:$E$42,'[20]Ф-2 (для АО-энерго)'!$A$12:$E$12,'[20]Ф-2 (для АО-энерго)'!$C$8:$E$11</definedName>
    <definedName name="P2_SCOPE_PER_PRT" hidden="1">[20]перекрестка!$N$14:$N$25,[20]перекрестка!$N$27:$N$31,[20]перекрестка!$J$27:$K$31,[20]перекрестка!$F$27:$H$31,[20]перекрестка!$F$33:$H$37</definedName>
    <definedName name="P2_SCOPE_SV_PRT" hidden="1">[20]свод!$E$58:$I$63,[20]свод!$E$72:$I$79,[20]свод!$E$81:$I$81,[20]свод!$E$85:$H$88,[20]свод!$E$90:$I$90,[20]свод!$E$107:$I$112,[20]свод!$E$114:$I$117</definedName>
    <definedName name="P2_T1_Protect" hidden="1">[21]перекрестка!$J$68:$K$72,[21]перекрестка!$J$74:$K$78,[21]перекрестка!$J$80:$K$84,[21]перекрестка!$J$89,[21]перекрестка!$J$90:$K$94,[21]перекрестка!$J$95</definedName>
    <definedName name="P2_T17?L4">'[11]29'!$J$9:$J$16,'[11]29'!$M$9:$M$16,'[11]29'!$P$9:$P$16,'[11]29'!$G$44:$G$51,'[11]29'!$J$44:$J$51,'[11]29'!$M$44:$M$51,'[11]29'!$M$35:$M$42,'[11]29'!$P$35:$P$42,'[11]29'!$P$44:$P$51</definedName>
    <definedName name="P2_T17?unit?РУБ.ГКАЛ">'[11]29'!$I$18:$I$25,'[11]29'!$L$9:$L$16,'[11]29'!$L$18:$L$25,'[11]29'!$O$9:$O$16,'[11]29'!$F$35:$F$42,'[11]29'!$I$35:$I$42,'[11]29'!$L$35:$L$42,'[11]29'!$O$35:$O$51</definedName>
    <definedName name="P2_T17?unit?ТГКАЛ">'[11]29'!$J$9:$J$16,'[11]29'!$M$9:$M$16,'[11]29'!$P$9:$P$16,'[11]29'!$M$35:$M$42,'[11]29'!$P$35:$P$42,'[11]29'!$G$44:$G$51,'[11]29'!$J$44:$J$51,'[11]29'!$M$44:$M$51,'[11]29'!$P$44:$P$51</definedName>
    <definedName name="P2_T17_Protection">'[11]29'!$F$19:$G$19,'[11]29'!$F$21:$G$25,'[11]29'!$F$27:$G$27,'[11]29'!$F$29:$G$33,'[11]29'!$F$36:$G$36,'[11]29'!$F$38:$G$42,'[11]29'!$F$45:$G$45,'[11]29'!$F$47:$G$51</definedName>
    <definedName name="P2_T21_Protection">'[11]21'!$E$20:$E$22,'[11]21'!$G$20:$K$22,'[11]21'!$M$20:$M$22,'[11]21'!$O$20:$S$22,'[11]21'!$E$26:$E$28,'[11]21'!$G$26:$K$28,'[11]21'!$M$26:$M$28,'[11]21'!$O$26:$S$28</definedName>
    <definedName name="P2_T25_protection">'[11]25'!$L$35:$O$37,'[11]25'!$L$41:$O$42,'[11]25'!$Q$8:$T$21,'[11]25'!$Q$24:$T$28,'[11]25'!$Q$30:$T$33,'[11]25'!$Q$35:$T$37,'[11]25'!$Q$41:$T$42,'[11]25'!$B$35:$B$37</definedName>
    <definedName name="P2_T26_Protection">'[11]26'!$F$34:$I$36,'[11]26'!$K$8:$N$8,'[11]26'!$K$10:$N$11,'[11]26'!$K$13:$N$15,'[11]26'!$K$18:$N$19,'[11]26'!$K$22:$N$24,'[11]26'!$K$26:$N$26,'[11]26'!$K$29:$N$32</definedName>
    <definedName name="P2_T27_Protection">'[11]27'!$F$34:$I$36,'[11]27'!$K$8:$N$8,'[11]27'!$K$10:$N$11,'[11]27'!$K$13:$N$15,'[11]27'!$K$18:$N$19,'[11]27'!$K$22:$N$24,'[11]27'!$K$26:$N$26,'[11]27'!$K$29:$N$32</definedName>
    <definedName name="P2_T28?axis?R?ПЭ">'[11]28'!$D$68:$I$70,'[11]28'!$D$74:$I$76,'[11]28'!$D$80:$I$82,'[11]28'!$D$89:$I$91,'[11]28'!$D$94:$I$96,'[11]28'!$D$100:$I$102,'[11]28'!$D$106:$I$108,'[11]28'!$D$115:$I$117</definedName>
    <definedName name="P2_T28?axis?R?ПЭ?">'[11]28'!$B$68:$B$70,'[11]28'!$B$74:$B$76,'[11]28'!$B$80:$B$82,'[11]28'!$B$89:$B$91,'[11]28'!$B$94:$B$96,'[11]28'!$B$100:$B$102,'[11]28'!$B$106:$B$108,'[11]28'!$B$115:$B$117</definedName>
    <definedName name="P2_T28_Protection">'[11]28'!$B$126:$B$128,'[11]28'!$B$132:$B$134,'[11]28'!$B$141:$B$143,'[11]28'!$B$146:$B$148,'[11]28'!$B$152:$B$154,'[11]28'!$B$158:$B$160,'[11]28'!$B$167:$B$169</definedName>
    <definedName name="P2_T4_Protect" hidden="1">'[21]4'!$Q$22:$T$22,'[21]4'!$Q$24:$T$28,'[21]4'!$V$24:$Y$28,'[21]4'!$V$22:$Y$22,'[21]4'!$V$20:$Y$20,'[21]4'!$V$11:$Y$17,'[21]4'!$AA$11:$AD$17,'[21]4'!$AA$20:$AD$20,'[21]4'!$AA$22:$AD$22</definedName>
    <definedName name="P3_dip" hidden="1">[9]FST5!$G$143:$G$145,[9]FST5!$G$214:$G$217,[9]FST5!$G$219:$G$224,[9]FST5!$G$226,[9]FST5!$G$228,[9]FST5!$G$230,[9]FST5!$G$232,[9]FST5!$G$197:$G$212</definedName>
    <definedName name="P3_SCOPE_F1_PRT" hidden="1">'[20]Ф-1 (для АО-энерго)'!$E$16:$E$17,'[20]Ф-1 (для АО-энерго)'!$C$4:$D$4,'[20]Ф-1 (для АО-энерго)'!$C$7:$E$10,'[20]Ф-1 (для АО-энерго)'!$A$11:$E$11</definedName>
    <definedName name="P3_SCOPE_PER_PRT" hidden="1">[20]перекрестка!$J$33:$K$37,[20]перекрестка!$N$33:$N$37,[20]перекрестка!$F$39:$H$43,[20]перекрестка!$J$39:$K$43,[20]перекрестка!$N$39:$N$43</definedName>
    <definedName name="P3_SCOPE_SV_PRT" hidden="1">[20]свод!$E$121:$I$121,[20]свод!$E$124:$H$127,[20]свод!$D$135:$G$135,[20]свод!$I$135:$I$140,[20]свод!$H$137:$H$140,[20]свод!$D$138:$G$140,[20]свод!$E$15:$I$16</definedName>
    <definedName name="P3_T1_Protect" hidden="1">[21]перекрестка!$J$96:$K$100,[21]перекрестка!$J$102:$K$106,[21]перекрестка!$J$108:$K$112,[21]перекрестка!$J$114:$K$118,[21]перекрестка!$J$120:$K$124</definedName>
    <definedName name="P3_T17_Protection">'[11]29'!$F$53:$G$53,'[11]29'!$F$55:$G$59,'[11]29'!$I$55:$J$59,'[11]29'!$I$53:$J$53,'[11]29'!$I$47:$J$51,'[11]29'!$I$45:$J$45,'[11]29'!$I$38:$J$42,'[11]29'!$I$36:$J$36</definedName>
    <definedName name="P3_T21_Protection" localSheetId="8">'[11]21'!$E$31:$E$33,'[11]21'!$G$31:$K$33,'[11]21'!$B$14:$B$16,'[11]21'!$B$20:$B$22,'[11]21'!$B$26:$B$28,'[11]21'!$B$31:$B$33,'[11]21'!$M$31:$M$33,[5]!P1_T21_Protection</definedName>
    <definedName name="P3_T21_Protection" localSheetId="9">'[11]21'!$E$31:$E$33,'[11]21'!$G$31:$K$33,'[11]21'!$B$14:$B$16,'[11]21'!$B$20:$B$22,'[11]21'!$B$26:$B$28,'[11]21'!$B$31:$B$33,'[11]21'!$M$31:$M$33,[0]!P1_T21_Protection</definedName>
    <definedName name="P3_T21_Protection" localSheetId="10">'[11]21'!$E$31:$E$33,'[11]21'!$G$31:$K$33,'[11]21'!$B$14:$B$16,'[11]21'!$B$20:$B$22,'[11]21'!$B$26:$B$28,'[11]21'!$B$31:$B$33,'[11]21'!$M$31:$M$33,[0]!P1_T21_Protection</definedName>
    <definedName name="P3_T21_Protection" localSheetId="11">'[11]21'!$E$31:$E$33,'[11]21'!$G$31:$K$33,'[11]21'!$B$14:$B$16,'[11]21'!$B$20:$B$22,'[11]21'!$B$26:$B$28,'[11]21'!$B$31:$B$33,'[11]21'!$M$31:$M$33,[0]!P1_T21_Protection</definedName>
    <definedName name="P3_T21_Protection" localSheetId="12">'[11]21'!$E$31:$E$33,'[11]21'!$G$31:$K$33,'[11]21'!$B$14:$B$16,'[11]21'!$B$20:$B$22,'[11]21'!$B$26:$B$28,'[11]21'!$B$31:$B$33,'[11]21'!$M$31:$M$33,[0]!P1_T21_Protection</definedName>
    <definedName name="P3_T21_Protection" localSheetId="7">'[11]21'!$E$31:$E$33,'[11]21'!$G$31:$K$33,'[11]21'!$B$14:$B$16,'[11]21'!$B$20:$B$22,'[11]21'!$B$26:$B$28,'[11]21'!$B$31:$B$33,'[11]21'!$M$31:$M$33,[0]!P1_T21_Protection</definedName>
    <definedName name="P3_T21_Protection">'[11]21'!$E$31:$E$33,'[11]21'!$G$31:$K$33,'[11]21'!$B$14:$B$16,'[11]21'!$B$20:$B$22,'[11]21'!$B$26:$B$28,'[11]21'!$B$31:$B$33,'[11]21'!$M$31:$M$33,P1_T21_Protection</definedName>
    <definedName name="P3_T27_Protection">'[11]27'!$K$34:$N$36,'[11]27'!$P$8:$S$8,'[11]27'!$P$10:$S$11,'[11]27'!$P$13:$S$15,'[11]27'!$P$18:$S$19,'[11]27'!$P$22:$S$24,'[11]27'!$P$26:$S$26,'[11]27'!$P$29:$S$32</definedName>
    <definedName name="P3_T28?axis?R?ПЭ">'[11]28'!$D$120:$I$122,'[11]28'!$D$126:$I$128,'[11]28'!$D$132:$I$134,'[11]28'!$D$141:$I$143,'[11]28'!$D$146:$I$148,'[11]28'!$D$152:$I$154,'[11]28'!$D$158:$I$160</definedName>
    <definedName name="P3_T28?axis?R?ПЭ?">'[11]28'!$B$120:$B$122,'[11]28'!$B$126:$B$128,'[11]28'!$B$132:$B$134,'[11]28'!$B$141:$B$143,'[11]28'!$B$146:$B$148,'[11]28'!$B$152:$B$154,'[11]28'!$B$158:$B$160</definedName>
    <definedName name="P3_T28_Protection">'[11]28'!$B$172:$B$174,'[11]28'!$B$178:$B$180,'[11]28'!$B$184:$B$186,'[11]28'!$B$193:$B$195,'[11]28'!$B$198:$B$200,'[11]28'!$B$204:$B$206,'[11]28'!$B$210:$B$212</definedName>
    <definedName name="P4_dip" hidden="1">[9]FST5!$G$70:$G$75,[9]FST5!$G$77:$G$78,[9]FST5!$G$80:$G$83,[9]FST5!$G$85,[9]FST5!$G$87:$G$91,[9]FST5!$G$93,[9]FST5!$G$95:$G$97,[9]FST5!$G$52:$G$68</definedName>
    <definedName name="P4_SCOPE_F1_PRT" hidden="1">'[20]Ф-1 (для АО-энерго)'!$C$13:$E$13,'[20]Ф-1 (для АО-энерго)'!$A$14:$E$14,'[20]Ф-1 (для АО-энерго)'!$C$23:$C$50,'[20]Ф-1 (для АО-энерго)'!$C$54:$C$95</definedName>
    <definedName name="P4_SCOPE_PER_PRT" hidden="1">[20]перекрестка!$F$45:$H$49,[20]перекрестка!$J$45:$K$49,[20]перекрестка!$N$45:$N$49,[20]перекрестка!$F$53:$G$64,[20]перекрестка!$H$54:$H$58</definedName>
    <definedName name="P4_T1_Protect" hidden="1">[21]перекрестка!$J$127,[21]перекрестка!$J$128:$K$132,[21]перекрестка!$J$133,[21]перекрестка!$J$134:$K$138,[21]перекрестка!$N$11:$N$22,[21]перекрестка!$N$24:$N$28</definedName>
    <definedName name="P4_T17_Protection">'[11]29'!$I$29:$J$33,'[11]29'!$I$27:$J$27,'[11]29'!$I$21:$J$25,'[11]29'!$I$19:$J$19,'[11]29'!$I$12:$J$16,'[11]29'!$I$10:$J$10,'[11]29'!$L$10:$M$10,'[11]29'!$L$12:$M$16</definedName>
    <definedName name="P4_T28?axis?R?ПЭ">'[11]28'!$D$167:$I$169,'[11]28'!$D$172:$I$174,'[11]28'!$D$178:$I$180,'[11]28'!$D$184:$I$186,'[11]28'!$D$193:$I$195,'[11]28'!$D$198:$I$200,'[11]28'!$D$204:$I$206</definedName>
    <definedName name="P4_T28?axis?R?ПЭ?">'[11]28'!$B$167:$B$169,'[11]28'!$B$172:$B$174,'[11]28'!$B$178:$B$180,'[11]28'!$B$184:$B$186,'[11]28'!$B$193:$B$195,'[11]28'!$B$198:$B$200,'[11]28'!$B$204:$B$206</definedName>
    <definedName name="P4_T28_Protection">'[11]28'!$B$219:$B$221,'[11]28'!$B$224:$B$226,'[11]28'!$B$230:$B$232,'[11]28'!$B$236:$B$238,'[11]28'!$B$245:$B$247,'[11]28'!$B$250:$B$252,'[11]28'!$B$256:$B$258</definedName>
    <definedName name="P5_SCOPE_PER_PRT" hidden="1">[20]перекрестка!$H$60:$H$64,[20]перекрестка!$J$53:$J$64,[20]перекрестка!$K$54:$K$58,[20]перекрестка!$K$60:$K$64,[20]перекрестка!$N$53:$N$64</definedName>
    <definedName name="P5_T1_Protect" hidden="1">[21]перекрестка!$N$30:$N$34,[21]перекрестка!$N$36:$N$40,[21]перекрестка!$N$42:$N$46,[21]перекрестка!$N$49:$N$60,[21]перекрестка!$N$62:$N$66</definedName>
    <definedName name="P5_T17_Protection">'[11]29'!$L$19:$M$19,'[11]29'!$L$21:$M$27,'[11]29'!$L$29:$M$33,'[11]29'!$L$36:$M$36,'[11]29'!$L$38:$M$42,'[11]29'!$L$45:$M$45,'[11]29'!$O$10:$P$10,'[11]29'!$O$12:$P$16</definedName>
    <definedName name="P5_T28?axis?R?ПЭ">'[11]28'!$D$210:$I$212,'[11]28'!$D$219:$I$221,'[11]28'!$D$224:$I$226,'[11]28'!$D$230:$I$232,'[11]28'!$D$236:$I$238,'[11]28'!$D$245:$I$247,'[11]28'!$D$250:$I$252</definedName>
    <definedName name="P5_T28?axis?R?ПЭ?">'[11]28'!$B$210:$B$212,'[11]28'!$B$219:$B$221,'[11]28'!$B$224:$B$226,'[11]28'!$B$230:$B$232,'[11]28'!$B$236:$B$238,'[11]28'!$B$245:$B$247,'[11]28'!$B$250:$B$252</definedName>
    <definedName name="P5_T28_Protection">'[11]28'!$B$262:$B$264,'[11]28'!$B$271:$B$273,'[11]28'!$B$276:$B$278,'[11]28'!$B$282:$B$284,'[11]28'!$B$288:$B$291,'[11]28'!$B$11:$B$13,'[11]28'!$B$16:$B$18,'[11]28'!$B$22:$B$24</definedName>
    <definedName name="P6_SCOPE_PER_PRT" hidden="1">[20]перекрестка!$F$66:$H$70,[20]перекрестка!$J$66:$K$70,[20]перекрестка!$N$66:$N$70,[20]перекрестка!$F$72:$H$76,[20]перекрестка!$J$72:$K$76</definedName>
    <definedName name="P6_T1_Protect" hidden="1">[21]перекрестка!$N$68:$N$72,[21]перекрестка!$N$74:$N$78,[21]перекрестка!$N$80:$N$84,[21]перекрестка!$N$89:$N$100,[21]перекрестка!$N$102:$N$106</definedName>
    <definedName name="P6_T17_Protection" localSheetId="8">'[11]29'!$O$19:$P$19,'[11]29'!$O$21:$P$25,'[11]29'!$O$27:$P$27,'[11]29'!$O$29:$P$33,'[11]29'!$O$36:$P$36,'[11]29'!$O$38:$P$42,'[11]29'!$O$45:$P$45,[5]!P1_T17_Protection</definedName>
    <definedName name="P6_T17_Protection" localSheetId="9">'[11]29'!$O$19:$P$19,'[11]29'!$O$21:$P$25,'[11]29'!$O$27:$P$27,'[11]29'!$O$29:$P$33,'[11]29'!$O$36:$P$36,'[11]29'!$O$38:$P$42,'[11]29'!$O$45:$P$45,[0]!P1_T17_Protection</definedName>
    <definedName name="P6_T17_Protection" localSheetId="10">'[11]29'!$O$19:$P$19,'[11]29'!$O$21:$P$25,'[11]29'!$O$27:$P$27,'[11]29'!$O$29:$P$33,'[11]29'!$O$36:$P$36,'[11]29'!$O$38:$P$42,'[11]29'!$O$45:$P$45,[0]!P1_T17_Protection</definedName>
    <definedName name="P6_T17_Protection" localSheetId="11">'[11]29'!$O$19:$P$19,'[11]29'!$O$21:$P$25,'[11]29'!$O$27:$P$27,'[11]29'!$O$29:$P$33,'[11]29'!$O$36:$P$36,'[11]29'!$O$38:$P$42,'[11]29'!$O$45:$P$45,[0]!P1_T17_Protection</definedName>
    <definedName name="P6_T17_Protection" localSheetId="12">'[11]29'!$O$19:$P$19,'[11]29'!$O$21:$P$25,'[11]29'!$O$27:$P$27,'[11]29'!$O$29:$P$33,'[11]29'!$O$36:$P$36,'[11]29'!$O$38:$P$42,'[11]29'!$O$45:$P$45,[0]!P1_T17_Protection</definedName>
    <definedName name="P6_T17_Protection" localSheetId="7">'[11]29'!$O$19:$P$19,'[11]29'!$O$21:$P$25,'[11]29'!$O$27:$P$27,'[11]29'!$O$29:$P$33,'[11]29'!$O$36:$P$36,'[11]29'!$O$38:$P$42,'[11]29'!$O$45:$P$45,[0]!P1_T17_Protection</definedName>
    <definedName name="P6_T17_Protection">'[11]29'!$O$19:$P$19,'[11]29'!$O$21:$P$25,'[11]29'!$O$27:$P$27,'[11]29'!$O$29:$P$33,'[11]29'!$O$36:$P$36,'[11]29'!$O$38:$P$42,'[11]29'!$O$45:$P$45,P1_T17_Protection</definedName>
    <definedName name="P6_T2.1?Protection" localSheetId="8">P1_T2.1?Protection</definedName>
    <definedName name="P6_T2.1?Protection" localSheetId="9">P1_T2.1?Protection</definedName>
    <definedName name="P6_T2.1?Protection" localSheetId="10">P1_T2.1?Protection</definedName>
    <definedName name="P6_T2.1?Protection" localSheetId="11">P1_T2.1?Protection</definedName>
    <definedName name="P6_T2.1?Protection" localSheetId="12">P1_T2.1?Protection</definedName>
    <definedName name="P6_T2.1?Protection" localSheetId="16">P1_T2.1?Protection</definedName>
    <definedName name="P6_T2.1?Protection" localSheetId="7">P1_T2.1?Protection</definedName>
    <definedName name="P6_T2.1?Protection">P1_T2.1?Protection</definedName>
    <definedName name="P6_T28?axis?R?ПЭ" localSheetId="8">'[11]28'!$D$256:$I$258,'[11]28'!$D$262:$I$264,'[11]28'!$D$271:$I$273,'[11]28'!$D$276:$I$278,'[11]28'!$D$282:$I$284,'[11]28'!$D$288:$I$291,'[11]28'!$D$11:$I$13,[5]!P1_T28?axis?R?ПЭ</definedName>
    <definedName name="P6_T28?axis?R?ПЭ" localSheetId="9">'[11]28'!$D$256:$I$258,'[11]28'!$D$262:$I$264,'[11]28'!$D$271:$I$273,'[11]28'!$D$276:$I$278,'[11]28'!$D$282:$I$284,'[11]28'!$D$288:$I$291,'[11]28'!$D$11:$I$13,[0]!P1_T28?axis?R?ПЭ</definedName>
    <definedName name="P6_T28?axis?R?ПЭ" localSheetId="10">'[11]28'!$D$256:$I$258,'[11]28'!$D$262:$I$264,'[11]28'!$D$271:$I$273,'[11]28'!$D$276:$I$278,'[11]28'!$D$282:$I$284,'[11]28'!$D$288:$I$291,'[11]28'!$D$11:$I$13,[0]!P1_T28?axis?R?ПЭ</definedName>
    <definedName name="P6_T28?axis?R?ПЭ" localSheetId="11">'[11]28'!$D$256:$I$258,'[11]28'!$D$262:$I$264,'[11]28'!$D$271:$I$273,'[11]28'!$D$276:$I$278,'[11]28'!$D$282:$I$284,'[11]28'!$D$288:$I$291,'[11]28'!$D$11:$I$13,[0]!P1_T28?axis?R?ПЭ</definedName>
    <definedName name="P6_T28?axis?R?ПЭ" localSheetId="12">'[11]28'!$D$256:$I$258,'[11]28'!$D$262:$I$264,'[11]28'!$D$271:$I$273,'[11]28'!$D$276:$I$278,'[11]28'!$D$282:$I$284,'[11]28'!$D$288:$I$291,'[11]28'!$D$11:$I$13,[0]!P1_T28?axis?R?ПЭ</definedName>
    <definedName name="P6_T28?axis?R?ПЭ" localSheetId="7">'[11]28'!$D$256:$I$258,'[11]28'!$D$262:$I$264,'[11]28'!$D$271:$I$273,'[11]28'!$D$276:$I$278,'[11]28'!$D$282:$I$284,'[11]28'!$D$288:$I$291,'[11]28'!$D$11:$I$13,[0]!P1_T28?axis?R?ПЭ</definedName>
    <definedName name="P6_T28?axis?R?ПЭ">'[11]28'!$D$256:$I$258,'[11]28'!$D$262:$I$264,'[11]28'!$D$271:$I$273,'[11]28'!$D$276:$I$278,'[11]28'!$D$282:$I$284,'[11]28'!$D$288:$I$291,'[11]28'!$D$11:$I$13,P1_T28?axis?R?ПЭ</definedName>
    <definedName name="P6_T28?axis?R?ПЭ?" localSheetId="8">'[11]28'!$B$256:$B$258,'[11]28'!$B$262:$B$264,'[11]28'!$B$271:$B$273,'[11]28'!$B$276:$B$278,'[11]28'!$B$282:$B$284,'[11]28'!$B$288:$B$291,'[11]28'!$B$11:$B$13,[5]!P1_T28?axis?R?ПЭ?</definedName>
    <definedName name="P6_T28?axis?R?ПЭ?" localSheetId="9">'[11]28'!$B$256:$B$258,'[11]28'!$B$262:$B$264,'[11]28'!$B$271:$B$273,'[11]28'!$B$276:$B$278,'[11]28'!$B$282:$B$284,'[11]28'!$B$288:$B$291,'[11]28'!$B$11:$B$13,[0]!P1_T28?axis?R?ПЭ?</definedName>
    <definedName name="P6_T28?axis?R?ПЭ?" localSheetId="10">'[11]28'!$B$256:$B$258,'[11]28'!$B$262:$B$264,'[11]28'!$B$271:$B$273,'[11]28'!$B$276:$B$278,'[11]28'!$B$282:$B$284,'[11]28'!$B$288:$B$291,'[11]28'!$B$11:$B$13,[0]!P1_T28?axis?R?ПЭ?</definedName>
    <definedName name="P6_T28?axis?R?ПЭ?" localSheetId="11">'[11]28'!$B$256:$B$258,'[11]28'!$B$262:$B$264,'[11]28'!$B$271:$B$273,'[11]28'!$B$276:$B$278,'[11]28'!$B$282:$B$284,'[11]28'!$B$288:$B$291,'[11]28'!$B$11:$B$13,[0]!P1_T28?axis?R?ПЭ?</definedName>
    <definedName name="P6_T28?axis?R?ПЭ?" localSheetId="12">'[11]28'!$B$256:$B$258,'[11]28'!$B$262:$B$264,'[11]28'!$B$271:$B$273,'[11]28'!$B$276:$B$278,'[11]28'!$B$282:$B$284,'[11]28'!$B$288:$B$291,'[11]28'!$B$11:$B$13,[0]!P1_T28?axis?R?ПЭ?</definedName>
    <definedName name="P6_T28?axis?R?ПЭ?" localSheetId="7">'[11]28'!$B$256:$B$258,'[11]28'!$B$262:$B$264,'[11]28'!$B$271:$B$273,'[11]28'!$B$276:$B$278,'[11]28'!$B$282:$B$284,'[11]28'!$B$288:$B$291,'[11]28'!$B$11:$B$13,[0]!P1_T28?axis?R?ПЭ?</definedName>
    <definedName name="P6_T28?axis?R?ПЭ?">'[11]28'!$B$256:$B$258,'[11]28'!$B$262:$B$264,'[11]28'!$B$271:$B$273,'[11]28'!$B$276:$B$278,'[11]28'!$B$282:$B$284,'[11]28'!$B$288:$B$291,'[11]28'!$B$11:$B$13,P1_T28?axis?R?ПЭ?</definedName>
    <definedName name="P6_T28_Protection">'[11]28'!$B$28:$B$30,'[11]28'!$B$37:$B$39,'[11]28'!$B$42:$B$44,'[11]28'!$B$48:$B$50,'[11]28'!$B$54:$B$56,'[11]28'!$B$63:$B$65,'[11]28'!$G$210:$H$212,'[11]28'!$D$11:$E$13</definedName>
    <definedName name="P7_SCOPE_PER_PRT" hidden="1">[20]перекрестка!$N$72:$N$76,[20]перекрестка!$F$78:$H$82,[20]перекрестка!$J$78:$K$82,[20]перекрестка!$N$78:$N$82,[20]перекрестка!$F$84:$H$88</definedName>
    <definedName name="P7_T1_Protect" hidden="1">[21]перекрестка!$N$108:$N$112,[21]перекрестка!$N$114:$N$118,[21]перекрестка!$N$120:$N$124,[21]перекрестка!$N$127:$N$138,[21]перекрестка!$N$140:$N$144</definedName>
    <definedName name="P7_T28_Protection">'[11]28'!$G$11:$H$13,'[11]28'!$D$16:$E$18,'[11]28'!$G$16:$H$18,'[11]28'!$D$22:$E$24,'[11]28'!$G$22:$H$24,'[11]28'!$D$28:$E$30,'[11]28'!$G$28:$H$30,'[11]28'!$D$37:$E$39</definedName>
    <definedName name="P8_SCOPE_PER_PRT" localSheetId="8" hidden="1">[20]перекрестка!$J$84:$K$88,[20]перекрестка!$N$84:$N$88,[20]перекрестка!$F$14:$G$25,[5]!P1_SCOPE_PER_PRT,[5]!P2_SCOPE_PER_PRT,[5]!P3_SCOPE_PER_PRT,[5]!P4_SCOPE_PER_PRT</definedName>
    <definedName name="P8_SCOPE_PER_PRT" localSheetId="9" hidden="1">[20]перекрестка!$J$84:$K$88,[20]перекрестка!$N$84:$N$88,[20]перекрестка!$F$14:$G$25,[0]!P1_SCOPE_PER_PRT,[0]!P2_SCOPE_PER_PRT,[0]!P3_SCOPE_PER_PRT,[0]!P4_SCOPE_PER_PRT</definedName>
    <definedName name="P8_SCOPE_PER_PRT" localSheetId="10" hidden="1">[20]перекрестка!$J$84:$K$88,[20]перекрестка!$N$84:$N$88,[20]перекрестка!$F$14:$G$25,[0]!P1_SCOPE_PER_PRT,[0]!P2_SCOPE_PER_PRT,[0]!P3_SCOPE_PER_PRT,[0]!P4_SCOPE_PER_PRT</definedName>
    <definedName name="P8_SCOPE_PER_PRT" localSheetId="11" hidden="1">[20]перекрестка!$J$84:$K$88,[20]перекрестка!$N$84:$N$88,[20]перекрестка!$F$14:$G$25,[0]!P1_SCOPE_PER_PRT,[0]!P2_SCOPE_PER_PRT,[0]!P3_SCOPE_PER_PRT,[0]!P4_SCOPE_PER_PRT</definedName>
    <definedName name="P8_SCOPE_PER_PRT" localSheetId="12" hidden="1">[20]перекрестка!$J$84:$K$88,[20]перекрестка!$N$84:$N$88,[20]перекрестка!$F$14:$G$25,[0]!P1_SCOPE_PER_PRT,[0]!P2_SCOPE_PER_PRT,[0]!P3_SCOPE_PER_PRT,[0]!P4_SCOPE_PER_PRT</definedName>
    <definedName name="P8_SCOPE_PER_PRT" localSheetId="7" hidden="1">[20]перекрестка!$J$84:$K$88,[20]перекрестка!$N$84:$N$88,[20]перекрестка!$F$14:$G$25,[0]!P1_SCOPE_PER_PRT,[0]!P2_SCOPE_PER_PRT,[0]!P3_SCOPE_PER_PRT,[0]!P4_SCOPE_PER_PRT</definedName>
    <definedName name="P8_SCOPE_PER_PRT" hidden="1">[20]перекрестка!$J$84:$K$88,[20]перекрестка!$N$84:$N$88,[20]перекрестка!$F$14:$G$25,P1_SCOPE_PER_PRT,P2_SCOPE_PER_PRT,P3_SCOPE_PER_PRT,P4_SCOPE_PER_PRT</definedName>
    <definedName name="P8_T1_Protect" hidden="1">[21]перекрестка!$N$146:$N$150,[21]перекрестка!$N$152:$N$156,[21]перекрестка!$N$158:$N$162,[21]перекрестка!$F$11:$G$11,[21]перекрестка!$F$12:$H$16</definedName>
    <definedName name="P8_T28_Protection">'[11]28'!$G$37:$H$39,'[11]28'!$D$42:$E$44,'[11]28'!$G$42:$H$44,'[11]28'!$D$48:$E$50,'[11]28'!$G$48:$H$50,'[11]28'!$D$54:$E$56,'[11]28'!$G$54:$H$56,'[11]28'!$D$89:$E$91</definedName>
    <definedName name="P9_T1_Protect" hidden="1">[21]перекрестка!$F$17:$G$17,[21]перекрестка!$F$18:$H$22,[21]перекрестка!$F$24:$H$28,[21]перекрестка!$F$30:$H$34,[21]перекрестка!$F$36:$H$40</definedName>
    <definedName name="P9_T28_Protection">'[11]28'!$G$89:$H$91,'[11]28'!$G$94:$H$96,'[11]28'!$D$94:$E$96,'[11]28'!$D$100:$E$102,'[11]28'!$G$100:$H$102,'[11]28'!$D$106:$E$108,'[11]28'!$G$106:$H$108,'[11]28'!$D$167:$E$169</definedName>
    <definedName name="PapExpas" localSheetId="16">#REF!</definedName>
    <definedName name="PapExpas" localSheetId="7">#REF!</definedName>
    <definedName name="PapExpas">#REF!</definedName>
    <definedName name="Pay_Date" localSheetId="16">#REF!</definedName>
    <definedName name="Pay_Date" localSheetId="7">#REF!</definedName>
    <definedName name="Pay_Date">#REF!</definedName>
    <definedName name="Pay_Num" localSheetId="16">#REF!</definedName>
    <definedName name="Pay_Num" localSheetId="7">#REF!</definedName>
    <definedName name="Pay_Num">#REF!</definedName>
    <definedName name="Payment_Date" localSheetId="8">DATE(YEAR([5]!Loan_Start),MONTH([5]!Loan_Start)+Payment_Number,DAY([5]!Loan_Start))</definedName>
    <definedName name="Payment_Date" localSheetId="9">DATE(YEAR([0]!Loan_Start),MONTH([0]!Loan_Start)+Payment_Number,DAY([0]!Loan_Start))</definedName>
    <definedName name="Payment_Date" localSheetId="10">DATE(YEAR([0]!Loan_Start),MONTH([0]!Loan_Start)+Payment_Number,DAY([0]!Loan_Start))</definedName>
    <definedName name="Payment_Date" localSheetId="11">DATE(YEAR([0]!Loan_Start),MONTH([0]!Loan_Start)+Payment_Number,DAY([0]!Loan_Start))</definedName>
    <definedName name="Payment_Date" localSheetId="12">DATE(YEAR([0]!Loan_Start),MONTH([0]!Loan_Start)+Payment_Number,DAY([0]!Loan_Start))</definedName>
    <definedName name="Payment_Date" localSheetId="16">DATE(YEAR('8.Ход реализации'!Loan_Start),MONTH('8.Ход реализации'!Loan_Start)+Payment_Number,DAY('8.Ход реализации'!Loan_Start))</definedName>
    <definedName name="Payment_Date" localSheetId="7">DATE(YEAR('анализ экон эффек'!Loan_Start),MONTH('анализ экон эффек'!Loan_Start)+Payment_Number,DAY('анализ экон эффек'!Loan_Start))</definedName>
    <definedName name="Payment_Date">DATE(YEAR(Loan_Start),MONTH(Loan_Start)+Payment_Number,DAY(Loan_Start))</definedName>
    <definedName name="Pbud601" localSheetId="16">#REF!</definedName>
    <definedName name="Pbud601" localSheetId="7">#REF!</definedName>
    <definedName name="Pbud601">#REF!</definedName>
    <definedName name="Pbud655" localSheetId="16">#REF!</definedName>
    <definedName name="Pbud655" localSheetId="7">#REF!</definedName>
    <definedName name="Pbud655">#REF!</definedName>
    <definedName name="Pbud98" localSheetId="16">#REF!</definedName>
    <definedName name="Pbud98" localSheetId="7">#REF!</definedName>
    <definedName name="Pbud98">#REF!</definedName>
    <definedName name="Pcharg96" localSheetId="16">#REF!</definedName>
    <definedName name="Pcharg96" localSheetId="7">#REF!</definedName>
    <definedName name="Pcharg96">#REF!</definedName>
    <definedName name="Pcotisations" localSheetId="16">#REF!</definedName>
    <definedName name="Pcotisations" localSheetId="7">#REF!</definedName>
    <definedName name="Pcotisations">#REF!</definedName>
    <definedName name="Pcoubud" localSheetId="8">[15]Personnel!#REF!</definedName>
    <definedName name="Pcoubud" localSheetId="9">[15]Personnel!#REF!</definedName>
    <definedName name="Pcoubud" localSheetId="10">[15]Personnel!#REF!</definedName>
    <definedName name="Pcoubud" localSheetId="11">[15]Personnel!#REF!</definedName>
    <definedName name="Pcoubud" localSheetId="12">[15]Personnel!#REF!</definedName>
    <definedName name="Pcoubud" localSheetId="16">[16]Personnel!#REF!</definedName>
    <definedName name="Pcoubud" localSheetId="7">[15]Personnel!#REF!</definedName>
    <definedName name="Pcoubud">[16]Personnel!#REF!</definedName>
    <definedName name="PdgeccMO" localSheetId="16">#REF!</definedName>
    <definedName name="PdgeccMO" localSheetId="7">#REF!</definedName>
    <definedName name="PdgeccMO">#REF!</definedName>
    <definedName name="PeffecBud" localSheetId="16">#REF!</definedName>
    <definedName name="PeffecBud" localSheetId="7">#REF!</definedName>
    <definedName name="PeffecBud">#REF!</definedName>
    <definedName name="Peffectif" localSheetId="16">#REF!</definedName>
    <definedName name="Peffectif" localSheetId="7">#REF!</definedName>
    <definedName name="Peffectif">#REF!</definedName>
    <definedName name="PeffectifA" localSheetId="16">#REF!</definedName>
    <definedName name="PeffectifA" localSheetId="7">#REF!</definedName>
    <definedName name="PeffectifA">#REF!</definedName>
    <definedName name="PER_ET" localSheetId="8">#REF!</definedName>
    <definedName name="PER_ET" localSheetId="9">#REF!</definedName>
    <definedName name="PER_ET" localSheetId="10">#REF!</definedName>
    <definedName name="PER_ET" localSheetId="11">#REF!</definedName>
    <definedName name="PER_ET" localSheetId="12">#REF!</definedName>
    <definedName name="PER_ET" localSheetId="16">#REF!</definedName>
    <definedName name="PER_ET" localSheetId="7">#REF!</definedName>
    <definedName name="PER_ET">#REF!</definedName>
    <definedName name="Pfamo" localSheetId="16">#REF!</definedName>
    <definedName name="Pfamo" localSheetId="7">#REF!</definedName>
    <definedName name="Pfamo">#REF!</definedName>
    <definedName name="PFAMO612642" localSheetId="16">#REF!</definedName>
    <definedName name="PFAMO612642" localSheetId="7">#REF!</definedName>
    <definedName name="PFAMO612642">#REF!</definedName>
    <definedName name="Pgratif956" localSheetId="16">#REF!</definedName>
    <definedName name="Pgratif956" localSheetId="7">#REF!</definedName>
    <definedName name="Pgratif956">#REF!</definedName>
    <definedName name="Phsup" localSheetId="16">#REF!</definedName>
    <definedName name="Phsup" localSheetId="7">#REF!</definedName>
    <definedName name="Phsup">#REF!</definedName>
    <definedName name="Phsup98" localSheetId="16">#REF!</definedName>
    <definedName name="Phsup98" localSheetId="7">#REF!</definedName>
    <definedName name="Phsup98">#REF!</definedName>
    <definedName name="Phypoaugmentation" localSheetId="16">#REF!</definedName>
    <definedName name="Phypoaugmentation" localSheetId="7">#REF!</definedName>
    <definedName name="Phypoaugmentation">#REF!</definedName>
    <definedName name="Phypotheses" localSheetId="16">#REF!</definedName>
    <definedName name="Phypotheses" localSheetId="7">#REF!</definedName>
    <definedName name="Phypotheses">#REF!</definedName>
    <definedName name="Pmainoeuvre" localSheetId="16">#REF!</definedName>
    <definedName name="Pmainoeuvre" localSheetId="7">#REF!</definedName>
    <definedName name="Pmainoeuvre">#REF!</definedName>
    <definedName name="polta" localSheetId="8">'[22]2001'!#REF!</definedName>
    <definedName name="polta" localSheetId="9">'[22]2001'!#REF!</definedName>
    <definedName name="polta" localSheetId="10">'[22]2001'!#REF!</definedName>
    <definedName name="polta" localSheetId="11">'[22]2001'!#REF!</definedName>
    <definedName name="polta" localSheetId="12">'[22]2001'!#REF!</definedName>
    <definedName name="polta" localSheetId="16">'[23]2001'!#REF!</definedName>
    <definedName name="polta" localSheetId="7">'[22]2001'!#REF!</definedName>
    <definedName name="polta">'[23]2001'!#REF!</definedName>
    <definedName name="popamia" localSheetId="16">#REF!</definedName>
    <definedName name="popamia" localSheetId="7">#REF!</definedName>
    <definedName name="popamia">#REF!</definedName>
    <definedName name="pp" localSheetId="16">#REF!</definedName>
    <definedName name="pp" localSheetId="7">#REF!</definedName>
    <definedName name="pp">#REF!</definedName>
    <definedName name="Princ" localSheetId="16">#REF!</definedName>
    <definedName name="Princ" localSheetId="7">#REF!</definedName>
    <definedName name="Princ">#REF!</definedName>
    <definedName name="Print_Area_Reset" localSheetId="8">OFFSET([5]!Full_Print,0,0,'5 анализ экон эффект 25 план'!Last_Row)</definedName>
    <definedName name="Print_Area_Reset" localSheetId="9">OFFSET([0]!Full_Print,0,0,'5 анализ экон эффект 26'!Last_Row)</definedName>
    <definedName name="Print_Area_Reset" localSheetId="10">OFFSET([0]!Full_Print,0,0,'5 анализ экон эффект 27'!Last_Row)</definedName>
    <definedName name="Print_Area_Reset" localSheetId="11">OFFSET([0]!Full_Print,0,0,'5 анализ экон эффект 28'!Last_Row)</definedName>
    <definedName name="Print_Area_Reset" localSheetId="12">OFFSET([0]!Full_Print,0,0,'5 анализ экон эффект 29'!Last_Row)</definedName>
    <definedName name="Print_Area_Reset" localSheetId="16">OFFSET('8.Ход реализации'!Full_Print,0,0,'8.Ход реализации'!Last_Row)</definedName>
    <definedName name="Print_Area_Reset" localSheetId="7">OFFSET('анализ экон эффек'!Full_Print,0,0,'анализ экон эффек'!Last_Row)</definedName>
    <definedName name="Print_Area_Reset">OFFSET(Full_Print,0,0,Last_Row)</definedName>
    <definedName name="promd_Запрос_с_16_по_19" localSheetId="8">#REF!</definedName>
    <definedName name="promd_Запрос_с_16_по_19" localSheetId="9">#REF!</definedName>
    <definedName name="promd_Запрос_с_16_по_19" localSheetId="10">#REF!</definedName>
    <definedName name="promd_Запрос_с_16_по_19" localSheetId="11">#REF!</definedName>
    <definedName name="promd_Запрос_с_16_по_19" localSheetId="12">#REF!</definedName>
    <definedName name="promd_Запрос_с_16_по_19" localSheetId="16">#REF!</definedName>
    <definedName name="promd_Запрос_с_16_по_19" localSheetId="7">#REF!</definedName>
    <definedName name="promd_Запрос_с_16_по_19">#REF!</definedName>
    <definedName name="PROT" localSheetId="16">#REF!,#REF!,#REF!,#REF!,#REF!,#REF!</definedName>
    <definedName name="PROT" localSheetId="7">#REF!,#REF!,#REF!,#REF!,#REF!,#REF!</definedName>
    <definedName name="PROT">#REF!,#REF!,#REF!,#REF!,#REF!,#REF!</definedName>
    <definedName name="qaz" localSheetId="8">'5 анализ экон эффект 25 план'!qaz</definedName>
    <definedName name="qaz" localSheetId="9">'5 анализ экон эффект 26'!qaz</definedName>
    <definedName name="qaz" localSheetId="10">'5 анализ экон эффект 27'!qaz</definedName>
    <definedName name="qaz" localSheetId="11">'5 анализ экон эффект 28'!qaz</definedName>
    <definedName name="qaz" localSheetId="12">'5 анализ экон эффект 29'!qaz</definedName>
    <definedName name="qaz" localSheetId="7">'анализ экон эффек'!qaz</definedName>
    <definedName name="qaz">[5]!qaz</definedName>
    <definedName name="qq" localSheetId="8">'5 анализ экон эффект 25 план'!USD/1.701</definedName>
    <definedName name="qq" localSheetId="9">'5 анализ экон эффект 26'!USD/1.701</definedName>
    <definedName name="qq" localSheetId="10">'5 анализ экон эффект 27'!USD/1.701</definedName>
    <definedName name="qq" localSheetId="11">'5 анализ экон эффект 28'!USD/1.701</definedName>
    <definedName name="qq" localSheetId="12">'5 анализ экон эффект 29'!USD/1.701</definedName>
    <definedName name="qq" localSheetId="7">'анализ экон эффек'!USD/1.701</definedName>
    <definedName name="qq">[5]!USD/1.701</definedName>
    <definedName name="QryRowStr_End_1.5">#N/A</definedName>
    <definedName name="QryRowStr_Start_1.5">#N/A</definedName>
    <definedName name="QryRowStrCount">2</definedName>
    <definedName name="R_r" localSheetId="16">#REF!</definedName>
    <definedName name="R_r" localSheetId="7">#REF!</definedName>
    <definedName name="R_r">#REF!</definedName>
    <definedName name="raion">'[19]Анкета (2)'!$B$8</definedName>
    <definedName name="Receipts_and_Disbursements" localSheetId="16">#REF!</definedName>
    <definedName name="Receipts_and_Disbursements" localSheetId="7">#REF!</definedName>
    <definedName name="Receipts_and_Disbursements">#REF!</definedName>
    <definedName name="REG">[24]TEHSHEET!$B$2:$B$85</definedName>
    <definedName name="REG_ET" localSheetId="16">#REF!</definedName>
    <definedName name="REG_ET" localSheetId="7">#REF!</definedName>
    <definedName name="REG_ET">#REF!</definedName>
    <definedName name="REG_PROT">[25]regs!$H$18:$H$23,[25]regs!$H$25:$H$26,[25]regs!$H$28:$H$28,[25]regs!$H$30:$H$32,[25]regs!$H$35:$H$39,[25]regs!$H$46:$H$46,[25]regs!$H$13:$H$16</definedName>
    <definedName name="REGcom" localSheetId="8">#REF!</definedName>
    <definedName name="REGcom" localSheetId="9">#REF!</definedName>
    <definedName name="REGcom" localSheetId="10">#REF!</definedName>
    <definedName name="REGcom" localSheetId="11">#REF!</definedName>
    <definedName name="REGcom" localSheetId="12">#REF!</definedName>
    <definedName name="REGcom" localSheetId="16">#REF!</definedName>
    <definedName name="REGcom" localSheetId="7">#REF!</definedName>
    <definedName name="REGcom">#REF!</definedName>
    <definedName name="REGIONS" localSheetId="16">#REF!</definedName>
    <definedName name="REGIONS" localSheetId="7">#REF!</definedName>
    <definedName name="REGIONS">#REF!</definedName>
    <definedName name="REGUL" localSheetId="16">#REF!</definedName>
    <definedName name="REGUL" localSheetId="7">#REF!</definedName>
    <definedName name="REGUL">#REF!</definedName>
    <definedName name="Rent_and_Taxes" localSheetId="8">#REF!</definedName>
    <definedName name="Rent_and_Taxes" localSheetId="9">#REF!</definedName>
    <definedName name="Rent_and_Taxes" localSheetId="10">#REF!</definedName>
    <definedName name="Rent_and_Taxes" localSheetId="11">#REF!</definedName>
    <definedName name="Rent_and_Taxes" localSheetId="12">#REF!</definedName>
    <definedName name="Rent_and_Taxes" localSheetId="16">#REF!</definedName>
    <definedName name="Rent_and_Taxes" localSheetId="7">#REF!</definedName>
    <definedName name="Rent_and_Taxes">#REF!</definedName>
    <definedName name="Rep_cur" localSheetId="8">'[26]Расчет потоков без учета и.с.'!#REF!</definedName>
    <definedName name="Rep_cur" localSheetId="9">'[26]Расчет потоков без учета и.с.'!#REF!</definedName>
    <definedName name="Rep_cur" localSheetId="10">'[26]Расчет потоков без учета и.с.'!#REF!</definedName>
    <definedName name="Rep_cur" localSheetId="11">'[26]Расчет потоков без учета и.с.'!#REF!</definedName>
    <definedName name="Rep_cur" localSheetId="12">'[26]Расчет потоков без учета и.с.'!#REF!</definedName>
    <definedName name="Rep_cur" localSheetId="16">'[26]Расчет потоков без учета и.с.'!#REF!</definedName>
    <definedName name="Rep_cur" localSheetId="7">'[26]Расчет потоков без учета и.с.'!#REF!</definedName>
    <definedName name="Rep_cur">'[26]Расчет потоков без учета и.с.'!#REF!</definedName>
    <definedName name="repay1" localSheetId="8">#REF!</definedName>
    <definedName name="repay1" localSheetId="9">#REF!</definedName>
    <definedName name="repay1" localSheetId="10">#REF!</definedName>
    <definedName name="repay1" localSheetId="11">#REF!</definedName>
    <definedName name="repay1" localSheetId="12">#REF!</definedName>
    <definedName name="repay1" localSheetId="16">#REF!</definedName>
    <definedName name="repay1" localSheetId="7">#REF!</definedName>
    <definedName name="repay1">#REF!</definedName>
    <definedName name="Resnatur" localSheetId="8">#REF!</definedName>
    <definedName name="Resnatur" localSheetId="9">#REF!</definedName>
    <definedName name="Resnatur" localSheetId="10">#REF!</definedName>
    <definedName name="Resnatur" localSheetId="11">#REF!</definedName>
    <definedName name="Resnatur" localSheetId="12">#REF!</definedName>
    <definedName name="Resnatur" localSheetId="16">#REF!</definedName>
    <definedName name="Resnatur" localSheetId="7">#REF!</definedName>
    <definedName name="Resnatur">#REF!</definedName>
    <definedName name="Resnatur2" localSheetId="8">#REF!</definedName>
    <definedName name="Resnatur2" localSheetId="9">#REF!</definedName>
    <definedName name="Resnatur2" localSheetId="10">#REF!</definedName>
    <definedName name="Resnatur2" localSheetId="11">#REF!</definedName>
    <definedName name="Resnatur2" localSheetId="12">#REF!</definedName>
    <definedName name="Resnatur2" localSheetId="16">#REF!</definedName>
    <definedName name="Resnatur2" localSheetId="7">#REF!</definedName>
    <definedName name="Resnatur2">#REF!</definedName>
    <definedName name="RGK" localSheetId="8">#REF!</definedName>
    <definedName name="RGK" localSheetId="9">#REF!</definedName>
    <definedName name="RGK" localSheetId="10">#REF!</definedName>
    <definedName name="RGK" localSheetId="11">#REF!</definedName>
    <definedName name="RGK" localSheetId="12">#REF!</definedName>
    <definedName name="RGK" localSheetId="16">#REF!</definedName>
    <definedName name="RGK" localSheetId="7">#REF!</definedName>
    <definedName name="RGK">#REF!</definedName>
    <definedName name="RRE" localSheetId="8">#REF!</definedName>
    <definedName name="RRE" localSheetId="9">#REF!</definedName>
    <definedName name="RRE" localSheetId="10">#REF!</definedName>
    <definedName name="RRE" localSheetId="11">#REF!</definedName>
    <definedName name="RRE" localSheetId="12">#REF!</definedName>
    <definedName name="RRE" localSheetId="16">#REF!</definedName>
    <definedName name="RRE" localSheetId="7">#REF!</definedName>
    <definedName name="RRE">#REF!</definedName>
    <definedName name="S1_" localSheetId="9">#REF!</definedName>
    <definedName name="S1_" localSheetId="10">#REF!</definedName>
    <definedName name="S1_" localSheetId="11">#REF!</definedName>
    <definedName name="S1_" localSheetId="12">#REF!</definedName>
    <definedName name="S1_" localSheetId="16">#REF!</definedName>
    <definedName name="S1_" localSheetId="7">#REF!</definedName>
    <definedName name="S1_">#REF!</definedName>
    <definedName name="S10_" localSheetId="9">#REF!</definedName>
    <definedName name="S10_" localSheetId="10">#REF!</definedName>
    <definedName name="S10_" localSheetId="11">#REF!</definedName>
    <definedName name="S10_" localSheetId="12">#REF!</definedName>
    <definedName name="S10_" localSheetId="16">#REF!</definedName>
    <definedName name="S10_" localSheetId="7">#REF!</definedName>
    <definedName name="S10_">#REF!</definedName>
    <definedName name="S11_" localSheetId="9">#REF!</definedName>
    <definedName name="S11_" localSheetId="10">#REF!</definedName>
    <definedName name="S11_" localSheetId="11">#REF!</definedName>
    <definedName name="S11_" localSheetId="12">#REF!</definedName>
    <definedName name="S11_" localSheetId="16">#REF!</definedName>
    <definedName name="S11_" localSheetId="7">#REF!</definedName>
    <definedName name="S11_">#REF!</definedName>
    <definedName name="S12_" localSheetId="9">#REF!</definedName>
    <definedName name="S12_" localSheetId="10">#REF!</definedName>
    <definedName name="S12_" localSheetId="11">#REF!</definedName>
    <definedName name="S12_" localSheetId="12">#REF!</definedName>
    <definedName name="S12_" localSheetId="16">#REF!</definedName>
    <definedName name="S12_" localSheetId="7">#REF!</definedName>
    <definedName name="S12_">#REF!</definedName>
    <definedName name="S13_" localSheetId="9">#REF!</definedName>
    <definedName name="S13_" localSheetId="10">#REF!</definedName>
    <definedName name="S13_" localSheetId="11">#REF!</definedName>
    <definedName name="S13_" localSheetId="12">#REF!</definedName>
    <definedName name="S13_" localSheetId="16">#REF!</definedName>
    <definedName name="S13_" localSheetId="7">#REF!</definedName>
    <definedName name="S13_">#REF!</definedName>
    <definedName name="S14_" localSheetId="9">#REF!</definedName>
    <definedName name="S14_" localSheetId="10">#REF!</definedName>
    <definedName name="S14_" localSheetId="11">#REF!</definedName>
    <definedName name="S14_" localSheetId="12">#REF!</definedName>
    <definedName name="S14_" localSheetId="16">#REF!</definedName>
    <definedName name="S14_" localSheetId="7">#REF!</definedName>
    <definedName name="S14_">#REF!</definedName>
    <definedName name="S15_" localSheetId="9">#REF!</definedName>
    <definedName name="S15_" localSheetId="10">#REF!</definedName>
    <definedName name="S15_" localSheetId="11">#REF!</definedName>
    <definedName name="S15_" localSheetId="12">#REF!</definedName>
    <definedName name="S15_" localSheetId="16">#REF!</definedName>
    <definedName name="S15_" localSheetId="7">#REF!</definedName>
    <definedName name="S15_">#REF!</definedName>
    <definedName name="S16_" localSheetId="9">#REF!</definedName>
    <definedName name="S16_" localSheetId="10">#REF!</definedName>
    <definedName name="S16_" localSheetId="11">#REF!</definedName>
    <definedName name="S16_" localSheetId="12">#REF!</definedName>
    <definedName name="S16_" localSheetId="16">#REF!</definedName>
    <definedName name="S16_" localSheetId="7">#REF!</definedName>
    <definedName name="S16_">#REF!</definedName>
    <definedName name="S17_" localSheetId="9">#REF!</definedName>
    <definedName name="S17_" localSheetId="10">#REF!</definedName>
    <definedName name="S17_" localSheetId="11">#REF!</definedName>
    <definedName name="S17_" localSheetId="12">#REF!</definedName>
    <definedName name="S17_" localSheetId="16">#REF!</definedName>
    <definedName name="S17_" localSheetId="7">#REF!</definedName>
    <definedName name="S17_">#REF!</definedName>
    <definedName name="S18_" localSheetId="9">#REF!</definedName>
    <definedName name="S18_" localSheetId="10">#REF!</definedName>
    <definedName name="S18_" localSheetId="11">#REF!</definedName>
    <definedName name="S18_" localSheetId="12">#REF!</definedName>
    <definedName name="S18_" localSheetId="16">#REF!</definedName>
    <definedName name="S18_" localSheetId="7">#REF!</definedName>
    <definedName name="S18_">#REF!</definedName>
    <definedName name="S19_" localSheetId="9">#REF!</definedName>
    <definedName name="S19_" localSheetId="10">#REF!</definedName>
    <definedName name="S19_" localSheetId="11">#REF!</definedName>
    <definedName name="S19_" localSheetId="12">#REF!</definedName>
    <definedName name="S19_" localSheetId="16">#REF!</definedName>
    <definedName name="S19_" localSheetId="7">#REF!</definedName>
    <definedName name="S19_">#REF!</definedName>
    <definedName name="S2_" localSheetId="9">#REF!</definedName>
    <definedName name="S2_" localSheetId="10">#REF!</definedName>
    <definedName name="S2_" localSheetId="11">#REF!</definedName>
    <definedName name="S2_" localSheetId="12">#REF!</definedName>
    <definedName name="S2_" localSheetId="16">#REF!</definedName>
    <definedName name="S2_" localSheetId="7">#REF!</definedName>
    <definedName name="S2_">#REF!</definedName>
    <definedName name="S20_" localSheetId="9">#REF!</definedName>
    <definedName name="S20_" localSheetId="10">#REF!</definedName>
    <definedName name="S20_" localSheetId="11">#REF!</definedName>
    <definedName name="S20_" localSheetId="12">#REF!</definedName>
    <definedName name="S20_" localSheetId="16">#REF!</definedName>
    <definedName name="S20_" localSheetId="7">#REF!</definedName>
    <definedName name="S20_">#REF!</definedName>
    <definedName name="S3_" localSheetId="9">#REF!</definedName>
    <definedName name="S3_" localSheetId="10">#REF!</definedName>
    <definedName name="S3_" localSheetId="11">#REF!</definedName>
    <definedName name="S3_" localSheetId="12">#REF!</definedName>
    <definedName name="S3_" localSheetId="16">#REF!</definedName>
    <definedName name="S3_" localSheetId="7">#REF!</definedName>
    <definedName name="S3_">#REF!</definedName>
    <definedName name="S4_" localSheetId="9">#REF!</definedName>
    <definedName name="S4_" localSheetId="10">#REF!</definedName>
    <definedName name="S4_" localSheetId="11">#REF!</definedName>
    <definedName name="S4_" localSheetId="12">#REF!</definedName>
    <definedName name="S4_" localSheetId="16">#REF!</definedName>
    <definedName name="S4_" localSheetId="7">#REF!</definedName>
    <definedName name="S4_">#REF!</definedName>
    <definedName name="S5_" localSheetId="9">#REF!</definedName>
    <definedName name="S5_" localSheetId="10">#REF!</definedName>
    <definedName name="S5_" localSheetId="11">#REF!</definedName>
    <definedName name="S5_" localSheetId="12">#REF!</definedName>
    <definedName name="S5_" localSheetId="16">#REF!</definedName>
    <definedName name="S5_" localSheetId="7">#REF!</definedName>
    <definedName name="S5_">#REF!</definedName>
    <definedName name="S6_" localSheetId="9">#REF!</definedName>
    <definedName name="S6_" localSheetId="10">#REF!</definedName>
    <definedName name="S6_" localSheetId="11">#REF!</definedName>
    <definedName name="S6_" localSheetId="12">#REF!</definedName>
    <definedName name="S6_" localSheetId="16">#REF!</definedName>
    <definedName name="S6_" localSheetId="7">#REF!</definedName>
    <definedName name="S6_">#REF!</definedName>
    <definedName name="S7_" localSheetId="9">#REF!</definedName>
    <definedName name="S7_" localSheetId="10">#REF!</definedName>
    <definedName name="S7_" localSheetId="11">#REF!</definedName>
    <definedName name="S7_" localSheetId="12">#REF!</definedName>
    <definedName name="S7_" localSheetId="16">#REF!</definedName>
    <definedName name="S7_" localSheetId="7">#REF!</definedName>
    <definedName name="S7_">#REF!</definedName>
    <definedName name="S8_" localSheetId="9">#REF!</definedName>
    <definedName name="S8_" localSheetId="10">#REF!</definedName>
    <definedName name="S8_" localSheetId="11">#REF!</definedName>
    <definedName name="S8_" localSheetId="12">#REF!</definedName>
    <definedName name="S8_" localSheetId="16">#REF!</definedName>
    <definedName name="S8_" localSheetId="7">#REF!</definedName>
    <definedName name="S8_">#REF!</definedName>
    <definedName name="S9_" localSheetId="9">#REF!</definedName>
    <definedName name="S9_" localSheetId="10">#REF!</definedName>
    <definedName name="S9_" localSheetId="11">#REF!</definedName>
    <definedName name="S9_" localSheetId="12">#REF!</definedName>
    <definedName name="S9_" localSheetId="16">#REF!</definedName>
    <definedName name="S9_" localSheetId="7">#REF!</definedName>
    <definedName name="S9_">#REF!</definedName>
    <definedName name="Salaries_Paid_1" localSheetId="16">#REF!</definedName>
    <definedName name="Salaries_Paid_1" localSheetId="7">#REF!</definedName>
    <definedName name="Salaries_Paid_1">#REF!</definedName>
    <definedName name="Salaries_Paid_2" localSheetId="16">#REF!</definedName>
    <definedName name="Salaries_Paid_2" localSheetId="7">#REF!</definedName>
    <definedName name="Salaries_Paid_2">#REF!</definedName>
    <definedName name="sansnom" localSheetId="8">[5]!NotesHyp</definedName>
    <definedName name="sansnom" localSheetId="9">[0]!NotesHyp</definedName>
    <definedName name="sansnom" localSheetId="10">[0]!NotesHyp</definedName>
    <definedName name="sansnom" localSheetId="11">[0]!NotesHyp</definedName>
    <definedName name="sansnom" localSheetId="12">[0]!NotesHyp</definedName>
    <definedName name="sansnom" localSheetId="16">[5]!NotesHyp</definedName>
    <definedName name="sansnom" localSheetId="7">[0]!NotesHyp</definedName>
    <definedName name="sansnom">[5]!NotesHyp</definedName>
    <definedName name="SBT_ET" localSheetId="16">#REF!</definedName>
    <definedName name="SBT_ET" localSheetId="7">#REF!</definedName>
    <definedName name="SBT_ET">#REF!</definedName>
    <definedName name="SBT_PROT" localSheetId="8">#REF!,#REF!,#REF!,#REF!,[5]!P1_SBT_PROT</definedName>
    <definedName name="SBT_PROT" localSheetId="9">#REF!,#REF!,#REF!,#REF!,[0]!P1_SBT_PROT</definedName>
    <definedName name="SBT_PROT" localSheetId="10">#REF!,#REF!,#REF!,#REF!,[0]!P1_SBT_PROT</definedName>
    <definedName name="SBT_PROT" localSheetId="11">#REF!,#REF!,#REF!,#REF!,[0]!P1_SBT_PROT</definedName>
    <definedName name="SBT_PROT" localSheetId="12">#REF!,#REF!,#REF!,#REF!,[0]!P1_SBT_PROT</definedName>
    <definedName name="SBT_PROT" localSheetId="16">#REF!,#REF!,#REF!,#REF!,[5]!P1_SBT_PROT</definedName>
    <definedName name="SBT_PROT" localSheetId="7">#REF!,#REF!,#REF!,#REF!,'анализ экон эффек'!P1_SBT_PROT</definedName>
    <definedName name="SBT_PROT">#REF!,#REF!,#REF!,#REF!,[5]!P1_SBT_PROT</definedName>
    <definedName name="SBTcom" localSheetId="8">#REF!</definedName>
    <definedName name="SBTcom" localSheetId="9">#REF!</definedName>
    <definedName name="SBTcom" localSheetId="10">#REF!</definedName>
    <definedName name="SBTcom" localSheetId="11">#REF!</definedName>
    <definedName name="SBTcom" localSheetId="12">#REF!</definedName>
    <definedName name="SBTcom" localSheetId="16">#REF!</definedName>
    <definedName name="SBTcom" localSheetId="7">#REF!</definedName>
    <definedName name="SBTcom">#REF!</definedName>
    <definedName name="sbyt">[9]FST5!$G$70:$G$75,[9]FST5!$G$77:$G$78,[9]FST5!$G$80:$G$83,[9]FST5!$G$85,[9]FST5!$G$87:$G$91,[9]FST5!$G$93,[9]FST5!$G$95:$G$97,[9]FST5!$G$52:$G$68</definedName>
    <definedName name="Sched_Pay" localSheetId="16">#REF!</definedName>
    <definedName name="Sched_Pay" localSheetId="7">#REF!</definedName>
    <definedName name="Sched_Pay">#REF!</definedName>
    <definedName name="Scheduled_Extra_Payments" localSheetId="16">#REF!</definedName>
    <definedName name="Scheduled_Extra_Payments" localSheetId="7">#REF!</definedName>
    <definedName name="Scheduled_Extra_Payments">#REF!</definedName>
    <definedName name="Scheduled_Interest_Rate" localSheetId="16">#REF!</definedName>
    <definedName name="Scheduled_Interest_Rate" localSheetId="7">#REF!</definedName>
    <definedName name="Scheduled_Interest_Rate">#REF!</definedName>
    <definedName name="Scheduled_Monthly_Payment" localSheetId="16">#REF!</definedName>
    <definedName name="Scheduled_Monthly_Payment" localSheetId="7">#REF!</definedName>
    <definedName name="Scheduled_Monthly_Payment">#REF!</definedName>
    <definedName name="SCOPE_16_PRT" localSheetId="8">[5]!P1_SCOPE_16_PRT,[5]!P2_SCOPE_16_PRT</definedName>
    <definedName name="SCOPE_16_PRT" localSheetId="9">[0]!P1_SCOPE_16_PRT,[0]!P2_SCOPE_16_PRT</definedName>
    <definedName name="SCOPE_16_PRT" localSheetId="10">[0]!P1_SCOPE_16_PRT,[0]!P2_SCOPE_16_PRT</definedName>
    <definedName name="SCOPE_16_PRT" localSheetId="11">[0]!P1_SCOPE_16_PRT,[0]!P2_SCOPE_16_PRT</definedName>
    <definedName name="SCOPE_16_PRT" localSheetId="12">[0]!P1_SCOPE_16_PRT,[0]!P2_SCOPE_16_PRT</definedName>
    <definedName name="SCOPE_16_PRT" localSheetId="7">[0]!P1_SCOPE_16_PRT,[0]!P2_SCOPE_16_PRT</definedName>
    <definedName name="SCOPE_16_PRT">P1_SCOPE_16_PRT,P2_SCOPE_16_PRT</definedName>
    <definedName name="SCOPE_17.1_PRT">'[20]17.1'!$D$14:$F$17,'[20]17.1'!$D$19:$F$22,'[20]17.1'!$I$9:$I$12,'[20]17.1'!$I$14:$I$17,'[20]17.1'!$I$19:$I$22,'[20]17.1'!$D$9:$F$12</definedName>
    <definedName name="SCOPE_17_LD" localSheetId="16">#REF!</definedName>
    <definedName name="SCOPE_17_LD" localSheetId="7">#REF!</definedName>
    <definedName name="SCOPE_17_LD">#REF!</definedName>
    <definedName name="SCOPE_17_PRT" localSheetId="8">#REF!,#REF!,#REF!,#REF!,#REF!,#REF!,#REF!,[5]!P1_SCOPE_17_PRT</definedName>
    <definedName name="SCOPE_17_PRT" localSheetId="9">#REF!,#REF!,#REF!,#REF!,#REF!,#REF!,#REF!,[0]!P1_SCOPE_17_PRT</definedName>
    <definedName name="SCOPE_17_PRT" localSheetId="10">#REF!,#REF!,#REF!,#REF!,#REF!,#REF!,#REF!,[0]!P1_SCOPE_17_PRT</definedName>
    <definedName name="SCOPE_17_PRT" localSheetId="11">#REF!,#REF!,#REF!,#REF!,#REF!,#REF!,#REF!,[0]!P1_SCOPE_17_PRT</definedName>
    <definedName name="SCOPE_17_PRT" localSheetId="12">#REF!,#REF!,#REF!,#REF!,#REF!,#REF!,#REF!,[0]!P1_SCOPE_17_PRT</definedName>
    <definedName name="SCOPE_17_PRT" localSheetId="16">#REF!,#REF!,#REF!,#REF!,#REF!,#REF!,#REF!,'8.Ход реализации'!P1_SCOPE_17_PRT</definedName>
    <definedName name="SCOPE_17_PRT" localSheetId="7">#REF!,#REF!,#REF!,#REF!,#REF!,#REF!,#REF!,'анализ экон эффек'!P1_SCOPE_17_PRT</definedName>
    <definedName name="SCOPE_17_PRT">#REF!,#REF!,#REF!,#REF!,#REF!,#REF!,#REF!,P1_SCOPE_17_PRT</definedName>
    <definedName name="SCOPE_24_LD">'[20]24'!$E$8:$J$47,'[20]24'!$E$49:$J$66</definedName>
    <definedName name="SCOPE_24_PRT">'[20]24'!$E$41:$I$41,'[20]24'!$E$34:$I$34,'[20]24'!$E$36:$I$36,'[20]24'!$E$43:$I$43</definedName>
    <definedName name="SCOPE_25_PRT">'[20]25'!$E$20:$I$20,'[20]25'!$E$34:$I$34,'[20]25'!$E$41:$I$41,'[20]25'!$E$8:$I$10</definedName>
    <definedName name="SCOPE_4_PRT" localSheetId="8">'[20]4'!$Z$27:$AC$31,'[20]4'!$F$14:$I$20,[5]!P1_SCOPE_4_PRT,[5]!P2_SCOPE_4_PRT</definedName>
    <definedName name="SCOPE_4_PRT" localSheetId="9">'[20]4'!$Z$27:$AC$31,'[20]4'!$F$14:$I$20,[0]!P1_SCOPE_4_PRT,[0]!P2_SCOPE_4_PRT</definedName>
    <definedName name="SCOPE_4_PRT" localSheetId="10">'[20]4'!$Z$27:$AC$31,'[20]4'!$F$14:$I$20,[0]!P1_SCOPE_4_PRT,[0]!P2_SCOPE_4_PRT</definedName>
    <definedName name="SCOPE_4_PRT" localSheetId="11">'[20]4'!$Z$27:$AC$31,'[20]4'!$F$14:$I$20,[0]!P1_SCOPE_4_PRT,[0]!P2_SCOPE_4_PRT</definedName>
    <definedName name="SCOPE_4_PRT" localSheetId="12">'[20]4'!$Z$27:$AC$31,'[20]4'!$F$14:$I$20,[0]!P1_SCOPE_4_PRT,[0]!P2_SCOPE_4_PRT</definedName>
    <definedName name="SCOPE_4_PRT" localSheetId="7">'[20]4'!$Z$27:$AC$31,'[20]4'!$F$14:$I$20,[0]!P1_SCOPE_4_PRT,[0]!P2_SCOPE_4_PRT</definedName>
    <definedName name="SCOPE_4_PRT">'[20]4'!$Z$27:$AC$31,'[20]4'!$F$14:$I$20,P1_SCOPE_4_PRT,P2_SCOPE_4_PRT</definedName>
    <definedName name="SCOPE_5_PRT" localSheetId="8">'[20]5'!$Z$27:$AC$31,'[20]5'!$F$14:$I$21,[5]!P1_SCOPE_5_PRT,[5]!P2_SCOPE_5_PRT</definedName>
    <definedName name="SCOPE_5_PRT" localSheetId="9">'[20]5'!$Z$27:$AC$31,'[20]5'!$F$14:$I$21,[0]!P1_SCOPE_5_PRT,[0]!P2_SCOPE_5_PRT</definedName>
    <definedName name="SCOPE_5_PRT" localSheetId="10">'[20]5'!$Z$27:$AC$31,'[20]5'!$F$14:$I$21,[0]!P1_SCOPE_5_PRT,[0]!P2_SCOPE_5_PRT</definedName>
    <definedName name="SCOPE_5_PRT" localSheetId="11">'[20]5'!$Z$27:$AC$31,'[20]5'!$F$14:$I$21,[0]!P1_SCOPE_5_PRT,[0]!P2_SCOPE_5_PRT</definedName>
    <definedName name="SCOPE_5_PRT" localSheetId="12">'[20]5'!$Z$27:$AC$31,'[20]5'!$F$14:$I$21,[0]!P1_SCOPE_5_PRT,[0]!P2_SCOPE_5_PRT</definedName>
    <definedName name="SCOPE_5_PRT" localSheetId="7">'[20]5'!$Z$27:$AC$31,'[20]5'!$F$14:$I$21,[0]!P1_SCOPE_5_PRT,[0]!P2_SCOPE_5_PRT</definedName>
    <definedName name="SCOPE_5_PRT">'[20]5'!$Z$27:$AC$31,'[20]5'!$F$14:$I$21,P1_SCOPE_5_PRT,P2_SCOPE_5_PRT</definedName>
    <definedName name="SCOPE_CORR" localSheetId="8">#REF!,#REF!,#REF!,#REF!,#REF!,'5 анализ экон эффект 25 план'!P1_SCOPE_CORR,'5 анализ экон эффект 25 план'!P2_SCOPE_CORR</definedName>
    <definedName name="SCOPE_CORR" localSheetId="9">#REF!,#REF!,#REF!,#REF!,#REF!,'5 анализ экон эффект 26'!P1_SCOPE_CORR,'5 анализ экон эффект 26'!P2_SCOPE_CORR</definedName>
    <definedName name="SCOPE_CORR" localSheetId="10">#REF!,#REF!,#REF!,#REF!,#REF!,'5 анализ экон эффект 27'!P1_SCOPE_CORR,'5 анализ экон эффект 27'!P2_SCOPE_CORR</definedName>
    <definedName name="SCOPE_CORR" localSheetId="11">#REF!,#REF!,#REF!,#REF!,#REF!,'5 анализ экон эффект 28'!P1_SCOPE_CORR,'5 анализ экон эффект 28'!P2_SCOPE_CORR</definedName>
    <definedName name="SCOPE_CORR" localSheetId="12">#REF!,#REF!,#REF!,#REF!,#REF!,'5 анализ экон эффект 29'!P1_SCOPE_CORR,'5 анализ экон эффект 29'!P2_SCOPE_CORR</definedName>
    <definedName name="SCOPE_CORR" localSheetId="16">#REF!,#REF!,#REF!,#REF!,#REF!,'8.Ход реализации'!P1_SCOPE_CORR,'8.Ход реализации'!P2_SCOPE_CORR</definedName>
    <definedName name="SCOPE_CORR" localSheetId="7">#REF!,#REF!,#REF!,#REF!,#REF!,'анализ экон эффек'!P1_SCOPE_CORR,'анализ экон эффек'!P2_SCOPE_CORR</definedName>
    <definedName name="SCOPE_CORR">#REF!,#REF!,#REF!,#REF!,#REF!,P1_SCOPE_CORR,P2_SCOPE_CORR</definedName>
    <definedName name="SCOPE_CPR" localSheetId="8">#REF!</definedName>
    <definedName name="SCOPE_CPR" localSheetId="9">#REF!</definedName>
    <definedName name="SCOPE_CPR" localSheetId="10">#REF!</definedName>
    <definedName name="SCOPE_CPR" localSheetId="11">#REF!</definedName>
    <definedName name="SCOPE_CPR" localSheetId="12">#REF!</definedName>
    <definedName name="SCOPE_CPR" localSheetId="16">#REF!</definedName>
    <definedName name="SCOPE_CPR" localSheetId="7">#REF!</definedName>
    <definedName name="SCOPE_CPR">#REF!</definedName>
    <definedName name="SCOPE_ESOLD" localSheetId="16">#REF!</definedName>
    <definedName name="SCOPE_ESOLD" localSheetId="7">#REF!</definedName>
    <definedName name="SCOPE_ESOLD">#REF!</definedName>
    <definedName name="SCOPE_ETALON2" localSheetId="16">#REF!</definedName>
    <definedName name="SCOPE_ETALON2" localSheetId="7">#REF!</definedName>
    <definedName name="SCOPE_ETALON2">#REF!</definedName>
    <definedName name="SCOPE_F1_PRT" localSheetId="8">'[20]Ф-1 (для АО-энерго)'!$D$86:$E$95,[5]!P1_SCOPE_F1_PRT,[5]!P2_SCOPE_F1_PRT,[5]!P3_SCOPE_F1_PRT,[5]!P4_SCOPE_F1_PRT</definedName>
    <definedName name="SCOPE_F1_PRT" localSheetId="9">'[20]Ф-1 (для АО-энерго)'!$D$86:$E$95,[0]!P1_SCOPE_F1_PRT,[0]!P2_SCOPE_F1_PRT,[0]!P3_SCOPE_F1_PRT,[0]!P4_SCOPE_F1_PRT</definedName>
    <definedName name="SCOPE_F1_PRT" localSheetId="10">'[20]Ф-1 (для АО-энерго)'!$D$86:$E$95,[0]!P1_SCOPE_F1_PRT,[0]!P2_SCOPE_F1_PRT,[0]!P3_SCOPE_F1_PRT,[0]!P4_SCOPE_F1_PRT</definedName>
    <definedName name="SCOPE_F1_PRT" localSheetId="11">'[20]Ф-1 (для АО-энерго)'!$D$86:$E$95,[0]!P1_SCOPE_F1_PRT,[0]!P2_SCOPE_F1_PRT,[0]!P3_SCOPE_F1_PRT,[0]!P4_SCOPE_F1_PRT</definedName>
    <definedName name="SCOPE_F1_PRT" localSheetId="12">'[20]Ф-1 (для АО-энерго)'!$D$86:$E$95,[0]!P1_SCOPE_F1_PRT,[0]!P2_SCOPE_F1_PRT,[0]!P3_SCOPE_F1_PRT,[0]!P4_SCOPE_F1_PRT</definedName>
    <definedName name="SCOPE_F1_PRT" localSheetId="7">'[20]Ф-1 (для АО-энерго)'!$D$86:$E$95,[0]!P1_SCOPE_F1_PRT,[0]!P2_SCOPE_F1_PRT,[0]!P3_SCOPE_F1_PRT,[0]!P4_SCOPE_F1_PRT</definedName>
    <definedName name="SCOPE_F1_PRT">'[20]Ф-1 (для АО-энерго)'!$D$86:$E$95,P1_SCOPE_F1_PRT,P2_SCOPE_F1_PRT,P3_SCOPE_F1_PRT,P4_SCOPE_F1_PRT</definedName>
    <definedName name="SCOPE_F2_PRT" localSheetId="8">'[20]Ф-2 (для АО-энерго)'!$C$5:$D$5,'[20]Ф-2 (для АО-энерго)'!$C$52:$C$57,'[20]Ф-2 (для АО-энерго)'!$D$57:$G$57,[5]!P1_SCOPE_F2_PRT,[5]!P2_SCOPE_F2_PRT</definedName>
    <definedName name="SCOPE_F2_PRT" localSheetId="9">'[20]Ф-2 (для АО-энерго)'!$C$5:$D$5,'[20]Ф-2 (для АО-энерго)'!$C$52:$C$57,'[20]Ф-2 (для АО-энерго)'!$D$57:$G$57,[0]!P1_SCOPE_F2_PRT,[0]!P2_SCOPE_F2_PRT</definedName>
    <definedName name="SCOPE_F2_PRT" localSheetId="10">'[20]Ф-2 (для АО-энерго)'!$C$5:$D$5,'[20]Ф-2 (для АО-энерго)'!$C$52:$C$57,'[20]Ф-2 (для АО-энерго)'!$D$57:$G$57,[0]!P1_SCOPE_F2_PRT,[0]!P2_SCOPE_F2_PRT</definedName>
    <definedName name="SCOPE_F2_PRT" localSheetId="11">'[20]Ф-2 (для АО-энерго)'!$C$5:$D$5,'[20]Ф-2 (для АО-энерго)'!$C$52:$C$57,'[20]Ф-2 (для АО-энерго)'!$D$57:$G$57,[0]!P1_SCOPE_F2_PRT,[0]!P2_SCOPE_F2_PRT</definedName>
    <definedName name="SCOPE_F2_PRT" localSheetId="12">'[20]Ф-2 (для АО-энерго)'!$C$5:$D$5,'[20]Ф-2 (для АО-энерго)'!$C$52:$C$57,'[20]Ф-2 (для АО-энерго)'!$D$57:$G$57,[0]!P1_SCOPE_F2_PRT,[0]!P2_SCOPE_F2_PRT</definedName>
    <definedName name="SCOPE_F2_PRT" localSheetId="7">'[20]Ф-2 (для АО-энерго)'!$C$5:$D$5,'[20]Ф-2 (для АО-энерго)'!$C$52:$C$57,'[20]Ф-2 (для АО-энерго)'!$D$57:$G$57,[0]!P1_SCOPE_F2_PRT,[0]!P2_SCOPE_F2_PRT</definedName>
    <definedName name="SCOPE_F2_PRT">'[20]Ф-2 (для АО-энерго)'!$C$5:$D$5,'[20]Ф-2 (для АО-энерго)'!$C$52:$C$57,'[20]Ф-2 (для АО-энерго)'!$D$57:$G$57,P1_SCOPE_F2_PRT,P2_SCOPE_F2_PRT</definedName>
    <definedName name="SCOPE_FLOAD" localSheetId="8">#REF!,[5]!P1_SCOPE_FLOAD</definedName>
    <definedName name="SCOPE_FLOAD" localSheetId="9">#REF!,[0]!P1_SCOPE_FLOAD</definedName>
    <definedName name="SCOPE_FLOAD" localSheetId="10">#REF!,[0]!P1_SCOPE_FLOAD</definedName>
    <definedName name="SCOPE_FLOAD" localSheetId="11">#REF!,[0]!P1_SCOPE_FLOAD</definedName>
    <definedName name="SCOPE_FLOAD" localSheetId="12">#REF!,[0]!P1_SCOPE_FLOAD</definedName>
    <definedName name="SCOPE_FLOAD" localSheetId="16">#REF!,[5]!P1_SCOPE_FLOAD</definedName>
    <definedName name="SCOPE_FLOAD" localSheetId="7">#REF!,'анализ экон эффек'!P1_SCOPE_FLOAD</definedName>
    <definedName name="SCOPE_FLOAD">#REF!,[5]!P1_SCOPE_FLOAD</definedName>
    <definedName name="SCOPE_FORM46_EE1" localSheetId="8">#REF!</definedName>
    <definedName name="SCOPE_FORM46_EE1" localSheetId="9">#REF!</definedName>
    <definedName name="SCOPE_FORM46_EE1" localSheetId="10">#REF!</definedName>
    <definedName name="SCOPE_FORM46_EE1" localSheetId="11">#REF!</definedName>
    <definedName name="SCOPE_FORM46_EE1" localSheetId="12">#REF!</definedName>
    <definedName name="SCOPE_FORM46_EE1" localSheetId="16">#REF!</definedName>
    <definedName name="SCOPE_FORM46_EE1" localSheetId="7">#REF!</definedName>
    <definedName name="SCOPE_FORM46_EE1">#REF!</definedName>
    <definedName name="SCOPE_FORM46_EE1_ZAG_KOD" localSheetId="8">[27]Заголовок!#REF!</definedName>
    <definedName name="SCOPE_FORM46_EE1_ZAG_KOD" localSheetId="9">[27]Заголовок!#REF!</definedName>
    <definedName name="SCOPE_FORM46_EE1_ZAG_KOD" localSheetId="10">[27]Заголовок!#REF!</definedName>
    <definedName name="SCOPE_FORM46_EE1_ZAG_KOD" localSheetId="11">[27]Заголовок!#REF!</definedName>
    <definedName name="SCOPE_FORM46_EE1_ZAG_KOD" localSheetId="12">[27]Заголовок!#REF!</definedName>
    <definedName name="SCOPE_FORM46_EE1_ZAG_KOD" localSheetId="16">[27]Заголовок!#REF!</definedName>
    <definedName name="SCOPE_FORM46_EE1_ZAG_KOD" localSheetId="7">[27]Заголовок!#REF!</definedName>
    <definedName name="SCOPE_FORM46_EE1_ZAG_KOD">[27]Заголовок!#REF!</definedName>
    <definedName name="SCOPE_FRML" localSheetId="8">#REF!,#REF!,[5]!P1_SCOPE_FRML</definedName>
    <definedName name="SCOPE_FRML" localSheetId="9">#REF!,#REF!,[0]!P1_SCOPE_FRML</definedName>
    <definedName name="SCOPE_FRML" localSheetId="10">#REF!,#REF!,[0]!P1_SCOPE_FRML</definedName>
    <definedName name="SCOPE_FRML" localSheetId="11">#REF!,#REF!,[0]!P1_SCOPE_FRML</definedName>
    <definedName name="SCOPE_FRML" localSheetId="12">#REF!,#REF!,[0]!P1_SCOPE_FRML</definedName>
    <definedName name="SCOPE_FRML" localSheetId="16">#REF!,#REF!,[5]!P1_SCOPE_FRML</definedName>
    <definedName name="SCOPE_FRML" localSheetId="7">#REF!,#REF!,'анализ экон эффек'!P1_SCOPE_FRML</definedName>
    <definedName name="SCOPE_FRML">#REF!,#REF!,[5]!P1_SCOPE_FRML</definedName>
    <definedName name="SCOPE_FUEL_ET" localSheetId="16">#REF!</definedName>
    <definedName name="SCOPE_FUEL_ET" localSheetId="7">#REF!</definedName>
    <definedName name="SCOPE_FUEL_ET">#REF!</definedName>
    <definedName name="scope_ld" localSheetId="16">#REF!</definedName>
    <definedName name="scope_ld" localSheetId="7">#REF!</definedName>
    <definedName name="scope_ld">#REF!</definedName>
    <definedName name="SCOPE_LOAD" localSheetId="8">#REF!</definedName>
    <definedName name="SCOPE_LOAD" localSheetId="9">#REF!</definedName>
    <definedName name="SCOPE_LOAD" localSheetId="10">#REF!</definedName>
    <definedName name="SCOPE_LOAD" localSheetId="11">#REF!</definedName>
    <definedName name="SCOPE_LOAD" localSheetId="12">#REF!</definedName>
    <definedName name="SCOPE_LOAD" localSheetId="16">#REF!</definedName>
    <definedName name="SCOPE_LOAD" localSheetId="7">#REF!</definedName>
    <definedName name="SCOPE_LOAD">#REF!</definedName>
    <definedName name="SCOPE_LOAD_FUEL" localSheetId="16">#REF!</definedName>
    <definedName name="SCOPE_LOAD_FUEL" localSheetId="7">#REF!</definedName>
    <definedName name="SCOPE_LOAD_FUEL">#REF!</definedName>
    <definedName name="SCOPE_LOAD1" localSheetId="16">#REF!</definedName>
    <definedName name="SCOPE_LOAD1" localSheetId="7">#REF!</definedName>
    <definedName name="SCOPE_LOAD1">#REF!</definedName>
    <definedName name="SCOPE_LOAD2">'[28]Стоимость ЭЭ'!$G$111:$AN$113,'[28]Стоимость ЭЭ'!$G$93:$AN$95,'[28]Стоимость ЭЭ'!$G$51:$AN$53</definedName>
    <definedName name="SCOPE_MO" localSheetId="8">[29]Справочники!$K$6:$K$742,[29]Справочники!#REF!</definedName>
    <definedName name="SCOPE_MO" localSheetId="9">[29]Справочники!$K$6:$K$742,[29]Справочники!#REF!</definedName>
    <definedName name="SCOPE_MO" localSheetId="10">[29]Справочники!$K$6:$K$742,[29]Справочники!#REF!</definedName>
    <definedName name="SCOPE_MO" localSheetId="11">[29]Справочники!$K$6:$K$742,[29]Справочники!#REF!</definedName>
    <definedName name="SCOPE_MO" localSheetId="12">[29]Справочники!$K$6:$K$742,[29]Справочники!#REF!</definedName>
    <definedName name="SCOPE_MO" localSheetId="16">[29]Справочники!$K$6:$K$742,[29]Справочники!#REF!</definedName>
    <definedName name="SCOPE_MO" localSheetId="7">[29]Справочники!$K$6:$K$742,[29]Справочники!#REF!</definedName>
    <definedName name="SCOPE_MO">[29]Справочники!$K$6:$K$742,[29]Справочники!#REF!</definedName>
    <definedName name="SCOPE_MUPS" localSheetId="8">[29]Свод!#REF!,[29]Свод!#REF!</definedName>
    <definedName name="SCOPE_MUPS" localSheetId="9">[29]Свод!#REF!,[29]Свод!#REF!</definedName>
    <definedName name="SCOPE_MUPS" localSheetId="10">[29]Свод!#REF!,[29]Свод!#REF!</definedName>
    <definedName name="SCOPE_MUPS" localSheetId="11">[29]Свод!#REF!,[29]Свод!#REF!</definedName>
    <definedName name="SCOPE_MUPS" localSheetId="12">[29]Свод!#REF!,[29]Свод!#REF!</definedName>
    <definedName name="SCOPE_MUPS" localSheetId="16">[29]Свод!#REF!,[29]Свод!#REF!</definedName>
    <definedName name="SCOPE_MUPS" localSheetId="7">[29]Свод!#REF!,[29]Свод!#REF!</definedName>
    <definedName name="SCOPE_MUPS">[29]Свод!#REF!,[29]Свод!#REF!</definedName>
    <definedName name="SCOPE_MUPS_NAMES" localSheetId="8">[29]Свод!#REF!,[29]Свод!#REF!</definedName>
    <definedName name="SCOPE_MUPS_NAMES" localSheetId="9">[29]Свод!#REF!,[29]Свод!#REF!</definedName>
    <definedName name="SCOPE_MUPS_NAMES" localSheetId="10">[29]Свод!#REF!,[29]Свод!#REF!</definedName>
    <definedName name="SCOPE_MUPS_NAMES" localSheetId="11">[29]Свод!#REF!,[29]Свод!#REF!</definedName>
    <definedName name="SCOPE_MUPS_NAMES" localSheetId="12">[29]Свод!#REF!,[29]Свод!#REF!</definedName>
    <definedName name="SCOPE_MUPS_NAMES" localSheetId="16">[29]Свод!#REF!,[29]Свод!#REF!</definedName>
    <definedName name="SCOPE_MUPS_NAMES" localSheetId="7">[29]Свод!#REF!,[29]Свод!#REF!</definedName>
    <definedName name="SCOPE_MUPS_NAMES">[29]Свод!#REF!,[29]Свод!#REF!</definedName>
    <definedName name="SCOPE_NALOG">[30]Справочники!$R$3:$R$4</definedName>
    <definedName name="SCOPE_ORE" localSheetId="16">#REF!</definedName>
    <definedName name="SCOPE_ORE" localSheetId="7">#REF!</definedName>
    <definedName name="SCOPE_ORE">#REF!</definedName>
    <definedName name="SCOPE_OUTD">[9]FST5!$G$23:$G$30,[9]FST5!$G$32:$G$35,[9]FST5!$G$37,[9]FST5!$G$39:$G$45,[9]FST5!$G$47,[9]FST5!$G$49,[9]FST5!$G$5:$G$21</definedName>
    <definedName name="SCOPE_PER_PRT" localSheetId="8">[5]!P5_SCOPE_PER_PRT,[5]!P6_SCOPE_PER_PRT,[5]!P7_SCOPE_PER_PRT,'5 анализ экон эффект 25 план'!P8_SCOPE_PER_PRT</definedName>
    <definedName name="SCOPE_PER_PRT" localSheetId="9">[0]!P5_SCOPE_PER_PRT,[0]!P6_SCOPE_PER_PRT,[0]!P7_SCOPE_PER_PRT,'5 анализ экон эффект 26'!P8_SCOPE_PER_PRT</definedName>
    <definedName name="SCOPE_PER_PRT" localSheetId="10">[0]!P5_SCOPE_PER_PRT,[0]!P6_SCOPE_PER_PRT,[0]!P7_SCOPE_PER_PRT,'5 анализ экон эффект 27'!P8_SCOPE_PER_PRT</definedName>
    <definedName name="SCOPE_PER_PRT" localSheetId="11">[0]!P5_SCOPE_PER_PRT,[0]!P6_SCOPE_PER_PRT,[0]!P7_SCOPE_PER_PRT,'5 анализ экон эффект 28'!P8_SCOPE_PER_PRT</definedName>
    <definedName name="SCOPE_PER_PRT" localSheetId="12">[0]!P5_SCOPE_PER_PRT,[0]!P6_SCOPE_PER_PRT,[0]!P7_SCOPE_PER_PRT,'5 анализ экон эффект 29'!P8_SCOPE_PER_PRT</definedName>
    <definedName name="SCOPE_PER_PRT" localSheetId="7">[0]!P5_SCOPE_PER_PRT,[0]!P6_SCOPE_PER_PRT,[0]!P7_SCOPE_PER_PRT,'анализ экон эффек'!P8_SCOPE_PER_PRT</definedName>
    <definedName name="SCOPE_PER_PRT">P5_SCOPE_PER_PRT,P6_SCOPE_PER_PRT,P7_SCOPE_PER_PRT,P8_SCOPE_PER_PRT</definedName>
    <definedName name="SCOPE_PRD" localSheetId="16">#REF!</definedName>
    <definedName name="SCOPE_PRD" localSheetId="7">#REF!</definedName>
    <definedName name="SCOPE_PRD">#REF!</definedName>
    <definedName name="SCOPE_PRD_ET" localSheetId="16">#REF!</definedName>
    <definedName name="SCOPE_PRD_ET" localSheetId="7">#REF!</definedName>
    <definedName name="SCOPE_PRD_ET">#REF!</definedName>
    <definedName name="SCOPE_PRD_ET2" localSheetId="16">#REF!</definedName>
    <definedName name="SCOPE_PRD_ET2" localSheetId="7">#REF!</definedName>
    <definedName name="SCOPE_PRD_ET2">#REF!</definedName>
    <definedName name="SCOPE_PRT" localSheetId="16">#REF!,#REF!,#REF!,#REF!,#REF!,#REF!</definedName>
    <definedName name="SCOPE_PRT" localSheetId="7">#REF!,#REF!,#REF!,#REF!,#REF!,#REF!</definedName>
    <definedName name="SCOPE_PRT">#REF!,#REF!,#REF!,#REF!,#REF!,#REF!</definedName>
    <definedName name="SCOPE_PRZ" localSheetId="16">#REF!</definedName>
    <definedName name="SCOPE_PRZ" localSheetId="7">#REF!</definedName>
    <definedName name="SCOPE_PRZ">#REF!</definedName>
    <definedName name="SCOPE_PRZ_ET" localSheetId="16">#REF!</definedName>
    <definedName name="SCOPE_PRZ_ET" localSheetId="7">#REF!</definedName>
    <definedName name="SCOPE_PRZ_ET">#REF!</definedName>
    <definedName name="SCOPE_PRZ_ET2" localSheetId="16">#REF!</definedName>
    <definedName name="SCOPE_PRZ_ET2" localSheetId="7">#REF!</definedName>
    <definedName name="SCOPE_PRZ_ET2">#REF!</definedName>
    <definedName name="SCOPE_REGIONS" localSheetId="16">#REF!</definedName>
    <definedName name="SCOPE_REGIONS" localSheetId="7">#REF!</definedName>
    <definedName name="SCOPE_REGIONS">#REF!</definedName>
    <definedName name="SCOPE_REGLD" localSheetId="16">#REF!</definedName>
    <definedName name="SCOPE_REGLD" localSheetId="7">#REF!</definedName>
    <definedName name="SCOPE_REGLD">#REF!</definedName>
    <definedName name="SCOPE_RG" localSheetId="8">#REF!</definedName>
    <definedName name="SCOPE_RG" localSheetId="9">#REF!</definedName>
    <definedName name="SCOPE_RG" localSheetId="10">#REF!</definedName>
    <definedName name="SCOPE_RG" localSheetId="11">#REF!</definedName>
    <definedName name="SCOPE_RG" localSheetId="12">#REF!</definedName>
    <definedName name="SCOPE_RG" localSheetId="16">#REF!</definedName>
    <definedName name="SCOPE_RG" localSheetId="7">#REF!</definedName>
    <definedName name="SCOPE_RG">#REF!</definedName>
    <definedName name="SCOPE_SBTLD" localSheetId="16">#REF!</definedName>
    <definedName name="SCOPE_SBTLD" localSheetId="7">#REF!</definedName>
    <definedName name="SCOPE_SBTLD">#REF!</definedName>
    <definedName name="SCOPE_SETLD" localSheetId="16">#REF!</definedName>
    <definedName name="SCOPE_SETLD" localSheetId="7">#REF!</definedName>
    <definedName name="SCOPE_SETLD">#REF!</definedName>
    <definedName name="SCOPE_SPR_PRT">[20]Справочники!$D$21:$J$22,[20]Справочники!$E$13:$I$14,[20]Справочники!$F$27:$H$28</definedName>
    <definedName name="SCOPE_SS" localSheetId="8">#REF!,#REF!,#REF!,#REF!,#REF!,#REF!</definedName>
    <definedName name="SCOPE_SS" localSheetId="9">#REF!,#REF!,#REF!,#REF!,#REF!,#REF!</definedName>
    <definedName name="SCOPE_SS" localSheetId="10">#REF!,#REF!,#REF!,#REF!,#REF!,#REF!</definedName>
    <definedName name="SCOPE_SS" localSheetId="11">#REF!,#REF!,#REF!,#REF!,#REF!,#REF!</definedName>
    <definedName name="SCOPE_SS" localSheetId="12">#REF!,#REF!,#REF!,#REF!,#REF!,#REF!</definedName>
    <definedName name="SCOPE_SS" localSheetId="16">#REF!,#REF!,#REF!,#REF!,#REF!,#REF!</definedName>
    <definedName name="SCOPE_SS" localSheetId="7">#REF!,#REF!,#REF!,#REF!,#REF!,#REF!</definedName>
    <definedName name="SCOPE_SS">#REF!,#REF!,#REF!,#REF!,#REF!,#REF!</definedName>
    <definedName name="SCOPE_SS2" localSheetId="8">#REF!</definedName>
    <definedName name="SCOPE_SS2" localSheetId="9">#REF!</definedName>
    <definedName name="SCOPE_SS2" localSheetId="10">#REF!</definedName>
    <definedName name="SCOPE_SS2" localSheetId="11">#REF!</definedName>
    <definedName name="SCOPE_SS2" localSheetId="12">#REF!</definedName>
    <definedName name="SCOPE_SS2" localSheetId="16">#REF!</definedName>
    <definedName name="SCOPE_SS2" localSheetId="7">#REF!</definedName>
    <definedName name="SCOPE_SS2">#REF!</definedName>
    <definedName name="SCOPE_SV_LD1" localSheetId="8">[20]свод!$E$104:$M$104,[20]свод!$E$106:$M$117,[20]свод!$E$120:$M$121,[20]свод!$E$123:$M$127,[20]свод!$E$10:$M$68,[5]!P1_SCOPE_SV_LD1</definedName>
    <definedName name="SCOPE_SV_LD1" localSheetId="9">[20]свод!$E$104:$M$104,[20]свод!$E$106:$M$117,[20]свод!$E$120:$M$121,[20]свод!$E$123:$M$127,[20]свод!$E$10:$M$68,[0]!P1_SCOPE_SV_LD1</definedName>
    <definedName name="SCOPE_SV_LD1" localSheetId="10">[20]свод!$E$104:$M$104,[20]свод!$E$106:$M$117,[20]свод!$E$120:$M$121,[20]свод!$E$123:$M$127,[20]свод!$E$10:$M$68,[0]!P1_SCOPE_SV_LD1</definedName>
    <definedName name="SCOPE_SV_LD1" localSheetId="11">[20]свод!$E$104:$M$104,[20]свод!$E$106:$M$117,[20]свод!$E$120:$M$121,[20]свод!$E$123:$M$127,[20]свод!$E$10:$M$68,[0]!P1_SCOPE_SV_LD1</definedName>
    <definedName name="SCOPE_SV_LD1" localSheetId="12">[20]свод!$E$104:$M$104,[20]свод!$E$106:$M$117,[20]свод!$E$120:$M$121,[20]свод!$E$123:$M$127,[20]свод!$E$10:$M$68,[0]!P1_SCOPE_SV_LD1</definedName>
    <definedName name="SCOPE_SV_LD1" localSheetId="7">[20]свод!$E$104:$M$104,[20]свод!$E$106:$M$117,[20]свод!$E$120:$M$121,[20]свод!$E$123:$M$127,[20]свод!$E$10:$M$68,[0]!P1_SCOPE_SV_LD1</definedName>
    <definedName name="SCOPE_SV_LD1">[20]свод!$E$104:$M$104,[20]свод!$E$106:$M$117,[20]свод!$E$120:$M$121,[20]свод!$E$123:$M$127,[20]свод!$E$10:$M$68,P1_SCOPE_SV_LD1</definedName>
    <definedName name="SCOPE_SV_PRT" localSheetId="8">[5]!P1_SCOPE_SV_PRT,[5]!P2_SCOPE_SV_PRT,[5]!P3_SCOPE_SV_PRT</definedName>
    <definedName name="SCOPE_SV_PRT" localSheetId="9">[0]!P1_SCOPE_SV_PRT,[0]!P2_SCOPE_SV_PRT,[0]!P3_SCOPE_SV_PRT</definedName>
    <definedName name="SCOPE_SV_PRT" localSheetId="10">[0]!P1_SCOPE_SV_PRT,[0]!P2_SCOPE_SV_PRT,[0]!P3_SCOPE_SV_PRT</definedName>
    <definedName name="SCOPE_SV_PRT" localSheetId="11">[0]!P1_SCOPE_SV_PRT,[0]!P2_SCOPE_SV_PRT,[0]!P3_SCOPE_SV_PRT</definedName>
    <definedName name="SCOPE_SV_PRT" localSheetId="12">[0]!P1_SCOPE_SV_PRT,[0]!P2_SCOPE_SV_PRT,[0]!P3_SCOPE_SV_PRT</definedName>
    <definedName name="SCOPE_SV_PRT" localSheetId="7">[0]!P1_SCOPE_SV_PRT,[0]!P2_SCOPE_SV_PRT,[0]!P3_SCOPE_SV_PRT</definedName>
    <definedName name="SCOPE_SV_PRT">P1_SCOPE_SV_PRT,P2_SCOPE_SV_PRT,P3_SCOPE_SV_PRT</definedName>
    <definedName name="SCOPE_TP">[9]FST5!$L$12:$L$23,[9]FST5!$L$5:$L$8</definedName>
    <definedName name="sencount" hidden="1">1</definedName>
    <definedName name="SET_ET" localSheetId="16">#REF!</definedName>
    <definedName name="SET_ET" localSheetId="7">#REF!</definedName>
    <definedName name="SET_ET">#REF!</definedName>
    <definedName name="SET_PROT" localSheetId="8">#REF!,#REF!,#REF!,#REF!,#REF!,'5 анализ экон эффект 25 план'!P1_SET_PROT</definedName>
    <definedName name="SET_PROT" localSheetId="9">#REF!,#REF!,#REF!,#REF!,#REF!,'5 анализ экон эффект 26'!P1_SET_PROT</definedName>
    <definedName name="SET_PROT" localSheetId="10">#REF!,#REF!,#REF!,#REF!,#REF!,'5 анализ экон эффект 27'!P1_SET_PROT</definedName>
    <definedName name="SET_PROT" localSheetId="11">#REF!,#REF!,#REF!,#REF!,#REF!,'5 анализ экон эффект 28'!P1_SET_PROT</definedName>
    <definedName name="SET_PROT" localSheetId="12">#REF!,#REF!,#REF!,#REF!,#REF!,'5 анализ экон эффект 29'!P1_SET_PROT</definedName>
    <definedName name="SET_PROT" localSheetId="16">#REF!,#REF!,#REF!,#REF!,#REF!,[5]!P1_SET_PROT</definedName>
    <definedName name="SET_PROT" localSheetId="7">#REF!,#REF!,#REF!,#REF!,#REF!,'анализ экон эффек'!P1_SET_PROT</definedName>
    <definedName name="SET_PROT">#REF!,#REF!,#REF!,#REF!,#REF!,[5]!P1_SET_PROT</definedName>
    <definedName name="SET_PRT" localSheetId="8">#REF!,#REF!,#REF!,#REF!,[5]!P1_SET_PRT</definedName>
    <definedName name="SET_PRT" localSheetId="9">#REF!,#REF!,#REF!,#REF!,[0]!P1_SET_PRT</definedName>
    <definedName name="SET_PRT" localSheetId="10">#REF!,#REF!,#REF!,#REF!,[0]!P1_SET_PRT</definedName>
    <definedName name="SET_PRT" localSheetId="11">#REF!,#REF!,#REF!,#REF!,[0]!P1_SET_PRT</definedName>
    <definedName name="SET_PRT" localSheetId="12">#REF!,#REF!,#REF!,#REF!,[0]!P1_SET_PRT</definedName>
    <definedName name="SET_PRT" localSheetId="16">#REF!,#REF!,#REF!,#REF!,[5]!P1_SET_PRT</definedName>
    <definedName name="SET_PRT" localSheetId="7">#REF!,#REF!,#REF!,#REF!,'анализ экон эффек'!P1_SET_PRT</definedName>
    <definedName name="SET_PRT">#REF!,#REF!,#REF!,#REF!,[5]!P1_SET_PRT</definedName>
    <definedName name="SETcom" localSheetId="8">#REF!</definedName>
    <definedName name="SETcom" localSheetId="9">#REF!</definedName>
    <definedName name="SETcom" localSheetId="10">#REF!</definedName>
    <definedName name="SETcom" localSheetId="11">#REF!</definedName>
    <definedName name="SETcom" localSheetId="12">#REF!</definedName>
    <definedName name="SETcom" localSheetId="16">#REF!</definedName>
    <definedName name="SETcom" localSheetId="7">#REF!</definedName>
    <definedName name="SETcom">#REF!</definedName>
    <definedName name="SH1_1">#N/A</definedName>
    <definedName name="SH2_1">#N/A</definedName>
    <definedName name="SH3_1">#N/A</definedName>
    <definedName name="SH4_1">#N/A</definedName>
    <definedName name="SH5_1">#N/A</definedName>
    <definedName name="SH6_1">#N/A</definedName>
    <definedName name="Sheet2?prefix?">"H"</definedName>
    <definedName name="shit" localSheetId="8">'5 анализ экон эффект 25 план'!shit</definedName>
    <definedName name="shit" localSheetId="9">'5 анализ экон эффект 26'!shit</definedName>
    <definedName name="shit" localSheetId="10">'5 анализ экон эффект 27'!shit</definedName>
    <definedName name="shit" localSheetId="11">'5 анализ экон эффект 28'!shit</definedName>
    <definedName name="shit" localSheetId="12">'5 анализ экон эффект 29'!shit</definedName>
    <definedName name="shit" localSheetId="7">'анализ экон эффек'!shit</definedName>
    <definedName name="shit">[5]!shit</definedName>
    <definedName name="SMappros" localSheetId="8">[15]SMetstrait!$B$6:$W$57,[15]SMetstrait!$B$59:$W$113</definedName>
    <definedName name="SMappros" localSheetId="9">[15]SMetstrait!$B$6:$W$57,[15]SMetstrait!$B$59:$W$113</definedName>
    <definedName name="SMappros" localSheetId="10">[15]SMetstrait!$B$6:$W$57,[15]SMetstrait!$B$59:$W$113</definedName>
    <definedName name="SMappros" localSheetId="11">[15]SMetstrait!$B$6:$W$57,[15]SMetstrait!$B$59:$W$113</definedName>
    <definedName name="SMappros" localSheetId="12">[15]SMetstrait!$B$6:$W$57,[15]SMetstrait!$B$59:$W$113</definedName>
    <definedName name="SMappros" localSheetId="7">[15]SMetstrait!$B$6:$W$57,[15]SMetstrait!$B$59:$W$113</definedName>
    <definedName name="SMappros">[16]SMetstrait!$B$6:$W$57,[16]SMetstrait!$B$59:$W$113</definedName>
    <definedName name="Soude" localSheetId="16">#REF!</definedName>
    <definedName name="Soude" localSheetId="7">#REF!</definedName>
    <definedName name="Soude">#REF!</definedName>
    <definedName name="SoudeP97" localSheetId="16">#REF!</definedName>
    <definedName name="SoudeP97" localSheetId="7">#REF!</definedName>
    <definedName name="SoudeP97">#REF!</definedName>
    <definedName name="SPR_GES_ET" localSheetId="16">#REF!</definedName>
    <definedName name="SPR_GES_ET" localSheetId="7">#REF!</definedName>
    <definedName name="SPR_GES_ET">#REF!</definedName>
    <definedName name="SPR_GRES_ET" localSheetId="16">#REF!</definedName>
    <definedName name="SPR_GRES_ET" localSheetId="7">#REF!</definedName>
    <definedName name="SPR_GRES_ET">#REF!</definedName>
    <definedName name="SPR_OTH_ET" localSheetId="16">#REF!</definedName>
    <definedName name="SPR_OTH_ET" localSheetId="7">#REF!</definedName>
    <definedName name="SPR_OTH_ET">#REF!</definedName>
    <definedName name="SPR_PROT" localSheetId="8">#REF!,#REF!</definedName>
    <definedName name="SPR_PROT" localSheetId="9">#REF!,#REF!</definedName>
    <definedName name="SPR_PROT" localSheetId="10">#REF!,#REF!</definedName>
    <definedName name="SPR_PROT" localSheetId="11">#REF!,#REF!</definedName>
    <definedName name="SPR_PROT" localSheetId="12">#REF!,#REF!</definedName>
    <definedName name="SPR_PROT" localSheetId="16">#REF!,#REF!</definedName>
    <definedName name="SPR_PROT" localSheetId="7">#REF!,#REF!</definedName>
    <definedName name="SPR_PROT">#REF!,#REF!</definedName>
    <definedName name="SPR_TES_ET" localSheetId="16">#REF!</definedName>
    <definedName name="SPR_TES_ET" localSheetId="7">#REF!</definedName>
    <definedName name="SPR_TES_ET">#REF!</definedName>
    <definedName name="SPRAV_PROT">[29]Справочники!$E$6,[29]Справочники!$D$11:$D$902,[29]Справочники!$E$3</definedName>
    <definedName name="sq" localSheetId="16">#REF!</definedName>
    <definedName name="sq" localSheetId="7">#REF!</definedName>
    <definedName name="sq">#REF!</definedName>
    <definedName name="Staffing_Plan_1" localSheetId="16">#REF!</definedName>
    <definedName name="Staffing_Plan_1" localSheetId="7">#REF!</definedName>
    <definedName name="Staffing_Plan_1">#REF!</definedName>
    <definedName name="Staffing_Plan_2" localSheetId="16">#REF!</definedName>
    <definedName name="Staffing_Plan_2" localSheetId="7">#REF!</definedName>
    <definedName name="Staffing_Plan_2">#REF!</definedName>
    <definedName name="Statement_of_Cash_Flows" localSheetId="16">#REF!</definedName>
    <definedName name="Statement_of_Cash_Flows" localSheetId="7">#REF!</definedName>
    <definedName name="Statement_of_Cash_Flows">#REF!</definedName>
    <definedName name="station" localSheetId="8">#REF!</definedName>
    <definedName name="station" localSheetId="9">#REF!</definedName>
    <definedName name="station" localSheetId="10">#REF!</definedName>
    <definedName name="station" localSheetId="11">#REF!</definedName>
    <definedName name="station" localSheetId="12">#REF!</definedName>
    <definedName name="station" localSheetId="16">#REF!</definedName>
    <definedName name="station" localSheetId="7">#REF!</definedName>
    <definedName name="station">#REF!</definedName>
    <definedName name="SUM_B">#N/A</definedName>
    <definedName name="SUM_C">#N/A</definedName>
    <definedName name="SUM_C_1">#N/A</definedName>
    <definedName name="SUM_C_ASSETS_1">#N/A</definedName>
    <definedName name="SUM_C_CAPITAL_1">#N/A</definedName>
    <definedName name="SUM_C_EXPENSES_1">#N/A</definedName>
    <definedName name="SUM_C_INCOME_1">#N/A</definedName>
    <definedName name="SUM_C_LIABILITIES_1">#N/A</definedName>
    <definedName name="SUM_C_SUSPENSE_1">#N/A</definedName>
    <definedName name="SUM_D_1">#N/A</definedName>
    <definedName name="SUM_D_ASSETS_1">#N/A</definedName>
    <definedName name="SUM_D_CAPITAL_1">#N/A</definedName>
    <definedName name="SUM_D_EXPENSES_1">#N/A</definedName>
    <definedName name="SUM_D_INCOME_1">#N/A</definedName>
    <definedName name="SUM_D_LIABILITIES_1">#N/A</definedName>
    <definedName name="SUM_D_SUSPENSE_1">#N/A</definedName>
    <definedName name="SUM_E">#N/A</definedName>
    <definedName name="SUM_E_1">#N/A</definedName>
    <definedName name="SUM_E_ASSETS_1">#N/A</definedName>
    <definedName name="SUM_E_CAPITAL_1">#N/A</definedName>
    <definedName name="SUM_E_EXPENSES_1">#N/A</definedName>
    <definedName name="SUM_E_INCOME_1">#N/A</definedName>
    <definedName name="SUM_E_LIABILITIES_1">#N/A</definedName>
    <definedName name="SUM_E_SUSPENSE_1">#N/A</definedName>
    <definedName name="SUM_F">#N/A</definedName>
    <definedName name="SUM_F_1">#N/A</definedName>
    <definedName name="SUM_F_ASSETS_1">#N/A</definedName>
    <definedName name="SUM_F_CAPITAL_1">#N/A</definedName>
    <definedName name="SUM_F_EXPENSES_1">#N/A</definedName>
    <definedName name="SUM_F_INCOME_1">#N/A</definedName>
    <definedName name="SUM_F_LIABILITIES_1">#N/A</definedName>
    <definedName name="SUM_F_SUSPENSE_1">#N/A</definedName>
    <definedName name="SUM_G">#N/A</definedName>
    <definedName name="SUM_G_1">#N/A</definedName>
    <definedName name="SUM_G_ASSETS_1">#N/A</definedName>
    <definedName name="SUM_G_CAPITAL_1">#N/A</definedName>
    <definedName name="SUM_G_EXPENSES_1">#N/A</definedName>
    <definedName name="SUM_G_INCOME_1">#N/A</definedName>
    <definedName name="SUM_G_LIABILITIES_1">#N/A</definedName>
    <definedName name="SUM_G_SUSPENSE_1">#N/A</definedName>
    <definedName name="SUM_H">#N/A</definedName>
    <definedName name="SUM_H___1703__1">#N/A</definedName>
    <definedName name="SUM_H___1707__1">#N/A</definedName>
    <definedName name="SUM_H__1">#N/A</definedName>
    <definedName name="SUM_H_1">#N/A</definedName>
    <definedName name="SUM_H_ASSETS_1">#N/A</definedName>
    <definedName name="SUM_H_CAPITAL_1">#N/A</definedName>
    <definedName name="SUM_H_CRN__2035___3__1">#N/A</definedName>
    <definedName name="SUM_H_CRN__2035__1">#N/A</definedName>
    <definedName name="SUM_H_CRN__2072___3__1">#N/A</definedName>
    <definedName name="SUM_H_CRN__2072__1">#N/A</definedName>
    <definedName name="SUM_H_CRN__2073___3__1">#N/A</definedName>
    <definedName name="SUM_H_CRN__2073__1">#N/A</definedName>
    <definedName name="SUM_H_CRN__2074___3__1">#N/A</definedName>
    <definedName name="SUM_H_CRN__2074__1">#N/A</definedName>
    <definedName name="SUM_H_CRN__2075___3__1">#N/A</definedName>
    <definedName name="SUM_H_CRN__2075__1">#N/A</definedName>
    <definedName name="SUM_H_CRN__2202___3__1">#N/A</definedName>
    <definedName name="SUM_H_CRN__2202__1">#N/A</definedName>
    <definedName name="SUM_H_CRN__2212___3__1">#N/A</definedName>
    <definedName name="SUM_H_CRN__2212__1">#N/A</definedName>
    <definedName name="SUM_H_CRN__2213___3__1">#N/A</definedName>
    <definedName name="SUM_H_CRN__2213__1">#N/A</definedName>
    <definedName name="SUM_H_CRN__2214___3__1">#N/A</definedName>
    <definedName name="SUM_H_CRN__2214__1">#N/A</definedName>
    <definedName name="SUM_H_CRN__2215___3__1">#N/A</definedName>
    <definedName name="SUM_H_CRN__2215__1">#N/A</definedName>
    <definedName name="SUM_H_CRN__2318___3__1">#N/A</definedName>
    <definedName name="SUM_H_CRN__2318__1">#N/A</definedName>
    <definedName name="SUM_H_CRN__2321___3__1">#N/A</definedName>
    <definedName name="SUM_H_CRN__2321__1">#N/A</definedName>
    <definedName name="SUM_H_CRN__2323___3__1">#N/A</definedName>
    <definedName name="SUM_H_CRN__2323__1">#N/A</definedName>
    <definedName name="SUM_H_CRN__2356___3__1">#N/A</definedName>
    <definedName name="SUM_H_CRN__2356__1">#N/A</definedName>
    <definedName name="SUM_H_CRN__2370___3__1">#N/A</definedName>
    <definedName name="SUM_H_CRN__2370__1">#N/A</definedName>
    <definedName name="SUM_H_CRN__4377___3__1">#N/A</definedName>
    <definedName name="SUM_H_CRN__4377__1">#N/A</definedName>
    <definedName name="SUM_H_CRN__4378___3__1">#N/A</definedName>
    <definedName name="SUM_H_CRN__4378__1">#N/A</definedName>
    <definedName name="SUM_H_CRN__5521___3__1">#N/A</definedName>
    <definedName name="SUM_H_CRN__5521__1">#N/A</definedName>
    <definedName name="SUM_H_CRN__5522___3__1">#N/A</definedName>
    <definedName name="SUM_H_CRN__5522__1">#N/A</definedName>
    <definedName name="SUM_H_CRN__5523___3__1">#N/A</definedName>
    <definedName name="SUM_H_CRN__5523__1">#N/A</definedName>
    <definedName name="SUM_H_CRN__5524___3__1">#N/A</definedName>
    <definedName name="SUM_H_CRN__5524__1">#N/A</definedName>
    <definedName name="SUM_H_CRN__6020___3__1">#N/A</definedName>
    <definedName name="SUM_H_CRN__6020__1">#N/A</definedName>
    <definedName name="SUM_H_CRN__6055___3__1">#N/A</definedName>
    <definedName name="SUM_H_CRN__6055__1">#N/A</definedName>
    <definedName name="SUM_H_CRN__6063___3__1">#N/A</definedName>
    <definedName name="SUM_H_CRN__6063__1">#N/A</definedName>
    <definedName name="SUM_H_CRN__6478___3__1">#N/A</definedName>
    <definedName name="SUM_H_CRN__6478__1">#N/A</definedName>
    <definedName name="SUM_H_CRN__6505___3__1">#N/A</definedName>
    <definedName name="SUM_H_CRN__6505__1">#N/A</definedName>
    <definedName name="SUM_H_CRN__6507___3__1">#N/A</definedName>
    <definedName name="SUM_H_CRN__6507__1">#N/A</definedName>
    <definedName name="SUM_H_CRN__6543___3__1">#N/A</definedName>
    <definedName name="SUM_H_CRN__6543__1">#N/A</definedName>
    <definedName name="SUM_H_CRN_1">#N/A</definedName>
    <definedName name="SUM_H_EXPENSES_1">#N/A</definedName>
    <definedName name="SUM_H_INCOME_1">#N/A</definedName>
    <definedName name="SUM_H_LIABILITIES_1">#N/A</definedName>
    <definedName name="SUM_H_SUSPENSE_1">#N/A</definedName>
    <definedName name="SUM_I">#N/A</definedName>
    <definedName name="SUM_I_1">#N/A</definedName>
    <definedName name="SUM_I_ASSETS_1">#N/A</definedName>
    <definedName name="SUM_I_CAPITAL_1">#N/A</definedName>
    <definedName name="SUM_I_CNC_1">#N/A</definedName>
    <definedName name="SUM_I_CNC_STOCK_1">#N/A</definedName>
    <definedName name="SUM_I_CNI1__1">#N/A</definedName>
    <definedName name="SUM_I_CNI1__STOCK_1">#N/A</definedName>
    <definedName name="SUM_I_CNI2__1">#N/A</definedName>
    <definedName name="SUM_I_CNI2__STOCK_1">#N/A</definedName>
    <definedName name="SUM_I_CNIIV_1">#N/A</definedName>
    <definedName name="SUM_I_CNIIV_STOCK_1">#N/A</definedName>
    <definedName name="SUM_I_EXPENSES_1">#N/A</definedName>
    <definedName name="SUM_I_INCOME_1">#N/A</definedName>
    <definedName name="SUM_I_LIABILITIES_1">#N/A</definedName>
    <definedName name="SUM_I_SUSPENSE_1">#N/A</definedName>
    <definedName name="SUM_J">#N/A</definedName>
    <definedName name="SUM_J_1">#N/A</definedName>
    <definedName name="SUM_J_ASSETS_1">#N/A</definedName>
    <definedName name="SUM_J_CAPITAL_1">#N/A</definedName>
    <definedName name="SUM_J_EXPENSES_1">#N/A</definedName>
    <definedName name="SUM_J_INCOME_1">#N/A</definedName>
    <definedName name="SUM_J_LIABILITIES_1">#N/A</definedName>
    <definedName name="SUM_J_SUSPENSE_1">#N/A</definedName>
    <definedName name="SUM_K_1">#N/A</definedName>
    <definedName name="SUM_K_ASSETS_1">#N/A</definedName>
    <definedName name="SUM_K_CAPITAL_1">#N/A</definedName>
    <definedName name="SUM_K_EXPENSES_1">#N/A</definedName>
    <definedName name="SUM_K_INCOME_1">#N/A</definedName>
    <definedName name="SUM_K_LIABILITIES_1">#N/A</definedName>
    <definedName name="SUM_K_SUSPENSE_1">#N/A</definedName>
    <definedName name="SUM_L_1">#N/A</definedName>
    <definedName name="SUM_L_ASSETS_1">#N/A</definedName>
    <definedName name="SUM_L_CAPITAL_1">#N/A</definedName>
    <definedName name="SUM_L_EXPENSES_1">#N/A</definedName>
    <definedName name="SUM_L_INCOME_1">#N/A</definedName>
    <definedName name="SUM_L_LIABILITIES_1">#N/A</definedName>
    <definedName name="SUM_L_SUSPENSE_1">#N/A</definedName>
    <definedName name="SUM_M_1">#N/A</definedName>
    <definedName name="SUM_M_ASSETS_1">#N/A</definedName>
    <definedName name="SUM_M_CAPITAL_1">#N/A</definedName>
    <definedName name="SUM_M_EXPENSES_1">#N/A</definedName>
    <definedName name="SUM_M_INCOME_1">#N/A</definedName>
    <definedName name="SUM_M_LIABILITIES_1">#N/A</definedName>
    <definedName name="SUM_M_SUSPENSE_1">#N/A</definedName>
    <definedName name="SUM_N_1">#N/A</definedName>
    <definedName name="SUM_N_ASSETS_1">#N/A</definedName>
    <definedName name="SUM_N_CAPITAL_1">#N/A</definedName>
    <definedName name="SUM_N_CNC_1">#N/A</definedName>
    <definedName name="SUM_N_CNC_STOCK_1">#N/A</definedName>
    <definedName name="SUM_N_CNI1__1">#N/A</definedName>
    <definedName name="SUM_N_CNI1__STOCK_1">#N/A</definedName>
    <definedName name="SUM_N_CNI2__1">#N/A</definedName>
    <definedName name="SUM_N_CNI2__STOCK_1">#N/A</definedName>
    <definedName name="SUM_N_CNIIV_1">#N/A</definedName>
    <definedName name="SUM_N_CNIIV_STOCK_1">#N/A</definedName>
    <definedName name="SUM_N_EXPENSES_1">#N/A</definedName>
    <definedName name="SUM_N_INCOME_1">#N/A</definedName>
    <definedName name="SUM_N_LIABILITIES_1">#N/A</definedName>
    <definedName name="SUM_N_SUSPENSE_1">#N/A</definedName>
    <definedName name="SUM_O_1">#N/A</definedName>
    <definedName name="SUM_O_CNC_1">#N/A</definedName>
    <definedName name="SUM_O_CNC_STOCK_1">#N/A</definedName>
    <definedName name="SUM_O_CNI1__1">#N/A</definedName>
    <definedName name="SUM_O_CNI1__STOCK_1">#N/A</definedName>
    <definedName name="SUM_O_CNI2__1">#N/A</definedName>
    <definedName name="SUM_O_CNI2__STOCK_1">#N/A</definedName>
    <definedName name="SUM_O_CNIIV_1">#N/A</definedName>
    <definedName name="SUM_O_CNIIV_STOCK_1">#N/A</definedName>
    <definedName name="SUM_P_1">#N/A</definedName>
    <definedName name="SUM_P_CNC_1">#N/A</definedName>
    <definedName name="SUM_P_CNC_STOCK_1">#N/A</definedName>
    <definedName name="SUM_P_CNI1__1">#N/A</definedName>
    <definedName name="SUM_P_CNI1__STOCK_1">#N/A</definedName>
    <definedName name="SUM_P_CNI2__1">#N/A</definedName>
    <definedName name="SUM_P_CNI2__STOCK_1">#N/A</definedName>
    <definedName name="SUM_P_CNIIV_1">#N/A</definedName>
    <definedName name="SUM_P_CNIIV_STOCK_1">#N/A</definedName>
    <definedName name="SUM_R_1">#N/A</definedName>
    <definedName name="SUM_R_CNC_1">#N/A</definedName>
    <definedName name="SUM_R_CNC_STOCK_1">#N/A</definedName>
    <definedName name="SUM_R_CNI1__1">#N/A</definedName>
    <definedName name="SUM_R_CNI1__STOCK_1">#N/A</definedName>
    <definedName name="SUM_R_CNI2__1">#N/A</definedName>
    <definedName name="SUM_R_CNI2__STOCK_1">#N/A</definedName>
    <definedName name="SUM_R_CNIIV_1">#N/A</definedName>
    <definedName name="SUM_R_CNIIV_STOCK_1">#N/A</definedName>
    <definedName name="SUM_S_1">#N/A</definedName>
    <definedName name="SUM_S_CNC_1">#N/A</definedName>
    <definedName name="SUM_S_CNC_STOCK_1">#N/A</definedName>
    <definedName name="SUM_S_CNI1__1">#N/A</definedName>
    <definedName name="SUM_S_CNI1__STOCK_1">#N/A</definedName>
    <definedName name="SUM_S_CNI2__1">#N/A</definedName>
    <definedName name="SUM_S_CNI2__STOCK_1">#N/A</definedName>
    <definedName name="SUM_S_CNIIV_1">#N/A</definedName>
    <definedName name="SUM_S_CNIIV_STOCK_1">#N/A</definedName>
    <definedName name="SUM_T_1">#N/A</definedName>
    <definedName name="SUM_T_CNC_1">#N/A</definedName>
    <definedName name="SUM_T_CNC_STOCK_1">#N/A</definedName>
    <definedName name="SUM_T_CNI1__1">#N/A</definedName>
    <definedName name="SUM_T_CNI1__STOCK_1">#N/A</definedName>
    <definedName name="SUM_T_CNI2__1">#N/A</definedName>
    <definedName name="SUM_T_CNI2__STOCK_1">#N/A</definedName>
    <definedName name="SUM_T_CNIIV_1">#N/A</definedName>
    <definedName name="SUM_T_CNIIV_STOCK_1">#N/A</definedName>
    <definedName name="t_year" localSheetId="16">#REF!</definedName>
    <definedName name="t_year" localSheetId="7">#REF!</definedName>
    <definedName name="t_year">#REF!</definedName>
    <definedName name="T1_Protect" localSheetId="8">[5]!P15_T1_Protect,[5]!P16_T1_Protect,[5]!P17_T1_Protect,'5 анализ экон эффект 25 план'!P18_T1_Protect,'5 анализ экон эффект 25 план'!P19_T1_Protect</definedName>
    <definedName name="T1_Protect" localSheetId="9">[0]!P15_T1_Protect,[0]!P16_T1_Protect,[0]!P17_T1_Protect,'5 анализ экон эффект 26'!P18_T1_Protect,'5 анализ экон эффект 26'!P19_T1_Protect</definedName>
    <definedName name="T1_Protect" localSheetId="10">[0]!P15_T1_Protect,[0]!P16_T1_Protect,[0]!P17_T1_Protect,'5 анализ экон эффект 27'!P18_T1_Protect,'5 анализ экон эффект 27'!P19_T1_Protect</definedName>
    <definedName name="T1_Protect" localSheetId="11">[0]!P15_T1_Protect,[0]!P16_T1_Protect,[0]!P17_T1_Protect,'5 анализ экон эффект 28'!P18_T1_Protect,'5 анализ экон эффект 28'!P19_T1_Protect</definedName>
    <definedName name="T1_Protect" localSheetId="12">[0]!P15_T1_Protect,[0]!P16_T1_Protect,[0]!P17_T1_Protect,'5 анализ экон эффект 29'!P18_T1_Protect,'5 анализ экон эффект 29'!P19_T1_Protect</definedName>
    <definedName name="T1_Protect" localSheetId="7">[0]!P15_T1_Protect,[0]!P16_T1_Protect,[0]!P17_T1_Protect,'анализ экон эффек'!P18_T1_Protect,'анализ экон эффек'!P19_T1_Protect</definedName>
    <definedName name="T1_Protect">P15_T1_Protect,P16_T1_Protect,P17_T1_Protect,P18_T1_Protect,P19_T1_Protect</definedName>
    <definedName name="T11?Data">#N/A</definedName>
    <definedName name="T15_Protect">'[21]15'!$E$25:$I$29,'[21]15'!$E$31:$I$34,'[21]15'!$E$36:$I$38,'[21]15'!$E$42:$I$43,'[21]15'!$E$9:$I$17,'[21]15'!$B$36:$B$38,'[21]15'!$E$19:$I$21</definedName>
    <definedName name="T16_Protect" localSheetId="8">'[21]16'!$G$44:$K$44,'[21]16'!$G$7:$K$8,[5]!P1_T16_Protect</definedName>
    <definedName name="T16_Protect" localSheetId="9">'[21]16'!$G$44:$K$44,'[21]16'!$G$7:$K$8,[0]!P1_T16_Protect</definedName>
    <definedName name="T16_Protect" localSheetId="10">'[21]16'!$G$44:$K$44,'[21]16'!$G$7:$K$8,[0]!P1_T16_Protect</definedName>
    <definedName name="T16_Protect" localSheetId="11">'[21]16'!$G$44:$K$44,'[21]16'!$G$7:$K$8,[0]!P1_T16_Protect</definedName>
    <definedName name="T16_Protect" localSheetId="12">'[21]16'!$G$44:$K$44,'[21]16'!$G$7:$K$8,[0]!P1_T16_Protect</definedName>
    <definedName name="T16_Protect" localSheetId="7">'[21]16'!$G$44:$K$44,'[21]16'!$G$7:$K$8,[0]!P1_T16_Protect</definedName>
    <definedName name="T16_Protect">'[21]16'!$G$44:$K$44,'[21]16'!$G$7:$K$8,P1_T16_Protect</definedName>
    <definedName name="T17.1_Protect">'[21]17.1'!$D$14:$F$17,'[21]17.1'!$D$19:$F$22,'[21]17.1'!$I$9:$I$12,'[21]17.1'!$I$14:$I$17,'[21]17.1'!$I$19:$I$22,'[21]17.1'!$D$9:$F$12</definedName>
    <definedName name="T17?L7">'[11]29'!$L$60,'[11]29'!$O$60,'[11]29'!$F$60,'[11]29'!$I$60</definedName>
    <definedName name="T17?unit?ГКАЛЧ">'[11]29'!$M$26:$M$33,'[11]29'!$P$26:$P$33,'[11]29'!$G$52:$G$59,'[11]29'!$J$52:$J$59,'[11]29'!$M$52:$M$59,'[11]29'!$P$52:$P$59,'[11]29'!$G$26:$G$33,'[11]29'!$J$26:$J$33</definedName>
    <definedName name="T17?unit?РУБ.ГКАЛ" localSheetId="8">'[11]29'!$O$18:$O$25,[5]!P1_T17?unit?РУБ.ГКАЛ,[5]!P2_T17?unit?РУБ.ГКАЛ</definedName>
    <definedName name="T17?unit?РУБ.ГКАЛ" localSheetId="9">'[11]29'!$O$18:$O$25,[0]!P1_T17?unit?РУБ.ГКАЛ,[0]!P2_T17?unit?РУБ.ГКАЛ</definedName>
    <definedName name="T17?unit?РУБ.ГКАЛ" localSheetId="10">'[11]29'!$O$18:$O$25,[0]!P1_T17?unit?РУБ.ГКАЛ,[0]!P2_T17?unit?РУБ.ГКАЛ</definedName>
    <definedName name="T17?unit?РУБ.ГКАЛ" localSheetId="11">'[11]29'!$O$18:$O$25,[0]!P1_T17?unit?РУБ.ГКАЛ,[0]!P2_T17?unit?РУБ.ГКАЛ</definedName>
    <definedName name="T17?unit?РУБ.ГКАЛ" localSheetId="12">'[11]29'!$O$18:$O$25,[0]!P1_T17?unit?РУБ.ГКАЛ,[0]!P2_T17?unit?РУБ.ГКАЛ</definedName>
    <definedName name="T17?unit?РУБ.ГКАЛ" localSheetId="7">'[11]29'!$O$18:$O$25,[0]!P1_T17?unit?РУБ.ГКАЛ,[0]!P2_T17?unit?РУБ.ГКАЛ</definedName>
    <definedName name="T17?unit?РУБ.ГКАЛ">'[11]29'!$O$18:$O$25,P1_T17?unit?РУБ.ГКАЛ,P2_T17?unit?РУБ.ГКАЛ</definedName>
    <definedName name="T17?unit?ТГКАЛ" localSheetId="8">'[11]29'!$P$18:$P$25,[5]!P1_T17?unit?ТГКАЛ,[5]!P2_T17?unit?ТГКАЛ</definedName>
    <definedName name="T17?unit?ТГКАЛ" localSheetId="9">'[11]29'!$P$18:$P$25,[0]!P1_T17?unit?ТГКАЛ,[0]!P2_T17?unit?ТГКАЛ</definedName>
    <definedName name="T17?unit?ТГКАЛ" localSheetId="10">'[11]29'!$P$18:$P$25,[0]!P1_T17?unit?ТГКАЛ,[0]!P2_T17?unit?ТГКАЛ</definedName>
    <definedName name="T17?unit?ТГКАЛ" localSheetId="11">'[11]29'!$P$18:$P$25,[0]!P1_T17?unit?ТГКАЛ,[0]!P2_T17?unit?ТГКАЛ</definedName>
    <definedName name="T17?unit?ТГКАЛ" localSheetId="12">'[11]29'!$P$18:$P$25,[0]!P1_T17?unit?ТГКАЛ,[0]!P2_T17?unit?ТГКАЛ</definedName>
    <definedName name="T17?unit?ТГКАЛ" localSheetId="7">'[11]29'!$P$18:$P$25,[0]!P1_T17?unit?ТГКАЛ,[0]!P2_T17?unit?ТГКАЛ</definedName>
    <definedName name="T17?unit?ТГКАЛ">'[11]29'!$P$18:$P$25,P1_T17?unit?ТГКАЛ,P2_T17?unit?ТГКАЛ</definedName>
    <definedName name="T17?unit?ТРУБ.ГКАЛЧ.МЕС">'[11]29'!$L$26:$L$33,'[11]29'!$O$26:$O$33,'[11]29'!$F$52:$F$59,'[11]29'!$I$52:$I$59,'[11]29'!$L$52:$L$59,'[11]29'!$O$52:$O$59,'[11]29'!$F$26:$F$33,'[11]29'!$I$26:$I$33</definedName>
    <definedName name="T17_Protect" localSheetId="8">'[21]21.3'!$E$54:$I$57,'[21]21.3'!$E$10:$I$10,P1_T17_Protect</definedName>
    <definedName name="T17_Protect" localSheetId="9">'[21]21.3'!$E$54:$I$57,'[21]21.3'!$E$10:$I$10,P1_T17_Protect</definedName>
    <definedName name="T17_Protect" localSheetId="10">'[21]21.3'!$E$54:$I$57,'[21]21.3'!$E$10:$I$10,P1_T17_Protect</definedName>
    <definedName name="T17_Protect" localSheetId="11">'[21]21.3'!$E$54:$I$57,'[21]21.3'!$E$10:$I$10,P1_T17_Protect</definedName>
    <definedName name="T17_Protect" localSheetId="12">'[21]21.3'!$E$54:$I$57,'[21]21.3'!$E$10:$I$10,P1_T17_Protect</definedName>
    <definedName name="T17_Protect" localSheetId="16">'[21]21.3'!$E$54:$I$57,'[21]21.3'!$E$10:$I$10,P1_T17_Protect</definedName>
    <definedName name="T17_Protect" localSheetId="7">'[21]21.3'!$E$54:$I$57,'[21]21.3'!$E$10:$I$10,P1_T17_Protect</definedName>
    <definedName name="T17_Protect">'[21]21.3'!$E$54:$I$57,'[21]21.3'!$E$10:$I$10,P1_T17_Protect</definedName>
    <definedName name="T17_Protection" localSheetId="8">[5]!P2_T17_Protection,[5]!P3_T17_Protection,[5]!P4_T17_Protection,[5]!P5_T17_Protection,'5 анализ экон эффект 25 план'!P6_T17_Protection</definedName>
    <definedName name="T17_Protection" localSheetId="9">[0]!P2_T17_Protection,[0]!P3_T17_Protection,[0]!P4_T17_Protection,[0]!P5_T17_Protection,'5 анализ экон эффект 26'!P6_T17_Protection</definedName>
    <definedName name="T17_Protection" localSheetId="10">[0]!P2_T17_Protection,[0]!P3_T17_Protection,[0]!P4_T17_Protection,[0]!P5_T17_Protection,'5 анализ экон эффект 27'!P6_T17_Protection</definedName>
    <definedName name="T17_Protection" localSheetId="11">[0]!P2_T17_Protection,[0]!P3_T17_Protection,[0]!P4_T17_Protection,[0]!P5_T17_Protection,'5 анализ экон эффект 28'!P6_T17_Protection</definedName>
    <definedName name="T17_Protection" localSheetId="12">[0]!P2_T17_Protection,[0]!P3_T17_Protection,[0]!P4_T17_Protection,[0]!P5_T17_Protection,'5 анализ экон эффект 29'!P6_T17_Protection</definedName>
    <definedName name="T17_Protection" localSheetId="7">[0]!P2_T17_Protection,[0]!P3_T17_Protection,[0]!P4_T17_Protection,[0]!P5_T17_Protection,'анализ экон эффек'!P6_T17_Protection</definedName>
    <definedName name="T17_Protection">P2_T17_Protection,P3_T17_Protection,P4_T17_Protection,P5_T17_Protection,P6_T17_Protection</definedName>
    <definedName name="T18.1?Data" localSheetId="8">P1_T18.1?Data,P2_T18.1?Data</definedName>
    <definedName name="T18.1?Data" localSheetId="9">P1_T18.1?Data,P2_T18.1?Data</definedName>
    <definedName name="T18.1?Data" localSheetId="10">P1_T18.1?Data,P2_T18.1?Data</definedName>
    <definedName name="T18.1?Data" localSheetId="11">P1_T18.1?Data,P2_T18.1?Data</definedName>
    <definedName name="T18.1?Data" localSheetId="12">P1_T18.1?Data,P2_T18.1?Data</definedName>
    <definedName name="T18.1?Data" localSheetId="16">P1_T18.1?Data,P2_T18.1?Data</definedName>
    <definedName name="T18.1?Data" localSheetId="7">P1_T18.1?Data,P2_T18.1?Data</definedName>
    <definedName name="T18.1?Data">P1_T18.1?Data,P2_T18.1?Data</definedName>
    <definedName name="T18.2?item_ext?СБЫТ" localSheetId="8">'[21]18.2'!#REF!,'[21]18.2'!#REF!</definedName>
    <definedName name="T18.2?item_ext?СБЫТ" localSheetId="9">'[21]18.2'!#REF!,'[21]18.2'!#REF!</definedName>
    <definedName name="T18.2?item_ext?СБЫТ" localSheetId="10">'[21]18.2'!#REF!,'[21]18.2'!#REF!</definedName>
    <definedName name="T18.2?item_ext?СБЫТ" localSheetId="11">'[21]18.2'!#REF!,'[21]18.2'!#REF!</definedName>
    <definedName name="T18.2?item_ext?СБЫТ" localSheetId="12">'[21]18.2'!#REF!,'[21]18.2'!#REF!</definedName>
    <definedName name="T18.2?item_ext?СБЫТ" localSheetId="16">'[21]18.2'!#REF!,'[21]18.2'!#REF!</definedName>
    <definedName name="T18.2?item_ext?СБЫТ" localSheetId="7">'[21]18.2'!#REF!,'[21]18.2'!#REF!</definedName>
    <definedName name="T18.2?item_ext?СБЫТ">'[21]18.2'!#REF!,'[21]18.2'!#REF!</definedName>
    <definedName name="T18.2?ВРАС">'[21]18.2'!$B$34:$B$36,'[21]18.2'!$B$28:$B$30</definedName>
    <definedName name="T18.2_Protect" localSheetId="8">'[21]18.2'!$F$56:$J$57,'[21]18.2'!$F$60:$J$60,'[21]18.2'!$F$62:$J$65,'[21]18.2'!$F$6:$J$8,[5]!P1_T18.2_Protect</definedName>
    <definedName name="T18.2_Protect" localSheetId="9">'[21]18.2'!$F$56:$J$57,'[21]18.2'!$F$60:$J$60,'[21]18.2'!$F$62:$J$65,'[21]18.2'!$F$6:$J$8,[0]!P1_T18.2_Protect</definedName>
    <definedName name="T18.2_Protect" localSheetId="10">'[21]18.2'!$F$56:$J$57,'[21]18.2'!$F$60:$J$60,'[21]18.2'!$F$62:$J$65,'[21]18.2'!$F$6:$J$8,[0]!P1_T18.2_Protect</definedName>
    <definedName name="T18.2_Protect" localSheetId="11">'[21]18.2'!$F$56:$J$57,'[21]18.2'!$F$60:$J$60,'[21]18.2'!$F$62:$J$65,'[21]18.2'!$F$6:$J$8,[0]!P1_T18.2_Protect</definedName>
    <definedName name="T18.2_Protect" localSheetId="12">'[21]18.2'!$F$56:$J$57,'[21]18.2'!$F$60:$J$60,'[21]18.2'!$F$62:$J$65,'[21]18.2'!$F$6:$J$8,[0]!P1_T18.2_Protect</definedName>
    <definedName name="T18.2_Protect" localSheetId="7">'[21]18.2'!$F$56:$J$57,'[21]18.2'!$F$60:$J$60,'[21]18.2'!$F$62:$J$65,'[21]18.2'!$F$6:$J$8,[0]!P1_T18.2_Protect</definedName>
    <definedName name="T18.2_Protect">'[21]18.2'!$F$56:$J$57,'[21]18.2'!$F$60:$J$60,'[21]18.2'!$F$62:$J$65,'[21]18.2'!$F$6:$J$8,P1_T18.2_Protect</definedName>
    <definedName name="T19.1.1?Data" localSheetId="8">P1_T19.1.1?Data,P2_T19.1.1?Data</definedName>
    <definedName name="T19.1.1?Data" localSheetId="9">P1_T19.1.1?Data,P2_T19.1.1?Data</definedName>
    <definedName name="T19.1.1?Data" localSheetId="10">P1_T19.1.1?Data,P2_T19.1.1?Data</definedName>
    <definedName name="T19.1.1?Data" localSheetId="11">P1_T19.1.1?Data,P2_T19.1.1?Data</definedName>
    <definedName name="T19.1.1?Data" localSheetId="12">P1_T19.1.1?Data,P2_T19.1.1?Data</definedName>
    <definedName name="T19.1.1?Data" localSheetId="16">P1_T19.1.1?Data,P2_T19.1.1?Data</definedName>
    <definedName name="T19.1.1?Data" localSheetId="7">P1_T19.1.1?Data,P2_T19.1.1?Data</definedName>
    <definedName name="T19.1.1?Data">P1_T19.1.1?Data,P2_T19.1.1?Data</definedName>
    <definedName name="T19.1.2?Data" localSheetId="8">P1_T19.1.2?Data,P2_T19.1.2?Data</definedName>
    <definedName name="T19.1.2?Data" localSheetId="9">P1_T19.1.2?Data,P2_T19.1.2?Data</definedName>
    <definedName name="T19.1.2?Data" localSheetId="10">P1_T19.1.2?Data,P2_T19.1.2?Data</definedName>
    <definedName name="T19.1.2?Data" localSheetId="11">P1_T19.1.2?Data,P2_T19.1.2?Data</definedName>
    <definedName name="T19.1.2?Data" localSheetId="12">P1_T19.1.2?Data,P2_T19.1.2?Data</definedName>
    <definedName name="T19.1.2?Data" localSheetId="16">P1_T19.1.2?Data,P2_T19.1.2?Data</definedName>
    <definedName name="T19.1.2?Data" localSheetId="7">P1_T19.1.2?Data,P2_T19.1.2?Data</definedName>
    <definedName name="T19.1.2?Data">P1_T19.1.2?Data,P2_T19.1.2?Data</definedName>
    <definedName name="T19.2?Data" localSheetId="8">P1_T19.2?Data,P2_T19.2?Data</definedName>
    <definedName name="T19.2?Data" localSheetId="9">P1_T19.2?Data,P2_T19.2?Data</definedName>
    <definedName name="T19.2?Data" localSheetId="10">P1_T19.2?Data,P2_T19.2?Data</definedName>
    <definedName name="T19.2?Data" localSheetId="11">P1_T19.2?Data,P2_T19.2?Data</definedName>
    <definedName name="T19.2?Data" localSheetId="12">P1_T19.2?Data,P2_T19.2?Data</definedName>
    <definedName name="T19.2?Data" localSheetId="16">P1_T19.2?Data,P2_T19.2?Data</definedName>
    <definedName name="T19.2?Data" localSheetId="7">P1_T19.2?Data,P2_T19.2?Data</definedName>
    <definedName name="T19.2?Data">P1_T19.2?Data,P2_T19.2?Data</definedName>
    <definedName name="T19?Data">'[11]19'!$J$8:$M$16,'[11]19'!$C$8:$H$16</definedName>
    <definedName name="T19_Protection">'[11]19'!$E$13:$H$13,'[11]19'!$E$15:$H$15,'[11]19'!$J$8:$M$11,'[11]19'!$J$13:$M$13,'[11]19'!$J$15:$M$15,'[11]19'!$E$4:$H$4,'[11]19'!$J$4:$M$4,'[11]19'!$E$8:$H$11</definedName>
    <definedName name="T2.1?Data">#N/A</definedName>
    <definedName name="T2.1?Protection" localSheetId="8">'5 анализ экон эффект 25 план'!P6_T2.1?Protection</definedName>
    <definedName name="T2.1?Protection" localSheetId="9">'5 анализ экон эффект 26'!P6_T2.1?Protection</definedName>
    <definedName name="T2.1?Protection" localSheetId="10">'5 анализ экон эффект 27'!P6_T2.1?Protection</definedName>
    <definedName name="T2.1?Protection" localSheetId="11">'5 анализ экон эффект 28'!P6_T2.1?Protection</definedName>
    <definedName name="T2.1?Protection" localSheetId="12">'5 анализ экон эффект 29'!P6_T2.1?Protection</definedName>
    <definedName name="T2.1?Protection" localSheetId="16">'8.Ход реализации'!P6_T2.1?Protection</definedName>
    <definedName name="T2.1?Protection" localSheetId="7">'анализ экон эффек'!P6_T2.1?Protection</definedName>
    <definedName name="T2.1?Protection">P6_T2.1?Protection</definedName>
    <definedName name="T2.3_Protect">'[21]2.3'!$F$30:$G$34,'[21]2.3'!$H$24:$K$28</definedName>
    <definedName name="T2?Protection" localSheetId="8">P1_T2?Protection,P2_T2?Protection</definedName>
    <definedName name="T2?Protection" localSheetId="9">P1_T2?Protection,P2_T2?Protection</definedName>
    <definedName name="T2?Protection" localSheetId="10">P1_T2?Protection,P2_T2?Protection</definedName>
    <definedName name="T2?Protection" localSheetId="11">P1_T2?Protection,P2_T2?Protection</definedName>
    <definedName name="T2?Protection" localSheetId="12">P1_T2?Protection,P2_T2?Protection</definedName>
    <definedName name="T2?Protection" localSheetId="16">P1_T2?Protection,P2_T2?Protection</definedName>
    <definedName name="T2?Protection" localSheetId="7">P1_T2?Protection,P2_T2?Protection</definedName>
    <definedName name="T2?Protection">P1_T2?Protection,P2_T2?Protection</definedName>
    <definedName name="T2_DiapProt" localSheetId="8">P1_T2_DiapProt,P2_T2_DiapProt</definedName>
    <definedName name="T2_DiapProt" localSheetId="9">P1_T2_DiapProt,P2_T2_DiapProt</definedName>
    <definedName name="T2_DiapProt" localSheetId="10">P1_T2_DiapProt,P2_T2_DiapProt</definedName>
    <definedName name="T2_DiapProt" localSheetId="11">P1_T2_DiapProt,P2_T2_DiapProt</definedName>
    <definedName name="T2_DiapProt" localSheetId="12">P1_T2_DiapProt,P2_T2_DiapProt</definedName>
    <definedName name="T2_DiapProt" localSheetId="16">P1_T2_DiapProt,P2_T2_DiapProt</definedName>
    <definedName name="T2_DiapProt" localSheetId="7">P1_T2_DiapProt,P2_T2_DiapProt</definedName>
    <definedName name="T2_DiapProt">P1_T2_DiapProt,P2_T2_DiapProt</definedName>
    <definedName name="T20.1?Columns" localSheetId="16">#REF!</definedName>
    <definedName name="T20.1?Columns" localSheetId="7">#REF!</definedName>
    <definedName name="T20.1?Columns">#REF!</definedName>
    <definedName name="T20.1?Investments" localSheetId="16">#REF!</definedName>
    <definedName name="T20.1?Investments" localSheetId="7">#REF!</definedName>
    <definedName name="T20.1?Investments">#REF!</definedName>
    <definedName name="T20.1?Scope" localSheetId="16">#REF!</definedName>
    <definedName name="T20.1?Scope" localSheetId="7">#REF!</definedName>
    <definedName name="T20.1?Scope">#REF!</definedName>
    <definedName name="T20.1_Protect" localSheetId="16">#REF!</definedName>
    <definedName name="T20.1_Protect" localSheetId="7">#REF!</definedName>
    <definedName name="T20.1_Protect">#REF!</definedName>
    <definedName name="T20?Columns" localSheetId="16">#REF!</definedName>
    <definedName name="T20?Columns" localSheetId="7">#REF!</definedName>
    <definedName name="T20?Columns">#REF!</definedName>
    <definedName name="T20?ItemComments" localSheetId="16">#REF!</definedName>
    <definedName name="T20?ItemComments" localSheetId="7">#REF!</definedName>
    <definedName name="T20?ItemComments">#REF!</definedName>
    <definedName name="T20?Items" localSheetId="16">#REF!</definedName>
    <definedName name="T20?Items" localSheetId="7">#REF!</definedName>
    <definedName name="T20?Items">#REF!</definedName>
    <definedName name="T20?Scope" localSheetId="16">#REF!</definedName>
    <definedName name="T20?Scope" localSheetId="7">#REF!</definedName>
    <definedName name="T20?Scope">#REF!</definedName>
    <definedName name="T20?unit?МКВТЧ">'[11]20'!$C$13:$M$13,'[11]20'!$C$15:$M$19,'[11]20'!$C$8:$M$11</definedName>
    <definedName name="T20_Protect" localSheetId="16">#REF!,#REF!</definedName>
    <definedName name="T20_Protect" localSheetId="7">#REF!,#REF!</definedName>
    <definedName name="T20_Protect">#REF!,#REF!</definedName>
    <definedName name="T20_Protection" localSheetId="8">'[11]20'!$E$8:$H$11,[5]!P1_T20_Protection</definedName>
    <definedName name="T20_Protection" localSheetId="9">'[11]20'!$E$8:$H$11,[0]!P1_T20_Protection</definedName>
    <definedName name="T20_Protection" localSheetId="10">'[11]20'!$E$8:$H$11,[0]!P1_T20_Protection</definedName>
    <definedName name="T20_Protection" localSheetId="11">'[11]20'!$E$8:$H$11,[0]!P1_T20_Protection</definedName>
    <definedName name="T20_Protection" localSheetId="12">'[11]20'!$E$8:$H$11,[0]!P1_T20_Protection</definedName>
    <definedName name="T20_Protection" localSheetId="7">'[11]20'!$E$8:$H$11,[0]!P1_T20_Protection</definedName>
    <definedName name="T20_Protection">'[11]20'!$E$8:$H$11,P1_T20_Protection</definedName>
    <definedName name="T21.2.1?Data" localSheetId="8">P1_T21.2.1?Data,P2_T21.2.1?Data</definedName>
    <definedName name="T21.2.1?Data" localSheetId="9">P1_T21.2.1?Data,P2_T21.2.1?Data</definedName>
    <definedName name="T21.2.1?Data" localSheetId="10">P1_T21.2.1?Data,P2_T21.2.1?Data</definedName>
    <definedName name="T21.2.1?Data" localSheetId="11">P1_T21.2.1?Data,P2_T21.2.1?Data</definedName>
    <definedName name="T21.2.1?Data" localSheetId="12">P1_T21.2.1?Data,P2_T21.2.1?Data</definedName>
    <definedName name="T21.2.1?Data" localSheetId="16">P1_T21.2.1?Data,P2_T21.2.1?Data</definedName>
    <definedName name="T21.2.1?Data" localSheetId="7">P1_T21.2.1?Data,P2_T21.2.1?Data</definedName>
    <definedName name="T21.2.1?Data">P1_T21.2.1?Data,P2_T21.2.1?Data</definedName>
    <definedName name="T21.2.2?Data" localSheetId="8">P1_T21.2.2?Data,P2_T21.2.2?Data</definedName>
    <definedName name="T21.2.2?Data" localSheetId="9">P1_T21.2.2?Data,P2_T21.2.2?Data</definedName>
    <definedName name="T21.2.2?Data" localSheetId="10">P1_T21.2.2?Data,P2_T21.2.2?Data</definedName>
    <definedName name="T21.2.2?Data" localSheetId="11">P1_T21.2.2?Data,P2_T21.2.2?Data</definedName>
    <definedName name="T21.2.2?Data" localSheetId="12">P1_T21.2.2?Data,P2_T21.2.2?Data</definedName>
    <definedName name="T21.2.2?Data" localSheetId="16">P1_T21.2.2?Data,P2_T21.2.2?Data</definedName>
    <definedName name="T21.2.2?Data" localSheetId="7">P1_T21.2.2?Data,P2_T21.2.2?Data</definedName>
    <definedName name="T21.2.2?Data">P1_T21.2.2?Data,P2_T21.2.2?Data</definedName>
    <definedName name="T21.3?item_ext?СБЫТ" localSheetId="8">'[21]21.3'!#REF!,'[21]21.3'!#REF!</definedName>
    <definedName name="T21.3?item_ext?СБЫТ" localSheetId="9">'[21]21.3'!#REF!,'[21]21.3'!#REF!</definedName>
    <definedName name="T21.3?item_ext?СБЫТ" localSheetId="10">'[21]21.3'!#REF!,'[21]21.3'!#REF!</definedName>
    <definedName name="T21.3?item_ext?СБЫТ" localSheetId="11">'[21]21.3'!#REF!,'[21]21.3'!#REF!</definedName>
    <definedName name="T21.3?item_ext?СБЫТ" localSheetId="12">'[21]21.3'!#REF!,'[21]21.3'!#REF!</definedName>
    <definedName name="T21.3?item_ext?СБЫТ" localSheetId="16">'[21]21.3'!#REF!,'[21]21.3'!#REF!</definedName>
    <definedName name="T21.3?item_ext?СБЫТ" localSheetId="7">'[21]21.3'!#REF!,'[21]21.3'!#REF!</definedName>
    <definedName name="T21.3?item_ext?СБЫТ">'[21]21.3'!#REF!,'[21]21.3'!#REF!</definedName>
    <definedName name="T21.3?ВРАС">'[21]21.3'!$B$28:$B$30,'[21]21.3'!$B$48:$B$50</definedName>
    <definedName name="T21.3_Protect">'[21]21.3'!$E$19:$I$22,'[21]21.3'!$E$24:$I$25,'[21]21.3'!$B$28:$I$30,'[21]21.3'!$E$32:$I$32,'[21]21.3'!$E$35:$I$45,'[21]21.3'!$B$48:$I$50,'[21]21.3'!$E$13:$I$17</definedName>
    <definedName name="T21.4?Data" localSheetId="8">P1_T21.4?Data,P2_T21.4?Data</definedName>
    <definedName name="T21.4?Data" localSheetId="9">P1_T21.4?Data,P2_T21.4?Data</definedName>
    <definedName name="T21.4?Data" localSheetId="10">P1_T21.4?Data,P2_T21.4?Data</definedName>
    <definedName name="T21.4?Data" localSheetId="11">P1_T21.4?Data,P2_T21.4?Data</definedName>
    <definedName name="T21.4?Data" localSheetId="12">P1_T21.4?Data,P2_T21.4?Data</definedName>
    <definedName name="T21.4?Data" localSheetId="16">P1_T21.4?Data,P2_T21.4?Data</definedName>
    <definedName name="T21.4?Data" localSheetId="7">P1_T21.4?Data,P2_T21.4?Data</definedName>
    <definedName name="T21.4?Data">P1_T21.4?Data,P2_T21.4?Data</definedName>
    <definedName name="T21?axis?R?ПЭ">'[11]21'!$D$14:$S$16,'[11]21'!$D$26:$S$28,'[11]21'!$D$20:$S$22</definedName>
    <definedName name="T21?axis?R?ПЭ?">'[11]21'!$B$14:$B$16,'[11]21'!$B$26:$B$28,'[11]21'!$B$20:$B$22</definedName>
    <definedName name="T21?Data">'[11]21'!$D$14:$S$16,'[11]21'!$D$18:$S$18,'[11]21'!$D$20:$S$22,'[11]21'!$D$24:$S$24,'[11]21'!$D$26:$S$28,'[11]21'!$D$31:$S$33,'[11]21'!$D$11:$S$12</definedName>
    <definedName name="T21?L1">'[11]21'!$D$11:$S$12,'[11]21'!$D$14:$S$16,'[11]21'!$D$18:$S$18,'[11]21'!$D$20:$S$22,'[11]21'!$D$26:$S$28,'[11]21'!$D$24:$S$24</definedName>
    <definedName name="T21_Protection" localSheetId="8">[5]!P2_T21_Protection,'5 анализ экон эффект 25 план'!P3_T21_Protection</definedName>
    <definedName name="T21_Protection" localSheetId="9">[0]!P2_T21_Protection,'5 анализ экон эффект 26'!P3_T21_Protection</definedName>
    <definedName name="T21_Protection" localSheetId="10">[0]!P2_T21_Protection,'5 анализ экон эффект 27'!P3_T21_Protection</definedName>
    <definedName name="T21_Protection" localSheetId="11">[0]!P2_T21_Protection,'5 анализ экон эффект 28'!P3_T21_Protection</definedName>
    <definedName name="T21_Protection" localSheetId="12">[0]!P2_T21_Protection,'5 анализ экон эффект 29'!P3_T21_Protection</definedName>
    <definedName name="T21_Protection" localSheetId="7">[0]!P2_T21_Protection,'анализ экон эффек'!P3_T21_Protection</definedName>
    <definedName name="T21_Protection">P2_T21_Protection,P3_T21_Protection</definedName>
    <definedName name="T22?item_ext?ВСЕГО">'[11]22'!$E$8:$F$31,'[11]22'!$I$8:$J$31</definedName>
    <definedName name="T22?item_ext?ЭС">'[11]22'!$K$8:$L$31,'[11]22'!$G$8:$H$31</definedName>
    <definedName name="T22?L1">'[11]22'!$G$8:$G$31,'[11]22'!$I$8:$I$31,'[11]22'!$K$8:$K$31,'[11]22'!$E$8:$E$31</definedName>
    <definedName name="T22?L2">'[11]22'!$H$8:$H$31,'[11]22'!$J$8:$J$31,'[11]22'!$L$8:$L$31,'[11]22'!$F$8:$F$31</definedName>
    <definedName name="T22?unit?ГКАЛ.Ч">'[11]22'!$G$8:$G$31,'[11]22'!$I$8:$I$31,'[11]22'!$K$8:$K$31,'[11]22'!$E$8:$E$31</definedName>
    <definedName name="T22?unit?ТГКАЛ">'[11]22'!$H$8:$H$31,'[11]22'!$J$8:$J$31,'[11]22'!$L$8:$L$31,'[11]22'!$F$8:$F$31</definedName>
    <definedName name="T22_Protection">'[11]22'!$E$19:$L$23,'[11]22'!$E$25:$L$25,'[11]22'!$E$27:$L$31,'[11]22'!$E$17:$L$17</definedName>
    <definedName name="T23?axis?R?ВТОП">'[11]23'!$E$8:$P$30,'[11]23'!$E$36:$P$58</definedName>
    <definedName name="T23?axis?R?ВТОП?">'[11]23'!$C$8:$C$30,'[11]23'!$C$36:$C$58</definedName>
    <definedName name="T23?axis?R?ПЭ">'[11]23'!$E$8:$P$30,'[11]23'!$E$36:$P$58</definedName>
    <definedName name="T23?axis?R?ПЭ?">'[11]23'!$B$8:$B$30,'[11]23'!$B$36:$B$58</definedName>
    <definedName name="T23?axis?R?СЦТ">'[11]23'!$E$32:$P$34,'[11]23'!$E$60:$P$62</definedName>
    <definedName name="T23?axis?R?СЦТ?">'[11]23'!$A$60:$A$62,'[11]23'!$A$32:$A$34</definedName>
    <definedName name="T23?Data">'[11]23'!$E$37:$P$63,'[11]23'!$E$9:$P$35</definedName>
    <definedName name="T23?item_ext?ВСЕГО">'[11]23'!$A$55:$P$58,'[11]23'!$A$27:$P$30</definedName>
    <definedName name="T23?item_ext?ИТОГО">'[11]23'!$A$59:$P$59,'[11]23'!$A$31:$P$31</definedName>
    <definedName name="T23?item_ext?СЦТ">'[11]23'!$A$60:$P$62,'[11]23'!$A$32:$P$34</definedName>
    <definedName name="T23_Protection" localSheetId="8">'[11]23'!$A$60:$A$62,'[11]23'!$F$60:$J$62,'[11]23'!$O$60:$P$62,'[11]23'!$A$9:$A$25,[5]!P1_T23_Protection</definedName>
    <definedName name="T23_Protection" localSheetId="9">'[11]23'!$A$60:$A$62,'[11]23'!$F$60:$J$62,'[11]23'!$O$60:$P$62,'[11]23'!$A$9:$A$25,[0]!P1_T23_Protection</definedName>
    <definedName name="T23_Protection" localSheetId="10">'[11]23'!$A$60:$A$62,'[11]23'!$F$60:$J$62,'[11]23'!$O$60:$P$62,'[11]23'!$A$9:$A$25,[0]!P1_T23_Protection</definedName>
    <definedName name="T23_Protection" localSheetId="11">'[11]23'!$A$60:$A$62,'[11]23'!$F$60:$J$62,'[11]23'!$O$60:$P$62,'[11]23'!$A$9:$A$25,[0]!P1_T23_Protection</definedName>
    <definedName name="T23_Protection" localSheetId="12">'[11]23'!$A$60:$A$62,'[11]23'!$F$60:$J$62,'[11]23'!$O$60:$P$62,'[11]23'!$A$9:$A$25,[0]!P1_T23_Protection</definedName>
    <definedName name="T23_Protection" localSheetId="7">'[11]23'!$A$60:$A$62,'[11]23'!$F$60:$J$62,'[11]23'!$O$60:$P$62,'[11]23'!$A$9:$A$25,[0]!P1_T23_Protection</definedName>
    <definedName name="T23_Protection">'[11]23'!$A$60:$A$62,'[11]23'!$F$60:$J$62,'[11]23'!$O$60:$P$62,'[11]23'!$A$9:$A$25,P1_T23_Protection</definedName>
    <definedName name="T24_Protection">'[11]24'!$E$24:$H$37,'[11]24'!$B$35:$B$37,'[11]24'!$E$41:$H$42,'[11]24'!$J$8:$M$21,'[11]24'!$J$24:$M$37,'[11]24'!$J$41:$M$42,'[11]24'!$E$8:$H$21</definedName>
    <definedName name="T25_protection" localSheetId="8">[5]!P1_T25_protection,[5]!P2_T25_protection</definedName>
    <definedName name="T25_protection" localSheetId="9">[0]!P1_T25_protection,[0]!P2_T25_protection</definedName>
    <definedName name="T25_protection" localSheetId="10">[0]!P1_T25_protection,[0]!P2_T25_protection</definedName>
    <definedName name="T25_protection" localSheetId="11">[0]!P1_T25_protection,[0]!P2_T25_protection</definedName>
    <definedName name="T25_protection" localSheetId="12">[0]!P1_T25_protection,[0]!P2_T25_protection</definedName>
    <definedName name="T25_protection" localSheetId="7">[0]!P1_T25_protection,[0]!P2_T25_protection</definedName>
    <definedName name="T25_protection">P1_T25_protection,P2_T25_protection</definedName>
    <definedName name="T26?axis?R?ВРАС">'[11]26'!$C$34:$N$36,'[11]26'!$C$22:$N$24</definedName>
    <definedName name="T26?axis?R?ВРАС?">'[11]26'!$B$34:$B$36,'[11]26'!$B$22:$B$24</definedName>
    <definedName name="T26?L1">'[11]26'!$F$8:$N$8,'[11]26'!$C$8:$D$8</definedName>
    <definedName name="T26?L1.1">'[11]26'!$F$10:$N$10,'[11]26'!$C$10:$D$10</definedName>
    <definedName name="T26?L2">'[11]26'!$F$11:$N$11,'[11]26'!$C$11:$D$11</definedName>
    <definedName name="T26?L2.1">'[11]26'!$F$13:$N$13,'[11]26'!$C$13:$D$13</definedName>
    <definedName name="T26?L3">'[11]26'!$F$14:$N$14,'[11]26'!$C$14:$D$14</definedName>
    <definedName name="T26?L4">'[11]26'!$F$15:$N$15,'[11]26'!$C$15:$D$15</definedName>
    <definedName name="T26?L5">'[11]26'!$F$16:$N$16,'[11]26'!$C$16:$D$16</definedName>
    <definedName name="T26?L5.1">'[11]26'!$F$18:$N$18,'[11]26'!$C$18:$D$18</definedName>
    <definedName name="T26?L5.2">'[11]26'!$F$19:$N$19,'[11]26'!$C$19:$D$19</definedName>
    <definedName name="T26?L5.3">'[11]26'!$F$20:$N$20,'[11]26'!$C$20:$D$20</definedName>
    <definedName name="T26?L5.3.x">'[11]26'!$F$22:$N$24,'[11]26'!$C$22:$D$24</definedName>
    <definedName name="T26?L6">'[11]26'!$F$26:$N$26,'[11]26'!$C$26:$D$26</definedName>
    <definedName name="T26?L7">'[11]26'!$F$27:$N$27,'[11]26'!$C$27:$D$27</definedName>
    <definedName name="T26?L7.1">'[11]26'!$F$29:$N$29,'[11]26'!$C$29:$D$29</definedName>
    <definedName name="T26?L7.2">'[11]26'!$F$30:$N$30,'[11]26'!$C$30:$D$30</definedName>
    <definedName name="T26?L7.3">'[11]26'!$F$31:$N$31,'[11]26'!$C$31:$D$31</definedName>
    <definedName name="T26?L7.4">'[11]26'!$F$32:$N$32,'[11]26'!$C$32:$D$32</definedName>
    <definedName name="T26?L7.4.x">'[11]26'!$F$34:$N$36,'[11]26'!$C$34:$D$36</definedName>
    <definedName name="T26?L8">'[11]26'!$F$38:$N$38,'[11]26'!$C$38:$D$38</definedName>
    <definedName name="T26_Protection" localSheetId="8">'[11]26'!$K$34:$N$36,'[11]26'!$B$22:$B$24,[5]!P1_T26_Protection,[5]!P2_T26_Protection</definedName>
    <definedName name="T26_Protection" localSheetId="9">'[11]26'!$K$34:$N$36,'[11]26'!$B$22:$B$24,[0]!P1_T26_Protection,[0]!P2_T26_Protection</definedName>
    <definedName name="T26_Protection" localSheetId="10">'[11]26'!$K$34:$N$36,'[11]26'!$B$22:$B$24,[0]!P1_T26_Protection,[0]!P2_T26_Protection</definedName>
    <definedName name="T26_Protection" localSheetId="11">'[11]26'!$K$34:$N$36,'[11]26'!$B$22:$B$24,[0]!P1_T26_Protection,[0]!P2_T26_Protection</definedName>
    <definedName name="T26_Protection" localSheetId="12">'[11]26'!$K$34:$N$36,'[11]26'!$B$22:$B$24,[0]!P1_T26_Protection,[0]!P2_T26_Protection</definedName>
    <definedName name="T26_Protection" localSheetId="7">'[11]26'!$K$34:$N$36,'[11]26'!$B$22:$B$24,[0]!P1_T26_Protection,[0]!P2_T26_Protection</definedName>
    <definedName name="T26_Protection">'[11]26'!$K$34:$N$36,'[11]26'!$B$22:$B$24,P1_T26_Protection,P2_T26_Protection</definedName>
    <definedName name="T27?axis?R?ВРАС">'[11]27'!$C$34:$S$36,'[11]27'!$C$22:$S$24</definedName>
    <definedName name="T27?axis?R?ВРАС?">'[11]27'!$B$34:$B$36,'[11]27'!$B$22:$B$24</definedName>
    <definedName name="T27?L1.1">'[11]27'!$F$10:$S$10,'[11]27'!$C$10:$D$10</definedName>
    <definedName name="T27?L2.1">'[11]27'!$F$13:$S$13,'[11]27'!$C$13:$D$13</definedName>
    <definedName name="T27?L5.3">'[11]27'!$F$20:$S$20,'[11]27'!$C$20:$D$20</definedName>
    <definedName name="T27?L5.3.x">'[11]27'!$F$22:$S$24,'[11]27'!$C$22:$D$24</definedName>
    <definedName name="T27?L7">'[11]27'!$F$27:$S$27,'[11]27'!$C$27:$D$27</definedName>
    <definedName name="T27?L7.1">'[11]27'!$F$29:$S$29,'[11]27'!$C$29:$D$29</definedName>
    <definedName name="T27?L7.2">'[11]27'!$F$30:$S$30,'[11]27'!$C$30:$D$30</definedName>
    <definedName name="T27?L7.3">'[11]27'!$F$31:$S$31,'[11]27'!$C$31:$D$31</definedName>
    <definedName name="T27?L7.4">'[11]27'!$F$32:$S$32,'[11]27'!$C$32:$D$32</definedName>
    <definedName name="T27?L7.4.x">'[11]27'!$F$34:$S$36,'[11]27'!$C$34:$D$36</definedName>
    <definedName name="T27?L8">'[11]27'!$F$38:$S$38,'[11]27'!$C$38:$D$38</definedName>
    <definedName name="T27_Protect">'[21]27'!$E$12:$E$13,'[21]27'!$K$4:$AH$4,'[21]27'!$AK$12:$AK$13</definedName>
    <definedName name="T27_Protection" localSheetId="8">'[11]27'!$P$34:$S$36,'[11]27'!$B$22:$B$24,[5]!P1_T27_Protection,[5]!P2_T27_Protection,[5]!P3_T27_Protection</definedName>
    <definedName name="T27_Protection" localSheetId="9">'[11]27'!$P$34:$S$36,'[11]27'!$B$22:$B$24,[0]!P1_T27_Protection,[0]!P2_T27_Protection,[0]!P3_T27_Protection</definedName>
    <definedName name="T27_Protection" localSheetId="10">'[11]27'!$P$34:$S$36,'[11]27'!$B$22:$B$24,[0]!P1_T27_Protection,[0]!P2_T27_Protection,[0]!P3_T27_Protection</definedName>
    <definedName name="T27_Protection" localSheetId="11">'[11]27'!$P$34:$S$36,'[11]27'!$B$22:$B$24,[0]!P1_T27_Protection,[0]!P2_T27_Protection,[0]!P3_T27_Protection</definedName>
    <definedName name="T27_Protection" localSheetId="12">'[11]27'!$P$34:$S$36,'[11]27'!$B$22:$B$24,[0]!P1_T27_Protection,[0]!P2_T27_Protection,[0]!P3_T27_Protection</definedName>
    <definedName name="T27_Protection" localSheetId="7">'[11]27'!$P$34:$S$36,'[11]27'!$B$22:$B$24,[0]!P1_T27_Protection,[0]!P2_T27_Protection,[0]!P3_T27_Protection</definedName>
    <definedName name="T27_Protection">'[11]27'!$P$34:$S$36,'[11]27'!$B$22:$B$24,P1_T27_Protection,P2_T27_Protection,P3_T27_Protection</definedName>
    <definedName name="T28.3?unit?РУБ.ГКАЛ" localSheetId="8">P1_T28.3?unit?РУБ.ГКАЛ,P2_T28.3?unit?РУБ.ГКАЛ</definedName>
    <definedName name="T28.3?unit?РУБ.ГКАЛ" localSheetId="9">P1_T28.3?unit?РУБ.ГКАЛ,P2_T28.3?unit?РУБ.ГКАЛ</definedName>
    <definedName name="T28.3?unit?РУБ.ГКАЛ" localSheetId="10">P1_T28.3?unit?РУБ.ГКАЛ,P2_T28.3?unit?РУБ.ГКАЛ</definedName>
    <definedName name="T28.3?unit?РУБ.ГКАЛ" localSheetId="11">P1_T28.3?unit?РУБ.ГКАЛ,P2_T28.3?unit?РУБ.ГКАЛ</definedName>
    <definedName name="T28.3?unit?РУБ.ГКАЛ" localSheetId="12">P1_T28.3?unit?РУБ.ГКАЛ,P2_T28.3?unit?РУБ.ГКАЛ</definedName>
    <definedName name="T28.3?unit?РУБ.ГКАЛ" localSheetId="16">P1_T28.3?unit?РУБ.ГКАЛ,P2_T28.3?unit?РУБ.ГКАЛ</definedName>
    <definedName name="T28.3?unit?РУБ.ГКАЛ" localSheetId="7">P1_T28.3?unit?РУБ.ГКАЛ,P2_T28.3?unit?РУБ.ГКАЛ</definedName>
    <definedName name="T28.3?unit?РУБ.ГКАЛ">P1_T28.3?unit?РУБ.ГКАЛ,P2_T28.3?unit?РУБ.ГКАЛ</definedName>
    <definedName name="T28?axis?R?ПЭ" localSheetId="8">[5]!P2_T28?axis?R?ПЭ,[5]!P3_T28?axis?R?ПЭ,[5]!P4_T28?axis?R?ПЭ,[5]!P5_T28?axis?R?ПЭ,'5 анализ экон эффект 25 план'!P6_T28?axis?R?ПЭ</definedName>
    <definedName name="T28?axis?R?ПЭ" localSheetId="9">[0]!P2_T28?axis?R?ПЭ,[0]!P3_T28?axis?R?ПЭ,[0]!P4_T28?axis?R?ПЭ,[0]!P5_T28?axis?R?ПЭ,'5 анализ экон эффект 26'!P6_T28?axis?R?ПЭ</definedName>
    <definedName name="T28?axis?R?ПЭ" localSheetId="10">[0]!P2_T28?axis?R?ПЭ,[0]!P3_T28?axis?R?ПЭ,[0]!P4_T28?axis?R?ПЭ,[0]!P5_T28?axis?R?ПЭ,'5 анализ экон эффект 27'!P6_T28?axis?R?ПЭ</definedName>
    <definedName name="T28?axis?R?ПЭ" localSheetId="11">[0]!P2_T28?axis?R?ПЭ,[0]!P3_T28?axis?R?ПЭ,[0]!P4_T28?axis?R?ПЭ,[0]!P5_T28?axis?R?ПЭ,'5 анализ экон эффект 28'!P6_T28?axis?R?ПЭ</definedName>
    <definedName name="T28?axis?R?ПЭ" localSheetId="12">[0]!P2_T28?axis?R?ПЭ,[0]!P3_T28?axis?R?ПЭ,[0]!P4_T28?axis?R?ПЭ,[0]!P5_T28?axis?R?ПЭ,'5 анализ экон эффект 29'!P6_T28?axis?R?ПЭ</definedName>
    <definedName name="T28?axis?R?ПЭ" localSheetId="7">[0]!P2_T28?axis?R?ПЭ,[0]!P3_T28?axis?R?ПЭ,[0]!P4_T28?axis?R?ПЭ,[0]!P5_T28?axis?R?ПЭ,'анализ экон эффек'!P6_T28?axis?R?ПЭ</definedName>
    <definedName name="T28?axis?R?ПЭ">P2_T28?axis?R?ПЭ,P3_T28?axis?R?ПЭ,P4_T28?axis?R?ПЭ,P5_T28?axis?R?ПЭ,P6_T28?axis?R?ПЭ</definedName>
    <definedName name="T28?axis?R?ПЭ?" localSheetId="8">[5]!P2_T28?axis?R?ПЭ?,[5]!P3_T28?axis?R?ПЭ?,[5]!P4_T28?axis?R?ПЭ?,[5]!P5_T28?axis?R?ПЭ?,'5 анализ экон эффект 25 план'!P6_T28?axis?R?ПЭ?</definedName>
    <definedName name="T28?axis?R?ПЭ?" localSheetId="9">[0]!P2_T28?axis?R?ПЭ?,[0]!P3_T28?axis?R?ПЭ?,[0]!P4_T28?axis?R?ПЭ?,[0]!P5_T28?axis?R?ПЭ?,'5 анализ экон эффект 26'!P6_T28?axis?R?ПЭ?</definedName>
    <definedName name="T28?axis?R?ПЭ?" localSheetId="10">[0]!P2_T28?axis?R?ПЭ?,[0]!P3_T28?axis?R?ПЭ?,[0]!P4_T28?axis?R?ПЭ?,[0]!P5_T28?axis?R?ПЭ?,'5 анализ экон эффект 27'!P6_T28?axis?R?ПЭ?</definedName>
    <definedName name="T28?axis?R?ПЭ?" localSheetId="11">[0]!P2_T28?axis?R?ПЭ?,[0]!P3_T28?axis?R?ПЭ?,[0]!P4_T28?axis?R?ПЭ?,[0]!P5_T28?axis?R?ПЭ?,'5 анализ экон эффект 28'!P6_T28?axis?R?ПЭ?</definedName>
    <definedName name="T28?axis?R?ПЭ?" localSheetId="12">[0]!P2_T28?axis?R?ПЭ?,[0]!P3_T28?axis?R?ПЭ?,[0]!P4_T28?axis?R?ПЭ?,[0]!P5_T28?axis?R?ПЭ?,'5 анализ экон эффект 29'!P6_T28?axis?R?ПЭ?</definedName>
    <definedName name="T28?axis?R?ПЭ?" localSheetId="7">[0]!P2_T28?axis?R?ПЭ?,[0]!P3_T28?axis?R?ПЭ?,[0]!P4_T28?axis?R?ПЭ?,[0]!P5_T28?axis?R?ПЭ?,'анализ экон эффек'!P6_T28?axis?R?ПЭ?</definedName>
    <definedName name="T28?axis?R?ПЭ?">P2_T28?axis?R?ПЭ?,P3_T28?axis?R?ПЭ?,P4_T28?axis?R?ПЭ?,P5_T28?axis?R?ПЭ?,P6_T28?axis?R?ПЭ?</definedName>
    <definedName name="T28?Data" localSheetId="8">'[11]28'!$D$190:$E$213,'[11]28'!$G$164:$H$187,'[11]28'!$D$164:$E$187,'[11]28'!$D$138:$I$161,'[11]28'!$D$8:$I$109,'[11]28'!$D$112:$I$135,[5]!P1_T28?Data</definedName>
    <definedName name="T28?Data" localSheetId="9">'[11]28'!$D$190:$E$213,'[11]28'!$G$164:$H$187,'[11]28'!$D$164:$E$187,'[11]28'!$D$138:$I$161,'[11]28'!$D$8:$I$109,'[11]28'!$D$112:$I$135,[0]!P1_T28?Data</definedName>
    <definedName name="T28?Data" localSheetId="10">'[11]28'!$D$190:$E$213,'[11]28'!$G$164:$H$187,'[11]28'!$D$164:$E$187,'[11]28'!$D$138:$I$161,'[11]28'!$D$8:$I$109,'[11]28'!$D$112:$I$135,[0]!P1_T28?Data</definedName>
    <definedName name="T28?Data" localSheetId="11">'[11]28'!$D$190:$E$213,'[11]28'!$G$164:$H$187,'[11]28'!$D$164:$E$187,'[11]28'!$D$138:$I$161,'[11]28'!$D$8:$I$109,'[11]28'!$D$112:$I$135,[0]!P1_T28?Data</definedName>
    <definedName name="T28?Data" localSheetId="12">'[11]28'!$D$190:$E$213,'[11]28'!$G$164:$H$187,'[11]28'!$D$164:$E$187,'[11]28'!$D$138:$I$161,'[11]28'!$D$8:$I$109,'[11]28'!$D$112:$I$135,[0]!P1_T28?Data</definedName>
    <definedName name="T28?Data" localSheetId="7">'[11]28'!$D$190:$E$213,'[11]28'!$G$164:$H$187,'[11]28'!$D$164:$E$187,'[11]28'!$D$138:$I$161,'[11]28'!$D$8:$I$109,'[11]28'!$D$112:$I$135,[0]!P1_T28?Data</definedName>
    <definedName name="T28?Data">'[11]28'!$D$190:$E$213,'[11]28'!$G$164:$H$187,'[11]28'!$D$164:$E$187,'[11]28'!$D$138:$I$161,'[11]28'!$D$8:$I$109,'[11]28'!$D$112:$I$135,P1_T28?Data</definedName>
    <definedName name="T28?item_ext?ВСЕГО">'[11]28'!$I$8:$I$292,'[11]28'!$F$8:$F$292</definedName>
    <definedName name="T28?item_ext?ТЭ">'[11]28'!$E$8:$E$292,'[11]28'!$H$8:$H$292</definedName>
    <definedName name="T28?item_ext?ЭЭ">'[11]28'!$D$8:$D$292,'[11]28'!$G$8:$G$292</definedName>
    <definedName name="T28?L1.1.x">'[11]28'!$D$16:$I$18,'[11]28'!$D$11:$I$13</definedName>
    <definedName name="T28?L10.1.x">'[11]28'!$D$250:$I$252,'[11]28'!$D$245:$I$247</definedName>
    <definedName name="T28?L11.1.x">'[11]28'!$D$276:$I$278,'[11]28'!$D$271:$I$273</definedName>
    <definedName name="T28?L2.1.x">'[11]28'!$D$42:$I$44,'[11]28'!$D$37:$I$39</definedName>
    <definedName name="T28?L3.1.x">'[11]28'!$D$68:$I$70,'[11]28'!$D$63:$I$65</definedName>
    <definedName name="T28?L4.1.x">'[11]28'!$D$94:$I$96,'[11]28'!$D$89:$I$91</definedName>
    <definedName name="T28?L5.1.x">'[11]28'!$D$120:$I$122,'[11]28'!$D$115:$I$117</definedName>
    <definedName name="T28?L6.1.x">'[11]28'!$D$146:$I$148,'[11]28'!$D$141:$I$143</definedName>
    <definedName name="T28?L7.1.x">'[11]28'!$D$172:$I$174,'[11]28'!$D$167:$I$169</definedName>
    <definedName name="T28?L8.1.x">'[11]28'!$D$198:$I$200,'[11]28'!$D$193:$I$195</definedName>
    <definedName name="T28?L9.1.x">'[11]28'!$D$224:$I$226,'[11]28'!$D$219:$I$221</definedName>
    <definedName name="T28?unit?ГКАЛЧ">'[11]28'!$H$164:$H$187,'[11]28'!$E$164:$E$187</definedName>
    <definedName name="T28?unit?МКВТЧ">'[11]28'!$G$190:$G$213,'[11]28'!$D$190:$D$213</definedName>
    <definedName name="T28?unit?РУБ.ГКАЛ">'[11]28'!$E$216:$E$239,'[11]28'!$E$268:$E$292,'[11]28'!$H$268:$H$292,'[11]28'!$H$216:$H$239</definedName>
    <definedName name="T28?unit?РУБ.ГКАЛЧ.МЕС">'[11]28'!$H$242:$H$265,'[11]28'!$E$242:$E$265</definedName>
    <definedName name="T28?unit?РУБ.ТКВТ.МЕС">'[11]28'!$G$242:$G$265,'[11]28'!$D$242:$D$265</definedName>
    <definedName name="T28?unit?РУБ.ТКВТЧ">'[11]28'!$G$216:$G$239,'[11]28'!$D$268:$D$292,'[11]28'!$G$268:$G$292,'[11]28'!$D$216:$D$239</definedName>
    <definedName name="T28?unit?ТГКАЛ">'[11]28'!$H$190:$H$213,'[11]28'!$E$190:$E$213</definedName>
    <definedName name="T28?unit?ТКВТ">'[11]28'!$G$164:$G$187,'[11]28'!$D$164:$D$187</definedName>
    <definedName name="T28?unit?ТРУБ">'[11]28'!$D$138:$I$161,'[11]28'!$D$8:$I$109</definedName>
    <definedName name="T28_Protection" localSheetId="8">[5]!P9_T28_Protection,[5]!P10_T28_Protection,[5]!P11_T28_Protection,'5 анализ экон эффект 25 план'!P12_T28_Protection</definedName>
    <definedName name="T28_Protection" localSheetId="9">[0]!P9_T28_Protection,[0]!P10_T28_Protection,[0]!P11_T28_Protection,'5 анализ экон эффект 26'!P12_T28_Protection</definedName>
    <definedName name="T28_Protection" localSheetId="10">[0]!P9_T28_Protection,[0]!P10_T28_Protection,[0]!P11_T28_Protection,'5 анализ экон эффект 27'!P12_T28_Protection</definedName>
    <definedName name="T28_Protection" localSheetId="11">[0]!P9_T28_Protection,[0]!P10_T28_Protection,[0]!P11_T28_Protection,'5 анализ экон эффект 28'!P12_T28_Protection</definedName>
    <definedName name="T28_Protection" localSheetId="12">[0]!P9_T28_Protection,[0]!P10_T28_Protection,[0]!P11_T28_Protection,'5 анализ экон эффект 29'!P12_T28_Protection</definedName>
    <definedName name="T28_Protection" localSheetId="7">[0]!P9_T28_Protection,[0]!P10_T28_Protection,[0]!P11_T28_Protection,'анализ экон эффек'!P12_T28_Protection</definedName>
    <definedName name="T28_Protection">P9_T28_Protection,P10_T28_Protection,P11_T28_Protection,P12_T28_Protection</definedName>
    <definedName name="T29?item_ext?1СТ" localSheetId="8">P1_T29?item_ext?1СТ</definedName>
    <definedName name="T29?item_ext?1СТ" localSheetId="9">P1_T29?item_ext?1СТ</definedName>
    <definedName name="T29?item_ext?1СТ" localSheetId="10">P1_T29?item_ext?1СТ</definedName>
    <definedName name="T29?item_ext?1СТ" localSheetId="11">P1_T29?item_ext?1СТ</definedName>
    <definedName name="T29?item_ext?1СТ" localSheetId="12">P1_T29?item_ext?1СТ</definedName>
    <definedName name="T29?item_ext?1СТ" localSheetId="16">P1_T29?item_ext?1СТ</definedName>
    <definedName name="T29?item_ext?1СТ" localSheetId="7">P1_T29?item_ext?1СТ</definedName>
    <definedName name="T29?item_ext?1СТ">P1_T29?item_ext?1СТ</definedName>
    <definedName name="T29?item_ext?2СТ.М" localSheetId="8">P1_T29?item_ext?2СТ.М</definedName>
    <definedName name="T29?item_ext?2СТ.М" localSheetId="9">P1_T29?item_ext?2СТ.М</definedName>
    <definedName name="T29?item_ext?2СТ.М" localSheetId="10">P1_T29?item_ext?2СТ.М</definedName>
    <definedName name="T29?item_ext?2СТ.М" localSheetId="11">P1_T29?item_ext?2СТ.М</definedName>
    <definedName name="T29?item_ext?2СТ.М" localSheetId="12">P1_T29?item_ext?2СТ.М</definedName>
    <definedName name="T29?item_ext?2СТ.М" localSheetId="16">P1_T29?item_ext?2СТ.М</definedName>
    <definedName name="T29?item_ext?2СТ.М" localSheetId="7">P1_T29?item_ext?2СТ.М</definedName>
    <definedName name="T29?item_ext?2СТ.М">P1_T29?item_ext?2СТ.М</definedName>
    <definedName name="T29?item_ext?2СТ.Э" localSheetId="8">P1_T29?item_ext?2СТ.Э</definedName>
    <definedName name="T29?item_ext?2СТ.Э" localSheetId="9">P1_T29?item_ext?2СТ.Э</definedName>
    <definedName name="T29?item_ext?2СТ.Э" localSheetId="10">P1_T29?item_ext?2СТ.Э</definedName>
    <definedName name="T29?item_ext?2СТ.Э" localSheetId="11">P1_T29?item_ext?2СТ.Э</definedName>
    <definedName name="T29?item_ext?2СТ.Э" localSheetId="12">P1_T29?item_ext?2СТ.Э</definedName>
    <definedName name="T29?item_ext?2СТ.Э" localSheetId="16">P1_T29?item_ext?2СТ.Э</definedName>
    <definedName name="T29?item_ext?2СТ.Э" localSheetId="7">P1_T29?item_ext?2СТ.Э</definedName>
    <definedName name="T29?item_ext?2СТ.Э">P1_T29?item_ext?2СТ.Э</definedName>
    <definedName name="T29?L10" localSheetId="8">P1_T29?L10</definedName>
    <definedName name="T29?L10" localSheetId="9">P1_T29?L10</definedName>
    <definedName name="T29?L10" localSheetId="10">P1_T29?L10</definedName>
    <definedName name="T29?L10" localSheetId="11">P1_T29?L10</definedName>
    <definedName name="T29?L10" localSheetId="12">P1_T29?L10</definedName>
    <definedName name="T29?L10" localSheetId="16">P1_T29?L10</definedName>
    <definedName name="T29?L10" localSheetId="7">P1_T29?L10</definedName>
    <definedName name="T29?L10">P1_T29?L10</definedName>
    <definedName name="T4_Protect" localSheetId="8">'[21]4'!$AA$24:$AD$28,'[21]4'!$G$11:$J$17,[5]!P1_T4_Protect,[5]!P2_T4_Protect</definedName>
    <definedName name="T4_Protect" localSheetId="9">'[21]4'!$AA$24:$AD$28,'[21]4'!$G$11:$J$17,[0]!P1_T4_Protect,[0]!P2_T4_Protect</definedName>
    <definedName name="T4_Protect" localSheetId="10">'[21]4'!$AA$24:$AD$28,'[21]4'!$G$11:$J$17,[0]!P1_T4_Protect,[0]!P2_T4_Protect</definedName>
    <definedName name="T4_Protect" localSheetId="11">'[21]4'!$AA$24:$AD$28,'[21]4'!$G$11:$J$17,[0]!P1_T4_Protect,[0]!P2_T4_Protect</definedName>
    <definedName name="T4_Protect" localSheetId="12">'[21]4'!$AA$24:$AD$28,'[21]4'!$G$11:$J$17,[0]!P1_T4_Protect,[0]!P2_T4_Protect</definedName>
    <definedName name="T4_Protect" localSheetId="7">'[21]4'!$AA$24:$AD$28,'[21]4'!$G$11:$J$17,[0]!P1_T4_Protect,[0]!P2_T4_Protect</definedName>
    <definedName name="T4_Protect">'[21]4'!$AA$24:$AD$28,'[21]4'!$G$11:$J$17,P1_T4_Protect,P2_T4_Protect</definedName>
    <definedName name="T6_Protect" localSheetId="8">'[21]6'!$B$28:$B$37,'[21]6'!$D$28:$H$37,'[21]6'!$J$28:$N$37,'[21]6'!$D$39:$H$41,'[21]6'!$J$39:$N$41,'[21]6'!$B$46:$B$55,[5]!P1_T6_Protect</definedName>
    <definedName name="T6_Protect" localSheetId="9">'[21]6'!$B$28:$B$37,'[21]6'!$D$28:$H$37,'[21]6'!$J$28:$N$37,'[21]6'!$D$39:$H$41,'[21]6'!$J$39:$N$41,'[21]6'!$B$46:$B$55,[0]!P1_T6_Protect</definedName>
    <definedName name="T6_Protect" localSheetId="10">'[21]6'!$B$28:$B$37,'[21]6'!$D$28:$H$37,'[21]6'!$J$28:$N$37,'[21]6'!$D$39:$H$41,'[21]6'!$J$39:$N$41,'[21]6'!$B$46:$B$55,[0]!P1_T6_Protect</definedName>
    <definedName name="T6_Protect" localSheetId="11">'[21]6'!$B$28:$B$37,'[21]6'!$D$28:$H$37,'[21]6'!$J$28:$N$37,'[21]6'!$D$39:$H$41,'[21]6'!$J$39:$N$41,'[21]6'!$B$46:$B$55,[0]!P1_T6_Protect</definedName>
    <definedName name="T6_Protect" localSheetId="12">'[21]6'!$B$28:$B$37,'[21]6'!$D$28:$H$37,'[21]6'!$J$28:$N$37,'[21]6'!$D$39:$H$41,'[21]6'!$J$39:$N$41,'[21]6'!$B$46:$B$55,[0]!P1_T6_Protect</definedName>
    <definedName name="T6_Protect" localSheetId="7">'[21]6'!$B$28:$B$37,'[21]6'!$D$28:$H$37,'[21]6'!$J$28:$N$37,'[21]6'!$D$39:$H$41,'[21]6'!$J$39:$N$41,'[21]6'!$B$46:$B$55,[0]!P1_T6_Protect</definedName>
    <definedName name="T6_Protect">'[21]6'!$B$28:$B$37,'[21]6'!$D$28:$H$37,'[21]6'!$J$28:$N$37,'[21]6'!$D$39:$H$41,'[21]6'!$J$39:$N$41,'[21]6'!$B$46:$B$55,P1_T6_Protect</definedName>
    <definedName name="T7?Data">#N/A</definedName>
    <definedName name="Table" localSheetId="16">#REF!</definedName>
    <definedName name="Table" localSheetId="7">#REF!</definedName>
    <definedName name="Table">#REF!</definedName>
    <definedName name="temp">#N/A</definedName>
    <definedName name="term1" localSheetId="8">#REF!</definedName>
    <definedName name="term1" localSheetId="9">#REF!</definedName>
    <definedName name="term1" localSheetId="10">#REF!</definedName>
    <definedName name="term1" localSheetId="11">#REF!</definedName>
    <definedName name="term1" localSheetId="12">#REF!</definedName>
    <definedName name="term1" localSheetId="16">#REF!</definedName>
    <definedName name="term1" localSheetId="7">#REF!</definedName>
    <definedName name="term1">#REF!</definedName>
    <definedName name="TES" localSheetId="8">#REF!</definedName>
    <definedName name="TES" localSheetId="9">#REF!</definedName>
    <definedName name="TES" localSheetId="10">#REF!</definedName>
    <definedName name="TES" localSheetId="11">#REF!</definedName>
    <definedName name="TES" localSheetId="12">#REF!</definedName>
    <definedName name="TES" localSheetId="16">#REF!</definedName>
    <definedName name="TES" localSheetId="7">#REF!</definedName>
    <definedName name="TES">#REF!</definedName>
    <definedName name="TES_DATA" localSheetId="16">#REF!</definedName>
    <definedName name="TES_DATA" localSheetId="7">#REF!</definedName>
    <definedName name="TES_DATA">#REF!</definedName>
    <definedName name="TES_LIST" localSheetId="16">#REF!</definedName>
    <definedName name="TES_LIST" localSheetId="7">#REF!</definedName>
    <definedName name="TES_LIST">#REF!</definedName>
    <definedName name="test">#N/A</definedName>
    <definedName name="test2">#N/A</definedName>
    <definedName name="Total_Interest" localSheetId="16">#REF!</definedName>
    <definedName name="Total_Interest" localSheetId="7">#REF!</definedName>
    <definedName name="Total_Interest">#REF!</definedName>
    <definedName name="Total_Pay" localSheetId="16">#REF!</definedName>
    <definedName name="Total_Pay" localSheetId="7">#REF!</definedName>
    <definedName name="Total_Pay">#REF!</definedName>
    <definedName name="Total_Payment" localSheetId="8">Scheduled_Payment+Extra_Payment</definedName>
    <definedName name="Total_Payment" localSheetId="9">Scheduled_Payment+Extra_Payment</definedName>
    <definedName name="Total_Payment" localSheetId="10">Scheduled_Payment+Extra_Payment</definedName>
    <definedName name="Total_Payment" localSheetId="11">Scheduled_Payment+Extra_Payment</definedName>
    <definedName name="Total_Payment" localSheetId="12">Scheduled_Payment+Extra_Payment</definedName>
    <definedName name="Total_Payment" localSheetId="16">Scheduled_Payment+Extra_Payment</definedName>
    <definedName name="Total_Payment" localSheetId="7">Scheduled_Payment+Extra_Payment</definedName>
    <definedName name="Total_Payment">Scheduled_Payment+Extra_Payment</definedName>
    <definedName name="TP2.1_Protect">'[21]P2.1'!$F$28:$G$37,'[21]P2.1'!$F$40:$G$43,'[21]P2.1'!$F$7:$G$26</definedName>
    <definedName name="TRAILER_TOP">26</definedName>
    <definedName name="TRAILER_TOP_1">#N/A</definedName>
    <definedName name="TTT" localSheetId="8">#REF!</definedName>
    <definedName name="TTT" localSheetId="9">#REF!</definedName>
    <definedName name="TTT" localSheetId="10">#REF!</definedName>
    <definedName name="TTT" localSheetId="11">#REF!</definedName>
    <definedName name="TTT" localSheetId="12">#REF!</definedName>
    <definedName name="TTT" localSheetId="16">#REF!</definedName>
    <definedName name="TTT" localSheetId="7">#REF!</definedName>
    <definedName name="TTT">#REF!</definedName>
    <definedName name="us" localSheetId="16">#REF!</definedName>
    <definedName name="us" localSheetId="7">#REF!</definedName>
    <definedName name="us">#REF!</definedName>
    <definedName name="USD" localSheetId="8">[31]коэфф!$B$2</definedName>
    <definedName name="USD" localSheetId="9">[31]коэфф!$B$2</definedName>
    <definedName name="USD" localSheetId="10">[31]коэфф!$B$2</definedName>
    <definedName name="USD" localSheetId="11">[31]коэфф!$B$2</definedName>
    <definedName name="USD" localSheetId="12">[31]коэфф!$B$2</definedName>
    <definedName name="USD" localSheetId="7">[31]коэфф!$B$2</definedName>
    <definedName name="USD">[32]коэфф!$B$2</definedName>
    <definedName name="USDDM">[33]оборудование!$D$2</definedName>
    <definedName name="USDRUB">[33]оборудование!$D$1</definedName>
    <definedName name="USDRUS" localSheetId="16">#REF!</definedName>
    <definedName name="USDRUS" localSheetId="7">#REF!</definedName>
    <definedName name="USDRUS">#REF!</definedName>
    <definedName name="uu" localSheetId="16">#REF!</definedName>
    <definedName name="uu" localSheetId="7">#REF!</definedName>
    <definedName name="uu">#REF!</definedName>
    <definedName name="Values_Entered" localSheetId="8">IF([5]!Loan_Amount*[5]!Interest_Rate*[5]!Loan_Years*[5]!Loan_Start&gt;0,1,0)</definedName>
    <definedName name="Values_Entered" localSheetId="9">IF([0]!Loan_Amount*[0]!Interest_Rate*[0]!Loan_Years*[0]!Loan_Start&gt;0,1,0)</definedName>
    <definedName name="Values_Entered" localSheetId="10">IF([0]!Loan_Amount*[0]!Interest_Rate*[0]!Loan_Years*[0]!Loan_Start&gt;0,1,0)</definedName>
    <definedName name="Values_Entered" localSheetId="11">IF([0]!Loan_Amount*[0]!Interest_Rate*[0]!Loan_Years*[0]!Loan_Start&gt;0,1,0)</definedName>
    <definedName name="Values_Entered" localSheetId="12">IF([0]!Loan_Amount*[0]!Interest_Rate*[0]!Loan_Years*[0]!Loan_Start&gt;0,1,0)</definedName>
    <definedName name="Values_Entered" localSheetId="16">IF('8.Ход реализации'!Loan_Amount*'8.Ход реализации'!Interest_Rate*'8.Ход реализации'!Loan_Years*'8.Ход реализации'!Loan_Start&gt;0,1,0)</definedName>
    <definedName name="Values_Entered" localSheetId="7">IF('анализ экон эффек'!Loan_Amount*'анализ экон эффек'!Interest_Rate*'анализ экон эффек'!Loan_Years*'анализ экон эффек'!Loan_Start&gt;0,1,0)</definedName>
    <definedName name="Values_Entered">IF(Loan_Amount*Interest_Rate*Loan_Years*Loan_Start&gt;0,1,0)</definedName>
    <definedName name="vasea" localSheetId="16">#REF!</definedName>
    <definedName name="vasea" localSheetId="7">#REF!</definedName>
    <definedName name="vasea">#REF!</definedName>
    <definedName name="VDOC" localSheetId="16">#REF!</definedName>
    <definedName name="VDOC" localSheetId="7">#REF!</definedName>
    <definedName name="VDOC">#REF!</definedName>
    <definedName name="vs" localSheetId="8">'[34]списки ФП'!$B$3:$B$7</definedName>
    <definedName name="vs" localSheetId="9">'[34]списки ФП'!$B$3:$B$7</definedName>
    <definedName name="vs" localSheetId="10">'[34]списки ФП'!$B$3:$B$7</definedName>
    <definedName name="vs" localSheetId="11">'[34]списки ФП'!$B$3:$B$7</definedName>
    <definedName name="vs" localSheetId="12">'[34]списки ФП'!$B$3:$B$7</definedName>
    <definedName name="vs" localSheetId="7">'[34]списки ФП'!$B$3:$B$7</definedName>
    <definedName name="vs">'[35]списки ФП'!$B$3:$B$7</definedName>
    <definedName name="w" localSheetId="8">#REF!</definedName>
    <definedName name="w" localSheetId="9">#REF!</definedName>
    <definedName name="w" localSheetId="10">#REF!</definedName>
    <definedName name="w" localSheetId="11">#REF!</definedName>
    <definedName name="w" localSheetId="12">#REF!</definedName>
    <definedName name="w" localSheetId="16">#REF!</definedName>
    <definedName name="w" localSheetId="7">#REF!</definedName>
    <definedName name="w">#REF!</definedName>
    <definedName name="wrn.1." localSheetId="8" hidden="1">{"konoplin - Личное представление",#N/A,TRUE,"ФинПлан_1кв";"konoplin - Личное представление",#N/A,TRUE,"ФинПлан_2кв"}</definedName>
    <definedName name="wrn.1." localSheetId="9" hidden="1">{"konoplin - Личное представление",#N/A,TRUE,"ФинПлан_1кв";"konoplin - Личное представление",#N/A,TRUE,"ФинПлан_2кв"}</definedName>
    <definedName name="wrn.1." localSheetId="10" hidden="1">{"konoplin - Личное представление",#N/A,TRUE,"ФинПлан_1кв";"konoplin - Личное представление",#N/A,TRUE,"ФинПлан_2кв"}</definedName>
    <definedName name="wrn.1." localSheetId="11" hidden="1">{"konoplin - Личное представление",#N/A,TRUE,"ФинПлан_1кв";"konoplin - Личное представление",#N/A,TRUE,"ФинПлан_2кв"}</definedName>
    <definedName name="wrn.1." localSheetId="12" hidden="1">{"konoplin - Личное представление",#N/A,TRUE,"ФинПлан_1кв";"konoplin - Личное представление",#N/A,TRUE,"ФинПлан_2кв"}</definedName>
    <definedName name="wrn.1." localSheetId="7" hidden="1">{"konoplin - Личное представление",#N/A,TRUE,"ФинПлан_1кв";"konoplin - Личное представление",#N/A,TRUE,"ФинПлан_2кв"}</definedName>
    <definedName name="wrn.1." hidden="1">{"konoplin - Личное представление",#N/A,TRUE,"ФинПлан_1кв";"konoplin - Личное представление",#N/A,TRUE,"ФинПлан_2кв"}</definedName>
    <definedName name="wrn.Сравнение._.с._.отраслями." localSheetId="8" hidden="1">{#N/A,#N/A,TRUE,"Лист1";#N/A,#N/A,TRUE,"Лист2";#N/A,#N/A,TRUE,"Лист3"}</definedName>
    <definedName name="wrn.Сравнение._.с._.отраслями." localSheetId="9" hidden="1">{#N/A,#N/A,TRUE,"Лист1";#N/A,#N/A,TRUE,"Лист2";#N/A,#N/A,TRUE,"Лист3"}</definedName>
    <definedName name="wrn.Сравнение._.с._.отраслями." localSheetId="10" hidden="1">{#N/A,#N/A,TRUE,"Лист1";#N/A,#N/A,TRUE,"Лист2";#N/A,#N/A,TRUE,"Лист3"}</definedName>
    <definedName name="wrn.Сравнение._.с._.отраслями." localSheetId="11" hidden="1">{#N/A,#N/A,TRUE,"Лист1";#N/A,#N/A,TRUE,"Лист2";#N/A,#N/A,TRUE,"Лист3"}</definedName>
    <definedName name="wrn.Сравнение._.с._.отраслями." localSheetId="12" hidden="1">{#N/A,#N/A,TRUE,"Лист1";#N/A,#N/A,TRUE,"Лист2";#N/A,#N/A,TRUE,"Лист3"}</definedName>
    <definedName name="wrn.Сравнение._.с._.отраслями." localSheetId="7" hidden="1">{#N/A,#N/A,TRUE,"Лист1";#N/A,#N/A,TRUE,"Лист2";#N/A,#N/A,TRUE,"Лист3"}</definedName>
    <definedName name="wrn.Сравнение._.с._.отраслями." hidden="1">{#N/A,#N/A,TRUE,"Лист1";#N/A,#N/A,TRUE,"Лист2";#N/A,#N/A,TRUE,"Лист3"}</definedName>
    <definedName name="www" localSheetId="8">'5 анализ экон эффект 25 план'!www</definedName>
    <definedName name="www" localSheetId="9">'5 анализ экон эффект 26'!www</definedName>
    <definedName name="www" localSheetId="10">'5 анализ экон эффект 27'!www</definedName>
    <definedName name="www" localSheetId="11">'5 анализ экон эффект 28'!www</definedName>
    <definedName name="www" localSheetId="12">'5 анализ экон эффект 29'!www</definedName>
    <definedName name="www" localSheetId="7">'анализ экон эффек'!www</definedName>
    <definedName name="www">[5]!www</definedName>
    <definedName name="x" localSheetId="16">#REF!</definedName>
    <definedName name="x" localSheetId="7">#REF!</definedName>
    <definedName name="x">#REF!</definedName>
    <definedName name="z" localSheetId="8">#REF!</definedName>
    <definedName name="z" localSheetId="9">#REF!</definedName>
    <definedName name="z" localSheetId="10">#REF!</definedName>
    <definedName name="z" localSheetId="11">#REF!</definedName>
    <definedName name="z" localSheetId="12">#REF!</definedName>
    <definedName name="z" localSheetId="16">#REF!</definedName>
    <definedName name="z" localSheetId="7">#REF!</definedName>
    <definedName name="z">#REF!</definedName>
    <definedName name="Z_30FEE15E_D26F_11D4_A6F7_00508B6A7686_.wvu.FilterData" localSheetId="16" hidden="1">#REF!</definedName>
    <definedName name="Z_30FEE15E_D26F_11D4_A6F7_00508B6A7686_.wvu.FilterData" localSheetId="7" hidden="1">#REF!</definedName>
    <definedName name="Z_30FEE15E_D26F_11D4_A6F7_00508B6A7686_.wvu.FilterData" hidden="1">#REF!</definedName>
    <definedName name="Z_30FEE15E_D26F_11D4_A6F7_00508B6A7686_.wvu.PrintArea" localSheetId="16" hidden="1">#REF!</definedName>
    <definedName name="Z_30FEE15E_D26F_11D4_A6F7_00508B6A7686_.wvu.PrintArea" localSheetId="7" hidden="1">#REF!</definedName>
    <definedName name="Z_30FEE15E_D26F_11D4_A6F7_00508B6A7686_.wvu.PrintArea" hidden="1">#REF!</definedName>
    <definedName name="Z_30FEE15E_D26F_11D4_A6F7_00508B6A7686_.wvu.PrintTitles" localSheetId="9" hidden="1">#REF!</definedName>
    <definedName name="Z_30FEE15E_D26F_11D4_A6F7_00508B6A7686_.wvu.PrintTitles" localSheetId="10" hidden="1">#REF!</definedName>
    <definedName name="Z_30FEE15E_D26F_11D4_A6F7_00508B6A7686_.wvu.PrintTitles" localSheetId="11" hidden="1">#REF!</definedName>
    <definedName name="Z_30FEE15E_D26F_11D4_A6F7_00508B6A7686_.wvu.PrintTitles" localSheetId="12" hidden="1">#REF!</definedName>
    <definedName name="Z_30FEE15E_D26F_11D4_A6F7_00508B6A7686_.wvu.PrintTitles" localSheetId="16" hidden="1">#REF!</definedName>
    <definedName name="Z_30FEE15E_D26F_11D4_A6F7_00508B6A7686_.wvu.PrintTitles" localSheetId="7" hidden="1">#REF!</definedName>
    <definedName name="Z_30FEE15E_D26F_11D4_A6F7_00508B6A7686_.wvu.PrintTitles" hidden="1">#REF!</definedName>
    <definedName name="Z_30FEE15E_D26F_11D4_A6F7_00508B6A7686_.wvu.Rows" localSheetId="9" hidden="1">#REF!</definedName>
    <definedName name="Z_30FEE15E_D26F_11D4_A6F7_00508B6A7686_.wvu.Rows" localSheetId="10" hidden="1">#REF!</definedName>
    <definedName name="Z_30FEE15E_D26F_11D4_A6F7_00508B6A7686_.wvu.Rows" localSheetId="11" hidden="1">#REF!</definedName>
    <definedName name="Z_30FEE15E_D26F_11D4_A6F7_00508B6A7686_.wvu.Rows" localSheetId="12" hidden="1">#REF!</definedName>
    <definedName name="Z_30FEE15E_D26F_11D4_A6F7_00508B6A7686_.wvu.Rows" localSheetId="16" hidden="1">#REF!</definedName>
    <definedName name="Z_30FEE15E_D26F_11D4_A6F7_00508B6A7686_.wvu.Rows" localSheetId="7" hidden="1">#REF!</definedName>
    <definedName name="Z_30FEE15E_D26F_11D4_A6F7_00508B6A7686_.wvu.Rows" hidden="1">#REF!</definedName>
    <definedName name="Z_AC8EA1BC_643F_4AE6_AE21_F651307F6DCB_.wvu.PrintArea" localSheetId="8" hidden="1">'5 анализ экон эффект 25 план'!$A$5:$P$57</definedName>
    <definedName name="Z_AC8EA1BC_643F_4AE6_AE21_F651307F6DCB_.wvu.PrintArea" localSheetId="9" hidden="1">'5 анализ экон эффект 26'!$A$5:$P$57</definedName>
    <definedName name="Z_AC8EA1BC_643F_4AE6_AE21_F651307F6DCB_.wvu.PrintArea" localSheetId="10" hidden="1">'5 анализ экон эффект 27'!$A$5:$P$57</definedName>
    <definedName name="Z_AC8EA1BC_643F_4AE6_AE21_F651307F6DCB_.wvu.PrintArea" localSheetId="11" hidden="1">'5 анализ экон эффект 28'!$A$5:$P$57</definedName>
    <definedName name="Z_AC8EA1BC_643F_4AE6_AE21_F651307F6DCB_.wvu.PrintArea" localSheetId="12" hidden="1">'5 анализ экон эффект 29'!$A$5:$P$57</definedName>
    <definedName name="Z_AC8EA1BC_643F_4AE6_AE21_F651307F6DCB_.wvu.PrintArea" localSheetId="7" hidden="1">'анализ экон эффек'!$A$5:$P$10</definedName>
    <definedName name="Z_AC8EA1BC_643F_4AE6_AE21_F651307F6DCB_.wvu.Rows" localSheetId="8" hidden="1">'5 анализ экон эффект 25 план'!#REF!</definedName>
    <definedName name="Z_AC8EA1BC_643F_4AE6_AE21_F651307F6DCB_.wvu.Rows" localSheetId="9" hidden="1">'5 анализ экон эффект 26'!#REF!</definedName>
    <definedName name="Z_AC8EA1BC_643F_4AE6_AE21_F651307F6DCB_.wvu.Rows" localSheetId="10" hidden="1">'5 анализ экон эффект 27'!#REF!</definedName>
    <definedName name="Z_AC8EA1BC_643F_4AE6_AE21_F651307F6DCB_.wvu.Rows" localSheetId="11" hidden="1">'5 анализ экон эффект 28'!#REF!</definedName>
    <definedName name="Z_AC8EA1BC_643F_4AE6_AE21_F651307F6DCB_.wvu.Rows" localSheetId="12" hidden="1">'5 анализ экон эффект 29'!#REF!</definedName>
    <definedName name="Z_AC8EA1BC_643F_4AE6_AE21_F651307F6DCB_.wvu.Rows" localSheetId="7" hidden="1">'анализ экон эффек'!#REF!</definedName>
    <definedName name="Z_D71A4BE8_6F70_47D4_8446_083D76F26E47_.wvu.PrintArea" localSheetId="8" hidden="1">'5 анализ экон эффект 25 план'!$A$1:$P$57</definedName>
    <definedName name="Z_D71A4BE8_6F70_47D4_8446_083D76F26E47_.wvu.PrintArea" localSheetId="9" hidden="1">'5 анализ экон эффект 26'!$A$1:$P$57</definedName>
    <definedName name="Z_D71A4BE8_6F70_47D4_8446_083D76F26E47_.wvu.PrintArea" localSheetId="10" hidden="1">'5 анализ экон эффект 27'!$A$1:$P$57</definedName>
    <definedName name="Z_D71A4BE8_6F70_47D4_8446_083D76F26E47_.wvu.PrintArea" localSheetId="11" hidden="1">'5 анализ экон эффект 28'!$A$1:$P$57</definedName>
    <definedName name="Z_D71A4BE8_6F70_47D4_8446_083D76F26E47_.wvu.PrintArea" localSheetId="12" hidden="1">'5 анализ экон эффект 29'!$A$1:$P$57</definedName>
    <definedName name="Z_D71A4BE8_6F70_47D4_8446_083D76F26E47_.wvu.PrintArea" localSheetId="7" hidden="1">'анализ экон эффек'!$A$1:$P$10</definedName>
    <definedName name="Z_F991F392_09E7_498E_81FF_BD247503D93B_.wvu.PrintArea" localSheetId="8" hidden="1">'5 анализ экон эффект 25 план'!$A$1:$P$57</definedName>
    <definedName name="Z_F991F392_09E7_498E_81FF_BD247503D93B_.wvu.PrintArea" localSheetId="9" hidden="1">'5 анализ экон эффект 26'!$A$1:$P$57</definedName>
    <definedName name="Z_F991F392_09E7_498E_81FF_BD247503D93B_.wvu.PrintArea" localSheetId="10" hidden="1">'5 анализ экон эффект 27'!$A$1:$P$57</definedName>
    <definedName name="Z_F991F392_09E7_498E_81FF_BD247503D93B_.wvu.PrintArea" localSheetId="11" hidden="1">'5 анализ экон эффект 28'!$A$1:$P$57</definedName>
    <definedName name="Z_F991F392_09E7_498E_81FF_BD247503D93B_.wvu.PrintArea" localSheetId="12" hidden="1">'5 анализ экон эффект 29'!$A$1:$P$57</definedName>
    <definedName name="Z_F991F392_09E7_498E_81FF_BD247503D93B_.wvu.PrintArea" localSheetId="7" hidden="1">'анализ экон эффек'!$A$1:$P$10</definedName>
    <definedName name="ZERO" localSheetId="16">#REF!</definedName>
    <definedName name="ZERO" localSheetId="7">#REF!</definedName>
    <definedName name="ZERO">#REF!</definedName>
    <definedName name="а" localSheetId="16">#REF!</definedName>
    <definedName name="а" localSheetId="7">#REF!</definedName>
    <definedName name="а">#REF!</definedName>
    <definedName name="а1" localSheetId="16">#REF!</definedName>
    <definedName name="а1" localSheetId="7">#REF!</definedName>
    <definedName name="а1">#REF!</definedName>
    <definedName name="а30" localSheetId="8">#REF!</definedName>
    <definedName name="а30" localSheetId="9">#REF!</definedName>
    <definedName name="а30" localSheetId="10">#REF!</definedName>
    <definedName name="а30" localSheetId="11">#REF!</definedName>
    <definedName name="а30" localSheetId="12">#REF!</definedName>
    <definedName name="а30" localSheetId="16">#REF!</definedName>
    <definedName name="а30" localSheetId="7">#REF!</definedName>
    <definedName name="а30">#REF!</definedName>
    <definedName name="аа" localSheetId="8">'5 анализ экон эффект 25 план'!аа</definedName>
    <definedName name="аа" localSheetId="9">'5 анализ экон эффект 26'!аа</definedName>
    <definedName name="аа" localSheetId="10">'5 анализ экон эффект 27'!аа</definedName>
    <definedName name="аа" localSheetId="11">'5 анализ экон эффект 28'!аа</definedName>
    <definedName name="аа" localSheetId="12">'5 анализ экон эффект 29'!аа</definedName>
    <definedName name="аа" localSheetId="7">'анализ экон эффек'!аа</definedName>
    <definedName name="аа">[5]!аа</definedName>
    <definedName name="АААААААА" localSheetId="8">'5 анализ экон эффект 25 план'!АААААААА</definedName>
    <definedName name="АААААААА" localSheetId="9">'5 анализ экон эффект 26'!АААААААА</definedName>
    <definedName name="АААААААА" localSheetId="10">'5 анализ экон эффект 27'!АААААААА</definedName>
    <definedName name="АААААААА" localSheetId="11">'5 анализ экон эффект 28'!АААААААА</definedName>
    <definedName name="АААААААА" localSheetId="12">'5 анализ экон эффект 29'!АААААААА</definedName>
    <definedName name="АААААААА" localSheetId="7">'анализ экон эффек'!АААААААА</definedName>
    <definedName name="АААААААА">[5]!АААААААА</definedName>
    <definedName name="АВГ_РУБ" localSheetId="8">[36]Калькуляции!#REF!</definedName>
    <definedName name="АВГ_РУБ" localSheetId="9">[36]Калькуляции!#REF!</definedName>
    <definedName name="АВГ_РУБ" localSheetId="10">[36]Калькуляции!#REF!</definedName>
    <definedName name="АВГ_РУБ" localSheetId="11">[36]Калькуляции!#REF!</definedName>
    <definedName name="АВГ_РУБ" localSheetId="12">[36]Калькуляции!#REF!</definedName>
    <definedName name="АВГ_РУБ" localSheetId="16">[36]Калькуляции!#REF!</definedName>
    <definedName name="АВГ_РУБ" localSheetId="7">[36]Калькуляции!#REF!</definedName>
    <definedName name="АВГ_РУБ">[36]Калькуляции!#REF!</definedName>
    <definedName name="АВГ_ТОН" localSheetId="8">[36]Калькуляции!#REF!</definedName>
    <definedName name="АВГ_ТОН" localSheetId="9">[36]Калькуляции!#REF!</definedName>
    <definedName name="АВГ_ТОН" localSheetId="10">[36]Калькуляции!#REF!</definedName>
    <definedName name="АВГ_ТОН" localSheetId="11">[36]Калькуляции!#REF!</definedName>
    <definedName name="АВГ_ТОН" localSheetId="12">[36]Калькуляции!#REF!</definedName>
    <definedName name="АВГ_ТОН" localSheetId="16">[36]Калькуляции!#REF!</definedName>
    <definedName name="АВГ_ТОН" localSheetId="7">[36]Калькуляции!#REF!</definedName>
    <definedName name="АВГ_ТОН">[36]Калькуляции!#REF!</definedName>
    <definedName name="август" localSheetId="16">#REF!</definedName>
    <definedName name="август" localSheetId="7">#REF!</definedName>
    <definedName name="август">#REF!</definedName>
    <definedName name="АВЧ_ВН" localSheetId="8">#REF!</definedName>
    <definedName name="АВЧ_ВН" localSheetId="9">#REF!</definedName>
    <definedName name="АВЧ_ВН" localSheetId="10">#REF!</definedName>
    <definedName name="АВЧ_ВН" localSheetId="11">#REF!</definedName>
    <definedName name="АВЧ_ВН" localSheetId="12">#REF!</definedName>
    <definedName name="АВЧ_ВН" localSheetId="16">#REF!</definedName>
    <definedName name="АВЧ_ВН" localSheetId="7">#REF!</definedName>
    <definedName name="АВЧ_ВН">#REF!</definedName>
    <definedName name="АВЧ_ДП" localSheetId="8">[36]Калькуляции!#REF!</definedName>
    <definedName name="АВЧ_ДП" localSheetId="9">[36]Калькуляции!#REF!</definedName>
    <definedName name="АВЧ_ДП" localSheetId="10">[36]Калькуляции!#REF!</definedName>
    <definedName name="АВЧ_ДП" localSheetId="11">[36]Калькуляции!#REF!</definedName>
    <definedName name="АВЧ_ДП" localSheetId="12">[36]Калькуляции!#REF!</definedName>
    <definedName name="АВЧ_ДП" localSheetId="16">[36]Калькуляции!#REF!</definedName>
    <definedName name="АВЧ_ДП" localSheetId="7">[36]Калькуляции!#REF!</definedName>
    <definedName name="АВЧ_ДП">[36]Калькуляции!#REF!</definedName>
    <definedName name="АВЧ_ЛОК" localSheetId="8">[36]Калькуляции!#REF!</definedName>
    <definedName name="АВЧ_ЛОК" localSheetId="9">[36]Калькуляции!#REF!</definedName>
    <definedName name="АВЧ_ЛОК" localSheetId="10">[36]Калькуляции!#REF!</definedName>
    <definedName name="АВЧ_ЛОК" localSheetId="11">[36]Калькуляции!#REF!</definedName>
    <definedName name="АВЧ_ЛОК" localSheetId="12">[36]Калькуляции!#REF!</definedName>
    <definedName name="АВЧ_ЛОК" localSheetId="16">[36]Калькуляции!#REF!</definedName>
    <definedName name="АВЧ_ЛОК" localSheetId="7">[36]Калькуляции!#REF!</definedName>
    <definedName name="АВЧ_ЛОК">[36]Калькуляции!#REF!</definedName>
    <definedName name="АВЧ_С" localSheetId="8">#REF!</definedName>
    <definedName name="АВЧ_С" localSheetId="9">#REF!</definedName>
    <definedName name="АВЧ_С" localSheetId="10">#REF!</definedName>
    <definedName name="АВЧ_С" localSheetId="11">#REF!</definedName>
    <definedName name="АВЧ_С" localSheetId="12">#REF!</definedName>
    <definedName name="АВЧ_С" localSheetId="16">#REF!</definedName>
    <definedName name="АВЧ_С" localSheetId="7">#REF!</definedName>
    <definedName name="АВЧ_С">#REF!</definedName>
    <definedName name="АВЧ_ТОЛ" localSheetId="8">#REF!</definedName>
    <definedName name="АВЧ_ТОЛ" localSheetId="9">#REF!</definedName>
    <definedName name="АВЧ_ТОЛ" localSheetId="10">#REF!</definedName>
    <definedName name="АВЧ_ТОЛ" localSheetId="11">#REF!</definedName>
    <definedName name="АВЧ_ТОЛ" localSheetId="12">#REF!</definedName>
    <definedName name="АВЧ_ТОЛ" localSheetId="16">#REF!</definedName>
    <definedName name="АВЧ_ТОЛ" localSheetId="7">#REF!</definedName>
    <definedName name="АВЧ_ТОЛ">#REF!</definedName>
    <definedName name="АВЧНЗ_АЛФ" localSheetId="8">#REF!</definedName>
    <definedName name="АВЧНЗ_АЛФ" localSheetId="9">#REF!</definedName>
    <definedName name="АВЧНЗ_АЛФ" localSheetId="10">#REF!</definedName>
    <definedName name="АВЧНЗ_АЛФ" localSheetId="11">#REF!</definedName>
    <definedName name="АВЧНЗ_АЛФ" localSheetId="12">#REF!</definedName>
    <definedName name="АВЧНЗ_АЛФ" localSheetId="16">#REF!</definedName>
    <definedName name="АВЧНЗ_АЛФ" localSheetId="7">#REF!</definedName>
    <definedName name="АВЧНЗ_АЛФ">#REF!</definedName>
    <definedName name="АВЧНЗ_МЕД" localSheetId="8">#REF!</definedName>
    <definedName name="АВЧНЗ_МЕД" localSheetId="9">#REF!</definedName>
    <definedName name="АВЧНЗ_МЕД" localSheetId="10">#REF!</definedName>
    <definedName name="АВЧНЗ_МЕД" localSheetId="11">#REF!</definedName>
    <definedName name="АВЧНЗ_МЕД" localSheetId="12">#REF!</definedName>
    <definedName name="АВЧНЗ_МЕД" localSheetId="16">#REF!</definedName>
    <definedName name="АВЧНЗ_МЕД" localSheetId="7">#REF!</definedName>
    <definedName name="АВЧНЗ_МЕД">#REF!</definedName>
    <definedName name="АВЧНЗ_ХЛБ" localSheetId="8">#REF!</definedName>
    <definedName name="АВЧНЗ_ХЛБ" localSheetId="9">#REF!</definedName>
    <definedName name="АВЧНЗ_ХЛБ" localSheetId="10">#REF!</definedName>
    <definedName name="АВЧНЗ_ХЛБ" localSheetId="11">#REF!</definedName>
    <definedName name="АВЧНЗ_ХЛБ" localSheetId="12">#REF!</definedName>
    <definedName name="АВЧНЗ_ХЛБ" localSheetId="16">#REF!</definedName>
    <definedName name="АВЧНЗ_ХЛБ" localSheetId="7">#REF!</definedName>
    <definedName name="АВЧНЗ_ХЛБ">#REF!</definedName>
    <definedName name="АВЧНЗ_ЭЛ" localSheetId="8">#REF!</definedName>
    <definedName name="АВЧНЗ_ЭЛ" localSheetId="9">#REF!</definedName>
    <definedName name="АВЧНЗ_ЭЛ" localSheetId="10">#REF!</definedName>
    <definedName name="АВЧНЗ_ЭЛ" localSheetId="11">#REF!</definedName>
    <definedName name="АВЧНЗ_ЭЛ" localSheetId="12">#REF!</definedName>
    <definedName name="АВЧНЗ_ЭЛ" localSheetId="16">#REF!</definedName>
    <definedName name="АВЧНЗ_ЭЛ" localSheetId="7">#REF!</definedName>
    <definedName name="АВЧНЗ_ЭЛ">#REF!</definedName>
    <definedName name="АК12" localSheetId="8">[36]Калькуляции!#REF!</definedName>
    <definedName name="АК12" localSheetId="9">[36]Калькуляции!#REF!</definedName>
    <definedName name="АК12" localSheetId="10">[36]Калькуляции!#REF!</definedName>
    <definedName name="АК12" localSheetId="11">[36]Калькуляции!#REF!</definedName>
    <definedName name="АК12" localSheetId="12">[36]Калькуляции!#REF!</definedName>
    <definedName name="АК12" localSheetId="16">[36]Калькуляции!#REF!</definedName>
    <definedName name="АК12" localSheetId="7">[36]Калькуляции!#REF!</definedName>
    <definedName name="АК12">[36]Калькуляции!#REF!</definedName>
    <definedName name="АК12ОЧ" localSheetId="8">[36]Калькуляции!#REF!</definedName>
    <definedName name="АК12ОЧ" localSheetId="9">[36]Калькуляции!#REF!</definedName>
    <definedName name="АК12ОЧ" localSheetId="10">[36]Калькуляции!#REF!</definedName>
    <definedName name="АК12ОЧ" localSheetId="11">[36]Калькуляции!#REF!</definedName>
    <definedName name="АК12ОЧ" localSheetId="12">[36]Калькуляции!#REF!</definedName>
    <definedName name="АК12ОЧ" localSheetId="16">[36]Калькуляции!#REF!</definedName>
    <definedName name="АК12ОЧ" localSheetId="7">[36]Калькуляции!#REF!</definedName>
    <definedName name="АК12ОЧ">[36]Калькуляции!#REF!</definedName>
    <definedName name="АК5М2" localSheetId="8">[36]Калькуляции!#REF!</definedName>
    <definedName name="АК5М2" localSheetId="9">[36]Калькуляции!#REF!</definedName>
    <definedName name="АК5М2" localSheetId="10">[36]Калькуляции!#REF!</definedName>
    <definedName name="АК5М2" localSheetId="11">[36]Калькуляции!#REF!</definedName>
    <definedName name="АК5М2" localSheetId="12">[36]Калькуляции!#REF!</definedName>
    <definedName name="АК5М2" localSheetId="16">[36]Калькуляции!#REF!</definedName>
    <definedName name="АК5М2" localSheetId="7">[36]Калькуляции!#REF!</definedName>
    <definedName name="АК5М2">[36]Калькуляции!#REF!</definedName>
    <definedName name="АК9ПЧ" localSheetId="8">[36]Калькуляции!#REF!</definedName>
    <definedName name="АК9ПЧ" localSheetId="9">[36]Калькуляции!#REF!</definedName>
    <definedName name="АК9ПЧ" localSheetId="10">[36]Калькуляции!#REF!</definedName>
    <definedName name="АК9ПЧ" localSheetId="11">[36]Калькуляции!#REF!</definedName>
    <definedName name="АК9ПЧ" localSheetId="12">[36]Калькуляции!#REF!</definedName>
    <definedName name="АК9ПЧ" localSheetId="16">[36]Калькуляции!#REF!</definedName>
    <definedName name="АК9ПЧ" localSheetId="7">[36]Калькуляции!#REF!</definedName>
    <definedName name="АК9ПЧ">[36]Калькуляции!#REF!</definedName>
    <definedName name="АЛ_АВЧ" localSheetId="8">#REF!</definedName>
    <definedName name="АЛ_АВЧ" localSheetId="9">#REF!</definedName>
    <definedName name="АЛ_АВЧ" localSheetId="10">#REF!</definedName>
    <definedName name="АЛ_АВЧ" localSheetId="11">#REF!</definedName>
    <definedName name="АЛ_АВЧ" localSheetId="12">#REF!</definedName>
    <definedName name="АЛ_АВЧ" localSheetId="16">#REF!</definedName>
    <definedName name="АЛ_АВЧ" localSheetId="7">#REF!</definedName>
    <definedName name="АЛ_АВЧ">#REF!</definedName>
    <definedName name="АЛ_АТЧ" localSheetId="8">#REF!</definedName>
    <definedName name="АЛ_АТЧ" localSheetId="9">#REF!</definedName>
    <definedName name="АЛ_АТЧ" localSheetId="10">#REF!</definedName>
    <definedName name="АЛ_АТЧ" localSheetId="11">#REF!</definedName>
    <definedName name="АЛ_АТЧ" localSheetId="12">#REF!</definedName>
    <definedName name="АЛ_АТЧ" localSheetId="16">#REF!</definedName>
    <definedName name="АЛ_АТЧ" localSheetId="7">#REF!</definedName>
    <definedName name="АЛ_АТЧ">#REF!</definedName>
    <definedName name="АЛ_Ф" localSheetId="8">#REF!</definedName>
    <definedName name="АЛ_Ф" localSheetId="9">#REF!</definedName>
    <definedName name="АЛ_Ф" localSheetId="10">#REF!</definedName>
    <definedName name="АЛ_Ф" localSheetId="11">#REF!</definedName>
    <definedName name="АЛ_Ф" localSheetId="12">#REF!</definedName>
    <definedName name="АЛ_Ф" localSheetId="16">#REF!</definedName>
    <definedName name="АЛ_Ф" localSheetId="7">#REF!</definedName>
    <definedName name="АЛ_Ф">#REF!</definedName>
    <definedName name="АЛ_Ф_" localSheetId="8">#REF!</definedName>
    <definedName name="АЛ_Ф_" localSheetId="9">#REF!</definedName>
    <definedName name="АЛ_Ф_" localSheetId="10">#REF!</definedName>
    <definedName name="АЛ_Ф_" localSheetId="11">#REF!</definedName>
    <definedName name="АЛ_Ф_" localSheetId="12">#REF!</definedName>
    <definedName name="АЛ_Ф_" localSheetId="16">#REF!</definedName>
    <definedName name="АЛ_Ф_" localSheetId="7">#REF!</definedName>
    <definedName name="АЛ_Ф_">#REF!</definedName>
    <definedName name="АЛ_Ф_ЗФА" localSheetId="8">#REF!</definedName>
    <definedName name="АЛ_Ф_ЗФА" localSheetId="9">#REF!</definedName>
    <definedName name="АЛ_Ф_ЗФА" localSheetId="10">#REF!</definedName>
    <definedName name="АЛ_Ф_ЗФА" localSheetId="11">#REF!</definedName>
    <definedName name="АЛ_Ф_ЗФА" localSheetId="12">#REF!</definedName>
    <definedName name="АЛ_Ф_ЗФА" localSheetId="16">#REF!</definedName>
    <definedName name="АЛ_Ф_ЗФА" localSheetId="7">#REF!</definedName>
    <definedName name="АЛ_Ф_ЗФА">#REF!</definedName>
    <definedName name="АЛ_Ф_Т" localSheetId="8">#REF!</definedName>
    <definedName name="АЛ_Ф_Т" localSheetId="9">#REF!</definedName>
    <definedName name="АЛ_Ф_Т" localSheetId="10">#REF!</definedName>
    <definedName name="АЛ_Ф_Т" localSheetId="11">#REF!</definedName>
    <definedName name="АЛ_Ф_Т" localSheetId="12">#REF!</definedName>
    <definedName name="АЛ_Ф_Т" localSheetId="16">#REF!</definedName>
    <definedName name="АЛ_Ф_Т" localSheetId="7">#REF!</definedName>
    <definedName name="АЛ_Ф_Т">#REF!</definedName>
    <definedName name="Алмаз2">[37]Дебиторка!$J$7</definedName>
    <definedName name="АЛЮМ_АВЧ" localSheetId="8">#REF!</definedName>
    <definedName name="АЛЮМ_АВЧ" localSheetId="9">#REF!</definedName>
    <definedName name="АЛЮМ_АВЧ" localSheetId="10">#REF!</definedName>
    <definedName name="АЛЮМ_АВЧ" localSheetId="11">#REF!</definedName>
    <definedName name="АЛЮМ_АВЧ" localSheetId="12">#REF!</definedName>
    <definedName name="АЛЮМ_АВЧ" localSheetId="16">#REF!</definedName>
    <definedName name="АЛЮМ_АВЧ" localSheetId="7">#REF!</definedName>
    <definedName name="АЛЮМ_АВЧ">#REF!</definedName>
    <definedName name="АЛЮМ_АТЧ" localSheetId="8">#REF!</definedName>
    <definedName name="АЛЮМ_АТЧ" localSheetId="9">#REF!</definedName>
    <definedName name="АЛЮМ_АТЧ" localSheetId="10">#REF!</definedName>
    <definedName name="АЛЮМ_АТЧ" localSheetId="11">#REF!</definedName>
    <definedName name="АЛЮМ_АТЧ" localSheetId="12">#REF!</definedName>
    <definedName name="АЛЮМ_АТЧ" localSheetId="16">#REF!</definedName>
    <definedName name="АЛЮМ_АТЧ" localSheetId="7">#REF!</definedName>
    <definedName name="АЛЮМ_АТЧ">#REF!</definedName>
    <definedName name="АН_Б" localSheetId="8">#REF!</definedName>
    <definedName name="АН_Б" localSheetId="9">#REF!</definedName>
    <definedName name="АН_Б" localSheetId="10">#REF!</definedName>
    <definedName name="АН_Б" localSheetId="11">#REF!</definedName>
    <definedName name="АН_Б" localSheetId="12">#REF!</definedName>
    <definedName name="АН_Б" localSheetId="16">#REF!</definedName>
    <definedName name="АН_Б" localSheetId="7">#REF!</definedName>
    <definedName name="АН_Б">#REF!</definedName>
    <definedName name="АН_Б_ТОЛ" localSheetId="8">[36]Калькуляции!#REF!</definedName>
    <definedName name="АН_Б_ТОЛ" localSheetId="9">[36]Калькуляции!#REF!</definedName>
    <definedName name="АН_Б_ТОЛ" localSheetId="10">[36]Калькуляции!#REF!</definedName>
    <definedName name="АН_Б_ТОЛ" localSheetId="11">[36]Калькуляции!#REF!</definedName>
    <definedName name="АН_Б_ТОЛ" localSheetId="12">[36]Калькуляции!#REF!</definedName>
    <definedName name="АН_Б_ТОЛ" localSheetId="16">[36]Калькуляции!#REF!</definedName>
    <definedName name="АН_Б_ТОЛ" localSheetId="7">[36]Калькуляции!#REF!</definedName>
    <definedName name="АН_Б_ТОЛ">[36]Калькуляции!#REF!</definedName>
    <definedName name="АН_М" localSheetId="8">#REF!</definedName>
    <definedName name="АН_М" localSheetId="9">#REF!</definedName>
    <definedName name="АН_М" localSheetId="10">#REF!</definedName>
    <definedName name="АН_М" localSheetId="11">#REF!</definedName>
    <definedName name="АН_М" localSheetId="12">#REF!</definedName>
    <definedName name="АН_М" localSheetId="16">#REF!</definedName>
    <definedName name="АН_М" localSheetId="7">#REF!</definedName>
    <definedName name="АН_М">#REF!</definedName>
    <definedName name="АН_М_" localSheetId="8">#REF!</definedName>
    <definedName name="АН_М_" localSheetId="9">#REF!</definedName>
    <definedName name="АН_М_" localSheetId="10">#REF!</definedName>
    <definedName name="АН_М_" localSheetId="11">#REF!</definedName>
    <definedName name="АН_М_" localSheetId="12">#REF!</definedName>
    <definedName name="АН_М_" localSheetId="16">#REF!</definedName>
    <definedName name="АН_М_" localSheetId="7">#REF!</definedName>
    <definedName name="АН_М_">#REF!</definedName>
    <definedName name="АН_М_К" localSheetId="8">[36]Калькуляции!#REF!</definedName>
    <definedName name="АН_М_К" localSheetId="9">[36]Калькуляции!#REF!</definedName>
    <definedName name="АН_М_К" localSheetId="10">[36]Калькуляции!#REF!</definedName>
    <definedName name="АН_М_К" localSheetId="11">[36]Калькуляции!#REF!</definedName>
    <definedName name="АН_М_К" localSheetId="12">[36]Калькуляции!#REF!</definedName>
    <definedName name="АН_М_К" localSheetId="16">[36]Калькуляции!#REF!</definedName>
    <definedName name="АН_М_К" localSheetId="7">[36]Калькуляции!#REF!</definedName>
    <definedName name="АН_М_К">[36]Калькуляции!#REF!</definedName>
    <definedName name="АН_М_П" localSheetId="8">[36]Калькуляции!#REF!</definedName>
    <definedName name="АН_М_П" localSheetId="9">[36]Калькуляции!#REF!</definedName>
    <definedName name="АН_М_П" localSheetId="10">[36]Калькуляции!#REF!</definedName>
    <definedName name="АН_М_П" localSheetId="11">[36]Калькуляции!#REF!</definedName>
    <definedName name="АН_М_П" localSheetId="12">[36]Калькуляции!#REF!</definedName>
    <definedName name="АН_М_П" localSheetId="16">[36]Калькуляции!#REF!</definedName>
    <definedName name="АН_М_П" localSheetId="7">[36]Калькуляции!#REF!</definedName>
    <definedName name="АН_М_П">[36]Калькуляции!#REF!</definedName>
    <definedName name="АН_М_ПК" localSheetId="8">[36]Калькуляции!#REF!</definedName>
    <definedName name="АН_М_ПК" localSheetId="9">[36]Калькуляции!#REF!</definedName>
    <definedName name="АН_М_ПК" localSheetId="10">[36]Калькуляции!#REF!</definedName>
    <definedName name="АН_М_ПК" localSheetId="11">[36]Калькуляции!#REF!</definedName>
    <definedName name="АН_М_ПК" localSheetId="12">[36]Калькуляции!#REF!</definedName>
    <definedName name="АН_М_ПК" localSheetId="16">[36]Калькуляции!#REF!</definedName>
    <definedName name="АН_М_ПК" localSheetId="7">[36]Калькуляции!#REF!</definedName>
    <definedName name="АН_М_ПК">[36]Калькуляции!#REF!</definedName>
    <definedName name="АН_М_ПРОСТ" localSheetId="8">[36]Калькуляции!#REF!</definedName>
    <definedName name="АН_М_ПРОСТ" localSheetId="9">[36]Калькуляции!#REF!</definedName>
    <definedName name="АН_М_ПРОСТ" localSheetId="10">[36]Калькуляции!#REF!</definedName>
    <definedName name="АН_М_ПРОСТ" localSheetId="11">[36]Калькуляции!#REF!</definedName>
    <definedName name="АН_М_ПРОСТ" localSheetId="12">[36]Калькуляции!#REF!</definedName>
    <definedName name="АН_М_ПРОСТ" localSheetId="16">[36]Калькуляции!#REF!</definedName>
    <definedName name="АН_М_ПРОСТ" localSheetId="7">[36]Калькуляции!#REF!</definedName>
    <definedName name="АН_М_ПРОСТ">[36]Калькуляции!#REF!</definedName>
    <definedName name="АН_С" localSheetId="8">#REF!</definedName>
    <definedName name="АН_С" localSheetId="9">#REF!</definedName>
    <definedName name="АН_С" localSheetId="10">#REF!</definedName>
    <definedName name="АН_С" localSheetId="11">#REF!</definedName>
    <definedName name="АН_С" localSheetId="12">#REF!</definedName>
    <definedName name="АН_С" localSheetId="16">#REF!</definedName>
    <definedName name="АН_С" localSheetId="7">#REF!</definedName>
    <definedName name="АН_С">#REF!</definedName>
    <definedName name="АПР_РУБ" localSheetId="8">#REF!</definedName>
    <definedName name="АПР_РУБ" localSheetId="9">#REF!</definedName>
    <definedName name="АПР_РУБ" localSheetId="10">#REF!</definedName>
    <definedName name="АПР_РУБ" localSheetId="11">#REF!</definedName>
    <definedName name="АПР_РУБ" localSheetId="12">#REF!</definedName>
    <definedName name="АПР_РУБ" localSheetId="16">#REF!</definedName>
    <definedName name="АПР_РУБ" localSheetId="7">#REF!</definedName>
    <definedName name="АПР_РУБ">#REF!</definedName>
    <definedName name="АПР_ТОН" localSheetId="8">#REF!</definedName>
    <definedName name="АПР_ТОН" localSheetId="9">#REF!</definedName>
    <definedName name="АПР_ТОН" localSheetId="10">#REF!</definedName>
    <definedName name="АПР_ТОН" localSheetId="11">#REF!</definedName>
    <definedName name="АПР_ТОН" localSheetId="12">#REF!</definedName>
    <definedName name="АПР_ТОН" localSheetId="16">#REF!</definedName>
    <definedName name="АПР_ТОН" localSheetId="7">#REF!</definedName>
    <definedName name="АПР_ТОН">#REF!</definedName>
    <definedName name="апрель" localSheetId="16">#REF!</definedName>
    <definedName name="апрель" localSheetId="7">#REF!</definedName>
    <definedName name="апрель">#REF!</definedName>
    <definedName name="аренда_ваг">'[38]цены цехов'!$D$30</definedName>
    <definedName name="АТЧ_ЦЕХА" localSheetId="8">[36]Калькуляции!#REF!</definedName>
    <definedName name="АТЧ_ЦЕХА" localSheetId="9">[36]Калькуляции!#REF!</definedName>
    <definedName name="АТЧ_ЦЕХА" localSheetId="10">[36]Калькуляции!#REF!</definedName>
    <definedName name="АТЧ_ЦЕХА" localSheetId="11">[36]Калькуляции!#REF!</definedName>
    <definedName name="АТЧ_ЦЕХА" localSheetId="12">[36]Калькуляции!#REF!</definedName>
    <definedName name="АТЧ_ЦЕХА" localSheetId="16">[36]Калькуляции!#REF!</definedName>
    <definedName name="АТЧ_ЦЕХА" localSheetId="7">[36]Калькуляции!#REF!</definedName>
    <definedName name="АТЧ_ЦЕХА">[36]Калькуляции!#REF!</definedName>
    <definedName name="АТЧНЗ_АМ" localSheetId="8">#REF!</definedName>
    <definedName name="АТЧНЗ_АМ" localSheetId="9">#REF!</definedName>
    <definedName name="АТЧНЗ_АМ" localSheetId="10">#REF!</definedName>
    <definedName name="АТЧНЗ_АМ" localSheetId="11">#REF!</definedName>
    <definedName name="АТЧНЗ_АМ" localSheetId="12">#REF!</definedName>
    <definedName name="АТЧНЗ_АМ" localSheetId="16">#REF!</definedName>
    <definedName name="АТЧНЗ_АМ" localSheetId="7">#REF!</definedName>
    <definedName name="АТЧНЗ_АМ">#REF!</definedName>
    <definedName name="АТЧНЗ_ГЛ" localSheetId="8">#REF!</definedName>
    <definedName name="АТЧНЗ_ГЛ" localSheetId="9">#REF!</definedName>
    <definedName name="АТЧНЗ_ГЛ" localSheetId="10">#REF!</definedName>
    <definedName name="АТЧНЗ_ГЛ" localSheetId="11">#REF!</definedName>
    <definedName name="АТЧНЗ_ГЛ" localSheetId="12">#REF!</definedName>
    <definedName name="АТЧНЗ_ГЛ" localSheetId="16">#REF!</definedName>
    <definedName name="АТЧНЗ_ГЛ" localSheetId="7">#REF!</definedName>
    <definedName name="АТЧНЗ_ГЛ">#REF!</definedName>
    <definedName name="АТЧНЗ_КР" localSheetId="8">#REF!</definedName>
    <definedName name="АТЧНЗ_КР" localSheetId="9">#REF!</definedName>
    <definedName name="АТЧНЗ_КР" localSheetId="10">#REF!</definedName>
    <definedName name="АТЧНЗ_КР" localSheetId="11">#REF!</definedName>
    <definedName name="АТЧНЗ_КР" localSheetId="12">#REF!</definedName>
    <definedName name="АТЧНЗ_КР" localSheetId="16">#REF!</definedName>
    <definedName name="АТЧНЗ_КР" localSheetId="7">#REF!</definedName>
    <definedName name="АТЧНЗ_КР">#REF!</definedName>
    <definedName name="АТЧНЗ_ЭЛ" localSheetId="8">#REF!</definedName>
    <definedName name="АТЧНЗ_ЭЛ" localSheetId="9">#REF!</definedName>
    <definedName name="АТЧНЗ_ЭЛ" localSheetId="10">#REF!</definedName>
    <definedName name="АТЧНЗ_ЭЛ" localSheetId="11">#REF!</definedName>
    <definedName name="АТЧНЗ_ЭЛ" localSheetId="12">#REF!</definedName>
    <definedName name="АТЧНЗ_ЭЛ" localSheetId="16">#REF!</definedName>
    <definedName name="АТЧНЗ_ЭЛ" localSheetId="7">#REF!</definedName>
    <definedName name="АТЧНЗ_ЭЛ">#REF!</definedName>
    <definedName name="б" localSheetId="8">'5 анализ экон эффект 25 план'!б</definedName>
    <definedName name="б" localSheetId="9">'5 анализ экон эффект 26'!б</definedName>
    <definedName name="б" localSheetId="10">'5 анализ экон эффект 27'!б</definedName>
    <definedName name="б" localSheetId="11">'5 анализ экон эффект 28'!б</definedName>
    <definedName name="б" localSheetId="12">'5 анализ экон эффект 29'!б</definedName>
    <definedName name="б" localSheetId="7">'анализ экон эффек'!б</definedName>
    <definedName name="б">[5]!б</definedName>
    <definedName name="б1" localSheetId="16">#REF!</definedName>
    <definedName name="б1" localSheetId="7">#REF!</definedName>
    <definedName name="б1">#REF!</definedName>
    <definedName name="_xlnm.Database" localSheetId="16">#REF!</definedName>
    <definedName name="_xlnm.Database" localSheetId="7">#REF!</definedName>
    <definedName name="_xlnm.Database">#REF!</definedName>
    <definedName name="БазовыйПериод" localSheetId="8">[39]Заголовок!$B$4</definedName>
    <definedName name="БазовыйПериод" localSheetId="9">[39]Заголовок!$B$4</definedName>
    <definedName name="БазовыйПериод" localSheetId="10">[39]Заголовок!$B$4</definedName>
    <definedName name="БазовыйПериод" localSheetId="11">[39]Заголовок!$B$4</definedName>
    <definedName name="БазовыйПериод" localSheetId="12">[39]Заголовок!$B$4</definedName>
    <definedName name="БазовыйПериод" localSheetId="7">[39]Заголовок!$B$4</definedName>
    <definedName name="БазовыйПериод">[40]Заголовок!$B$4</definedName>
    <definedName name="БАР" localSheetId="8">#REF!</definedName>
    <definedName name="БАР" localSheetId="9">#REF!</definedName>
    <definedName name="БАР" localSheetId="10">#REF!</definedName>
    <definedName name="БАР" localSheetId="11">#REF!</definedName>
    <definedName name="БАР" localSheetId="12">#REF!</definedName>
    <definedName name="БАР" localSheetId="16">#REF!</definedName>
    <definedName name="БАР" localSheetId="7">#REF!</definedName>
    <definedName name="БАР">#REF!</definedName>
    <definedName name="БАР_" localSheetId="8">#REF!</definedName>
    <definedName name="БАР_" localSheetId="9">#REF!</definedName>
    <definedName name="БАР_" localSheetId="10">#REF!</definedName>
    <definedName name="БАР_" localSheetId="11">#REF!</definedName>
    <definedName name="БАР_" localSheetId="12">#REF!</definedName>
    <definedName name="БАР_" localSheetId="16">#REF!</definedName>
    <definedName name="БАР_" localSheetId="7">#REF!</definedName>
    <definedName name="БАР_">#REF!</definedName>
    <definedName name="бб" localSheetId="8">'5 анализ экон эффект 25 план'!бб</definedName>
    <definedName name="бб" localSheetId="9">'5 анализ экон эффект 26'!бб</definedName>
    <definedName name="бб" localSheetId="10">'5 анализ экон эффект 27'!бб</definedName>
    <definedName name="бб" localSheetId="11">'5 анализ экон эффект 28'!бб</definedName>
    <definedName name="бб" localSheetId="12">'5 анализ экон эффект 29'!бб</definedName>
    <definedName name="бб" localSheetId="7">'анализ экон эффек'!бб</definedName>
    <definedName name="бб">[5]!бб</definedName>
    <definedName name="ббббб" localSheetId="8">'5 анализ экон эффект 25 план'!ббббб</definedName>
    <definedName name="ббббб" localSheetId="9">'5 анализ экон эффект 26'!ббббб</definedName>
    <definedName name="ббббб" localSheetId="10">'5 анализ экон эффект 27'!ббббб</definedName>
    <definedName name="ббббб" localSheetId="11">'5 анализ экон эффект 28'!ббббб</definedName>
    <definedName name="ббббб" localSheetId="12">'5 анализ экон эффект 29'!ббббб</definedName>
    <definedName name="ббббб" localSheetId="7">'анализ экон эффек'!ббббб</definedName>
    <definedName name="ббббб">[5]!ббббб</definedName>
    <definedName name="бл" localSheetId="16">#REF!</definedName>
    <definedName name="бл" localSheetId="7">#REF!</definedName>
    <definedName name="бл">#REF!</definedName>
    <definedName name="Блок" localSheetId="16">#REF!</definedName>
    <definedName name="Блок" localSheetId="7">#REF!</definedName>
    <definedName name="Блок">#REF!</definedName>
    <definedName name="Бородино2">[37]Дебиторка!$J$9</definedName>
    <definedName name="Браво2">[37]Дебиторка!$J$10</definedName>
    <definedName name="БС">[41]Справочники!$A$4:$A$6</definedName>
    <definedName name="в" localSheetId="8">'5 анализ экон эффект 25 план'!в</definedName>
    <definedName name="в" localSheetId="9">'5 анализ экон эффект 26'!в</definedName>
    <definedName name="в" localSheetId="10">'5 анализ экон эффект 27'!в</definedName>
    <definedName name="в" localSheetId="11">'5 анализ экон эффект 28'!в</definedName>
    <definedName name="в" localSheetId="12">'5 анализ экон эффект 29'!в</definedName>
    <definedName name="в" localSheetId="7">'анализ экон эффек'!в</definedName>
    <definedName name="в">[5]!в</definedName>
    <definedName name="В_В" localSheetId="8">#REF!</definedName>
    <definedName name="В_В" localSheetId="9">#REF!</definedName>
    <definedName name="В_В" localSheetId="10">#REF!</definedName>
    <definedName name="В_В" localSheetId="11">#REF!</definedName>
    <definedName name="В_В" localSheetId="12">#REF!</definedName>
    <definedName name="В_В" localSheetId="16">#REF!</definedName>
    <definedName name="В_В" localSheetId="7">#REF!</definedName>
    <definedName name="В_В">#REF!</definedName>
    <definedName name="В_ДП" localSheetId="8">[36]Калькуляции!#REF!</definedName>
    <definedName name="В_ДП" localSheetId="9">[36]Калькуляции!#REF!</definedName>
    <definedName name="В_ДП" localSheetId="10">[36]Калькуляции!#REF!</definedName>
    <definedName name="В_ДП" localSheetId="11">[36]Калькуляции!#REF!</definedName>
    <definedName name="В_ДП" localSheetId="12">[36]Калькуляции!#REF!</definedName>
    <definedName name="В_ДП" localSheetId="16">[36]Калькуляции!#REF!</definedName>
    <definedName name="В_ДП" localSheetId="7">[36]Калькуляции!#REF!</definedName>
    <definedName name="В_ДП">[36]Калькуляции!#REF!</definedName>
    <definedName name="В_Т" localSheetId="8">#REF!</definedName>
    <definedName name="В_Т" localSheetId="9">#REF!</definedName>
    <definedName name="В_Т" localSheetId="10">#REF!</definedName>
    <definedName name="В_Т" localSheetId="11">#REF!</definedName>
    <definedName name="В_Т" localSheetId="12">#REF!</definedName>
    <definedName name="В_Т" localSheetId="16">#REF!</definedName>
    <definedName name="В_Т" localSheetId="7">#REF!</definedName>
    <definedName name="В_Т">#REF!</definedName>
    <definedName name="В_Т_А" localSheetId="8">[36]Калькуляции!#REF!</definedName>
    <definedName name="В_Т_А" localSheetId="9">[36]Калькуляции!#REF!</definedName>
    <definedName name="В_Т_А" localSheetId="10">[36]Калькуляции!#REF!</definedName>
    <definedName name="В_Т_А" localSheetId="11">[36]Калькуляции!#REF!</definedName>
    <definedName name="В_Т_А" localSheetId="12">[36]Калькуляции!#REF!</definedName>
    <definedName name="В_Т_А" localSheetId="16">[36]Калькуляции!#REF!</definedName>
    <definedName name="В_Т_А" localSheetId="7">[36]Калькуляции!#REF!</definedName>
    <definedName name="В_Т_А">[36]Калькуляции!#REF!</definedName>
    <definedName name="В_Т_ВС" localSheetId="8">[36]Калькуляции!#REF!</definedName>
    <definedName name="В_Т_ВС" localSheetId="9">[36]Калькуляции!#REF!</definedName>
    <definedName name="В_Т_ВС" localSheetId="10">[36]Калькуляции!#REF!</definedName>
    <definedName name="В_Т_ВС" localSheetId="11">[36]Калькуляции!#REF!</definedName>
    <definedName name="В_Т_ВС" localSheetId="12">[36]Калькуляции!#REF!</definedName>
    <definedName name="В_Т_ВС" localSheetId="16">[36]Калькуляции!#REF!</definedName>
    <definedName name="В_Т_ВС" localSheetId="7">[36]Калькуляции!#REF!</definedName>
    <definedName name="В_Т_ВС">[36]Калькуляции!#REF!</definedName>
    <definedName name="В_Т_К" localSheetId="8">[36]Калькуляции!#REF!</definedName>
    <definedName name="В_Т_К" localSheetId="9">[36]Калькуляции!#REF!</definedName>
    <definedName name="В_Т_К" localSheetId="10">[36]Калькуляции!#REF!</definedName>
    <definedName name="В_Т_К" localSheetId="11">[36]Калькуляции!#REF!</definedName>
    <definedName name="В_Т_К" localSheetId="12">[36]Калькуляции!#REF!</definedName>
    <definedName name="В_Т_К" localSheetId="16">[36]Калькуляции!#REF!</definedName>
    <definedName name="В_Т_К" localSheetId="7">[36]Калькуляции!#REF!</definedName>
    <definedName name="В_Т_К">[36]Калькуляции!#REF!</definedName>
    <definedName name="В_Т_П" localSheetId="8">[36]Калькуляции!#REF!</definedName>
    <definedName name="В_Т_П" localSheetId="9">[36]Калькуляции!#REF!</definedName>
    <definedName name="В_Т_П" localSheetId="10">[36]Калькуляции!#REF!</definedName>
    <definedName name="В_Т_П" localSheetId="11">[36]Калькуляции!#REF!</definedName>
    <definedName name="В_Т_П" localSheetId="12">[36]Калькуляции!#REF!</definedName>
    <definedName name="В_Т_П" localSheetId="16">[36]Калькуляции!#REF!</definedName>
    <definedName name="В_Т_П" localSheetId="7">[36]Калькуляции!#REF!</definedName>
    <definedName name="В_Т_П">[36]Калькуляции!#REF!</definedName>
    <definedName name="В_Т_ПК" localSheetId="8">[36]Калькуляции!#REF!</definedName>
    <definedName name="В_Т_ПК" localSheetId="9">[36]Калькуляции!#REF!</definedName>
    <definedName name="В_Т_ПК" localSheetId="10">[36]Калькуляции!#REF!</definedName>
    <definedName name="В_Т_ПК" localSheetId="11">[36]Калькуляции!#REF!</definedName>
    <definedName name="В_Т_ПК" localSheetId="12">[36]Калькуляции!#REF!</definedName>
    <definedName name="В_Т_ПК" localSheetId="16">[36]Калькуляции!#REF!</definedName>
    <definedName name="В_Т_ПК" localSheetId="7">[36]Калькуляции!#REF!</definedName>
    <definedName name="В_Т_ПК">[36]Калькуляции!#REF!</definedName>
    <definedName name="В_Э" localSheetId="8">#REF!</definedName>
    <definedName name="В_Э" localSheetId="9">#REF!</definedName>
    <definedName name="В_Э" localSheetId="10">#REF!</definedName>
    <definedName name="В_Э" localSheetId="11">#REF!</definedName>
    <definedName name="В_Э" localSheetId="12">#REF!</definedName>
    <definedName name="В_Э" localSheetId="16">#REF!</definedName>
    <definedName name="В_Э" localSheetId="7">#REF!</definedName>
    <definedName name="В_Э">#REF!</definedName>
    <definedName name="в23ё" localSheetId="8">'5 анализ экон эффект 25 план'!в23ё</definedName>
    <definedName name="в23ё" localSheetId="9">'5 анализ экон эффект 26'!в23ё</definedName>
    <definedName name="в23ё" localSheetId="10">'5 анализ экон эффект 27'!в23ё</definedName>
    <definedName name="в23ё" localSheetId="11">'5 анализ экон эффект 28'!в23ё</definedName>
    <definedName name="в23ё" localSheetId="12">'5 анализ экон эффект 29'!в23ё</definedName>
    <definedName name="в23ё" localSheetId="7">'анализ экон эффек'!в23ё</definedName>
    <definedName name="в23ё">[5]!в23ё</definedName>
    <definedName name="В5" localSheetId="8">[42]БДДС_нов!$C$1:$H$501</definedName>
    <definedName name="В5" localSheetId="9">[42]БДДС_нов!$C$1:$H$501</definedName>
    <definedName name="В5" localSheetId="10">[42]БДДС_нов!$C$1:$H$501</definedName>
    <definedName name="В5" localSheetId="11">[42]БДДС_нов!$C$1:$H$501</definedName>
    <definedName name="В5" localSheetId="12">[42]БДДС_нов!$C$1:$H$501</definedName>
    <definedName name="В5" localSheetId="7">[42]БДДС_нов!$C$1:$H$501</definedName>
    <definedName name="В5">[43]БДДС_нов!$C$1:$H$501</definedName>
    <definedName name="ВАЛОВЫЙ" localSheetId="8">#REF!</definedName>
    <definedName name="ВАЛОВЫЙ" localSheetId="9">#REF!</definedName>
    <definedName name="ВАЛОВЫЙ" localSheetId="10">#REF!</definedName>
    <definedName name="ВАЛОВЫЙ" localSheetId="11">#REF!</definedName>
    <definedName name="ВАЛОВЫЙ" localSheetId="12">#REF!</definedName>
    <definedName name="ВАЛОВЫЙ" localSheetId="16">#REF!</definedName>
    <definedName name="ВАЛОВЫЙ" localSheetId="7">#REF!</definedName>
    <definedName name="ВАЛОВЫЙ">#REF!</definedName>
    <definedName name="вариант">'[44]ПФВ-0.6'!$D$71:$E$71</definedName>
    <definedName name="вв" localSheetId="8">'5 анализ экон эффект 25 план'!вв</definedName>
    <definedName name="вв" localSheetId="9">'5 анализ экон эффект 26'!вв</definedName>
    <definedName name="вв" localSheetId="10">'5 анализ экон эффект 27'!вв</definedName>
    <definedName name="вв" localSheetId="11">'5 анализ экон эффект 28'!вв</definedName>
    <definedName name="вв" localSheetId="12">'5 анализ экон эффект 29'!вв</definedName>
    <definedName name="вв" localSheetId="7">'анализ экон эффек'!вв</definedName>
    <definedName name="вв">[5]!вв</definedName>
    <definedName name="ВВВВ" localSheetId="8">#REF!</definedName>
    <definedName name="ВВВВ" localSheetId="9">#REF!</definedName>
    <definedName name="ВВВВ" localSheetId="10">#REF!</definedName>
    <definedName name="ВВВВ" localSheetId="11">#REF!</definedName>
    <definedName name="ВВВВ" localSheetId="12">#REF!</definedName>
    <definedName name="ВВВВ" localSheetId="16">#REF!</definedName>
    <definedName name="ВВВВ" localSheetId="7">#REF!</definedName>
    <definedName name="ВВВВ">#REF!</definedName>
    <definedName name="Вена2">[37]Дебиторка!$J$11</definedName>
    <definedName name="вид" localSheetId="8">[45]Лист1!#REF!</definedName>
    <definedName name="вид" localSheetId="9">[45]Лист1!#REF!</definedName>
    <definedName name="вид" localSheetId="10">[45]Лист1!#REF!</definedName>
    <definedName name="вид" localSheetId="11">[45]Лист1!#REF!</definedName>
    <definedName name="вид" localSheetId="12">[45]Лист1!#REF!</definedName>
    <definedName name="вид" localSheetId="16">[46]Лист1!#REF!</definedName>
    <definedName name="вид" localSheetId="7">[45]Лист1!#REF!</definedName>
    <definedName name="вид">[46]Лист1!#REF!</definedName>
    <definedName name="ВН" localSheetId="8">#REF!</definedName>
    <definedName name="ВН" localSheetId="9">#REF!</definedName>
    <definedName name="ВН" localSheetId="10">#REF!</definedName>
    <definedName name="ВН" localSheetId="11">#REF!</definedName>
    <definedName name="ВН" localSheetId="12">#REF!</definedName>
    <definedName name="ВН" localSheetId="16">#REF!</definedName>
    <definedName name="ВН" localSheetId="7">#REF!</definedName>
    <definedName name="ВН">#REF!</definedName>
    <definedName name="ВН_3003_ДП" localSheetId="8">#REF!</definedName>
    <definedName name="ВН_3003_ДП" localSheetId="9">#REF!</definedName>
    <definedName name="ВН_3003_ДП" localSheetId="10">#REF!</definedName>
    <definedName name="ВН_3003_ДП" localSheetId="11">#REF!</definedName>
    <definedName name="ВН_3003_ДП" localSheetId="12">#REF!</definedName>
    <definedName name="ВН_3003_ДП" localSheetId="16">#REF!</definedName>
    <definedName name="ВН_3003_ДП" localSheetId="7">#REF!</definedName>
    <definedName name="ВН_3003_ДП">#REF!</definedName>
    <definedName name="ВН_3103_ЭКС" localSheetId="8">[36]Калькуляции!#REF!</definedName>
    <definedName name="ВН_3103_ЭКС" localSheetId="9">[36]Калькуляции!#REF!</definedName>
    <definedName name="ВН_3103_ЭКС" localSheetId="10">[36]Калькуляции!#REF!</definedName>
    <definedName name="ВН_3103_ЭКС" localSheetId="11">[36]Калькуляции!#REF!</definedName>
    <definedName name="ВН_3103_ЭКС" localSheetId="12">[36]Калькуляции!#REF!</definedName>
    <definedName name="ВН_3103_ЭКС" localSheetId="16">[36]Калькуляции!#REF!</definedName>
    <definedName name="ВН_3103_ЭКС" localSheetId="7">[36]Калькуляции!#REF!</definedName>
    <definedName name="ВН_3103_ЭКС">[36]Калькуляции!#REF!</definedName>
    <definedName name="ВН_6063_ЭКС" localSheetId="8">[36]Калькуляции!#REF!</definedName>
    <definedName name="ВН_6063_ЭКС" localSheetId="9">[36]Калькуляции!#REF!</definedName>
    <definedName name="ВН_6063_ЭКС" localSheetId="10">[36]Калькуляции!#REF!</definedName>
    <definedName name="ВН_6063_ЭКС" localSheetId="11">[36]Калькуляции!#REF!</definedName>
    <definedName name="ВН_6063_ЭКС" localSheetId="12">[36]Калькуляции!#REF!</definedName>
    <definedName name="ВН_6063_ЭКС" localSheetId="16">[36]Калькуляции!#REF!</definedName>
    <definedName name="ВН_6063_ЭКС" localSheetId="7">[36]Калькуляции!#REF!</definedName>
    <definedName name="ВН_6063_ЭКС">[36]Калькуляции!#REF!</definedName>
    <definedName name="ВН_АВЧ_ВН" localSheetId="8">#REF!</definedName>
    <definedName name="ВН_АВЧ_ВН" localSheetId="9">#REF!</definedName>
    <definedName name="ВН_АВЧ_ВН" localSheetId="10">#REF!</definedName>
    <definedName name="ВН_АВЧ_ВН" localSheetId="11">#REF!</definedName>
    <definedName name="ВН_АВЧ_ВН" localSheetId="12">#REF!</definedName>
    <definedName name="ВН_АВЧ_ВН" localSheetId="16">#REF!</definedName>
    <definedName name="ВН_АВЧ_ВН" localSheetId="7">#REF!</definedName>
    <definedName name="ВН_АВЧ_ВН">#REF!</definedName>
    <definedName name="ВН_АВЧ_ДП" localSheetId="8">[36]Калькуляции!#REF!</definedName>
    <definedName name="ВН_АВЧ_ДП" localSheetId="9">[36]Калькуляции!#REF!</definedName>
    <definedName name="ВН_АВЧ_ДП" localSheetId="10">[36]Калькуляции!#REF!</definedName>
    <definedName name="ВН_АВЧ_ДП" localSheetId="11">[36]Калькуляции!#REF!</definedName>
    <definedName name="ВН_АВЧ_ДП" localSheetId="12">[36]Калькуляции!#REF!</definedName>
    <definedName name="ВН_АВЧ_ДП" localSheetId="16">[36]Калькуляции!#REF!</definedName>
    <definedName name="ВН_АВЧ_ДП" localSheetId="7">[36]Калькуляции!#REF!</definedName>
    <definedName name="ВН_АВЧ_ДП">[36]Калькуляции!#REF!</definedName>
    <definedName name="ВН_АВЧ_ТОЛ" localSheetId="8">#REF!</definedName>
    <definedName name="ВН_АВЧ_ТОЛ" localSheetId="9">#REF!</definedName>
    <definedName name="ВН_АВЧ_ТОЛ" localSheetId="10">#REF!</definedName>
    <definedName name="ВН_АВЧ_ТОЛ" localSheetId="11">#REF!</definedName>
    <definedName name="ВН_АВЧ_ТОЛ" localSheetId="12">#REF!</definedName>
    <definedName name="ВН_АВЧ_ТОЛ" localSheetId="16">#REF!</definedName>
    <definedName name="ВН_АВЧ_ТОЛ" localSheetId="7">#REF!</definedName>
    <definedName name="ВН_АВЧ_ТОЛ">#REF!</definedName>
    <definedName name="ВН_АВЧ_ЭКС" localSheetId="8">#REF!</definedName>
    <definedName name="ВН_АВЧ_ЭКС" localSheetId="9">#REF!</definedName>
    <definedName name="ВН_АВЧ_ЭКС" localSheetId="10">#REF!</definedName>
    <definedName name="ВН_АВЧ_ЭКС" localSheetId="11">#REF!</definedName>
    <definedName name="ВН_АВЧ_ЭКС" localSheetId="12">#REF!</definedName>
    <definedName name="ВН_АВЧ_ЭКС" localSheetId="16">#REF!</definedName>
    <definedName name="ВН_АВЧ_ЭКС" localSheetId="7">#REF!</definedName>
    <definedName name="ВН_АВЧ_ЭКС">#REF!</definedName>
    <definedName name="ВН_АТЧ_ВН" localSheetId="8">#REF!</definedName>
    <definedName name="ВН_АТЧ_ВН" localSheetId="9">#REF!</definedName>
    <definedName name="ВН_АТЧ_ВН" localSheetId="10">#REF!</definedName>
    <definedName name="ВН_АТЧ_ВН" localSheetId="11">#REF!</definedName>
    <definedName name="ВН_АТЧ_ВН" localSheetId="12">#REF!</definedName>
    <definedName name="ВН_АТЧ_ВН" localSheetId="16">#REF!</definedName>
    <definedName name="ВН_АТЧ_ВН" localSheetId="7">#REF!</definedName>
    <definedName name="ВН_АТЧ_ВН">#REF!</definedName>
    <definedName name="ВН_АТЧ_ДП" localSheetId="8">[36]Калькуляции!#REF!</definedName>
    <definedName name="ВН_АТЧ_ДП" localSheetId="9">[36]Калькуляции!#REF!</definedName>
    <definedName name="ВН_АТЧ_ДП" localSheetId="10">[36]Калькуляции!#REF!</definedName>
    <definedName name="ВН_АТЧ_ДП" localSheetId="11">[36]Калькуляции!#REF!</definedName>
    <definedName name="ВН_АТЧ_ДП" localSheetId="12">[36]Калькуляции!#REF!</definedName>
    <definedName name="ВН_АТЧ_ДП" localSheetId="16">[36]Калькуляции!#REF!</definedName>
    <definedName name="ВН_АТЧ_ДП" localSheetId="7">[36]Калькуляции!#REF!</definedName>
    <definedName name="ВН_АТЧ_ДП">[36]Калькуляции!#REF!</definedName>
    <definedName name="ВН_АТЧ_ТОЛ" localSheetId="8">#REF!</definedName>
    <definedName name="ВН_АТЧ_ТОЛ" localSheetId="9">#REF!</definedName>
    <definedName name="ВН_АТЧ_ТОЛ" localSheetId="10">#REF!</definedName>
    <definedName name="ВН_АТЧ_ТОЛ" localSheetId="11">#REF!</definedName>
    <definedName name="ВН_АТЧ_ТОЛ" localSheetId="12">#REF!</definedName>
    <definedName name="ВН_АТЧ_ТОЛ" localSheetId="16">#REF!</definedName>
    <definedName name="ВН_АТЧ_ТОЛ" localSheetId="7">#REF!</definedName>
    <definedName name="ВН_АТЧ_ТОЛ">#REF!</definedName>
    <definedName name="ВН_АТЧ_ТОЛ_А" localSheetId="8">[36]Калькуляции!#REF!</definedName>
    <definedName name="ВН_АТЧ_ТОЛ_А" localSheetId="9">[36]Калькуляции!#REF!</definedName>
    <definedName name="ВН_АТЧ_ТОЛ_А" localSheetId="10">[36]Калькуляции!#REF!</definedName>
    <definedName name="ВН_АТЧ_ТОЛ_А" localSheetId="11">[36]Калькуляции!#REF!</definedName>
    <definedName name="ВН_АТЧ_ТОЛ_А" localSheetId="12">[36]Калькуляции!#REF!</definedName>
    <definedName name="ВН_АТЧ_ТОЛ_А" localSheetId="16">[36]Калькуляции!#REF!</definedName>
    <definedName name="ВН_АТЧ_ТОЛ_А" localSheetId="7">[36]Калькуляции!#REF!</definedName>
    <definedName name="ВН_АТЧ_ТОЛ_А">[36]Калькуляции!#REF!</definedName>
    <definedName name="ВН_АТЧ_ТОЛ_П" localSheetId="8">[36]Калькуляции!#REF!</definedName>
    <definedName name="ВН_АТЧ_ТОЛ_П" localSheetId="9">[36]Калькуляции!#REF!</definedName>
    <definedName name="ВН_АТЧ_ТОЛ_П" localSheetId="10">[36]Калькуляции!#REF!</definedName>
    <definedName name="ВН_АТЧ_ТОЛ_П" localSheetId="11">[36]Калькуляции!#REF!</definedName>
    <definedName name="ВН_АТЧ_ТОЛ_П" localSheetId="12">[36]Калькуляции!#REF!</definedName>
    <definedName name="ВН_АТЧ_ТОЛ_П" localSheetId="16">[36]Калькуляции!#REF!</definedName>
    <definedName name="ВН_АТЧ_ТОЛ_П" localSheetId="7">[36]Калькуляции!#REF!</definedName>
    <definedName name="ВН_АТЧ_ТОЛ_П">[36]Калькуляции!#REF!</definedName>
    <definedName name="ВН_АТЧ_ТОЛ_ПК" localSheetId="8">[36]Калькуляции!#REF!</definedName>
    <definedName name="ВН_АТЧ_ТОЛ_ПК" localSheetId="9">[36]Калькуляции!#REF!</definedName>
    <definedName name="ВН_АТЧ_ТОЛ_ПК" localSheetId="10">[36]Калькуляции!#REF!</definedName>
    <definedName name="ВН_АТЧ_ТОЛ_ПК" localSheetId="11">[36]Калькуляции!#REF!</definedName>
    <definedName name="ВН_АТЧ_ТОЛ_ПК" localSheetId="12">[36]Калькуляции!#REF!</definedName>
    <definedName name="ВН_АТЧ_ТОЛ_ПК" localSheetId="16">[36]Калькуляции!#REF!</definedName>
    <definedName name="ВН_АТЧ_ТОЛ_ПК" localSheetId="7">[36]Калькуляции!#REF!</definedName>
    <definedName name="ВН_АТЧ_ТОЛ_ПК">[36]Калькуляции!#REF!</definedName>
    <definedName name="ВН_АТЧ_ЭКС" localSheetId="8">#REF!</definedName>
    <definedName name="ВН_АТЧ_ЭКС" localSheetId="9">#REF!</definedName>
    <definedName name="ВН_АТЧ_ЭКС" localSheetId="10">#REF!</definedName>
    <definedName name="ВН_АТЧ_ЭКС" localSheetId="11">#REF!</definedName>
    <definedName name="ВН_АТЧ_ЭКС" localSheetId="12">#REF!</definedName>
    <definedName name="ВН_АТЧ_ЭКС" localSheetId="16">#REF!</definedName>
    <definedName name="ВН_АТЧ_ЭКС" localSheetId="7">#REF!</definedName>
    <definedName name="ВН_АТЧ_ЭКС">#REF!</definedName>
    <definedName name="ВН_Р" localSheetId="8">#REF!</definedName>
    <definedName name="ВН_Р" localSheetId="9">#REF!</definedName>
    <definedName name="ВН_Р" localSheetId="10">#REF!</definedName>
    <definedName name="ВН_Р" localSheetId="11">#REF!</definedName>
    <definedName name="ВН_Р" localSheetId="12">#REF!</definedName>
    <definedName name="ВН_Р" localSheetId="16">#REF!</definedName>
    <definedName name="ВН_Р" localSheetId="7">#REF!</definedName>
    <definedName name="ВН_Р">#REF!</definedName>
    <definedName name="ВН_С_ВН" localSheetId="8">#REF!</definedName>
    <definedName name="ВН_С_ВН" localSheetId="9">#REF!</definedName>
    <definedName name="ВН_С_ВН" localSheetId="10">#REF!</definedName>
    <definedName name="ВН_С_ВН" localSheetId="11">#REF!</definedName>
    <definedName name="ВН_С_ВН" localSheetId="12">#REF!</definedName>
    <definedName name="ВН_С_ВН" localSheetId="16">#REF!</definedName>
    <definedName name="ВН_С_ВН" localSheetId="7">#REF!</definedName>
    <definedName name="ВН_С_ВН">#REF!</definedName>
    <definedName name="ВН_С_ДП" localSheetId="8">[36]Калькуляции!#REF!</definedName>
    <definedName name="ВН_С_ДП" localSheetId="9">[36]Калькуляции!#REF!</definedName>
    <definedName name="ВН_С_ДП" localSheetId="10">[36]Калькуляции!#REF!</definedName>
    <definedName name="ВН_С_ДП" localSheetId="11">[36]Калькуляции!#REF!</definedName>
    <definedName name="ВН_С_ДП" localSheetId="12">[36]Калькуляции!#REF!</definedName>
    <definedName name="ВН_С_ДП" localSheetId="16">[36]Калькуляции!#REF!</definedName>
    <definedName name="ВН_С_ДП" localSheetId="7">[36]Калькуляции!#REF!</definedName>
    <definedName name="ВН_С_ДП">[36]Калькуляции!#REF!</definedName>
    <definedName name="ВН_С_ТОЛ" localSheetId="8">#REF!</definedName>
    <definedName name="ВН_С_ТОЛ" localSheetId="9">#REF!</definedName>
    <definedName name="ВН_С_ТОЛ" localSheetId="10">#REF!</definedName>
    <definedName name="ВН_С_ТОЛ" localSheetId="11">#REF!</definedName>
    <definedName name="ВН_С_ТОЛ" localSheetId="12">#REF!</definedName>
    <definedName name="ВН_С_ТОЛ" localSheetId="16">#REF!</definedName>
    <definedName name="ВН_С_ТОЛ" localSheetId="7">#REF!</definedName>
    <definedName name="ВН_С_ТОЛ">#REF!</definedName>
    <definedName name="ВН_С_ЭКС" localSheetId="8">#REF!</definedName>
    <definedName name="ВН_С_ЭКС" localSheetId="9">#REF!</definedName>
    <definedName name="ВН_С_ЭКС" localSheetId="10">#REF!</definedName>
    <definedName name="ВН_С_ЭКС" localSheetId="11">#REF!</definedName>
    <definedName name="ВН_С_ЭКС" localSheetId="12">#REF!</definedName>
    <definedName name="ВН_С_ЭКС" localSheetId="16">#REF!</definedName>
    <definedName name="ВН_С_ЭКС" localSheetId="7">#REF!</definedName>
    <definedName name="ВН_С_ЭКС">#REF!</definedName>
    <definedName name="ВН_Т" localSheetId="8">#REF!</definedName>
    <definedName name="ВН_Т" localSheetId="9">#REF!</definedName>
    <definedName name="ВН_Т" localSheetId="10">#REF!</definedName>
    <definedName name="ВН_Т" localSheetId="11">#REF!</definedName>
    <definedName name="ВН_Т" localSheetId="12">#REF!</definedName>
    <definedName name="ВН_Т" localSheetId="16">#REF!</definedName>
    <definedName name="ВН_Т" localSheetId="7">#REF!</definedName>
    <definedName name="ВН_Т">#REF!</definedName>
    <definedName name="ВНИТ" localSheetId="8">#REF!</definedName>
    <definedName name="ВНИТ" localSheetId="9">#REF!</definedName>
    <definedName name="ВНИТ" localSheetId="10">#REF!</definedName>
    <definedName name="ВНИТ" localSheetId="11">#REF!</definedName>
    <definedName name="ВНИТ" localSheetId="12">#REF!</definedName>
    <definedName name="ВНИТ" localSheetId="16">#REF!</definedName>
    <definedName name="ВНИТ" localSheetId="7">#REF!</definedName>
    <definedName name="ВНИТ">#REF!</definedName>
    <definedName name="ВОД_ОБ" localSheetId="8">#REF!</definedName>
    <definedName name="ВОД_ОБ" localSheetId="9">#REF!</definedName>
    <definedName name="ВОД_ОБ" localSheetId="10">#REF!</definedName>
    <definedName name="ВОД_ОБ" localSheetId="11">#REF!</definedName>
    <definedName name="ВОД_ОБ" localSheetId="12">#REF!</definedName>
    <definedName name="ВОД_ОБ" localSheetId="16">#REF!</definedName>
    <definedName name="ВОД_ОБ" localSheetId="7">#REF!</definedName>
    <definedName name="ВОД_ОБ">#REF!</definedName>
    <definedName name="ВОД_Т" localSheetId="8">#REF!</definedName>
    <definedName name="ВОД_Т" localSheetId="9">#REF!</definedName>
    <definedName name="ВОД_Т" localSheetId="10">#REF!</definedName>
    <definedName name="ВОД_Т" localSheetId="11">#REF!</definedName>
    <definedName name="ВОД_Т" localSheetId="12">#REF!</definedName>
    <definedName name="ВОД_Т" localSheetId="16">#REF!</definedName>
    <definedName name="ВОД_Т" localSheetId="7">#REF!</definedName>
    <definedName name="ВОД_Т">#REF!</definedName>
    <definedName name="вода">'[38]цены цехов'!$D$5</definedName>
    <definedName name="вода_НТМК">'[38]цены цехов'!$D$10</definedName>
    <definedName name="вода_обор.">'[38]цены цехов'!$D$17</definedName>
    <definedName name="вода_свежая">'[38]цены цехов'!$D$16</definedName>
    <definedName name="водоотлив_Магн.">'[38]цены цехов'!$D$35</definedName>
    <definedName name="ВОЗ" localSheetId="8">#REF!</definedName>
    <definedName name="ВОЗ" localSheetId="9">#REF!</definedName>
    <definedName name="ВОЗ" localSheetId="10">#REF!</definedName>
    <definedName name="ВОЗ" localSheetId="11">#REF!</definedName>
    <definedName name="ВОЗ" localSheetId="12">#REF!</definedName>
    <definedName name="ВОЗ" localSheetId="16">#REF!</definedName>
    <definedName name="ВОЗ" localSheetId="7">#REF!</definedName>
    <definedName name="ВОЗ">#REF!</definedName>
    <definedName name="Волгоградэнерго" localSheetId="16">#REF!</definedName>
    <definedName name="Волгоградэнерго" localSheetId="7">#REF!</definedName>
    <definedName name="Волгоградэнерго">#REF!</definedName>
    <definedName name="ВСП" localSheetId="8">#REF!</definedName>
    <definedName name="ВСП" localSheetId="9">#REF!</definedName>
    <definedName name="ВСП" localSheetId="10">#REF!</definedName>
    <definedName name="ВСП" localSheetId="11">#REF!</definedName>
    <definedName name="ВСП" localSheetId="12">#REF!</definedName>
    <definedName name="ВСП" localSheetId="16">#REF!</definedName>
    <definedName name="ВСП" localSheetId="7">#REF!</definedName>
    <definedName name="ВСП">#REF!</definedName>
    <definedName name="ВСП1" localSheetId="8">#REF!</definedName>
    <definedName name="ВСП1" localSheetId="9">#REF!</definedName>
    <definedName name="ВСП1" localSheetId="10">#REF!</definedName>
    <definedName name="ВСП1" localSheetId="11">#REF!</definedName>
    <definedName name="ВСП1" localSheetId="12">#REF!</definedName>
    <definedName name="ВСП1" localSheetId="16">#REF!</definedName>
    <definedName name="ВСП1" localSheetId="7">#REF!</definedName>
    <definedName name="ВСП1">#REF!</definedName>
    <definedName name="ВСП2" localSheetId="8">#REF!</definedName>
    <definedName name="ВСП2" localSheetId="9">#REF!</definedName>
    <definedName name="ВСП2" localSheetId="10">#REF!</definedName>
    <definedName name="ВСП2" localSheetId="11">#REF!</definedName>
    <definedName name="ВСП2" localSheetId="12">#REF!</definedName>
    <definedName name="ВСП2" localSheetId="16">#REF!</definedName>
    <definedName name="ВСП2" localSheetId="7">#REF!</definedName>
    <definedName name="ВСП2">#REF!</definedName>
    <definedName name="ВСПОМОГ" localSheetId="8">#REF!</definedName>
    <definedName name="ВСПОМОГ" localSheetId="9">#REF!</definedName>
    <definedName name="ВСПОМОГ" localSheetId="10">#REF!</definedName>
    <definedName name="ВСПОМОГ" localSheetId="11">#REF!</definedName>
    <definedName name="ВСПОМОГ" localSheetId="12">#REF!</definedName>
    <definedName name="ВСПОМОГ" localSheetId="16">#REF!</definedName>
    <definedName name="ВСПОМОГ" localSheetId="7">#REF!</definedName>
    <definedName name="ВСПОМОГ">#REF!</definedName>
    <definedName name="ВТОМ" localSheetId="8">#REF!</definedName>
    <definedName name="ВТОМ" localSheetId="9">#REF!</definedName>
    <definedName name="ВТОМ" localSheetId="10">#REF!</definedName>
    <definedName name="ВТОМ" localSheetId="11">#REF!</definedName>
    <definedName name="ВТОМ" localSheetId="12">#REF!</definedName>
    <definedName name="ВТОМ" localSheetId="16">#REF!</definedName>
    <definedName name="ВТОМ" localSheetId="7">#REF!</definedName>
    <definedName name="ВТОМ">#REF!</definedName>
    <definedName name="ВТОП" localSheetId="16">#REF!</definedName>
    <definedName name="ВТОП" localSheetId="7">#REF!</definedName>
    <definedName name="ВТОП">#REF!</definedName>
    <definedName name="второй" localSheetId="8">#REF!</definedName>
    <definedName name="второй" localSheetId="9">#REF!</definedName>
    <definedName name="второй" localSheetId="10">#REF!</definedName>
    <definedName name="второй" localSheetId="11">#REF!</definedName>
    <definedName name="второй" localSheetId="12">#REF!</definedName>
    <definedName name="второй" localSheetId="16">#REF!</definedName>
    <definedName name="второй" localSheetId="7">#REF!</definedName>
    <definedName name="второй">#REF!</definedName>
    <definedName name="вуув" localSheetId="8" hidden="1">{#N/A,#N/A,TRUE,"Лист1";#N/A,#N/A,TRUE,"Лист2";#N/A,#N/A,TRUE,"Лист3"}</definedName>
    <definedName name="вуув" localSheetId="9" hidden="1">{#N/A,#N/A,TRUE,"Лист1";#N/A,#N/A,TRUE,"Лист2";#N/A,#N/A,TRUE,"Лист3"}</definedName>
    <definedName name="вуув" localSheetId="10" hidden="1">{#N/A,#N/A,TRUE,"Лист1";#N/A,#N/A,TRUE,"Лист2";#N/A,#N/A,TRUE,"Лист3"}</definedName>
    <definedName name="вуув" localSheetId="11" hidden="1">{#N/A,#N/A,TRUE,"Лист1";#N/A,#N/A,TRUE,"Лист2";#N/A,#N/A,TRUE,"Лист3"}</definedName>
    <definedName name="вуув" localSheetId="12" hidden="1">{#N/A,#N/A,TRUE,"Лист1";#N/A,#N/A,TRUE,"Лист2";#N/A,#N/A,TRUE,"Лист3"}</definedName>
    <definedName name="вуув" localSheetId="7" hidden="1">{#N/A,#N/A,TRUE,"Лист1";#N/A,#N/A,TRUE,"Лист2";#N/A,#N/A,TRUE,"Лист3"}</definedName>
    <definedName name="вуув" hidden="1">{#N/A,#N/A,TRUE,"Лист1";#N/A,#N/A,TRUE,"Лист2";#N/A,#N/A,TRUE,"Лист3"}</definedName>
    <definedName name="выв" localSheetId="16">#REF!</definedName>
    <definedName name="выв" localSheetId="7">#REF!</definedName>
    <definedName name="выв">#REF!</definedName>
    <definedName name="г" localSheetId="8">'5 анализ экон эффект 25 план'!г</definedName>
    <definedName name="г" localSheetId="9">'5 анализ экон эффект 26'!г</definedName>
    <definedName name="г" localSheetId="10">'5 анализ экон эффект 27'!г</definedName>
    <definedName name="г" localSheetId="11">'5 анализ экон эффект 28'!г</definedName>
    <definedName name="г" localSheetId="12">'5 анализ экон эффект 29'!г</definedName>
    <definedName name="г" localSheetId="7">'анализ экон эффек'!г</definedName>
    <definedName name="г">[5]!г</definedName>
    <definedName name="ГАС_Ш" localSheetId="8">#REF!</definedName>
    <definedName name="ГАС_Ш" localSheetId="9">#REF!</definedName>
    <definedName name="ГАС_Ш" localSheetId="10">#REF!</definedName>
    <definedName name="ГАС_Ш" localSheetId="11">#REF!</definedName>
    <definedName name="ГАС_Ш" localSheetId="12">#REF!</definedName>
    <definedName name="ГАС_Ш" localSheetId="16">#REF!</definedName>
    <definedName name="ГАС_Ш" localSheetId="7">#REF!</definedName>
    <definedName name="ГАС_Ш">#REF!</definedName>
    <definedName name="гг" localSheetId="16">#REF!</definedName>
    <definedName name="гг" localSheetId="7">#REF!</definedName>
    <definedName name="гг">#REF!</definedName>
    <definedName name="ГИД" localSheetId="8">#REF!</definedName>
    <definedName name="ГИД" localSheetId="9">#REF!</definedName>
    <definedName name="ГИД" localSheetId="10">#REF!</definedName>
    <definedName name="ГИД" localSheetId="11">#REF!</definedName>
    <definedName name="ГИД" localSheetId="12">#REF!</definedName>
    <definedName name="ГИД" localSheetId="16">#REF!</definedName>
    <definedName name="ГИД" localSheetId="7">#REF!</definedName>
    <definedName name="ГИД">#REF!</definedName>
    <definedName name="ГИД_ЗФА" localSheetId="8">#REF!</definedName>
    <definedName name="ГИД_ЗФА" localSheetId="9">#REF!</definedName>
    <definedName name="ГИД_ЗФА" localSheetId="10">#REF!</definedName>
    <definedName name="ГИД_ЗФА" localSheetId="11">#REF!</definedName>
    <definedName name="ГИД_ЗФА" localSheetId="12">#REF!</definedName>
    <definedName name="ГИД_ЗФА" localSheetId="16">#REF!</definedName>
    <definedName name="ГИД_ЗФА" localSheetId="7">#REF!</definedName>
    <definedName name="ГИД_ЗФА">#REF!</definedName>
    <definedName name="ГЛ" localSheetId="8">#REF!</definedName>
    <definedName name="ГЛ" localSheetId="9">#REF!</definedName>
    <definedName name="ГЛ" localSheetId="10">#REF!</definedName>
    <definedName name="ГЛ" localSheetId="11">#REF!</definedName>
    <definedName name="ГЛ" localSheetId="12">#REF!</definedName>
    <definedName name="ГЛ" localSheetId="16">#REF!</definedName>
    <definedName name="ГЛ" localSheetId="7">#REF!</definedName>
    <definedName name="ГЛ">#REF!</definedName>
    <definedName name="ГЛ_" localSheetId="8">#REF!</definedName>
    <definedName name="ГЛ_" localSheetId="9">#REF!</definedName>
    <definedName name="ГЛ_" localSheetId="10">#REF!</definedName>
    <definedName name="ГЛ_" localSheetId="11">#REF!</definedName>
    <definedName name="ГЛ_" localSheetId="12">#REF!</definedName>
    <definedName name="ГЛ_" localSheetId="16">#REF!</definedName>
    <definedName name="ГЛ_" localSheetId="7">#REF!</definedName>
    <definedName name="ГЛ_">#REF!</definedName>
    <definedName name="ГЛ_ДП" localSheetId="8">[36]Калькуляции!#REF!</definedName>
    <definedName name="ГЛ_ДП" localSheetId="9">[36]Калькуляции!#REF!</definedName>
    <definedName name="ГЛ_ДП" localSheetId="10">[36]Калькуляции!#REF!</definedName>
    <definedName name="ГЛ_ДП" localSheetId="11">[36]Калькуляции!#REF!</definedName>
    <definedName name="ГЛ_ДП" localSheetId="12">[36]Калькуляции!#REF!</definedName>
    <definedName name="ГЛ_ДП" localSheetId="16">[36]Калькуляции!#REF!</definedName>
    <definedName name="ГЛ_ДП" localSheetId="7">[36]Калькуляции!#REF!</definedName>
    <definedName name="ГЛ_ДП">[36]Калькуляции!#REF!</definedName>
    <definedName name="ГЛ_Т" localSheetId="8">#REF!</definedName>
    <definedName name="ГЛ_Т" localSheetId="9">#REF!</definedName>
    <definedName name="ГЛ_Т" localSheetId="10">#REF!</definedName>
    <definedName name="ГЛ_Т" localSheetId="11">#REF!</definedName>
    <definedName name="ГЛ_Т" localSheetId="12">#REF!</definedName>
    <definedName name="ГЛ_Т" localSheetId="16">#REF!</definedName>
    <definedName name="ГЛ_Т" localSheetId="7">#REF!</definedName>
    <definedName name="ГЛ_Т">#REF!</definedName>
    <definedName name="ГЛ_Ш" localSheetId="8">#REF!</definedName>
    <definedName name="ГЛ_Ш" localSheetId="9">#REF!</definedName>
    <definedName name="ГЛ_Ш" localSheetId="10">#REF!</definedName>
    <definedName name="ГЛ_Ш" localSheetId="11">#REF!</definedName>
    <definedName name="ГЛ_Ш" localSheetId="12">#REF!</definedName>
    <definedName name="ГЛ_Ш" localSheetId="16">#REF!</definedName>
    <definedName name="ГЛ_Ш" localSheetId="7">#REF!</definedName>
    <definedName name="ГЛ_Ш">#REF!</definedName>
    <definedName name="глинозем" localSheetId="8">'5 анализ экон эффект 25 план'!USD/1.701</definedName>
    <definedName name="глинозем" localSheetId="9">'5 анализ экон эффект 26'!USD/1.701</definedName>
    <definedName name="глинозем" localSheetId="10">'5 анализ экон эффект 27'!USD/1.701</definedName>
    <definedName name="глинозем" localSheetId="11">'5 анализ экон эффект 28'!USD/1.701</definedName>
    <definedName name="глинозем" localSheetId="12">'5 анализ экон эффект 29'!USD/1.701</definedName>
    <definedName name="глинозем" localSheetId="7">'анализ экон эффек'!USD/1.701</definedName>
    <definedName name="глинозем">[5]!USD/1.701</definedName>
    <definedName name="Глубина">'[47]ПФВ-0.5'!$AK$13:$AK$15</definedName>
    <definedName name="год">[48]Параметры!$C$5</definedName>
    <definedName name="год1">[49]параметры!$C$3</definedName>
    <definedName name="ГР" localSheetId="8">#REF!</definedName>
    <definedName name="ГР" localSheetId="9">#REF!</definedName>
    <definedName name="ГР" localSheetId="10">#REF!</definedName>
    <definedName name="ГР" localSheetId="11">#REF!</definedName>
    <definedName name="ГР" localSheetId="12">#REF!</definedName>
    <definedName name="ГР" localSheetId="16">#REF!</definedName>
    <definedName name="ГР" localSheetId="7">#REF!</definedName>
    <definedName name="ГР">#REF!</definedName>
    <definedName name="график" localSheetId="8">'5 анализ экон эффект 25 план'!график</definedName>
    <definedName name="график" localSheetId="9">'5 анализ экон эффект 26'!график</definedName>
    <definedName name="график" localSheetId="10">'5 анализ экон эффект 27'!график</definedName>
    <definedName name="график" localSheetId="11">'5 анализ экон эффект 28'!график</definedName>
    <definedName name="график" localSheetId="12">'5 анализ экон эффект 29'!график</definedName>
    <definedName name="график" localSheetId="7">'анализ экон эффек'!график</definedName>
    <definedName name="график">[5]!график</definedName>
    <definedName name="грприрцфв00ав98" localSheetId="8" hidden="1">{#N/A,#N/A,TRUE,"Лист1";#N/A,#N/A,TRUE,"Лист2";#N/A,#N/A,TRUE,"Лист3"}</definedName>
    <definedName name="грприрцфв00ав98" localSheetId="9" hidden="1">{#N/A,#N/A,TRUE,"Лист1";#N/A,#N/A,TRUE,"Лист2";#N/A,#N/A,TRUE,"Лист3"}</definedName>
    <definedName name="грприрцфв00ав98" localSheetId="10" hidden="1">{#N/A,#N/A,TRUE,"Лист1";#N/A,#N/A,TRUE,"Лист2";#N/A,#N/A,TRUE,"Лист3"}</definedName>
    <definedName name="грприрцфв00ав98" localSheetId="11" hidden="1">{#N/A,#N/A,TRUE,"Лист1";#N/A,#N/A,TRUE,"Лист2";#N/A,#N/A,TRUE,"Лист3"}</definedName>
    <definedName name="грприрцфв00ав98" localSheetId="12" hidden="1">{#N/A,#N/A,TRUE,"Лист1";#N/A,#N/A,TRUE,"Лист2";#N/A,#N/A,TRUE,"Лист3"}</definedName>
    <definedName name="грприрцфв00ав98" localSheetId="7" hidden="1">{#N/A,#N/A,TRUE,"Лист1";#N/A,#N/A,TRUE,"Лист2";#N/A,#N/A,TRUE,"Лист3"}</definedName>
    <definedName name="грприрцфв00ав98" hidden="1">{#N/A,#N/A,TRUE,"Лист1";#N/A,#N/A,TRUE,"Лист2";#N/A,#N/A,TRUE,"Лист3"}</definedName>
    <definedName name="грузопер_ПЖТ">'[38]цены цехов'!$D$29</definedName>
    <definedName name="грфинцкавг98Х" localSheetId="8" hidden="1">{#N/A,#N/A,TRUE,"Лист1";#N/A,#N/A,TRUE,"Лист2";#N/A,#N/A,TRUE,"Лист3"}</definedName>
    <definedName name="грфинцкавг98Х" localSheetId="9" hidden="1">{#N/A,#N/A,TRUE,"Лист1";#N/A,#N/A,TRUE,"Лист2";#N/A,#N/A,TRUE,"Лист3"}</definedName>
    <definedName name="грфинцкавг98Х" localSheetId="10" hidden="1">{#N/A,#N/A,TRUE,"Лист1";#N/A,#N/A,TRUE,"Лист2";#N/A,#N/A,TRUE,"Лист3"}</definedName>
    <definedName name="грфинцкавг98Х" localSheetId="11" hidden="1">{#N/A,#N/A,TRUE,"Лист1";#N/A,#N/A,TRUE,"Лист2";#N/A,#N/A,TRUE,"Лист3"}</definedName>
    <definedName name="грфинцкавг98Х" localSheetId="12" hidden="1">{#N/A,#N/A,TRUE,"Лист1";#N/A,#N/A,TRUE,"Лист2";#N/A,#N/A,TRUE,"Лист3"}</definedName>
    <definedName name="грфинцкавг98Х" localSheetId="7" hidden="1">{#N/A,#N/A,TRUE,"Лист1";#N/A,#N/A,TRUE,"Лист2";#N/A,#N/A,TRUE,"Лист3"}</definedName>
    <definedName name="грфинцкавг98Х" hidden="1">{#N/A,#N/A,TRUE,"Лист1";#N/A,#N/A,TRUE,"Лист2";#N/A,#N/A,TRUE,"Лист3"}</definedName>
    <definedName name="ГФГ">'[38]цены цехов'!$D$52</definedName>
    <definedName name="д" localSheetId="8">'5 анализ экон эффект 25 план'!д</definedName>
    <definedName name="д" localSheetId="9">'5 анализ экон эффект 26'!д</definedName>
    <definedName name="д" localSheetId="10">'5 анализ экон эффект 27'!д</definedName>
    <definedName name="д" localSheetId="11">'5 анализ экон эффект 28'!д</definedName>
    <definedName name="д" localSheetId="12">'5 анализ экон эффект 29'!д</definedName>
    <definedName name="д" localSheetId="7">'анализ экон эффек'!д</definedName>
    <definedName name="д">[5]!д</definedName>
    <definedName name="ДАВ_ЖИД" localSheetId="8">#REF!</definedName>
    <definedName name="ДАВ_ЖИД" localSheetId="9">#REF!</definedName>
    <definedName name="ДАВ_ЖИД" localSheetId="10">#REF!</definedName>
    <definedName name="ДАВ_ЖИД" localSheetId="11">#REF!</definedName>
    <definedName name="ДАВ_ЖИД" localSheetId="12">#REF!</definedName>
    <definedName name="ДАВ_ЖИД" localSheetId="16">#REF!</definedName>
    <definedName name="ДАВ_ЖИД" localSheetId="7">#REF!</definedName>
    <definedName name="ДАВ_ЖИД">#REF!</definedName>
    <definedName name="ДАВ_КАТАНКА" localSheetId="8">[36]Калькуляции!#REF!</definedName>
    <definedName name="ДАВ_КАТАНКА" localSheetId="9">[36]Калькуляции!#REF!</definedName>
    <definedName name="ДАВ_КАТАНКА" localSheetId="10">[36]Калькуляции!#REF!</definedName>
    <definedName name="ДАВ_КАТАНКА" localSheetId="11">[36]Калькуляции!#REF!</definedName>
    <definedName name="ДАВ_КАТАНКА" localSheetId="12">[36]Калькуляции!#REF!</definedName>
    <definedName name="ДАВ_КАТАНКА" localSheetId="16">[36]Калькуляции!#REF!</definedName>
    <definedName name="ДАВ_КАТАНКА" localSheetId="7">[36]Калькуляции!#REF!</definedName>
    <definedName name="ДАВ_КАТАНКА">[36]Калькуляции!#REF!</definedName>
    <definedName name="ДАВ_МЕЛК" localSheetId="8">#REF!</definedName>
    <definedName name="ДАВ_МЕЛК" localSheetId="9">#REF!</definedName>
    <definedName name="ДАВ_МЕЛК" localSheetId="10">#REF!</definedName>
    <definedName name="ДАВ_МЕЛК" localSheetId="11">#REF!</definedName>
    <definedName name="ДАВ_МЕЛК" localSheetId="12">#REF!</definedName>
    <definedName name="ДАВ_МЕЛК" localSheetId="16">#REF!</definedName>
    <definedName name="ДАВ_МЕЛК" localSheetId="7">#REF!</definedName>
    <definedName name="ДАВ_МЕЛК">#REF!</definedName>
    <definedName name="ДАВ_СЛИТКИ" localSheetId="8">#REF!</definedName>
    <definedName name="ДАВ_СЛИТКИ" localSheetId="9">#REF!</definedName>
    <definedName name="ДАВ_СЛИТКИ" localSheetId="10">#REF!</definedName>
    <definedName name="ДАВ_СЛИТКИ" localSheetId="11">#REF!</definedName>
    <definedName name="ДАВ_СЛИТКИ" localSheetId="12">#REF!</definedName>
    <definedName name="ДАВ_СЛИТКИ" localSheetId="16">#REF!</definedName>
    <definedName name="ДАВ_СЛИТКИ" localSheetId="7">#REF!</definedName>
    <definedName name="ДАВ_СЛИТКИ">#REF!</definedName>
    <definedName name="Дав_тв" localSheetId="8">#REF!</definedName>
    <definedName name="Дав_тв" localSheetId="9">#REF!</definedName>
    <definedName name="Дав_тв" localSheetId="10">#REF!</definedName>
    <definedName name="Дав_тв" localSheetId="11">#REF!</definedName>
    <definedName name="Дав_тв" localSheetId="12">#REF!</definedName>
    <definedName name="Дав_тв" localSheetId="16">#REF!</definedName>
    <definedName name="Дав_тв" localSheetId="7">#REF!</definedName>
    <definedName name="Дав_тв">#REF!</definedName>
    <definedName name="ДАВ_ШТАН" localSheetId="8">#REF!</definedName>
    <definedName name="ДАВ_ШТАН" localSheetId="9">#REF!</definedName>
    <definedName name="ДАВ_ШТАН" localSheetId="10">#REF!</definedName>
    <definedName name="ДАВ_ШТАН" localSheetId="11">#REF!</definedName>
    <definedName name="ДАВ_ШТАН" localSheetId="12">#REF!</definedName>
    <definedName name="ДАВ_ШТАН" localSheetId="16">#REF!</definedName>
    <definedName name="ДАВ_ШТАН" localSheetId="7">#REF!</definedName>
    <definedName name="ДАВ_ШТАН">#REF!</definedName>
    <definedName name="ДАВАЛЬЧЕСИЙ" localSheetId="8">#REF!</definedName>
    <definedName name="ДАВАЛЬЧЕСИЙ" localSheetId="9">#REF!</definedName>
    <definedName name="ДАВАЛЬЧЕСИЙ" localSheetId="10">#REF!</definedName>
    <definedName name="ДАВАЛЬЧЕСИЙ" localSheetId="11">#REF!</definedName>
    <definedName name="ДАВАЛЬЧЕСИЙ" localSheetId="12">#REF!</definedName>
    <definedName name="ДАВАЛЬЧЕСИЙ" localSheetId="16">#REF!</definedName>
    <definedName name="ДАВАЛЬЧЕСИЙ" localSheetId="7">#REF!</definedName>
    <definedName name="ДАВАЛЬЧЕСИЙ">#REF!</definedName>
    <definedName name="ДАВАЛЬЧЕСКИЙ" localSheetId="8">#REF!</definedName>
    <definedName name="ДАВАЛЬЧЕСКИЙ" localSheetId="9">#REF!</definedName>
    <definedName name="ДАВАЛЬЧЕСКИЙ" localSheetId="10">#REF!</definedName>
    <definedName name="ДАВАЛЬЧЕСКИЙ" localSheetId="11">#REF!</definedName>
    <definedName name="ДАВАЛЬЧЕСКИЙ" localSheetId="12">#REF!</definedName>
    <definedName name="ДАВАЛЬЧЕСКИЙ" localSheetId="16">#REF!</definedName>
    <definedName name="ДАВАЛЬЧЕСКИЙ" localSheetId="7">#REF!</definedName>
    <definedName name="ДАВАЛЬЧЕСКИЙ">#REF!</definedName>
    <definedName name="Данкор2">[37]Дебиторка!$J$27</definedName>
    <definedName name="ДАТА" localSheetId="8">[45]Лист1!$A$38:$A$50</definedName>
    <definedName name="ДАТА" localSheetId="9">[45]Лист1!$A$38:$A$50</definedName>
    <definedName name="ДАТА" localSheetId="10">[45]Лист1!$A$38:$A$50</definedName>
    <definedName name="ДАТА" localSheetId="11">[45]Лист1!$A$38:$A$50</definedName>
    <definedName name="ДАТА" localSheetId="12">[45]Лист1!$A$38:$A$50</definedName>
    <definedName name="ДАТА" localSheetId="7">[45]Лист1!$A$38:$A$50</definedName>
    <definedName name="ДАТА">[46]Лист1!$A$38:$A$50</definedName>
    <definedName name="Дв" localSheetId="8">'5 анализ экон эффект 25 план'!Дв</definedName>
    <definedName name="Дв" localSheetId="9">'5 анализ экон эффект 26'!Дв</definedName>
    <definedName name="Дв" localSheetId="10">'5 анализ экон эффект 27'!Дв</definedName>
    <definedName name="Дв" localSheetId="11">'5 анализ экон эффект 28'!Дв</definedName>
    <definedName name="Дв" localSheetId="12">'5 анализ экон эффект 29'!Дв</definedName>
    <definedName name="Дв" localSheetId="7">'анализ экон эффек'!Дв</definedName>
    <definedName name="Дв">[5]!Дв</definedName>
    <definedName name="ДЕК_РУБ" localSheetId="8">[36]Калькуляции!#REF!</definedName>
    <definedName name="ДЕК_РУБ" localSheetId="9">[36]Калькуляции!#REF!</definedName>
    <definedName name="ДЕК_РУБ" localSheetId="10">[36]Калькуляции!#REF!</definedName>
    <definedName name="ДЕК_РУБ" localSheetId="11">[36]Калькуляции!#REF!</definedName>
    <definedName name="ДЕК_РУБ" localSheetId="12">[36]Калькуляции!#REF!</definedName>
    <definedName name="ДЕК_РУБ" localSheetId="16">[36]Калькуляции!#REF!</definedName>
    <definedName name="ДЕК_РУБ" localSheetId="7">[36]Калькуляции!#REF!</definedName>
    <definedName name="ДЕК_РУБ">[36]Калькуляции!#REF!</definedName>
    <definedName name="ДЕК_Т" localSheetId="8">[36]Калькуляции!#REF!</definedName>
    <definedName name="ДЕК_Т" localSheetId="9">[36]Калькуляции!#REF!</definedName>
    <definedName name="ДЕК_Т" localSheetId="10">[36]Калькуляции!#REF!</definedName>
    <definedName name="ДЕК_Т" localSheetId="11">[36]Калькуляции!#REF!</definedName>
    <definedName name="ДЕК_Т" localSheetId="12">[36]Калькуляции!#REF!</definedName>
    <definedName name="ДЕК_Т" localSheetId="16">[36]Калькуляции!#REF!</definedName>
    <definedName name="ДЕК_Т" localSheetId="7">[36]Калькуляции!#REF!</definedName>
    <definedName name="ДЕК_Т">[36]Калькуляции!#REF!</definedName>
    <definedName name="ДЕК_ТОН" localSheetId="8">[36]Калькуляции!#REF!</definedName>
    <definedName name="ДЕК_ТОН" localSheetId="9">[36]Калькуляции!#REF!</definedName>
    <definedName name="ДЕК_ТОН" localSheetId="10">[36]Калькуляции!#REF!</definedName>
    <definedName name="ДЕК_ТОН" localSheetId="11">[36]Калькуляции!#REF!</definedName>
    <definedName name="ДЕК_ТОН" localSheetId="12">[36]Калькуляции!#REF!</definedName>
    <definedName name="ДЕК_ТОН" localSheetId="16">[36]Калькуляции!#REF!</definedName>
    <definedName name="ДЕК_ТОН" localSheetId="7">[36]Калькуляции!#REF!</definedName>
    <definedName name="ДЕК_ТОН">[36]Калькуляции!#REF!</definedName>
    <definedName name="декабрь" localSheetId="16">#REF!</definedName>
    <definedName name="декабрь" localSheetId="7">#REF!</definedName>
    <definedName name="декабрь">#REF!</definedName>
    <definedName name="День">'[47]ПФВ-0.5'!$AM$4:$AM$34</definedName>
    <definedName name="деф">[50]Параметры!$C$6</definedName>
    <definedName name="дефлятор" localSheetId="8">[51]параметры!$C$8</definedName>
    <definedName name="дефлятор" localSheetId="9">[51]параметры!$C$8</definedName>
    <definedName name="дефлятор" localSheetId="10">[51]параметры!$C$8</definedName>
    <definedName name="дефлятор" localSheetId="11">[51]параметры!$C$8</definedName>
    <definedName name="дефлятор" localSheetId="12">[51]параметры!$C$8</definedName>
    <definedName name="дефлятор" localSheetId="7">[51]параметры!$C$8</definedName>
    <definedName name="дефлятор">[52]параметры!$C$8</definedName>
    <definedName name="ДЗО">'[53]титул БДР'!$A$18</definedName>
    <definedName name="Диаметры">'[47]ПФВ-0.5'!$AK$22:$AK$39</definedName>
    <definedName name="ДиапазонЗащиты" localSheetId="8">#REF!,#REF!,#REF!,#REF!,[5]!P1_ДиапазонЗащиты,[5]!P2_ДиапазонЗащиты,[5]!P3_ДиапазонЗащиты,[5]!P4_ДиапазонЗащиты</definedName>
    <definedName name="ДиапазонЗащиты" localSheetId="9">#REF!,#REF!,#REF!,#REF!,[0]!P1_ДиапазонЗащиты,[0]!P2_ДиапазонЗащиты,[0]!P3_ДиапазонЗащиты,[0]!P4_ДиапазонЗащиты</definedName>
    <definedName name="ДиапазонЗащиты" localSheetId="10">#REF!,#REF!,#REF!,#REF!,[0]!P1_ДиапазонЗащиты,[0]!P2_ДиапазонЗащиты,[0]!P3_ДиапазонЗащиты,[0]!P4_ДиапазонЗащиты</definedName>
    <definedName name="ДиапазонЗащиты" localSheetId="11">#REF!,#REF!,#REF!,#REF!,[0]!P1_ДиапазонЗащиты,[0]!P2_ДиапазонЗащиты,[0]!P3_ДиапазонЗащиты,[0]!P4_ДиапазонЗащиты</definedName>
    <definedName name="ДиапазонЗащиты" localSheetId="12">#REF!,#REF!,#REF!,#REF!,[0]!P1_ДиапазонЗащиты,[0]!P2_ДиапазонЗащиты,[0]!P3_ДиапазонЗащиты,[0]!P4_ДиапазонЗащиты</definedName>
    <definedName name="ДиапазонЗащиты" localSheetId="16">#REF!,#REF!,#REF!,#REF!,[5]!P1_ДиапазонЗащиты,[5]!P2_ДиапазонЗащиты,[5]!P3_ДиапазонЗащиты,[5]!P4_ДиапазонЗащиты</definedName>
    <definedName name="ДиапазонЗащиты" localSheetId="7">#REF!,#REF!,#REF!,#REF!,[0]!P1_ДиапазонЗащиты,[0]!P2_ДиапазонЗащиты,[0]!P3_ДиапазонЗащиты,[0]!P4_ДиапазонЗащиты</definedName>
    <definedName name="ДиапазонЗащиты">#REF!,#REF!,#REF!,#REF!,[5]!P1_ДиапазонЗащиты,[5]!P2_ДиапазонЗащиты,[5]!P3_ДиапазонЗащиты,[5]!P4_ДиапазонЗащиты</definedName>
    <definedName name="ДИЗТОПЛИВО" localSheetId="8">#REF!</definedName>
    <definedName name="ДИЗТОПЛИВО" localSheetId="9">#REF!</definedName>
    <definedName name="ДИЗТОПЛИВО" localSheetId="10">#REF!</definedName>
    <definedName name="ДИЗТОПЛИВО" localSheetId="11">#REF!</definedName>
    <definedName name="ДИЗТОПЛИВО" localSheetId="12">#REF!</definedName>
    <definedName name="ДИЗТОПЛИВО" localSheetId="16">#REF!</definedName>
    <definedName name="ДИЗТОПЛИВО" localSheetId="7">#REF!</definedName>
    <definedName name="ДИЗТОПЛИВО">#REF!</definedName>
    <definedName name="ДИМА" localSheetId="8">#REF!</definedName>
    <definedName name="ДИМА" localSheetId="9">#REF!</definedName>
    <definedName name="ДИМА" localSheetId="10">#REF!</definedName>
    <definedName name="ДИМА" localSheetId="11">#REF!</definedName>
    <definedName name="ДИМА" localSheetId="12">#REF!</definedName>
    <definedName name="ДИМА" localSheetId="16">#REF!</definedName>
    <definedName name="ДИМА" localSheetId="7">#REF!</definedName>
    <definedName name="ДИМА">#REF!</definedName>
    <definedName name="Дионис2">[37]Дебиторка!$J$15</definedName>
    <definedName name="ДИЭТ" localSheetId="8">[36]Калькуляции!#REF!</definedName>
    <definedName name="ДИЭТ" localSheetId="9">[36]Калькуляции!#REF!</definedName>
    <definedName name="ДИЭТ" localSheetId="10">[36]Калькуляции!#REF!</definedName>
    <definedName name="ДИЭТ" localSheetId="11">[36]Калькуляции!#REF!</definedName>
    <definedName name="ДИЭТ" localSheetId="12">[36]Калькуляции!#REF!</definedName>
    <definedName name="ДИЭТ" localSheetId="16">[36]Калькуляции!#REF!</definedName>
    <definedName name="ДИЭТ" localSheetId="7">[36]Калькуляции!#REF!</definedName>
    <definedName name="ДИЭТ">[36]Калькуляции!#REF!</definedName>
    <definedName name="ДОГПЕР_АВЧСЫРЕЦ" localSheetId="8">[36]Калькуляции!#REF!</definedName>
    <definedName name="ДОГПЕР_АВЧСЫРЕЦ" localSheetId="9">[36]Калькуляции!#REF!</definedName>
    <definedName name="ДОГПЕР_АВЧСЫРЕЦ" localSheetId="10">[36]Калькуляции!#REF!</definedName>
    <definedName name="ДОГПЕР_АВЧСЫРЕЦ" localSheetId="11">[36]Калькуляции!#REF!</definedName>
    <definedName name="ДОГПЕР_АВЧСЫРЕЦ" localSheetId="12">[36]Калькуляции!#REF!</definedName>
    <definedName name="ДОГПЕР_АВЧСЫРЕЦ" localSheetId="16">[36]Калькуляции!#REF!</definedName>
    <definedName name="ДОГПЕР_АВЧСЫРЕЦ" localSheetId="7">[36]Калькуляции!#REF!</definedName>
    <definedName name="ДОГПЕР_АВЧСЫРЕЦ">[36]Калькуляции!#REF!</definedName>
    <definedName name="ДОГПЕР_СЫРЕЦ" localSheetId="8">[36]Калькуляции!#REF!</definedName>
    <definedName name="ДОГПЕР_СЫРЕЦ" localSheetId="9">[36]Калькуляции!#REF!</definedName>
    <definedName name="ДОГПЕР_СЫРЕЦ" localSheetId="10">[36]Калькуляции!#REF!</definedName>
    <definedName name="ДОГПЕР_СЫРЕЦ" localSheetId="11">[36]Калькуляции!#REF!</definedName>
    <definedName name="ДОГПЕР_СЫРЕЦ" localSheetId="12">[36]Калькуляции!#REF!</definedName>
    <definedName name="ДОГПЕР_СЫРЕЦ" localSheetId="16">[36]Калькуляции!#REF!</definedName>
    <definedName name="ДОГПЕР_СЫРЕЦ" localSheetId="7">[36]Калькуляции!#REF!</definedName>
    <definedName name="ДОГПЕР_СЫРЕЦ">[36]Калькуляции!#REF!</definedName>
    <definedName name="Доллар" localSheetId="8">[54]Оборудование_стоим!#REF!</definedName>
    <definedName name="Доллар" localSheetId="9">[54]Оборудование_стоим!#REF!</definedName>
    <definedName name="Доллар" localSheetId="10">[54]Оборудование_стоим!#REF!</definedName>
    <definedName name="Доллар" localSheetId="11">[54]Оборудование_стоим!#REF!</definedName>
    <definedName name="Доллар" localSheetId="12">[54]Оборудование_стоим!#REF!</definedName>
    <definedName name="Доллар" localSheetId="16">[54]Оборудование_стоим!#REF!</definedName>
    <definedName name="Доллар" localSheetId="7">[54]Оборудование_стоим!#REF!</definedName>
    <definedName name="Доллар">[54]Оборудование_стоим!#REF!</definedName>
    <definedName name="доля_проч_ф" localSheetId="8">#REF!</definedName>
    <definedName name="доля_проч_ф" localSheetId="9">#REF!</definedName>
    <definedName name="доля_проч_ф" localSheetId="10">#REF!</definedName>
    <definedName name="доля_проч_ф" localSheetId="11">#REF!</definedName>
    <definedName name="доля_проч_ф" localSheetId="12">#REF!</definedName>
    <definedName name="доля_проч_ф" localSheetId="16">#REF!</definedName>
    <definedName name="доля_проч_ф" localSheetId="7">#REF!</definedName>
    <definedName name="доля_проч_ф">#REF!</definedName>
    <definedName name="доля_прочая" localSheetId="8">#REF!</definedName>
    <definedName name="доля_прочая" localSheetId="9">#REF!</definedName>
    <definedName name="доля_прочая" localSheetId="10">#REF!</definedName>
    <definedName name="доля_прочая" localSheetId="11">#REF!</definedName>
    <definedName name="доля_прочая" localSheetId="12">#REF!</definedName>
    <definedName name="доля_прочая" localSheetId="16">#REF!</definedName>
    <definedName name="доля_прочая" localSheetId="7">#REF!</definedName>
    <definedName name="доля_прочая">#REF!</definedName>
    <definedName name="доля_прочая_98_ав" localSheetId="8">#REF!</definedName>
    <definedName name="доля_прочая_98_ав" localSheetId="9">#REF!</definedName>
    <definedName name="доля_прочая_98_ав" localSheetId="10">#REF!</definedName>
    <definedName name="доля_прочая_98_ав" localSheetId="11">#REF!</definedName>
    <definedName name="доля_прочая_98_ав" localSheetId="12">#REF!</definedName>
    <definedName name="доля_прочая_98_ав" localSheetId="16">#REF!</definedName>
    <definedName name="доля_прочая_98_ав" localSheetId="7">#REF!</definedName>
    <definedName name="доля_прочая_98_ав">#REF!</definedName>
    <definedName name="доля_прочая_ав" localSheetId="8">#REF!</definedName>
    <definedName name="доля_прочая_ав" localSheetId="9">#REF!</definedName>
    <definedName name="доля_прочая_ав" localSheetId="10">#REF!</definedName>
    <definedName name="доля_прочая_ав" localSheetId="11">#REF!</definedName>
    <definedName name="доля_прочая_ав" localSheetId="12">#REF!</definedName>
    <definedName name="доля_прочая_ав" localSheetId="16">#REF!</definedName>
    <definedName name="доля_прочая_ав" localSheetId="7">#REF!</definedName>
    <definedName name="доля_прочая_ав">#REF!</definedName>
    <definedName name="доля_прочая_ф" localSheetId="8">#REF!</definedName>
    <definedName name="доля_прочая_ф" localSheetId="9">#REF!</definedName>
    <definedName name="доля_прочая_ф" localSheetId="10">#REF!</definedName>
    <definedName name="доля_прочая_ф" localSheetId="11">#REF!</definedName>
    <definedName name="доля_прочая_ф" localSheetId="12">#REF!</definedName>
    <definedName name="доля_прочая_ф" localSheetId="16">#REF!</definedName>
    <definedName name="доля_прочая_ф" localSheetId="7">#REF!</definedName>
    <definedName name="доля_прочая_ф">#REF!</definedName>
    <definedName name="доля_т_ф" localSheetId="8">#REF!</definedName>
    <definedName name="доля_т_ф" localSheetId="9">#REF!</definedName>
    <definedName name="доля_т_ф" localSheetId="10">#REF!</definedName>
    <definedName name="доля_т_ф" localSheetId="11">#REF!</definedName>
    <definedName name="доля_т_ф" localSheetId="12">#REF!</definedName>
    <definedName name="доля_т_ф" localSheetId="16">#REF!</definedName>
    <definedName name="доля_т_ф" localSheetId="7">#REF!</definedName>
    <definedName name="доля_т_ф">#REF!</definedName>
    <definedName name="доля_теп_1" localSheetId="16">#REF!</definedName>
    <definedName name="доля_теп_1" localSheetId="7">#REF!</definedName>
    <definedName name="доля_теп_1">#REF!</definedName>
    <definedName name="доля_теп_2" localSheetId="8">#REF!</definedName>
    <definedName name="доля_теп_2" localSheetId="9">#REF!</definedName>
    <definedName name="доля_теп_2" localSheetId="10">#REF!</definedName>
    <definedName name="доля_теп_2" localSheetId="11">#REF!</definedName>
    <definedName name="доля_теп_2" localSheetId="12">#REF!</definedName>
    <definedName name="доля_теп_2" localSheetId="16">#REF!</definedName>
    <definedName name="доля_теп_2" localSheetId="7">#REF!</definedName>
    <definedName name="доля_теп_2">#REF!</definedName>
    <definedName name="доля_теп_3" localSheetId="16">#REF!</definedName>
    <definedName name="доля_теп_3" localSheetId="7">#REF!</definedName>
    <definedName name="доля_теп_3">#REF!</definedName>
    <definedName name="доля_тепло" localSheetId="16">#REF!</definedName>
    <definedName name="доля_тепло" localSheetId="7">#REF!</definedName>
    <definedName name="доля_тепло">#REF!</definedName>
    <definedName name="доля_эл_1" localSheetId="8">#REF!</definedName>
    <definedName name="доля_эл_1" localSheetId="9">#REF!</definedName>
    <definedName name="доля_эл_1" localSheetId="10">#REF!</definedName>
    <definedName name="доля_эл_1" localSheetId="11">#REF!</definedName>
    <definedName name="доля_эл_1" localSheetId="12">#REF!</definedName>
    <definedName name="доля_эл_1" localSheetId="16">#REF!</definedName>
    <definedName name="доля_эл_1" localSheetId="7">#REF!</definedName>
    <definedName name="доля_эл_1">#REF!</definedName>
    <definedName name="доля_эл_2" localSheetId="16">#REF!</definedName>
    <definedName name="доля_эл_2" localSheetId="7">#REF!</definedName>
    <definedName name="доля_эл_2">#REF!</definedName>
    <definedName name="доля_эл_3" localSheetId="8">#REF!</definedName>
    <definedName name="доля_эл_3" localSheetId="9">#REF!</definedName>
    <definedName name="доля_эл_3" localSheetId="10">#REF!</definedName>
    <definedName name="доля_эл_3" localSheetId="11">#REF!</definedName>
    <definedName name="доля_эл_3" localSheetId="12">#REF!</definedName>
    <definedName name="доля_эл_3" localSheetId="16">#REF!</definedName>
    <definedName name="доля_эл_3" localSheetId="7">#REF!</definedName>
    <definedName name="доля_эл_3">#REF!</definedName>
    <definedName name="доля_эл_ф" localSheetId="8">#REF!</definedName>
    <definedName name="доля_эл_ф" localSheetId="9">#REF!</definedName>
    <definedName name="доля_эл_ф" localSheetId="10">#REF!</definedName>
    <definedName name="доля_эл_ф" localSheetId="11">#REF!</definedName>
    <definedName name="доля_эл_ф" localSheetId="12">#REF!</definedName>
    <definedName name="доля_эл_ф" localSheetId="16">#REF!</definedName>
    <definedName name="доля_эл_ф" localSheetId="7">#REF!</definedName>
    <definedName name="доля_эл_ф">#REF!</definedName>
    <definedName name="доля_электра" localSheetId="8">#REF!</definedName>
    <definedName name="доля_электра" localSheetId="9">#REF!</definedName>
    <definedName name="доля_электра" localSheetId="10">#REF!</definedName>
    <definedName name="доля_электра" localSheetId="11">#REF!</definedName>
    <definedName name="доля_электра" localSheetId="12">#REF!</definedName>
    <definedName name="доля_электра" localSheetId="16">#REF!</definedName>
    <definedName name="доля_электра" localSheetId="7">#REF!</definedName>
    <definedName name="доля_электра">#REF!</definedName>
    <definedName name="доля_электра_99" localSheetId="8">#REF!</definedName>
    <definedName name="доля_электра_99" localSheetId="9">#REF!</definedName>
    <definedName name="доля_электра_99" localSheetId="10">#REF!</definedName>
    <definedName name="доля_электра_99" localSheetId="11">#REF!</definedName>
    <definedName name="доля_электра_99" localSheetId="12">#REF!</definedName>
    <definedName name="доля_электра_99" localSheetId="16">#REF!</definedName>
    <definedName name="доля_электра_99" localSheetId="7">#REF!</definedName>
    <definedName name="доля_электра_99">#REF!</definedName>
    <definedName name="ДРУГОЕ">[55]Справочники!$A$26:$A$28</definedName>
    <definedName name="е" localSheetId="8">'5 анализ экон эффект 25 план'!е</definedName>
    <definedName name="е" localSheetId="9">'5 анализ экон эффект 26'!е</definedName>
    <definedName name="е" localSheetId="10">'5 анализ экон эффект 27'!е</definedName>
    <definedName name="е" localSheetId="11">'5 анализ экон эффект 28'!е</definedName>
    <definedName name="е" localSheetId="12">'5 анализ экон эффект 29'!е</definedName>
    <definedName name="е" localSheetId="7">'анализ экон эффек'!е</definedName>
    <definedName name="е">[5]!е</definedName>
    <definedName name="ЕСН" localSheetId="8">[56]Макро!$B$4</definedName>
    <definedName name="ЕСН" localSheetId="9">[56]Макро!$B$4</definedName>
    <definedName name="ЕСН" localSheetId="10">[56]Макро!$B$4</definedName>
    <definedName name="ЕСН" localSheetId="11">[56]Макро!$B$4</definedName>
    <definedName name="ЕСН" localSheetId="12">[56]Макро!$B$4</definedName>
    <definedName name="ЕСН" localSheetId="7">[56]Макро!$B$4</definedName>
    <definedName name="ЕСН">[57]Макро!$B$4</definedName>
    <definedName name="ж" localSheetId="8">'5 анализ экон эффект 25 план'!ж</definedName>
    <definedName name="ж" localSheetId="9">'5 анализ экон эффект 26'!ж</definedName>
    <definedName name="ж" localSheetId="10">'5 анализ экон эффект 27'!ж</definedName>
    <definedName name="ж" localSheetId="11">'5 анализ экон эффект 28'!ж</definedName>
    <definedName name="ж" localSheetId="12">'5 анализ экон эффект 29'!ж</definedName>
    <definedName name="ж" localSheetId="7">'анализ экон эффек'!ж</definedName>
    <definedName name="ж">[5]!ж</definedName>
    <definedName name="жжжжжжж" localSheetId="8">'5 анализ экон эффект 25 план'!жжжжжжж</definedName>
    <definedName name="жжжжжжж" localSheetId="9">'5 анализ экон эффект 26'!жжжжжжж</definedName>
    <definedName name="жжжжжжж" localSheetId="10">'5 анализ экон эффект 27'!жжжжжжж</definedName>
    <definedName name="жжжжжжж" localSheetId="11">'5 анализ экон эффект 28'!жжжжжжж</definedName>
    <definedName name="жжжжжжж" localSheetId="12">'5 анализ экон эффект 29'!жжжжжжж</definedName>
    <definedName name="жжжжжжж" localSheetId="7">'анализ экон эффек'!жжжжжжж</definedName>
    <definedName name="жжжжжжж">[5]!жжжжжжж</definedName>
    <definedName name="ЖИДКИЙ" localSheetId="8">#REF!</definedName>
    <definedName name="ЖИДКИЙ" localSheetId="9">#REF!</definedName>
    <definedName name="ЖИДКИЙ" localSheetId="10">#REF!</definedName>
    <definedName name="ЖИДКИЙ" localSheetId="11">#REF!</definedName>
    <definedName name="ЖИДКИЙ" localSheetId="12">#REF!</definedName>
    <definedName name="ЖИДКИЙ" localSheetId="16">#REF!</definedName>
    <definedName name="ЖИДКИЙ" localSheetId="7">#REF!</definedName>
    <definedName name="ЖИДКИЙ">#REF!</definedName>
    <definedName name="з" localSheetId="8">'5 анализ экон эффект 25 план'!з</definedName>
    <definedName name="з" localSheetId="9">'5 анализ экон эффект 26'!з</definedName>
    <definedName name="з" localSheetId="10">'5 анализ экон эффект 27'!з</definedName>
    <definedName name="з" localSheetId="11">'5 анализ экон эффект 28'!з</definedName>
    <definedName name="з" localSheetId="12">'5 анализ экон эффект 29'!з</definedName>
    <definedName name="з" localSheetId="7">'анализ экон эффек'!з</definedName>
    <definedName name="з">[5]!з</definedName>
    <definedName name="З0" localSheetId="8">#REF!</definedName>
    <definedName name="З0" localSheetId="9">#REF!</definedName>
    <definedName name="З0" localSheetId="10">#REF!</definedName>
    <definedName name="З0" localSheetId="11">#REF!</definedName>
    <definedName name="З0" localSheetId="12">#REF!</definedName>
    <definedName name="З0" localSheetId="16">#REF!</definedName>
    <definedName name="З0" localSheetId="7">#REF!</definedName>
    <definedName name="З0">#REF!</definedName>
    <definedName name="З1" localSheetId="8">#REF!</definedName>
    <definedName name="З1" localSheetId="9">#REF!</definedName>
    <definedName name="З1" localSheetId="10">#REF!</definedName>
    <definedName name="З1" localSheetId="11">#REF!</definedName>
    <definedName name="З1" localSheetId="12">#REF!</definedName>
    <definedName name="З1" localSheetId="16">#REF!</definedName>
    <definedName name="З1" localSheetId="7">#REF!</definedName>
    <definedName name="З1">#REF!</definedName>
    <definedName name="З10" localSheetId="8">#REF!</definedName>
    <definedName name="З10" localSheetId="9">#REF!</definedName>
    <definedName name="З10" localSheetId="10">#REF!</definedName>
    <definedName name="З10" localSheetId="11">#REF!</definedName>
    <definedName name="З10" localSheetId="12">#REF!</definedName>
    <definedName name="З10" localSheetId="16">#REF!</definedName>
    <definedName name="З10" localSheetId="7">#REF!</definedName>
    <definedName name="З10">#REF!</definedName>
    <definedName name="З11" localSheetId="8">#REF!</definedName>
    <definedName name="З11" localSheetId="9">#REF!</definedName>
    <definedName name="З11" localSheetId="10">#REF!</definedName>
    <definedName name="З11" localSheetId="11">#REF!</definedName>
    <definedName name="З11" localSheetId="12">#REF!</definedName>
    <definedName name="З11" localSheetId="16">#REF!</definedName>
    <definedName name="З11" localSheetId="7">#REF!</definedName>
    <definedName name="З11">#REF!</definedName>
    <definedName name="З12" localSheetId="8">#REF!</definedName>
    <definedName name="З12" localSheetId="9">#REF!</definedName>
    <definedName name="З12" localSheetId="10">#REF!</definedName>
    <definedName name="З12" localSheetId="11">#REF!</definedName>
    <definedName name="З12" localSheetId="12">#REF!</definedName>
    <definedName name="З12" localSheetId="16">#REF!</definedName>
    <definedName name="З12" localSheetId="7">#REF!</definedName>
    <definedName name="З12">#REF!</definedName>
    <definedName name="З13" localSheetId="8">#REF!</definedName>
    <definedName name="З13" localSheetId="9">#REF!</definedName>
    <definedName name="З13" localSheetId="10">#REF!</definedName>
    <definedName name="З13" localSheetId="11">#REF!</definedName>
    <definedName name="З13" localSheetId="12">#REF!</definedName>
    <definedName name="З13" localSheetId="16">#REF!</definedName>
    <definedName name="З13" localSheetId="7">#REF!</definedName>
    <definedName name="З13">#REF!</definedName>
    <definedName name="З14" localSheetId="8">#REF!</definedName>
    <definedName name="З14" localSheetId="9">#REF!</definedName>
    <definedName name="З14" localSheetId="10">#REF!</definedName>
    <definedName name="З14" localSheetId="11">#REF!</definedName>
    <definedName name="З14" localSheetId="12">#REF!</definedName>
    <definedName name="З14" localSheetId="16">#REF!</definedName>
    <definedName name="З14" localSheetId="7">#REF!</definedName>
    <definedName name="З14">#REF!</definedName>
    <definedName name="З2" localSheetId="8">#REF!</definedName>
    <definedName name="З2" localSheetId="9">#REF!</definedName>
    <definedName name="З2" localSheetId="10">#REF!</definedName>
    <definedName name="З2" localSheetId="11">#REF!</definedName>
    <definedName name="З2" localSheetId="12">#REF!</definedName>
    <definedName name="З2" localSheetId="16">#REF!</definedName>
    <definedName name="З2" localSheetId="7">#REF!</definedName>
    <definedName name="З2">#REF!</definedName>
    <definedName name="З3" localSheetId="8">#REF!</definedName>
    <definedName name="З3" localSheetId="9">#REF!</definedName>
    <definedName name="З3" localSheetId="10">#REF!</definedName>
    <definedName name="З3" localSheetId="11">#REF!</definedName>
    <definedName name="З3" localSheetId="12">#REF!</definedName>
    <definedName name="З3" localSheetId="16">#REF!</definedName>
    <definedName name="З3" localSheetId="7">#REF!</definedName>
    <definedName name="З3">#REF!</definedName>
    <definedName name="З4" localSheetId="8">#REF!</definedName>
    <definedName name="З4" localSheetId="9">#REF!</definedName>
    <definedName name="З4" localSheetId="10">#REF!</definedName>
    <definedName name="З4" localSheetId="11">#REF!</definedName>
    <definedName name="З4" localSheetId="12">#REF!</definedName>
    <definedName name="З4" localSheetId="16">#REF!</definedName>
    <definedName name="З4" localSheetId="7">#REF!</definedName>
    <definedName name="З4">#REF!</definedName>
    <definedName name="З5" localSheetId="8">#REF!</definedName>
    <definedName name="З5" localSheetId="9">#REF!</definedName>
    <definedName name="З5" localSheetId="10">#REF!</definedName>
    <definedName name="З5" localSheetId="11">#REF!</definedName>
    <definedName name="З5" localSheetId="12">#REF!</definedName>
    <definedName name="З5" localSheetId="16">#REF!</definedName>
    <definedName name="З5" localSheetId="7">#REF!</definedName>
    <definedName name="З5">#REF!</definedName>
    <definedName name="З6" localSheetId="8">#REF!</definedName>
    <definedName name="З6" localSheetId="9">#REF!</definedName>
    <definedName name="З6" localSheetId="10">#REF!</definedName>
    <definedName name="З6" localSheetId="11">#REF!</definedName>
    <definedName name="З6" localSheetId="12">#REF!</definedName>
    <definedName name="З6" localSheetId="16">#REF!</definedName>
    <definedName name="З6" localSheetId="7">#REF!</definedName>
    <definedName name="З6">#REF!</definedName>
    <definedName name="З7" localSheetId="8">#REF!</definedName>
    <definedName name="З7" localSheetId="9">#REF!</definedName>
    <definedName name="З7" localSheetId="10">#REF!</definedName>
    <definedName name="З7" localSheetId="11">#REF!</definedName>
    <definedName name="З7" localSheetId="12">#REF!</definedName>
    <definedName name="З7" localSheetId="16">#REF!</definedName>
    <definedName name="З7" localSheetId="7">#REF!</definedName>
    <definedName name="З7">#REF!</definedName>
    <definedName name="З8" localSheetId="8">#REF!</definedName>
    <definedName name="З8" localSheetId="9">#REF!</definedName>
    <definedName name="З8" localSheetId="10">#REF!</definedName>
    <definedName name="З8" localSheetId="11">#REF!</definedName>
    <definedName name="З8" localSheetId="12">#REF!</definedName>
    <definedName name="З8" localSheetId="16">#REF!</definedName>
    <definedName name="З8" localSheetId="7">#REF!</definedName>
    <definedName name="З8">#REF!</definedName>
    <definedName name="З81" localSheetId="8">[36]Калькуляции!#REF!</definedName>
    <definedName name="З81" localSheetId="9">[36]Калькуляции!#REF!</definedName>
    <definedName name="З81" localSheetId="10">[36]Калькуляции!#REF!</definedName>
    <definedName name="З81" localSheetId="11">[36]Калькуляции!#REF!</definedName>
    <definedName name="З81" localSheetId="12">[36]Калькуляции!#REF!</definedName>
    <definedName name="З81" localSheetId="16">[36]Калькуляции!#REF!</definedName>
    <definedName name="З81" localSheetId="7">[36]Калькуляции!#REF!</definedName>
    <definedName name="З81">[36]Калькуляции!#REF!</definedName>
    <definedName name="З9" localSheetId="8">#REF!</definedName>
    <definedName name="З9" localSheetId="9">#REF!</definedName>
    <definedName name="З9" localSheetId="10">#REF!</definedName>
    <definedName name="З9" localSheetId="11">#REF!</definedName>
    <definedName name="З9" localSheetId="12">#REF!</definedName>
    <definedName name="З9" localSheetId="16">#REF!</definedName>
    <definedName name="З9" localSheetId="7">#REF!</definedName>
    <definedName name="З9">#REF!</definedName>
    <definedName name="_xlnm.Print_Titles" localSheetId="1">'2. тех прис'!$16:$16</definedName>
    <definedName name="_xlnm.Print_Titles" localSheetId="4">'3.3. цели,задачи'!$15:$15</definedName>
    <definedName name="_xlnm.Print_Titles" localSheetId="6">'4. бюджет'!$15:$15</definedName>
    <definedName name="_xlnm.Print_Titles" localSheetId="16">'8.Ход реализации'!$15:$15</definedName>
    <definedName name="_xlnm.Print_Titles">#N/A</definedName>
    <definedName name="ЗАРПЛАТА" localSheetId="8">#REF!</definedName>
    <definedName name="ЗАРПЛАТА" localSheetId="9">#REF!</definedName>
    <definedName name="ЗАРПЛАТА" localSheetId="10">#REF!</definedName>
    <definedName name="ЗАРПЛАТА" localSheetId="11">#REF!</definedName>
    <definedName name="ЗАРПЛАТА" localSheetId="12">#REF!</definedName>
    <definedName name="ЗАРПЛАТА" localSheetId="16">#REF!</definedName>
    <definedName name="ЗАРПЛАТА" localSheetId="7">#REF!</definedName>
    <definedName name="ЗАРПЛАТА">#REF!</definedName>
    <definedName name="ззззз" localSheetId="8">#REF!</definedName>
    <definedName name="ззззз" localSheetId="9">#REF!</definedName>
    <definedName name="ззззз" localSheetId="10">#REF!</definedName>
    <definedName name="ззззз" localSheetId="11">#REF!</definedName>
    <definedName name="ззззз" localSheetId="12">#REF!</definedName>
    <definedName name="ззззз" localSheetId="16">#REF!</definedName>
    <definedName name="ззззз" localSheetId="7">#REF!</definedName>
    <definedName name="ззззз">#REF!</definedName>
    <definedName name="ззззззззззззззззззззз" localSheetId="8">'5 анализ экон эффект 25 план'!ззззззззззззззззззззз</definedName>
    <definedName name="ззззззззззззззззззззз" localSheetId="9">'5 анализ экон эффект 26'!ззззззззззззззззззззз</definedName>
    <definedName name="ззззззззззззззззззззз" localSheetId="10">'5 анализ экон эффект 27'!ззззззззззззззззззззз</definedName>
    <definedName name="ззззззззззззззззззззз" localSheetId="11">'5 анализ экон эффект 28'!ззззззззззззззззззззз</definedName>
    <definedName name="ззззззззззззззззззззз" localSheetId="12">'5 анализ экон эффект 29'!ззззззззззззззззззззз</definedName>
    <definedName name="ззззззззззззззззззззз" localSheetId="7">'анализ экон эффек'!ззззззззззззззззззззз</definedName>
    <definedName name="ззззззззззззззззззззз">[5]!ззззззззззззззззззззз</definedName>
    <definedName name="ЗКР" localSheetId="8">[36]Калькуляции!#REF!</definedName>
    <definedName name="ЗКР" localSheetId="9">[36]Калькуляции!#REF!</definedName>
    <definedName name="ЗКР" localSheetId="10">[36]Калькуляции!#REF!</definedName>
    <definedName name="ЗКР" localSheetId="11">[36]Калькуляции!#REF!</definedName>
    <definedName name="ЗКР" localSheetId="12">[36]Калькуляции!#REF!</definedName>
    <definedName name="ЗКР" localSheetId="16">[36]Калькуляции!#REF!</definedName>
    <definedName name="ЗКР" localSheetId="7">[36]Калькуляции!#REF!</definedName>
    <definedName name="ЗКР">[36]Калькуляции!#REF!</definedName>
    <definedName name="ЗП1">[58]Лист13!$A$2</definedName>
    <definedName name="ЗП2">[58]Лист13!$B$2</definedName>
    <definedName name="ЗП3">[58]Лист13!$C$2</definedName>
    <definedName name="ЗП4">[58]Лист13!$D$2</definedName>
    <definedName name="и" localSheetId="8">'5 анализ экон эффект 25 план'!и</definedName>
    <definedName name="и" localSheetId="9">'5 анализ экон эффект 26'!и</definedName>
    <definedName name="и" localSheetId="10">'5 анализ экон эффект 27'!и</definedName>
    <definedName name="и" localSheetId="11">'5 анализ экон эффект 28'!и</definedName>
    <definedName name="и" localSheetId="12">'5 анализ экон эффект 29'!и</definedName>
    <definedName name="и" localSheetId="7">'анализ экон эффек'!и</definedName>
    <definedName name="и">[5]!и</definedName>
    <definedName name="ИЗВ_М" localSheetId="8">#REF!</definedName>
    <definedName name="ИЗВ_М" localSheetId="9">#REF!</definedName>
    <definedName name="ИЗВ_М" localSheetId="10">#REF!</definedName>
    <definedName name="ИЗВ_М" localSheetId="11">#REF!</definedName>
    <definedName name="ИЗВ_М" localSheetId="12">#REF!</definedName>
    <definedName name="ИЗВ_М" localSheetId="16">#REF!</definedName>
    <definedName name="ИЗВ_М" localSheetId="7">#REF!</definedName>
    <definedName name="ИЗВ_М">#REF!</definedName>
    <definedName name="ИЗМНЗП_АВЧ" localSheetId="8">#REF!</definedName>
    <definedName name="ИЗМНЗП_АВЧ" localSheetId="9">#REF!</definedName>
    <definedName name="ИЗМНЗП_АВЧ" localSheetId="10">#REF!</definedName>
    <definedName name="ИЗМНЗП_АВЧ" localSheetId="11">#REF!</definedName>
    <definedName name="ИЗМНЗП_АВЧ" localSheetId="12">#REF!</definedName>
    <definedName name="ИЗМНЗП_АВЧ" localSheetId="16">#REF!</definedName>
    <definedName name="ИЗМНЗП_АВЧ" localSheetId="7">#REF!</definedName>
    <definedName name="ИЗМНЗП_АВЧ">#REF!</definedName>
    <definedName name="ИЗМНЗП_АТЧ" localSheetId="8">#REF!</definedName>
    <definedName name="ИЗМНЗП_АТЧ" localSheetId="9">#REF!</definedName>
    <definedName name="ИЗМНЗП_АТЧ" localSheetId="10">#REF!</definedName>
    <definedName name="ИЗМНЗП_АТЧ" localSheetId="11">#REF!</definedName>
    <definedName name="ИЗМНЗП_АТЧ" localSheetId="12">#REF!</definedName>
    <definedName name="ИЗМНЗП_АТЧ" localSheetId="16">#REF!</definedName>
    <definedName name="ИЗМНЗП_АТЧ" localSheetId="7">#REF!</definedName>
    <definedName name="ИЗМНЗП_АТЧ">#REF!</definedName>
    <definedName name="ии" localSheetId="16">#REF!</definedName>
    <definedName name="ии" localSheetId="7">#REF!</definedName>
    <definedName name="ии">#REF!</definedName>
    <definedName name="индцкавг98" localSheetId="8" hidden="1">{#N/A,#N/A,TRUE,"Лист1";#N/A,#N/A,TRUE,"Лист2";#N/A,#N/A,TRUE,"Лист3"}</definedName>
    <definedName name="индцкавг98" localSheetId="9" hidden="1">{#N/A,#N/A,TRUE,"Лист1";#N/A,#N/A,TRUE,"Лист2";#N/A,#N/A,TRUE,"Лист3"}</definedName>
    <definedName name="индцкавг98" localSheetId="10" hidden="1">{#N/A,#N/A,TRUE,"Лист1";#N/A,#N/A,TRUE,"Лист2";#N/A,#N/A,TRUE,"Лист3"}</definedName>
    <definedName name="индцкавг98" localSheetId="11" hidden="1">{#N/A,#N/A,TRUE,"Лист1";#N/A,#N/A,TRUE,"Лист2";#N/A,#N/A,TRUE,"Лист3"}</definedName>
    <definedName name="индцкавг98" localSheetId="12" hidden="1">{#N/A,#N/A,TRUE,"Лист1";#N/A,#N/A,TRUE,"Лист2";#N/A,#N/A,TRUE,"Лист3"}</definedName>
    <definedName name="индцкавг98" localSheetId="7" hidden="1">{#N/A,#N/A,TRUE,"Лист1";#N/A,#N/A,TRUE,"Лист2";#N/A,#N/A,TRUE,"Лист3"}</definedName>
    <definedName name="индцкавг98" hidden="1">{#N/A,#N/A,TRUE,"Лист1";#N/A,#N/A,TRUE,"Лист2";#N/A,#N/A,TRUE,"Лист3"}</definedName>
    <definedName name="Иркутск2">[37]Дебиторка!$J$16</definedName>
    <definedName name="ИТВСП" localSheetId="8">#REF!</definedName>
    <definedName name="ИТВСП" localSheetId="9">#REF!</definedName>
    <definedName name="ИТВСП" localSheetId="10">#REF!</definedName>
    <definedName name="ИТВСП" localSheetId="11">#REF!</definedName>
    <definedName name="ИТВСП" localSheetId="12">#REF!</definedName>
    <definedName name="ИТВСП" localSheetId="16">#REF!</definedName>
    <definedName name="ИТВСП" localSheetId="7">#REF!</definedName>
    <definedName name="ИТВСП">#REF!</definedName>
    <definedName name="ИТСЫР" localSheetId="8">#REF!</definedName>
    <definedName name="ИТСЫР" localSheetId="9">#REF!</definedName>
    <definedName name="ИТСЫР" localSheetId="10">#REF!</definedName>
    <definedName name="ИТСЫР" localSheetId="11">#REF!</definedName>
    <definedName name="ИТСЫР" localSheetId="12">#REF!</definedName>
    <definedName name="ИТСЫР" localSheetId="16">#REF!</definedName>
    <definedName name="ИТСЫР" localSheetId="7">#REF!</definedName>
    <definedName name="ИТСЫР">#REF!</definedName>
    <definedName name="ИТТР" localSheetId="8">#REF!</definedName>
    <definedName name="ИТТР" localSheetId="9">#REF!</definedName>
    <definedName name="ИТТР" localSheetId="10">#REF!</definedName>
    <definedName name="ИТТР" localSheetId="11">#REF!</definedName>
    <definedName name="ИТТР" localSheetId="12">#REF!</definedName>
    <definedName name="ИТТР" localSheetId="16">#REF!</definedName>
    <definedName name="ИТТР" localSheetId="7">#REF!</definedName>
    <definedName name="ИТТР">#REF!</definedName>
    <definedName name="ИТЭН" localSheetId="8">#REF!</definedName>
    <definedName name="ИТЭН" localSheetId="9">#REF!</definedName>
    <definedName name="ИТЭН" localSheetId="10">#REF!</definedName>
    <definedName name="ИТЭН" localSheetId="11">#REF!</definedName>
    <definedName name="ИТЭН" localSheetId="12">#REF!</definedName>
    <definedName name="ИТЭН" localSheetId="16">#REF!</definedName>
    <definedName name="ИТЭН" localSheetId="7">#REF!</definedName>
    <definedName name="ИТЭН">#REF!</definedName>
    <definedName name="ИЮЛ_РУБ" localSheetId="8">[36]Калькуляции!#REF!</definedName>
    <definedName name="ИЮЛ_РУБ" localSheetId="9">[36]Калькуляции!#REF!</definedName>
    <definedName name="ИЮЛ_РУБ" localSheetId="10">[36]Калькуляции!#REF!</definedName>
    <definedName name="ИЮЛ_РУБ" localSheetId="11">[36]Калькуляции!#REF!</definedName>
    <definedName name="ИЮЛ_РУБ" localSheetId="12">[36]Калькуляции!#REF!</definedName>
    <definedName name="ИЮЛ_РУБ" localSheetId="16">[36]Калькуляции!#REF!</definedName>
    <definedName name="ИЮЛ_РУБ" localSheetId="7">[36]Калькуляции!#REF!</definedName>
    <definedName name="ИЮЛ_РУБ">[36]Калькуляции!#REF!</definedName>
    <definedName name="ИЮЛ_ТОН" localSheetId="8">[36]Калькуляции!#REF!</definedName>
    <definedName name="ИЮЛ_ТОН" localSheetId="9">[36]Калькуляции!#REF!</definedName>
    <definedName name="ИЮЛ_ТОН" localSheetId="10">[36]Калькуляции!#REF!</definedName>
    <definedName name="ИЮЛ_ТОН" localSheetId="11">[36]Калькуляции!#REF!</definedName>
    <definedName name="ИЮЛ_ТОН" localSheetId="12">[36]Калькуляции!#REF!</definedName>
    <definedName name="ИЮЛ_ТОН" localSheetId="16">[36]Калькуляции!#REF!</definedName>
    <definedName name="ИЮЛ_ТОН" localSheetId="7">[36]Калькуляции!#REF!</definedName>
    <definedName name="ИЮЛ_ТОН">[36]Калькуляции!#REF!</definedName>
    <definedName name="июль" localSheetId="16">#REF!</definedName>
    <definedName name="июль" localSheetId="7">#REF!</definedName>
    <definedName name="июль">#REF!</definedName>
    <definedName name="ИЮН_РУБ" localSheetId="8">#REF!</definedName>
    <definedName name="ИЮН_РУБ" localSheetId="9">#REF!</definedName>
    <definedName name="ИЮН_РУБ" localSheetId="10">#REF!</definedName>
    <definedName name="ИЮН_РУБ" localSheetId="11">#REF!</definedName>
    <definedName name="ИЮН_РУБ" localSheetId="12">#REF!</definedName>
    <definedName name="ИЮН_РУБ" localSheetId="16">#REF!</definedName>
    <definedName name="ИЮН_РУБ" localSheetId="7">#REF!</definedName>
    <definedName name="ИЮН_РУБ">#REF!</definedName>
    <definedName name="ИЮН_ТОН" localSheetId="8">#REF!</definedName>
    <definedName name="ИЮН_ТОН" localSheetId="9">#REF!</definedName>
    <definedName name="ИЮН_ТОН" localSheetId="10">#REF!</definedName>
    <definedName name="ИЮН_ТОН" localSheetId="11">#REF!</definedName>
    <definedName name="ИЮН_ТОН" localSheetId="12">#REF!</definedName>
    <definedName name="ИЮН_ТОН" localSheetId="16">#REF!</definedName>
    <definedName name="ИЮН_ТОН" localSheetId="7">#REF!</definedName>
    <definedName name="ИЮН_ТОН">#REF!</definedName>
    <definedName name="июнь" localSheetId="16">#REF!</definedName>
    <definedName name="июнь" localSheetId="7">#REF!</definedName>
    <definedName name="июнь">#REF!</definedName>
    <definedName name="й" localSheetId="8">'5 анализ экон эффект 25 план'!й</definedName>
    <definedName name="й" localSheetId="9">'5 анализ экон эффект 26'!й</definedName>
    <definedName name="й" localSheetId="10">'5 анализ экон эффект 27'!й</definedName>
    <definedName name="й" localSheetId="11">'5 анализ экон эффект 28'!й</definedName>
    <definedName name="й" localSheetId="12">'5 анализ экон эффект 29'!й</definedName>
    <definedName name="й" localSheetId="7">'анализ экон эффек'!й</definedName>
    <definedName name="й">[5]!й</definedName>
    <definedName name="йй" localSheetId="8">'5 анализ экон эффект 25 план'!йй</definedName>
    <definedName name="йй" localSheetId="9">'5 анализ экон эффект 26'!йй</definedName>
    <definedName name="йй" localSheetId="10">'5 анализ экон эффект 27'!йй</definedName>
    <definedName name="йй" localSheetId="11">'5 анализ экон эффект 28'!йй</definedName>
    <definedName name="йй" localSheetId="12">'5 анализ экон эффект 29'!йй</definedName>
    <definedName name="йй" localSheetId="7">'анализ экон эффек'!йй</definedName>
    <definedName name="йй">[5]!йй</definedName>
    <definedName name="ййййййййййййй" localSheetId="8">'5 анализ экон эффект 25 план'!ййййййййййййй</definedName>
    <definedName name="ййййййййййййй" localSheetId="9">'5 анализ экон эффект 26'!ййййййййййййй</definedName>
    <definedName name="ййййййййййййй" localSheetId="10">'5 анализ экон эффект 27'!ййййййййййййй</definedName>
    <definedName name="ййййййййййййй" localSheetId="11">'5 анализ экон эффект 28'!ййййййййййййй</definedName>
    <definedName name="ййййййййййййй" localSheetId="12">'5 анализ экон эффект 29'!ййййййййййййй</definedName>
    <definedName name="ййййййййййййй" localSheetId="7">'анализ экон эффек'!ййййййййййййй</definedName>
    <definedName name="ййййййййййййй">[5]!ййййййййййййй</definedName>
    <definedName name="ЙЦУ" localSheetId="8">#REF!</definedName>
    <definedName name="ЙЦУ" localSheetId="9">#REF!</definedName>
    <definedName name="ЙЦУ" localSheetId="10">#REF!</definedName>
    <definedName name="ЙЦУ" localSheetId="11">#REF!</definedName>
    <definedName name="ЙЦУ" localSheetId="12">#REF!</definedName>
    <definedName name="ЙЦУ" localSheetId="16">#REF!</definedName>
    <definedName name="ЙЦУ" localSheetId="7">#REF!</definedName>
    <definedName name="ЙЦУ">#REF!</definedName>
    <definedName name="к" localSheetId="8">'5 анализ экон эффект 25 план'!к</definedName>
    <definedName name="к" localSheetId="9">'5 анализ экон эффект 26'!к</definedName>
    <definedName name="к" localSheetId="10">'5 анализ экон эффект 27'!к</definedName>
    <definedName name="к" localSheetId="11">'5 анализ экон эффект 28'!к</definedName>
    <definedName name="к" localSheetId="12">'5 анализ экон эффект 29'!к</definedName>
    <definedName name="к" localSheetId="7">'анализ экон эффек'!к</definedName>
    <definedName name="к">[5]!к</definedName>
    <definedName name="К_СЫР" localSheetId="8">#REF!</definedName>
    <definedName name="К_СЫР" localSheetId="9">#REF!</definedName>
    <definedName name="К_СЫР" localSheetId="10">#REF!</definedName>
    <definedName name="К_СЫР" localSheetId="11">#REF!</definedName>
    <definedName name="К_СЫР" localSheetId="12">#REF!</definedName>
    <definedName name="К_СЫР" localSheetId="16">#REF!</definedName>
    <definedName name="К_СЫР" localSheetId="7">#REF!</definedName>
    <definedName name="К_СЫР">#REF!</definedName>
    <definedName name="К_СЫР_ТОЛ" localSheetId="8">[36]Калькуляции!#REF!</definedName>
    <definedName name="К_СЫР_ТОЛ" localSheetId="9">[36]Калькуляции!#REF!</definedName>
    <definedName name="К_СЫР_ТОЛ" localSheetId="10">[36]Калькуляции!#REF!</definedName>
    <definedName name="К_СЫР_ТОЛ" localSheetId="11">[36]Калькуляции!#REF!</definedName>
    <definedName name="К_СЫР_ТОЛ" localSheetId="12">[36]Калькуляции!#REF!</definedName>
    <definedName name="К_СЫР_ТОЛ" localSheetId="16">[36]Калькуляции!#REF!</definedName>
    <definedName name="К_СЫР_ТОЛ" localSheetId="7">[36]Калькуляции!#REF!</definedName>
    <definedName name="К_СЫР_ТОЛ">[36]Калькуляции!#REF!</definedName>
    <definedName name="К2_РУБ" localSheetId="8">[36]Калькуляции!#REF!</definedName>
    <definedName name="К2_РУБ" localSheetId="9">[36]Калькуляции!#REF!</definedName>
    <definedName name="К2_РУБ" localSheetId="10">[36]Калькуляции!#REF!</definedName>
    <definedName name="К2_РУБ" localSheetId="11">[36]Калькуляции!#REF!</definedName>
    <definedName name="К2_РУБ" localSheetId="12">[36]Калькуляции!#REF!</definedName>
    <definedName name="К2_РУБ" localSheetId="16">[36]Калькуляции!#REF!</definedName>
    <definedName name="К2_РУБ" localSheetId="7">[36]Калькуляции!#REF!</definedName>
    <definedName name="К2_РУБ">[36]Калькуляции!#REF!</definedName>
    <definedName name="К2_ТОН" localSheetId="8">[36]Калькуляции!#REF!</definedName>
    <definedName name="К2_ТОН" localSheetId="9">[36]Калькуляции!#REF!</definedName>
    <definedName name="К2_ТОН" localSheetId="10">[36]Калькуляции!#REF!</definedName>
    <definedName name="К2_ТОН" localSheetId="11">[36]Калькуляции!#REF!</definedName>
    <definedName name="К2_ТОН" localSheetId="12">[36]Калькуляции!#REF!</definedName>
    <definedName name="К2_ТОН" localSheetId="16">[36]Калькуляции!#REF!</definedName>
    <definedName name="К2_ТОН" localSheetId="7">[36]Калькуляции!#REF!</definedName>
    <definedName name="К2_ТОН">[36]Калькуляции!#REF!</definedName>
    <definedName name="КАТАНКА" localSheetId="8">[36]Калькуляции!#REF!</definedName>
    <definedName name="КАТАНКА" localSheetId="9">[36]Калькуляции!#REF!</definedName>
    <definedName name="КАТАНКА" localSheetId="10">[36]Калькуляции!#REF!</definedName>
    <definedName name="КАТАНКА" localSheetId="11">[36]Калькуляции!#REF!</definedName>
    <definedName name="КАТАНКА" localSheetId="12">[36]Калькуляции!#REF!</definedName>
    <definedName name="КАТАНКА" localSheetId="16">[36]Калькуляции!#REF!</definedName>
    <definedName name="КАТАНКА" localSheetId="7">[36]Калькуляции!#REF!</definedName>
    <definedName name="КАТАНКА">[36]Калькуляции!#REF!</definedName>
    <definedName name="КАТАНКА_КРАМЗ" localSheetId="8">[36]Калькуляции!#REF!</definedName>
    <definedName name="КАТАНКА_КРАМЗ" localSheetId="9">[36]Калькуляции!#REF!</definedName>
    <definedName name="КАТАНКА_КРАМЗ" localSheetId="10">[36]Калькуляции!#REF!</definedName>
    <definedName name="КАТАНКА_КРАМЗ" localSheetId="11">[36]Калькуляции!#REF!</definedName>
    <definedName name="КАТАНКА_КРАМЗ" localSheetId="12">[36]Калькуляции!#REF!</definedName>
    <definedName name="КАТАНКА_КРАМЗ" localSheetId="16">[36]Калькуляции!#REF!</definedName>
    <definedName name="КАТАНКА_КРАМЗ" localSheetId="7">[36]Калькуляции!#REF!</definedName>
    <definedName name="КАТАНКА_КРАМЗ">[36]Калькуляции!#REF!</definedName>
    <definedName name="КБОР" localSheetId="8">[36]Калькуляции!#REF!</definedName>
    <definedName name="КБОР" localSheetId="9">[36]Калькуляции!#REF!</definedName>
    <definedName name="КБОР" localSheetId="10">[36]Калькуляции!#REF!</definedName>
    <definedName name="КБОР" localSheetId="11">[36]Калькуляции!#REF!</definedName>
    <definedName name="КБОР" localSheetId="12">[36]Калькуляции!#REF!</definedName>
    <definedName name="КБОР" localSheetId="16">[36]Калькуляции!#REF!</definedName>
    <definedName name="КБОР" localSheetId="7">[36]Калькуляции!#REF!</definedName>
    <definedName name="КБОР">[36]Калькуляции!#REF!</definedName>
    <definedName name="КВ1_РУБ" localSheetId="8">#REF!</definedName>
    <definedName name="КВ1_РУБ" localSheetId="9">#REF!</definedName>
    <definedName name="КВ1_РУБ" localSheetId="10">#REF!</definedName>
    <definedName name="КВ1_РУБ" localSheetId="11">#REF!</definedName>
    <definedName name="КВ1_РУБ" localSheetId="12">#REF!</definedName>
    <definedName name="КВ1_РУБ" localSheetId="16">#REF!</definedName>
    <definedName name="КВ1_РУБ" localSheetId="7">#REF!</definedName>
    <definedName name="КВ1_РУБ">#REF!</definedName>
    <definedName name="КВ1_ТОН" localSheetId="8">#REF!</definedName>
    <definedName name="КВ1_ТОН" localSheetId="9">#REF!</definedName>
    <definedName name="КВ1_ТОН" localSheetId="10">#REF!</definedName>
    <definedName name="КВ1_ТОН" localSheetId="11">#REF!</definedName>
    <definedName name="КВ1_ТОН" localSheetId="12">#REF!</definedName>
    <definedName name="КВ1_ТОН" localSheetId="16">#REF!</definedName>
    <definedName name="КВ1_ТОН" localSheetId="7">#REF!</definedName>
    <definedName name="КВ1_ТОН">#REF!</definedName>
    <definedName name="КВ2_РУБ" localSheetId="8">#REF!</definedName>
    <definedName name="КВ2_РУБ" localSheetId="9">#REF!</definedName>
    <definedName name="КВ2_РУБ" localSheetId="10">#REF!</definedName>
    <definedName name="КВ2_РУБ" localSheetId="11">#REF!</definedName>
    <definedName name="КВ2_РУБ" localSheetId="12">#REF!</definedName>
    <definedName name="КВ2_РУБ" localSheetId="16">#REF!</definedName>
    <definedName name="КВ2_РУБ" localSheetId="7">#REF!</definedName>
    <definedName name="КВ2_РУБ">#REF!</definedName>
    <definedName name="КВ2_ТОН" localSheetId="8">#REF!</definedName>
    <definedName name="КВ2_ТОН" localSheetId="9">#REF!</definedName>
    <definedName name="КВ2_ТОН" localSheetId="10">#REF!</definedName>
    <definedName name="КВ2_ТОН" localSheetId="11">#REF!</definedName>
    <definedName name="КВ2_ТОН" localSheetId="12">#REF!</definedName>
    <definedName name="КВ2_ТОН" localSheetId="16">#REF!</definedName>
    <definedName name="КВ2_ТОН" localSheetId="7">#REF!</definedName>
    <definedName name="КВ2_ТОН">#REF!</definedName>
    <definedName name="КВ3_РУБ" localSheetId="8">#REF!</definedName>
    <definedName name="КВ3_РУБ" localSheetId="9">#REF!</definedName>
    <definedName name="КВ3_РУБ" localSheetId="10">#REF!</definedName>
    <definedName name="КВ3_РУБ" localSheetId="11">#REF!</definedName>
    <definedName name="КВ3_РУБ" localSheetId="12">#REF!</definedName>
    <definedName name="КВ3_РУБ" localSheetId="16">#REF!</definedName>
    <definedName name="КВ3_РУБ" localSheetId="7">#REF!</definedName>
    <definedName name="КВ3_РУБ">#REF!</definedName>
    <definedName name="КВ3_ТОН" localSheetId="8">#REF!</definedName>
    <definedName name="КВ3_ТОН" localSheetId="9">#REF!</definedName>
    <definedName name="КВ3_ТОН" localSheetId="10">#REF!</definedName>
    <definedName name="КВ3_ТОН" localSheetId="11">#REF!</definedName>
    <definedName name="КВ3_ТОН" localSheetId="12">#REF!</definedName>
    <definedName name="КВ3_ТОН" localSheetId="16">#REF!</definedName>
    <definedName name="КВ3_ТОН" localSheetId="7">#REF!</definedName>
    <definedName name="КВ3_ТОН">#REF!</definedName>
    <definedName name="КВ4_РУБ" localSheetId="8">#REF!</definedName>
    <definedName name="КВ4_РУБ" localSheetId="9">#REF!</definedName>
    <definedName name="КВ4_РУБ" localSheetId="10">#REF!</definedName>
    <definedName name="КВ4_РУБ" localSheetId="11">#REF!</definedName>
    <definedName name="КВ4_РУБ" localSheetId="12">#REF!</definedName>
    <definedName name="КВ4_РУБ" localSheetId="16">#REF!</definedName>
    <definedName name="КВ4_РУБ" localSheetId="7">#REF!</definedName>
    <definedName name="КВ4_РУБ">#REF!</definedName>
    <definedName name="КВ4_ТОН" localSheetId="8">#REF!</definedName>
    <definedName name="КВ4_ТОН" localSheetId="9">#REF!</definedName>
    <definedName name="КВ4_ТОН" localSheetId="10">#REF!</definedName>
    <definedName name="КВ4_ТОН" localSheetId="11">#REF!</definedName>
    <definedName name="КВ4_ТОН" localSheetId="12">#REF!</definedName>
    <definedName name="КВ4_ТОН" localSheetId="16">#REF!</definedName>
    <definedName name="КВ4_ТОН" localSheetId="7">#REF!</definedName>
    <definedName name="КВ4_ТОН">#REF!</definedName>
    <definedName name="ке" localSheetId="8">'5 анализ экон эффект 25 план'!ке</definedName>
    <definedName name="ке" localSheetId="9">'5 анализ экон эффект 26'!ке</definedName>
    <definedName name="ке" localSheetId="10">'5 анализ экон эффект 27'!ке</definedName>
    <definedName name="ке" localSheetId="11">'5 анализ экон эффект 28'!ке</definedName>
    <definedName name="ке" localSheetId="12">'5 анализ экон эффект 29'!ке</definedName>
    <definedName name="ке" localSheetId="7">'анализ экон эффек'!ке</definedName>
    <definedName name="ке">[5]!ке</definedName>
    <definedName name="кеппппппппппп" localSheetId="8" hidden="1">{#N/A,#N/A,TRUE,"Лист1";#N/A,#N/A,TRUE,"Лист2";#N/A,#N/A,TRUE,"Лист3"}</definedName>
    <definedName name="кеппппппппппп" localSheetId="9" hidden="1">{#N/A,#N/A,TRUE,"Лист1";#N/A,#N/A,TRUE,"Лист2";#N/A,#N/A,TRUE,"Лист3"}</definedName>
    <definedName name="кеппппппппппп" localSheetId="10" hidden="1">{#N/A,#N/A,TRUE,"Лист1";#N/A,#N/A,TRUE,"Лист2";#N/A,#N/A,TRUE,"Лист3"}</definedName>
    <definedName name="кеппппппппппп" localSheetId="11" hidden="1">{#N/A,#N/A,TRUE,"Лист1";#N/A,#N/A,TRUE,"Лист2";#N/A,#N/A,TRUE,"Лист3"}</definedName>
    <definedName name="кеппппппппппп" localSheetId="12" hidden="1">{#N/A,#N/A,TRUE,"Лист1";#N/A,#N/A,TRUE,"Лист2";#N/A,#N/A,TRUE,"Лист3"}</definedName>
    <definedName name="кеппппппппппп" localSheetId="7" hidden="1">{#N/A,#N/A,TRUE,"Лист1";#N/A,#N/A,TRUE,"Лист2";#N/A,#N/A,TRUE,"Лист3"}</definedName>
    <definedName name="кеппппппппппп" hidden="1">{#N/A,#N/A,TRUE,"Лист1";#N/A,#N/A,TRUE,"Лист2";#N/A,#N/A,TRUE,"Лист3"}</definedName>
    <definedName name="КИПиА">'[38]цены цехов'!$D$14</definedName>
    <definedName name="КЛ" localSheetId="8">'[59]Объекты (показатели)'!#REF!</definedName>
    <definedName name="КЛ" localSheetId="9">'[59]Объекты (показатели)'!#REF!</definedName>
    <definedName name="КЛ" localSheetId="10">'[59]Объекты (показатели)'!#REF!</definedName>
    <definedName name="КЛ" localSheetId="11">'[59]Объекты (показатели)'!#REF!</definedName>
    <definedName name="КЛ" localSheetId="12">'[59]Объекты (показатели)'!#REF!</definedName>
    <definedName name="КЛ" localSheetId="16">'[59]Объекты (показатели)'!#REF!</definedName>
    <definedName name="КЛ" localSheetId="7">'[59]Объекты (показатели)'!#REF!</definedName>
    <definedName name="КЛ">'[59]Объекты (показатели)'!#REF!</definedName>
    <definedName name="КнязьРюрик2">[37]Дебиторка!$J$18</definedName>
    <definedName name="код" localSheetId="16">#REF!</definedName>
    <definedName name="код" localSheetId="7">#REF!</definedName>
    <definedName name="код">#REF!</definedName>
    <definedName name="код1" localSheetId="16">#REF!</definedName>
    <definedName name="код1" localSheetId="7">#REF!</definedName>
    <definedName name="код1">#REF!</definedName>
    <definedName name="КОК_ПРОК" localSheetId="8">#REF!</definedName>
    <definedName name="КОК_ПРОК" localSheetId="9">#REF!</definedName>
    <definedName name="КОК_ПРОК" localSheetId="10">#REF!</definedName>
    <definedName name="КОК_ПРОК" localSheetId="11">#REF!</definedName>
    <definedName name="КОК_ПРОК" localSheetId="12">#REF!</definedName>
    <definedName name="КОК_ПРОК" localSheetId="16">#REF!</definedName>
    <definedName name="КОК_ПРОК" localSheetId="7">#REF!</definedName>
    <definedName name="КОК_ПРОК">#REF!</definedName>
    <definedName name="КОМПЛЕКСНЫЙ" localSheetId="8">[36]Калькуляции!#REF!</definedName>
    <definedName name="КОМПЛЕКСНЫЙ" localSheetId="9">[36]Калькуляции!#REF!</definedName>
    <definedName name="КОМПЛЕКСНЫЙ" localSheetId="10">[36]Калькуляции!#REF!</definedName>
    <definedName name="КОМПЛЕКСНЫЙ" localSheetId="11">[36]Калькуляции!#REF!</definedName>
    <definedName name="КОМПЛЕКСНЫЙ" localSheetId="12">[36]Калькуляции!#REF!</definedName>
    <definedName name="КОМПЛЕКСНЫЙ" localSheetId="16">[36]Калькуляции!#REF!</definedName>
    <definedName name="КОМПЛЕКСНЫЙ" localSheetId="7">[36]Калькуляции!#REF!</definedName>
    <definedName name="КОМПЛЕКСНЫЙ">[36]Калькуляции!#REF!</definedName>
    <definedName name="Комплексы">'[47]ПФВ-0.5'!$AJ$4:$AJ$10</definedName>
    <definedName name="КОРК_7" localSheetId="8">#REF!</definedName>
    <definedName name="КОРК_7" localSheetId="9">#REF!</definedName>
    <definedName name="КОРК_7" localSheetId="10">#REF!</definedName>
    <definedName name="КОРК_7" localSheetId="11">#REF!</definedName>
    <definedName name="КОРК_7" localSheetId="12">#REF!</definedName>
    <definedName name="КОРК_7" localSheetId="16">#REF!</definedName>
    <definedName name="КОРК_7" localSheetId="7">#REF!</definedName>
    <definedName name="КОРК_7">#REF!</definedName>
    <definedName name="КОРК_АВЧ" localSheetId="8">#REF!</definedName>
    <definedName name="КОРК_АВЧ" localSheetId="9">#REF!</definedName>
    <definedName name="КОРК_АВЧ" localSheetId="10">#REF!</definedName>
    <definedName name="КОРК_АВЧ" localSheetId="11">#REF!</definedName>
    <definedName name="КОРК_АВЧ" localSheetId="12">#REF!</definedName>
    <definedName name="КОРК_АВЧ" localSheetId="16">#REF!</definedName>
    <definedName name="КОРК_АВЧ" localSheetId="7">#REF!</definedName>
    <definedName name="КОРК_АВЧ">#REF!</definedName>
    <definedName name="коэф_блоки" localSheetId="16">#REF!</definedName>
    <definedName name="коэф_блоки" localSheetId="7">#REF!</definedName>
    <definedName name="коэф_блоки">#REF!</definedName>
    <definedName name="коэф_глин" localSheetId="16">#REF!</definedName>
    <definedName name="коэф_глин" localSheetId="7">#REF!</definedName>
    <definedName name="коэф_глин">#REF!</definedName>
    <definedName name="коэф_кокс" localSheetId="16">#REF!</definedName>
    <definedName name="коэф_кокс" localSheetId="7">#REF!</definedName>
    <definedName name="коэф_кокс">#REF!</definedName>
    <definedName name="коэф_пек" localSheetId="16">#REF!</definedName>
    <definedName name="коэф_пек" localSheetId="7">#REF!</definedName>
    <definedName name="коэф_пек">#REF!</definedName>
    <definedName name="коэф1" localSheetId="16">#REF!</definedName>
    <definedName name="коэф1" localSheetId="7">#REF!</definedName>
    <definedName name="коэф1">#REF!</definedName>
    <definedName name="коэф2" localSheetId="16">#REF!</definedName>
    <definedName name="коэф2" localSheetId="7">#REF!</definedName>
    <definedName name="коэф2">#REF!</definedName>
    <definedName name="коэф3" localSheetId="16">#REF!</definedName>
    <definedName name="коэф3" localSheetId="7">#REF!</definedName>
    <definedName name="коэф3">#REF!</definedName>
    <definedName name="коэф4" localSheetId="16">#REF!</definedName>
    <definedName name="коэф4" localSheetId="7">#REF!</definedName>
    <definedName name="коэф4">#REF!</definedName>
    <definedName name="коэфф" localSheetId="8">#REF!</definedName>
    <definedName name="коэфф" localSheetId="9">#REF!</definedName>
    <definedName name="коэфф" localSheetId="10">#REF!</definedName>
    <definedName name="коэфф" localSheetId="11">#REF!</definedName>
    <definedName name="коэфф" localSheetId="12">#REF!</definedName>
    <definedName name="коэфф" localSheetId="16">#REF!</definedName>
    <definedName name="коэфф" localSheetId="7">#REF!</definedName>
    <definedName name="коэфф">#REF!</definedName>
    <definedName name="КПП" localSheetId="8">#REF!</definedName>
    <definedName name="КПП" localSheetId="9">#REF!</definedName>
    <definedName name="КПП" localSheetId="10">#REF!</definedName>
    <definedName name="КПП" localSheetId="11">#REF!</definedName>
    <definedName name="КПП" localSheetId="12">#REF!</definedName>
    <definedName name="КПП" localSheetId="16">#REF!</definedName>
    <definedName name="КПП" localSheetId="7">#REF!</definedName>
    <definedName name="КПП">#REF!</definedName>
    <definedName name="кр" localSheetId="16">#REF!</definedName>
    <definedName name="кр" localSheetId="7">#REF!</definedName>
    <definedName name="кр">#REF!</definedName>
    <definedName name="КР_" localSheetId="8">#REF!</definedName>
    <definedName name="КР_" localSheetId="9">#REF!</definedName>
    <definedName name="КР_" localSheetId="10">#REF!</definedName>
    <definedName name="КР_" localSheetId="11">#REF!</definedName>
    <definedName name="КР_" localSheetId="12">#REF!</definedName>
    <definedName name="КР_" localSheetId="16">#REF!</definedName>
    <definedName name="КР_" localSheetId="7">#REF!</definedName>
    <definedName name="КР_">#REF!</definedName>
    <definedName name="КР_10" localSheetId="8">#REF!</definedName>
    <definedName name="КР_10" localSheetId="9">#REF!</definedName>
    <definedName name="КР_10" localSheetId="10">#REF!</definedName>
    <definedName name="КР_10" localSheetId="11">#REF!</definedName>
    <definedName name="КР_10" localSheetId="12">#REF!</definedName>
    <definedName name="КР_10" localSheetId="16">#REF!</definedName>
    <definedName name="КР_10" localSheetId="7">#REF!</definedName>
    <definedName name="КР_10">#REF!</definedName>
    <definedName name="КР_2ЦЕХ" localSheetId="8">#REF!</definedName>
    <definedName name="КР_2ЦЕХ" localSheetId="9">#REF!</definedName>
    <definedName name="КР_2ЦЕХ" localSheetId="10">#REF!</definedName>
    <definedName name="КР_2ЦЕХ" localSheetId="11">#REF!</definedName>
    <definedName name="КР_2ЦЕХ" localSheetId="12">#REF!</definedName>
    <definedName name="КР_2ЦЕХ" localSheetId="16">#REF!</definedName>
    <definedName name="КР_2ЦЕХ" localSheetId="7">#REF!</definedName>
    <definedName name="КР_2ЦЕХ">#REF!</definedName>
    <definedName name="КР_7" localSheetId="8">#REF!</definedName>
    <definedName name="КР_7" localSheetId="9">#REF!</definedName>
    <definedName name="КР_7" localSheetId="10">#REF!</definedName>
    <definedName name="КР_7" localSheetId="11">#REF!</definedName>
    <definedName name="КР_7" localSheetId="12">#REF!</definedName>
    <definedName name="КР_7" localSheetId="16">#REF!</definedName>
    <definedName name="КР_7" localSheetId="7">#REF!</definedName>
    <definedName name="КР_7">#REF!</definedName>
    <definedName name="КР_8" localSheetId="8">#REF!</definedName>
    <definedName name="КР_8" localSheetId="9">#REF!</definedName>
    <definedName name="КР_8" localSheetId="10">#REF!</definedName>
    <definedName name="КР_8" localSheetId="11">#REF!</definedName>
    <definedName name="КР_8" localSheetId="12">#REF!</definedName>
    <definedName name="КР_8" localSheetId="16">#REF!</definedName>
    <definedName name="КР_8" localSheetId="7">#REF!</definedName>
    <definedName name="КР_8">#REF!</definedName>
    <definedName name="кр_до165" localSheetId="8">#REF!</definedName>
    <definedName name="кр_до165" localSheetId="9">#REF!</definedName>
    <definedName name="кр_до165" localSheetId="10">#REF!</definedName>
    <definedName name="кр_до165" localSheetId="11">#REF!</definedName>
    <definedName name="кр_до165" localSheetId="12">#REF!</definedName>
    <definedName name="кр_до165" localSheetId="16">#REF!</definedName>
    <definedName name="кр_до165" localSheetId="7">#REF!</definedName>
    <definedName name="кр_до165">#REF!</definedName>
    <definedName name="КР_КРАМЗ" localSheetId="8">#REF!</definedName>
    <definedName name="КР_КРАМЗ" localSheetId="9">#REF!</definedName>
    <definedName name="КР_КРАМЗ" localSheetId="10">#REF!</definedName>
    <definedName name="КР_КРАМЗ" localSheetId="11">#REF!</definedName>
    <definedName name="КР_КРАМЗ" localSheetId="12">#REF!</definedName>
    <definedName name="КР_КРАМЗ" localSheetId="16">#REF!</definedName>
    <definedName name="КР_КРАМЗ" localSheetId="7">#REF!</definedName>
    <definedName name="КР_КРАМЗ">#REF!</definedName>
    <definedName name="КР_ЛОК" localSheetId="8">[36]Калькуляции!#REF!</definedName>
    <definedName name="КР_ЛОК" localSheetId="9">[36]Калькуляции!#REF!</definedName>
    <definedName name="КР_ЛОК" localSheetId="10">[36]Калькуляции!#REF!</definedName>
    <definedName name="КР_ЛОК" localSheetId="11">[36]Калькуляции!#REF!</definedName>
    <definedName name="КР_ЛОК" localSheetId="12">[36]Калькуляции!#REF!</definedName>
    <definedName name="КР_ЛОК" localSheetId="16">[36]Калькуляции!#REF!</definedName>
    <definedName name="КР_ЛОК" localSheetId="7">[36]Калькуляции!#REF!</definedName>
    <definedName name="КР_ЛОК">[36]Калькуляции!#REF!</definedName>
    <definedName name="КР_ЛОК_8" localSheetId="8">[36]Калькуляции!#REF!</definedName>
    <definedName name="КР_ЛОК_8" localSheetId="9">[36]Калькуляции!#REF!</definedName>
    <definedName name="КР_ЛОК_8" localSheetId="10">[36]Калькуляции!#REF!</definedName>
    <definedName name="КР_ЛОК_8" localSheetId="11">[36]Калькуляции!#REF!</definedName>
    <definedName name="КР_ЛОК_8" localSheetId="12">[36]Калькуляции!#REF!</definedName>
    <definedName name="КР_ЛОК_8" localSheetId="16">[36]Калькуляции!#REF!</definedName>
    <definedName name="КР_ЛОК_8" localSheetId="7">[36]Калькуляции!#REF!</definedName>
    <definedName name="КР_ЛОК_8">[36]Калькуляции!#REF!</definedName>
    <definedName name="КР_ОБАН" localSheetId="8">#REF!</definedName>
    <definedName name="КР_ОБАН" localSheetId="9">#REF!</definedName>
    <definedName name="КР_ОБАН" localSheetId="10">#REF!</definedName>
    <definedName name="КР_ОБАН" localSheetId="11">#REF!</definedName>
    <definedName name="КР_ОБАН" localSheetId="12">#REF!</definedName>
    <definedName name="КР_ОБАН" localSheetId="16">#REF!</definedName>
    <definedName name="КР_ОБАН" localSheetId="7">#REF!</definedName>
    <definedName name="КР_ОБАН">#REF!</definedName>
    <definedName name="кр_с8б" localSheetId="8">#REF!</definedName>
    <definedName name="кр_с8б" localSheetId="9">#REF!</definedName>
    <definedName name="кр_с8б" localSheetId="10">#REF!</definedName>
    <definedName name="кр_с8б" localSheetId="11">#REF!</definedName>
    <definedName name="кр_с8б" localSheetId="12">#REF!</definedName>
    <definedName name="кр_с8б" localSheetId="16">#REF!</definedName>
    <definedName name="кр_с8б" localSheetId="7">#REF!</definedName>
    <definedName name="кр_с8б">#REF!</definedName>
    <definedName name="КР_С8БМ" localSheetId="8">#REF!</definedName>
    <definedName name="КР_С8БМ" localSheetId="9">#REF!</definedName>
    <definedName name="КР_С8БМ" localSheetId="10">#REF!</definedName>
    <definedName name="КР_С8БМ" localSheetId="11">#REF!</definedName>
    <definedName name="КР_С8БМ" localSheetId="12">#REF!</definedName>
    <definedName name="КР_С8БМ" localSheetId="16">#REF!</definedName>
    <definedName name="КР_С8БМ" localSheetId="7">#REF!</definedName>
    <definedName name="КР_С8БМ">#REF!</definedName>
    <definedName name="КР_СУМ" localSheetId="8">#REF!</definedName>
    <definedName name="КР_СУМ" localSheetId="9">#REF!</definedName>
    <definedName name="КР_СУМ" localSheetId="10">#REF!</definedName>
    <definedName name="КР_СУМ" localSheetId="11">#REF!</definedName>
    <definedName name="КР_СУМ" localSheetId="12">#REF!</definedName>
    <definedName name="КР_СУМ" localSheetId="16">#REF!</definedName>
    <definedName name="КР_СУМ" localSheetId="7">#REF!</definedName>
    <definedName name="КР_СУМ">#REF!</definedName>
    <definedName name="КР_Ф" localSheetId="8">#REF!</definedName>
    <definedName name="КР_Ф" localSheetId="9">#REF!</definedName>
    <definedName name="КР_Ф" localSheetId="10">#REF!</definedName>
    <definedName name="КР_Ф" localSheetId="11">#REF!</definedName>
    <definedName name="КР_Ф" localSheetId="12">#REF!</definedName>
    <definedName name="КР_Ф" localSheetId="16">#REF!</definedName>
    <definedName name="КР_Ф" localSheetId="7">#REF!</definedName>
    <definedName name="КР_Ф">#REF!</definedName>
    <definedName name="КР_ЦЕХА" localSheetId="8">[36]Калькуляции!#REF!</definedName>
    <definedName name="КР_ЦЕХА" localSheetId="9">[36]Калькуляции!#REF!</definedName>
    <definedName name="КР_ЦЕХА" localSheetId="10">[36]Калькуляции!#REF!</definedName>
    <definedName name="КР_ЦЕХА" localSheetId="11">[36]Калькуляции!#REF!</definedName>
    <definedName name="КР_ЦЕХА" localSheetId="12">[36]Калькуляции!#REF!</definedName>
    <definedName name="КР_ЦЕХА" localSheetId="16">[36]Калькуляции!#REF!</definedName>
    <definedName name="КР_ЦЕХА" localSheetId="7">[36]Калькуляции!#REF!</definedName>
    <definedName name="КР_ЦЕХА">[36]Калькуляции!#REF!</definedName>
    <definedName name="КР_ЭЮ" localSheetId="8">[36]Калькуляции!#REF!</definedName>
    <definedName name="КР_ЭЮ" localSheetId="9">[36]Калькуляции!#REF!</definedName>
    <definedName name="КР_ЭЮ" localSheetId="10">[36]Калькуляции!#REF!</definedName>
    <definedName name="КР_ЭЮ" localSheetId="11">[36]Калькуляции!#REF!</definedName>
    <definedName name="КР_ЭЮ" localSheetId="12">[36]Калькуляции!#REF!</definedName>
    <definedName name="КР_ЭЮ" localSheetId="16">[36]Калькуляции!#REF!</definedName>
    <definedName name="КР_ЭЮ" localSheetId="7">[36]Калькуляции!#REF!</definedName>
    <definedName name="КР_ЭЮ">[36]Калькуляции!#REF!</definedName>
    <definedName name="КРЕМНИЙ" localSheetId="8">[36]Калькуляции!#REF!</definedName>
    <definedName name="КРЕМНИЙ" localSheetId="9">[36]Калькуляции!#REF!</definedName>
    <definedName name="КРЕМНИЙ" localSheetId="10">[36]Калькуляции!#REF!</definedName>
    <definedName name="КРЕМНИЙ" localSheetId="11">[36]Калькуляции!#REF!</definedName>
    <definedName name="КРЕМНИЙ" localSheetId="12">[36]Калькуляции!#REF!</definedName>
    <definedName name="КРЕМНИЙ" localSheetId="16">[36]Калькуляции!#REF!</definedName>
    <definedName name="КРЕМНИЙ" localSheetId="7">[36]Калькуляции!#REF!</definedName>
    <definedName name="КРЕМНИЙ">[36]Калькуляции!#REF!</definedName>
    <definedName name="_xlnm.Criteria" localSheetId="8">[60]Données!#REF!</definedName>
    <definedName name="_xlnm.Criteria" localSheetId="9">[60]Données!#REF!</definedName>
    <definedName name="_xlnm.Criteria" localSheetId="10">[60]Données!#REF!</definedName>
    <definedName name="_xlnm.Criteria" localSheetId="11">[60]Données!#REF!</definedName>
    <definedName name="_xlnm.Criteria" localSheetId="12">[60]Données!#REF!</definedName>
    <definedName name="_xlnm.Criteria" localSheetId="16">[61]Données!#REF!</definedName>
    <definedName name="_xlnm.Criteria" localSheetId="7">[60]Données!#REF!</definedName>
    <definedName name="_xlnm.Criteria">[61]Données!#REF!</definedName>
    <definedName name="КрПроцент" localSheetId="16">#REF!</definedName>
    <definedName name="КрПроцент" localSheetId="7">#REF!</definedName>
    <definedName name="КрПроцент">#REF!</definedName>
    <definedName name="КРУПН_КРАМЗ" localSheetId="8">#REF!</definedName>
    <definedName name="КРУПН_КРАМЗ" localSheetId="9">#REF!</definedName>
    <definedName name="КРУПН_КРАМЗ" localSheetId="10">#REF!</definedName>
    <definedName name="КРУПН_КРАМЗ" localSheetId="11">#REF!</definedName>
    <definedName name="КРУПН_КРАМЗ" localSheetId="12">#REF!</definedName>
    <definedName name="КРУПН_КРАМЗ" localSheetId="16">#REF!</definedName>
    <definedName name="КРУПН_КРАМЗ" localSheetId="7">#REF!</definedName>
    <definedName name="КРУПН_КРАМЗ">#REF!</definedName>
    <definedName name="кур" localSheetId="16">#REF!</definedName>
    <definedName name="кур" localSheetId="7">#REF!</definedName>
    <definedName name="кур">#REF!</definedName>
    <definedName name="Курс" localSheetId="8">#REF!</definedName>
    <definedName name="Курс" localSheetId="9">#REF!</definedName>
    <definedName name="Курс" localSheetId="10">#REF!</definedName>
    <definedName name="Курс" localSheetId="11">#REF!</definedName>
    <definedName name="Курс" localSheetId="12">#REF!</definedName>
    <definedName name="Курс" localSheetId="16">#REF!</definedName>
    <definedName name="Курс" localSheetId="7">#REF!</definedName>
    <definedName name="Курс">#REF!</definedName>
    <definedName name="КурсУЕ" localSheetId="8">#REF!</definedName>
    <definedName name="КурсУЕ" localSheetId="9">#REF!</definedName>
    <definedName name="КурсУЕ" localSheetId="10">#REF!</definedName>
    <definedName name="КурсУЕ" localSheetId="11">#REF!</definedName>
    <definedName name="КурсУЕ" localSheetId="12">#REF!</definedName>
    <definedName name="КурсУЕ" localSheetId="16">#REF!</definedName>
    <definedName name="КурсУЕ" localSheetId="7">#REF!</definedName>
    <definedName name="КурсУЕ">#REF!</definedName>
    <definedName name="л" localSheetId="8">'5 анализ экон эффект 25 план'!л</definedName>
    <definedName name="л" localSheetId="9">'5 анализ экон эффект 26'!л</definedName>
    <definedName name="л" localSheetId="10">'5 анализ экон эффект 27'!л</definedName>
    <definedName name="л" localSheetId="11">'5 анализ экон эффект 28'!л</definedName>
    <definedName name="л" localSheetId="12">'5 анализ экон эффект 29'!л</definedName>
    <definedName name="л" localSheetId="7">'анализ экон эффек'!л</definedName>
    <definedName name="л">[5]!л</definedName>
    <definedName name="ЛИГ_АЛ_М" localSheetId="8">[36]Калькуляции!#REF!</definedName>
    <definedName name="ЛИГ_АЛ_М" localSheetId="9">[36]Калькуляции!#REF!</definedName>
    <definedName name="ЛИГ_АЛ_М" localSheetId="10">[36]Калькуляции!#REF!</definedName>
    <definedName name="ЛИГ_АЛ_М" localSheetId="11">[36]Калькуляции!#REF!</definedName>
    <definedName name="ЛИГ_АЛ_М" localSheetId="12">[36]Калькуляции!#REF!</definedName>
    <definedName name="ЛИГ_АЛ_М" localSheetId="16">[36]Калькуляции!#REF!</definedName>
    <definedName name="ЛИГ_АЛ_М" localSheetId="7">[36]Калькуляции!#REF!</definedName>
    <definedName name="ЛИГ_АЛ_М">[36]Калькуляции!#REF!</definedName>
    <definedName name="ЛИГ_БР_ТИ" localSheetId="8">[36]Калькуляции!#REF!</definedName>
    <definedName name="ЛИГ_БР_ТИ" localSheetId="9">[36]Калькуляции!#REF!</definedName>
    <definedName name="ЛИГ_БР_ТИ" localSheetId="10">[36]Калькуляции!#REF!</definedName>
    <definedName name="ЛИГ_БР_ТИ" localSheetId="11">[36]Калькуляции!#REF!</definedName>
    <definedName name="ЛИГ_БР_ТИ" localSheetId="12">[36]Калькуляции!#REF!</definedName>
    <definedName name="ЛИГ_БР_ТИ" localSheetId="16">[36]Калькуляции!#REF!</definedName>
    <definedName name="ЛИГ_БР_ТИ" localSheetId="7">[36]Калькуляции!#REF!</definedName>
    <definedName name="ЛИГ_БР_ТИ">[36]Калькуляции!#REF!</definedName>
    <definedName name="Лист1?prefix?">"T1"</definedName>
    <definedName name="Лист10?prefix?">"T17.1"</definedName>
    <definedName name="Лист11?prefix?">"T4.6"</definedName>
    <definedName name="Лист12?prefix?">"T4.7"</definedName>
    <definedName name="Лист13?prefix?">"T4.8"</definedName>
    <definedName name="Лист14?prefix?">"T107"</definedName>
    <definedName name="Лист15?prefix?">"T4.10"</definedName>
    <definedName name="Лист16?prefix?">"T4.11"</definedName>
    <definedName name="Лист17?prefix?">"T4.12"</definedName>
    <definedName name="Лист19?prefix?">"T21.3"</definedName>
    <definedName name="Лист2?prefix?">"T2"</definedName>
    <definedName name="Лист21?prefix?">"T108"</definedName>
    <definedName name="Лист3?prefix?">"T3"</definedName>
    <definedName name="Лист4?prefix?">"T2.1"</definedName>
    <definedName name="Лист5?prefix?">"T4"</definedName>
    <definedName name="Лист6?prefix?">"T6"</definedName>
    <definedName name="Лист7?prefix?">"T6"</definedName>
    <definedName name="Лист8?prefix?">"T7"</definedName>
    <definedName name="Лист9?prefix?">"T8"</definedName>
    <definedName name="м" localSheetId="8">'5 анализ экон эффект 25 план'!м</definedName>
    <definedName name="м" localSheetId="9">'5 анализ экон эффект 26'!м</definedName>
    <definedName name="м" localSheetId="10">'5 анализ экон эффект 27'!м</definedName>
    <definedName name="м" localSheetId="11">'5 анализ экон эффект 28'!м</definedName>
    <definedName name="м" localSheetId="12">'5 анализ экон эффект 29'!м</definedName>
    <definedName name="м" localSheetId="7">'анализ экон эффек'!м</definedName>
    <definedName name="м">[5]!м</definedName>
    <definedName name="МАГНИЙ" localSheetId="8">[36]Калькуляции!#REF!</definedName>
    <definedName name="МАГНИЙ" localSheetId="9">[36]Калькуляции!#REF!</definedName>
    <definedName name="МАГНИЙ" localSheetId="10">[36]Калькуляции!#REF!</definedName>
    <definedName name="МАГНИЙ" localSheetId="11">[36]Калькуляции!#REF!</definedName>
    <definedName name="МАГНИЙ" localSheetId="12">[36]Калькуляции!#REF!</definedName>
    <definedName name="МАГНИЙ" localSheetId="16">[36]Калькуляции!#REF!</definedName>
    <definedName name="МАГНИЙ" localSheetId="7">[36]Калькуляции!#REF!</definedName>
    <definedName name="МАГНИЙ">[36]Калькуляции!#REF!</definedName>
    <definedName name="май" localSheetId="16">#REF!</definedName>
    <definedName name="май" localSheetId="7">#REF!</definedName>
    <definedName name="май">#REF!</definedName>
    <definedName name="МАЙ_РУБ" localSheetId="8">#REF!</definedName>
    <definedName name="МАЙ_РУБ" localSheetId="9">#REF!</definedName>
    <definedName name="МАЙ_РУБ" localSheetId="10">#REF!</definedName>
    <definedName name="МАЙ_РУБ" localSheetId="11">#REF!</definedName>
    <definedName name="МАЙ_РУБ" localSheetId="12">#REF!</definedName>
    <definedName name="МАЙ_РУБ" localSheetId="16">#REF!</definedName>
    <definedName name="МАЙ_РУБ" localSheetId="7">#REF!</definedName>
    <definedName name="МАЙ_РУБ">#REF!</definedName>
    <definedName name="МАЙ_ТОН" localSheetId="8">#REF!</definedName>
    <definedName name="МАЙ_ТОН" localSheetId="9">#REF!</definedName>
    <definedName name="МАЙ_ТОН" localSheetId="10">#REF!</definedName>
    <definedName name="МАЙ_ТОН" localSheetId="11">#REF!</definedName>
    <definedName name="МАЙ_ТОН" localSheetId="12">#REF!</definedName>
    <definedName name="МАЙ_ТОН" localSheetId="16">#REF!</definedName>
    <definedName name="МАЙ_ТОН" localSheetId="7">#REF!</definedName>
    <definedName name="МАЙ_ТОН">#REF!</definedName>
    <definedName name="МАР_РУБ" localSheetId="8">#REF!</definedName>
    <definedName name="МАР_РУБ" localSheetId="9">#REF!</definedName>
    <definedName name="МАР_РУБ" localSheetId="10">#REF!</definedName>
    <definedName name="МАР_РУБ" localSheetId="11">#REF!</definedName>
    <definedName name="МАР_РУБ" localSheetId="12">#REF!</definedName>
    <definedName name="МАР_РУБ" localSheetId="16">#REF!</definedName>
    <definedName name="МАР_РУБ" localSheetId="7">#REF!</definedName>
    <definedName name="МАР_РУБ">#REF!</definedName>
    <definedName name="МАР_ТОН" localSheetId="8">#REF!</definedName>
    <definedName name="МАР_ТОН" localSheetId="9">#REF!</definedName>
    <definedName name="МАР_ТОН" localSheetId="10">#REF!</definedName>
    <definedName name="МАР_ТОН" localSheetId="11">#REF!</definedName>
    <definedName name="МАР_ТОН" localSheetId="12">#REF!</definedName>
    <definedName name="МАР_ТОН" localSheetId="16">#REF!</definedName>
    <definedName name="МАР_ТОН" localSheetId="7">#REF!</definedName>
    <definedName name="МАР_ТОН">#REF!</definedName>
    <definedName name="МАРГ_ЛИГ" localSheetId="8">[36]Калькуляции!#REF!</definedName>
    <definedName name="МАРГ_ЛИГ" localSheetId="9">[36]Калькуляции!#REF!</definedName>
    <definedName name="МАРГ_ЛИГ" localSheetId="10">[36]Калькуляции!#REF!</definedName>
    <definedName name="МАРГ_ЛИГ" localSheetId="11">[36]Калькуляции!#REF!</definedName>
    <definedName name="МАРГ_ЛИГ" localSheetId="12">[36]Калькуляции!#REF!</definedName>
    <definedName name="МАРГ_ЛИГ" localSheetId="16">[36]Калькуляции!#REF!</definedName>
    <definedName name="МАРГ_ЛИГ" localSheetId="7">[36]Калькуляции!#REF!</definedName>
    <definedName name="МАРГ_ЛИГ">[36]Калькуляции!#REF!</definedName>
    <definedName name="МАРГ_ЛИГ_ДП" localSheetId="8">#REF!</definedName>
    <definedName name="МАРГ_ЛИГ_ДП" localSheetId="9">#REF!</definedName>
    <definedName name="МАРГ_ЛИГ_ДП" localSheetId="10">#REF!</definedName>
    <definedName name="МАРГ_ЛИГ_ДП" localSheetId="11">#REF!</definedName>
    <definedName name="МАРГ_ЛИГ_ДП" localSheetId="12">#REF!</definedName>
    <definedName name="МАРГ_ЛИГ_ДП" localSheetId="16">#REF!</definedName>
    <definedName name="МАРГ_ЛИГ_ДП" localSheetId="7">#REF!</definedName>
    <definedName name="МАРГ_ЛИГ_ДП">#REF!</definedName>
    <definedName name="МАРГ_ЛИГ_СТ" localSheetId="8">[36]Калькуляции!#REF!</definedName>
    <definedName name="МАРГ_ЛИГ_СТ" localSheetId="9">[36]Калькуляции!#REF!</definedName>
    <definedName name="МАРГ_ЛИГ_СТ" localSheetId="10">[36]Калькуляции!#REF!</definedName>
    <definedName name="МАРГ_ЛИГ_СТ" localSheetId="11">[36]Калькуляции!#REF!</definedName>
    <definedName name="МАРГ_ЛИГ_СТ" localSheetId="12">[36]Калькуляции!#REF!</definedName>
    <definedName name="МАРГ_ЛИГ_СТ" localSheetId="16">[36]Калькуляции!#REF!</definedName>
    <definedName name="МАРГ_ЛИГ_СТ" localSheetId="7">[36]Калькуляции!#REF!</definedName>
    <definedName name="МАРГ_ЛИГ_СТ">[36]Калькуляции!#REF!</definedName>
    <definedName name="март" localSheetId="16">#REF!</definedName>
    <definedName name="март" localSheetId="7">#REF!</definedName>
    <definedName name="март">#REF!</definedName>
    <definedName name="масло" localSheetId="8">'[50]масла литры, деньги'!#REF!</definedName>
    <definedName name="масло" localSheetId="9">'[50]масла литры, деньги'!#REF!</definedName>
    <definedName name="масло" localSheetId="10">'[50]масла литры, деньги'!#REF!</definedName>
    <definedName name="масло" localSheetId="11">'[50]масла литры, деньги'!#REF!</definedName>
    <definedName name="масло" localSheetId="12">'[50]масла литры, деньги'!#REF!</definedName>
    <definedName name="масло" localSheetId="16">'[50]масла литры, деньги'!#REF!</definedName>
    <definedName name="масло" localSheetId="7">'[50]масла литры, деньги'!#REF!</definedName>
    <definedName name="масло">'[50]масла литры, деньги'!#REF!</definedName>
    <definedName name="Материалы">'[47]ПФВ-0.5'!$AG$26:$AG$33</definedName>
    <definedName name="МЕД" localSheetId="8">#REF!</definedName>
    <definedName name="МЕД" localSheetId="9">#REF!</definedName>
    <definedName name="МЕД" localSheetId="10">#REF!</definedName>
    <definedName name="МЕД" localSheetId="11">#REF!</definedName>
    <definedName name="МЕД" localSheetId="12">#REF!</definedName>
    <definedName name="МЕД" localSheetId="16">#REF!</definedName>
    <definedName name="МЕД" localSheetId="7">#REF!</definedName>
    <definedName name="МЕД">#REF!</definedName>
    <definedName name="МЕД_" localSheetId="8">#REF!</definedName>
    <definedName name="МЕД_" localSheetId="9">#REF!</definedName>
    <definedName name="МЕД_" localSheetId="10">#REF!</definedName>
    <definedName name="МЕД_" localSheetId="11">#REF!</definedName>
    <definedName name="МЕД_" localSheetId="12">#REF!</definedName>
    <definedName name="МЕД_" localSheetId="16">#REF!</definedName>
    <definedName name="МЕД_" localSheetId="7">#REF!</definedName>
    <definedName name="МЕД_">#REF!</definedName>
    <definedName name="МЕЛ_СУМ" localSheetId="8">#REF!</definedName>
    <definedName name="МЕЛ_СУМ" localSheetId="9">#REF!</definedName>
    <definedName name="МЕЛ_СУМ" localSheetId="10">#REF!</definedName>
    <definedName name="МЕЛ_СУМ" localSheetId="11">#REF!</definedName>
    <definedName name="МЕЛ_СУМ" localSheetId="12">#REF!</definedName>
    <definedName name="МЕЛ_СУМ" localSheetId="16">#REF!</definedName>
    <definedName name="МЕЛ_СУМ" localSheetId="7">#REF!</definedName>
    <definedName name="МЕЛ_СУМ">#REF!</definedName>
    <definedName name="Место">'[47]ПФВ-0.5'!$AK$18:$AK$19</definedName>
    <definedName name="МЕСЯЦЫ" localSheetId="8">[62]Январь!#REF!</definedName>
    <definedName name="МЕСЯЦЫ" localSheetId="9">[62]Январь!#REF!</definedName>
    <definedName name="МЕСЯЦЫ" localSheetId="10">[62]Январь!#REF!</definedName>
    <definedName name="МЕСЯЦЫ" localSheetId="11">[62]Январь!#REF!</definedName>
    <definedName name="МЕСЯЦЫ" localSheetId="12">[62]Январь!#REF!</definedName>
    <definedName name="МЕСЯЦЫ" localSheetId="16">[63]Январь!#REF!</definedName>
    <definedName name="МЕСЯЦЫ" localSheetId="7">[62]Январь!#REF!</definedName>
    <definedName name="МЕСЯЦЫ">[63]Январь!#REF!</definedName>
    <definedName name="Мет_собс" localSheetId="8">#REF!</definedName>
    <definedName name="Мет_собс" localSheetId="9">#REF!</definedName>
    <definedName name="Мет_собс" localSheetId="10">#REF!</definedName>
    <definedName name="Мет_собс" localSheetId="11">#REF!</definedName>
    <definedName name="Мет_собс" localSheetId="12">#REF!</definedName>
    <definedName name="Мет_собс" localSheetId="16">#REF!</definedName>
    <definedName name="Мет_собс" localSheetId="7">#REF!</definedName>
    <definedName name="Мет_собс">#REF!</definedName>
    <definedName name="Мет_ЭЛЦ3" localSheetId="8">#REF!</definedName>
    <definedName name="Мет_ЭЛЦ3" localSheetId="9">#REF!</definedName>
    <definedName name="Мет_ЭЛЦ3" localSheetId="10">#REF!</definedName>
    <definedName name="Мет_ЭЛЦ3" localSheetId="11">#REF!</definedName>
    <definedName name="Мет_ЭЛЦ3" localSheetId="12">#REF!</definedName>
    <definedName name="Мет_ЭЛЦ3" localSheetId="16">#REF!</definedName>
    <definedName name="Мет_ЭЛЦ3" localSheetId="7">#REF!</definedName>
    <definedName name="Мет_ЭЛЦ3">#REF!</definedName>
    <definedName name="Метроном2">[37]Дебиторка!$J$14</definedName>
    <definedName name="мехцех_РМП">'[38]цены цехов'!$D$26</definedName>
    <definedName name="МЛИГ_АМ" localSheetId="8">[36]Калькуляции!#REF!</definedName>
    <definedName name="МЛИГ_АМ" localSheetId="9">[36]Калькуляции!#REF!</definedName>
    <definedName name="МЛИГ_АМ" localSheetId="10">[36]Калькуляции!#REF!</definedName>
    <definedName name="МЛИГ_АМ" localSheetId="11">[36]Калькуляции!#REF!</definedName>
    <definedName name="МЛИГ_АМ" localSheetId="12">[36]Калькуляции!#REF!</definedName>
    <definedName name="МЛИГ_АМ" localSheetId="16">[36]Калькуляции!#REF!</definedName>
    <definedName name="МЛИГ_АМ" localSheetId="7">[36]Калькуляции!#REF!</definedName>
    <definedName name="МЛИГ_АМ">[36]Калькуляции!#REF!</definedName>
    <definedName name="МЛИГ_ЭЛ" localSheetId="8">[36]Калькуляции!#REF!</definedName>
    <definedName name="МЛИГ_ЭЛ" localSheetId="9">[36]Калькуляции!#REF!</definedName>
    <definedName name="МЛИГ_ЭЛ" localSheetId="10">[36]Калькуляции!#REF!</definedName>
    <definedName name="МЛИГ_ЭЛ" localSheetId="11">[36]Калькуляции!#REF!</definedName>
    <definedName name="МЛИГ_ЭЛ" localSheetId="12">[36]Калькуляции!#REF!</definedName>
    <definedName name="МЛИГ_ЭЛ" localSheetId="16">[36]Калькуляции!#REF!</definedName>
    <definedName name="МЛИГ_ЭЛ" localSheetId="7">[36]Калькуляции!#REF!</definedName>
    <definedName name="МЛИГ_ЭЛ">[36]Калькуляции!#REF!</definedName>
    <definedName name="МнНДС" localSheetId="8">#REF!</definedName>
    <definedName name="МнНДС" localSheetId="9">#REF!</definedName>
    <definedName name="МнНДС" localSheetId="10">#REF!</definedName>
    <definedName name="МнНДС" localSheetId="11">#REF!</definedName>
    <definedName name="МнНДС" localSheetId="12">#REF!</definedName>
    <definedName name="МнНДС" localSheetId="16">#REF!</definedName>
    <definedName name="МнНДС" localSheetId="7">#REF!</definedName>
    <definedName name="МнНДС">#REF!</definedName>
    <definedName name="МР" localSheetId="16">#REF!</definedName>
    <definedName name="МР" localSheetId="7">#REF!</definedName>
    <definedName name="МР">#REF!</definedName>
    <definedName name="МС6_РУБ" localSheetId="8">[36]Калькуляции!#REF!</definedName>
    <definedName name="МС6_РУБ" localSheetId="9">[36]Калькуляции!#REF!</definedName>
    <definedName name="МС6_РУБ" localSheetId="10">[36]Калькуляции!#REF!</definedName>
    <definedName name="МС6_РУБ" localSheetId="11">[36]Калькуляции!#REF!</definedName>
    <definedName name="МС6_РУБ" localSheetId="12">[36]Калькуляции!#REF!</definedName>
    <definedName name="МС6_РУБ" localSheetId="16">[36]Калькуляции!#REF!</definedName>
    <definedName name="МС6_РУБ" localSheetId="7">[36]Калькуляции!#REF!</definedName>
    <definedName name="МС6_РУБ">[36]Калькуляции!#REF!</definedName>
    <definedName name="МС6_ТОН" localSheetId="8">[36]Калькуляции!#REF!</definedName>
    <definedName name="МС6_ТОН" localSheetId="9">[36]Калькуляции!#REF!</definedName>
    <definedName name="МС6_ТОН" localSheetId="10">[36]Калькуляции!#REF!</definedName>
    <definedName name="МС6_ТОН" localSheetId="11">[36]Калькуляции!#REF!</definedName>
    <definedName name="МС6_ТОН" localSheetId="12">[36]Калькуляции!#REF!</definedName>
    <definedName name="МС6_ТОН" localSheetId="16">[36]Калькуляции!#REF!</definedName>
    <definedName name="МС6_ТОН" localSheetId="7">[36]Калькуляции!#REF!</definedName>
    <definedName name="МС6_ТОН">[36]Калькуляции!#REF!</definedName>
    <definedName name="МС9_РУБ" localSheetId="8">[36]Калькуляции!#REF!</definedName>
    <definedName name="МС9_РУБ" localSheetId="9">[36]Калькуляции!#REF!</definedName>
    <definedName name="МС9_РУБ" localSheetId="10">[36]Калькуляции!#REF!</definedName>
    <definedName name="МС9_РУБ" localSheetId="11">[36]Калькуляции!#REF!</definedName>
    <definedName name="МС9_РУБ" localSheetId="12">[36]Калькуляции!#REF!</definedName>
    <definedName name="МС9_РУБ" localSheetId="16">[36]Калькуляции!#REF!</definedName>
    <definedName name="МС9_РУБ" localSheetId="7">[36]Калькуляции!#REF!</definedName>
    <definedName name="МС9_РУБ">[36]Калькуляции!#REF!</definedName>
    <definedName name="МС9_ТОН" localSheetId="8">[36]Калькуляции!#REF!</definedName>
    <definedName name="МС9_ТОН" localSheetId="9">[36]Калькуляции!#REF!</definedName>
    <definedName name="МС9_ТОН" localSheetId="10">[36]Калькуляции!#REF!</definedName>
    <definedName name="МС9_ТОН" localSheetId="11">[36]Калькуляции!#REF!</definedName>
    <definedName name="МС9_ТОН" localSheetId="12">[36]Калькуляции!#REF!</definedName>
    <definedName name="МС9_ТОН" localSheetId="16">[36]Калькуляции!#REF!</definedName>
    <definedName name="МС9_ТОН" localSheetId="7">[36]Калькуляции!#REF!</definedName>
    <definedName name="МС9_ТОН">[36]Калькуляции!#REF!</definedName>
    <definedName name="мым" localSheetId="8">'5 анализ экон эффект 25 план'!мым</definedName>
    <definedName name="мым" localSheetId="9">'5 анализ экон эффект 26'!мым</definedName>
    <definedName name="мым" localSheetId="10">'5 анализ экон эффект 27'!мым</definedName>
    <definedName name="мым" localSheetId="11">'5 анализ экон эффект 28'!мым</definedName>
    <definedName name="мым" localSheetId="12">'5 анализ экон эффект 29'!мым</definedName>
    <definedName name="мым" localSheetId="7">'анализ экон эффек'!мым</definedName>
    <definedName name="мым">[5]!мым</definedName>
    <definedName name="н" localSheetId="8">'5 анализ экон эффект 25 план'!н</definedName>
    <definedName name="н" localSheetId="9">'5 анализ экон эффект 26'!н</definedName>
    <definedName name="н" localSheetId="10">'5 анализ экон эффект 27'!н</definedName>
    <definedName name="н" localSheetId="11">'5 анализ экон эффект 28'!н</definedName>
    <definedName name="н" localSheetId="12">'5 анализ экон эффект 29'!н</definedName>
    <definedName name="н" localSheetId="7">'анализ экон эффек'!н</definedName>
    <definedName name="н">[5]!н</definedName>
    <definedName name="Н_2ЦЕХ_СКАЛ" localSheetId="8">#REF!</definedName>
    <definedName name="Н_2ЦЕХ_СКАЛ" localSheetId="9">#REF!</definedName>
    <definedName name="Н_2ЦЕХ_СКАЛ" localSheetId="10">#REF!</definedName>
    <definedName name="Н_2ЦЕХ_СКАЛ" localSheetId="11">#REF!</definedName>
    <definedName name="Н_2ЦЕХ_СКАЛ" localSheetId="12">#REF!</definedName>
    <definedName name="Н_2ЦЕХ_СКАЛ" localSheetId="16">#REF!</definedName>
    <definedName name="Н_2ЦЕХ_СКАЛ" localSheetId="7">#REF!</definedName>
    <definedName name="Н_2ЦЕХ_СКАЛ">#REF!</definedName>
    <definedName name="Н_АЛФ" localSheetId="8">#REF!</definedName>
    <definedName name="Н_АЛФ" localSheetId="9">#REF!</definedName>
    <definedName name="Н_АЛФ" localSheetId="10">#REF!</definedName>
    <definedName name="Н_АЛФ" localSheetId="11">#REF!</definedName>
    <definedName name="Н_АЛФ" localSheetId="12">#REF!</definedName>
    <definedName name="Н_АЛФ" localSheetId="16">#REF!</definedName>
    <definedName name="Н_АЛФ" localSheetId="7">#REF!</definedName>
    <definedName name="Н_АЛФ">#REF!</definedName>
    <definedName name="Н_АМ_МЛ" localSheetId="8">[36]Калькуляции!#REF!</definedName>
    <definedName name="Н_АМ_МЛ" localSheetId="9">[36]Калькуляции!#REF!</definedName>
    <definedName name="Н_АМ_МЛ" localSheetId="10">[36]Калькуляции!#REF!</definedName>
    <definedName name="Н_АМ_МЛ" localSheetId="11">[36]Калькуляции!#REF!</definedName>
    <definedName name="Н_АМ_МЛ" localSheetId="12">[36]Калькуляции!#REF!</definedName>
    <definedName name="Н_АМ_МЛ" localSheetId="16">[36]Калькуляции!#REF!</definedName>
    <definedName name="Н_АМ_МЛ" localSheetId="7">[36]Калькуляции!#REF!</definedName>
    <definedName name="Н_АМ_МЛ">[36]Калькуляции!#REF!</definedName>
    <definedName name="Н_АНБЛ" localSheetId="8">#REF!</definedName>
    <definedName name="Н_АНБЛ" localSheetId="9">#REF!</definedName>
    <definedName name="Н_АНБЛ" localSheetId="10">#REF!</definedName>
    <definedName name="Н_АНБЛ" localSheetId="11">#REF!</definedName>
    <definedName name="Н_АНБЛ" localSheetId="12">#REF!</definedName>
    <definedName name="Н_АНБЛ" localSheetId="16">#REF!</definedName>
    <definedName name="Н_АНБЛ" localSheetId="7">#REF!</definedName>
    <definedName name="Н_АНБЛ">#REF!</definedName>
    <definedName name="Н_АНБЛ_В" localSheetId="8">[36]Калькуляции!#REF!</definedName>
    <definedName name="Н_АНБЛ_В" localSheetId="9">[36]Калькуляции!#REF!</definedName>
    <definedName name="Н_АНБЛ_В" localSheetId="10">[36]Калькуляции!#REF!</definedName>
    <definedName name="Н_АНБЛ_В" localSheetId="11">[36]Калькуляции!#REF!</definedName>
    <definedName name="Н_АНБЛ_В" localSheetId="12">[36]Калькуляции!#REF!</definedName>
    <definedName name="Н_АНБЛ_В" localSheetId="16">[36]Калькуляции!#REF!</definedName>
    <definedName name="Н_АНБЛ_В" localSheetId="7">[36]Калькуляции!#REF!</definedName>
    <definedName name="Н_АНБЛ_В">[36]Калькуляции!#REF!</definedName>
    <definedName name="Н_АНБЛ_Т" localSheetId="8">[36]Калькуляции!#REF!</definedName>
    <definedName name="Н_АНБЛ_Т" localSheetId="9">[36]Калькуляции!#REF!</definedName>
    <definedName name="Н_АНБЛ_Т" localSheetId="10">[36]Калькуляции!#REF!</definedName>
    <definedName name="Н_АНБЛ_Т" localSheetId="11">[36]Калькуляции!#REF!</definedName>
    <definedName name="Н_АНБЛ_Т" localSheetId="12">[36]Калькуляции!#REF!</definedName>
    <definedName name="Н_АНБЛ_Т" localSheetId="16">[36]Калькуляции!#REF!</definedName>
    <definedName name="Н_АНБЛ_Т" localSheetId="7">[36]Калькуляции!#REF!</definedName>
    <definedName name="Н_АНБЛ_Т">[36]Калькуляции!#REF!</definedName>
    <definedName name="Н_АФ_МЛ" localSheetId="8">[36]Калькуляции!#REF!</definedName>
    <definedName name="Н_АФ_МЛ" localSheetId="9">[36]Калькуляции!#REF!</definedName>
    <definedName name="Н_АФ_МЛ" localSheetId="10">[36]Калькуляции!#REF!</definedName>
    <definedName name="Н_АФ_МЛ" localSheetId="11">[36]Калькуляции!#REF!</definedName>
    <definedName name="Н_АФ_МЛ" localSheetId="12">[36]Калькуляции!#REF!</definedName>
    <definedName name="Н_АФ_МЛ" localSheetId="16">[36]Калькуляции!#REF!</definedName>
    <definedName name="Н_АФ_МЛ" localSheetId="7">[36]Калькуляции!#REF!</definedName>
    <definedName name="Н_АФ_МЛ">[36]Калькуляции!#REF!</definedName>
    <definedName name="Н_ВАЛФ" localSheetId="8">#REF!</definedName>
    <definedName name="Н_ВАЛФ" localSheetId="9">#REF!</definedName>
    <definedName name="Н_ВАЛФ" localSheetId="10">#REF!</definedName>
    <definedName name="Н_ВАЛФ" localSheetId="11">#REF!</definedName>
    <definedName name="Н_ВАЛФ" localSheetId="12">#REF!</definedName>
    <definedName name="Н_ВАЛФ" localSheetId="16">#REF!</definedName>
    <definedName name="Н_ВАЛФ" localSheetId="7">#REF!</definedName>
    <definedName name="Н_ВАЛФ">#REF!</definedName>
    <definedName name="Н_ВГР" localSheetId="8">#REF!</definedName>
    <definedName name="Н_ВГР" localSheetId="9">#REF!</definedName>
    <definedName name="Н_ВГР" localSheetId="10">#REF!</definedName>
    <definedName name="Н_ВГР" localSheetId="11">#REF!</definedName>
    <definedName name="Н_ВГР" localSheetId="12">#REF!</definedName>
    <definedName name="Н_ВГР" localSheetId="16">#REF!</definedName>
    <definedName name="Н_ВГР" localSheetId="7">#REF!</definedName>
    <definedName name="Н_ВГР">#REF!</definedName>
    <definedName name="Н_ВКРСВ" localSheetId="8">#REF!</definedName>
    <definedName name="Н_ВКРСВ" localSheetId="9">#REF!</definedName>
    <definedName name="Н_ВКРСВ" localSheetId="10">#REF!</definedName>
    <definedName name="Н_ВКРСВ" localSheetId="11">#REF!</definedName>
    <definedName name="Н_ВКРСВ" localSheetId="12">#REF!</definedName>
    <definedName name="Н_ВКРСВ" localSheetId="16">#REF!</definedName>
    <definedName name="Н_ВКРСВ" localSheetId="7">#REF!</definedName>
    <definedName name="Н_ВКРСВ">#REF!</definedName>
    <definedName name="Н_ВМЕДЬ" localSheetId="8">#REF!</definedName>
    <definedName name="Н_ВМЕДЬ" localSheetId="9">#REF!</definedName>
    <definedName name="Н_ВМЕДЬ" localSheetId="10">#REF!</definedName>
    <definedName name="Н_ВМЕДЬ" localSheetId="11">#REF!</definedName>
    <definedName name="Н_ВМЕДЬ" localSheetId="12">#REF!</definedName>
    <definedName name="Н_ВМЕДЬ" localSheetId="16">#REF!</definedName>
    <definedName name="Н_ВМЕДЬ" localSheetId="7">#REF!</definedName>
    <definedName name="Н_ВМЕДЬ">#REF!</definedName>
    <definedName name="Н_ВОДОБКРУПН" localSheetId="8">#REF!</definedName>
    <definedName name="Н_ВОДОБКРУПН" localSheetId="9">#REF!</definedName>
    <definedName name="Н_ВОДОБКРУПН" localSheetId="10">#REF!</definedName>
    <definedName name="Н_ВОДОБКРУПН" localSheetId="11">#REF!</definedName>
    <definedName name="Н_ВОДОБКРУПН" localSheetId="12">#REF!</definedName>
    <definedName name="Н_ВОДОБКРУПН" localSheetId="16">#REF!</definedName>
    <definedName name="Н_ВОДОБКРУПН" localSheetId="7">#REF!</definedName>
    <definedName name="Н_ВОДОБКРУПН">#REF!</definedName>
    <definedName name="Н_ВХЛБ" localSheetId="8">#REF!</definedName>
    <definedName name="Н_ВХЛБ" localSheetId="9">#REF!</definedName>
    <definedName name="Н_ВХЛБ" localSheetId="10">#REF!</definedName>
    <definedName name="Н_ВХЛБ" localSheetId="11">#REF!</definedName>
    <definedName name="Н_ВХЛБ" localSheetId="12">#REF!</definedName>
    <definedName name="Н_ВХЛБ" localSheetId="16">#REF!</definedName>
    <definedName name="Н_ВХЛБ" localSheetId="7">#REF!</definedName>
    <definedName name="Н_ВХЛБ">#REF!</definedName>
    <definedName name="Н_ВХЛН" localSheetId="8">#REF!</definedName>
    <definedName name="Н_ВХЛН" localSheetId="9">#REF!</definedName>
    <definedName name="Н_ВХЛН" localSheetId="10">#REF!</definedName>
    <definedName name="Н_ВХЛН" localSheetId="11">#REF!</definedName>
    <definedName name="Н_ВХЛН" localSheetId="12">#REF!</definedName>
    <definedName name="Н_ВХЛН" localSheetId="16">#REF!</definedName>
    <definedName name="Н_ВХЛН" localSheetId="7">#REF!</definedName>
    <definedName name="Н_ВХЛН">#REF!</definedName>
    <definedName name="Н_ГИДЗ" localSheetId="8">#REF!</definedName>
    <definedName name="Н_ГИДЗ" localSheetId="9">#REF!</definedName>
    <definedName name="Н_ГИДЗ" localSheetId="10">#REF!</definedName>
    <definedName name="Н_ГИДЗ" localSheetId="11">#REF!</definedName>
    <definedName name="Н_ГИДЗ" localSheetId="12">#REF!</definedName>
    <definedName name="Н_ГИДЗ" localSheetId="16">#REF!</definedName>
    <definedName name="Н_ГИДЗ" localSheetId="7">#REF!</definedName>
    <definedName name="Н_ГИДЗ">#REF!</definedName>
    <definedName name="Н_ГЛ_ВН" localSheetId="8">#REF!</definedName>
    <definedName name="Н_ГЛ_ВН" localSheetId="9">#REF!</definedName>
    <definedName name="Н_ГЛ_ВН" localSheetId="10">#REF!</definedName>
    <definedName name="Н_ГЛ_ВН" localSheetId="11">#REF!</definedName>
    <definedName name="Н_ГЛ_ВН" localSheetId="12">#REF!</definedName>
    <definedName name="Н_ГЛ_ВН" localSheetId="16">#REF!</definedName>
    <definedName name="Н_ГЛ_ВН" localSheetId="7">#REF!</definedName>
    <definedName name="Н_ГЛ_ВН">#REF!</definedName>
    <definedName name="Н_ГЛ_ДП" localSheetId="8">[36]Калькуляции!#REF!</definedName>
    <definedName name="Н_ГЛ_ДП" localSheetId="9">[36]Калькуляции!#REF!</definedName>
    <definedName name="Н_ГЛ_ДП" localSheetId="10">[36]Калькуляции!#REF!</definedName>
    <definedName name="Н_ГЛ_ДП" localSheetId="11">[36]Калькуляции!#REF!</definedName>
    <definedName name="Н_ГЛ_ДП" localSheetId="12">[36]Калькуляции!#REF!</definedName>
    <definedName name="Н_ГЛ_ДП" localSheetId="16">[36]Калькуляции!#REF!</definedName>
    <definedName name="Н_ГЛ_ДП" localSheetId="7">[36]Калькуляции!#REF!</definedName>
    <definedName name="Н_ГЛ_ДП">[36]Калькуляции!#REF!</definedName>
    <definedName name="Н_ГЛ_ИТ" localSheetId="8">[36]Калькуляции!#REF!</definedName>
    <definedName name="Н_ГЛ_ИТ" localSheetId="9">[36]Калькуляции!#REF!</definedName>
    <definedName name="Н_ГЛ_ИТ" localSheetId="10">[36]Калькуляции!#REF!</definedName>
    <definedName name="Н_ГЛ_ИТ" localSheetId="11">[36]Калькуляции!#REF!</definedName>
    <definedName name="Н_ГЛ_ИТ" localSheetId="12">[36]Калькуляции!#REF!</definedName>
    <definedName name="Н_ГЛ_ИТ" localSheetId="16">[36]Калькуляции!#REF!</definedName>
    <definedName name="Н_ГЛ_ИТ" localSheetId="7">[36]Калькуляции!#REF!</definedName>
    <definedName name="Н_ГЛ_ИТ">[36]Калькуляции!#REF!</definedName>
    <definedName name="Н_ГЛ_ТОЛ" localSheetId="8">#REF!</definedName>
    <definedName name="Н_ГЛ_ТОЛ" localSheetId="9">#REF!</definedName>
    <definedName name="Н_ГЛ_ТОЛ" localSheetId="10">#REF!</definedName>
    <definedName name="Н_ГЛ_ТОЛ" localSheetId="11">#REF!</definedName>
    <definedName name="Н_ГЛ_ТОЛ" localSheetId="12">#REF!</definedName>
    <definedName name="Н_ГЛ_ТОЛ" localSheetId="16">#REF!</definedName>
    <definedName name="Н_ГЛ_ТОЛ" localSheetId="7">#REF!</definedName>
    <definedName name="Н_ГЛ_ТОЛ">#REF!</definedName>
    <definedName name="Н_ГЛШ" localSheetId="8">#REF!</definedName>
    <definedName name="Н_ГЛШ" localSheetId="9">#REF!</definedName>
    <definedName name="Н_ГЛШ" localSheetId="10">#REF!</definedName>
    <definedName name="Н_ГЛШ" localSheetId="11">#REF!</definedName>
    <definedName name="Н_ГЛШ" localSheetId="12">#REF!</definedName>
    <definedName name="Н_ГЛШ" localSheetId="16">#REF!</definedName>
    <definedName name="Н_ГЛШ" localSheetId="7">#REF!</definedName>
    <definedName name="Н_ГЛШ">#REF!</definedName>
    <definedName name="Н_ИЗВ" localSheetId="8">#REF!</definedName>
    <definedName name="Н_ИЗВ" localSheetId="9">#REF!</definedName>
    <definedName name="Н_ИЗВ" localSheetId="10">#REF!</definedName>
    <definedName name="Н_ИЗВ" localSheetId="11">#REF!</definedName>
    <definedName name="Н_ИЗВ" localSheetId="12">#REF!</definedName>
    <definedName name="Н_ИЗВ" localSheetId="16">#REF!</definedName>
    <definedName name="Н_ИЗВ" localSheetId="7">#REF!</definedName>
    <definedName name="Н_ИЗВ">#REF!</definedName>
    <definedName name="Н_К_ПРОК" localSheetId="8">#REF!</definedName>
    <definedName name="Н_К_ПРОК" localSheetId="9">#REF!</definedName>
    <definedName name="Н_К_ПРОК" localSheetId="10">#REF!</definedName>
    <definedName name="Н_К_ПРОК" localSheetId="11">#REF!</definedName>
    <definedName name="Н_К_ПРОК" localSheetId="12">#REF!</definedName>
    <definedName name="Н_К_ПРОК" localSheetId="16">#REF!</definedName>
    <definedName name="Н_К_ПРОК" localSheetId="7">#REF!</definedName>
    <definedName name="Н_К_ПРОК">#REF!</definedName>
    <definedName name="Н_К_СЫР" localSheetId="8">#REF!</definedName>
    <definedName name="Н_К_СЫР" localSheetId="9">#REF!</definedName>
    <definedName name="Н_К_СЫР" localSheetId="10">#REF!</definedName>
    <definedName name="Н_К_СЫР" localSheetId="11">#REF!</definedName>
    <definedName name="Н_К_СЫР" localSheetId="12">#REF!</definedName>
    <definedName name="Н_К_СЫР" localSheetId="16">#REF!</definedName>
    <definedName name="Н_К_СЫР" localSheetId="7">#REF!</definedName>
    <definedName name="Н_К_СЫР">#REF!</definedName>
    <definedName name="Н_К_СЫР_П" localSheetId="8">[36]Калькуляции!#REF!</definedName>
    <definedName name="Н_К_СЫР_П" localSheetId="9">[36]Калькуляции!#REF!</definedName>
    <definedName name="Н_К_СЫР_П" localSheetId="10">[36]Калькуляции!#REF!</definedName>
    <definedName name="Н_К_СЫР_П" localSheetId="11">[36]Калькуляции!#REF!</definedName>
    <definedName name="Н_К_СЫР_П" localSheetId="12">[36]Калькуляции!#REF!</definedName>
    <definedName name="Н_К_СЫР_П" localSheetId="16">[36]Калькуляции!#REF!</definedName>
    <definedName name="Н_К_СЫР_П" localSheetId="7">[36]Калькуляции!#REF!</definedName>
    <definedName name="Н_К_СЫР_П">[36]Калькуляции!#REF!</definedName>
    <definedName name="Н_К_СЫР_Т" localSheetId="8">[36]Калькуляции!#REF!</definedName>
    <definedName name="Н_К_СЫР_Т" localSheetId="9">[36]Калькуляции!#REF!</definedName>
    <definedName name="Н_К_СЫР_Т" localSheetId="10">[36]Калькуляции!#REF!</definedName>
    <definedName name="Н_К_СЫР_Т" localSheetId="11">[36]Калькуляции!#REF!</definedName>
    <definedName name="Н_К_СЫР_Т" localSheetId="12">[36]Калькуляции!#REF!</definedName>
    <definedName name="Н_К_СЫР_Т" localSheetId="16">[36]Калькуляции!#REF!</definedName>
    <definedName name="Н_К_СЫР_Т" localSheetId="7">[36]Калькуляции!#REF!</definedName>
    <definedName name="Н_К_СЫР_Т">[36]Калькуляции!#REF!</definedName>
    <definedName name="Н_КАВЧ_АЛФ" localSheetId="8">#REF!</definedName>
    <definedName name="Н_КАВЧ_АЛФ" localSheetId="9">#REF!</definedName>
    <definedName name="Н_КАВЧ_АЛФ" localSheetId="10">#REF!</definedName>
    <definedName name="Н_КАВЧ_АЛФ" localSheetId="11">#REF!</definedName>
    <definedName name="Н_КАВЧ_АЛФ" localSheetId="12">#REF!</definedName>
    <definedName name="Н_КАВЧ_АЛФ" localSheetId="16">#REF!</definedName>
    <definedName name="Н_КАВЧ_АЛФ" localSheetId="7">#REF!</definedName>
    <definedName name="Н_КАВЧ_АЛФ">#REF!</definedName>
    <definedName name="Н_КАВЧ_ГРАФ" localSheetId="8">#REF!</definedName>
    <definedName name="Н_КАВЧ_ГРАФ" localSheetId="9">#REF!</definedName>
    <definedName name="Н_КАВЧ_ГРАФ" localSheetId="10">#REF!</definedName>
    <definedName name="Н_КАВЧ_ГРАФ" localSheetId="11">#REF!</definedName>
    <definedName name="Н_КАВЧ_ГРАФ" localSheetId="12">#REF!</definedName>
    <definedName name="Н_КАВЧ_ГРАФ" localSheetId="16">#REF!</definedName>
    <definedName name="Н_КАВЧ_ГРАФ" localSheetId="7">#REF!</definedName>
    <definedName name="Н_КАВЧ_ГРАФ">#REF!</definedName>
    <definedName name="Н_КАВЧ_КРС" localSheetId="8">#REF!</definedName>
    <definedName name="Н_КАВЧ_КРС" localSheetId="9">#REF!</definedName>
    <definedName name="Н_КАВЧ_КРС" localSheetId="10">#REF!</definedName>
    <definedName name="Н_КАВЧ_КРС" localSheetId="11">#REF!</definedName>
    <definedName name="Н_КАВЧ_КРС" localSheetId="12">#REF!</definedName>
    <definedName name="Н_КАВЧ_КРС" localSheetId="16">#REF!</definedName>
    <definedName name="Н_КАВЧ_КРС" localSheetId="7">#REF!</definedName>
    <definedName name="Н_КАВЧ_КРС">#REF!</definedName>
    <definedName name="Н_КАВЧ_МЕД" localSheetId="8">#REF!</definedName>
    <definedName name="Н_КАВЧ_МЕД" localSheetId="9">#REF!</definedName>
    <definedName name="Н_КАВЧ_МЕД" localSheetId="10">#REF!</definedName>
    <definedName name="Н_КАВЧ_МЕД" localSheetId="11">#REF!</definedName>
    <definedName name="Н_КАВЧ_МЕД" localSheetId="12">#REF!</definedName>
    <definedName name="Н_КАВЧ_МЕД" localSheetId="16">#REF!</definedName>
    <definedName name="Н_КАВЧ_МЕД" localSheetId="7">#REF!</definedName>
    <definedName name="Н_КАВЧ_МЕД">#REF!</definedName>
    <definedName name="Н_КАВЧ_ХЛБ" localSheetId="8">#REF!</definedName>
    <definedName name="Н_КАВЧ_ХЛБ" localSheetId="9">#REF!</definedName>
    <definedName name="Н_КАВЧ_ХЛБ" localSheetId="10">#REF!</definedName>
    <definedName name="Н_КАВЧ_ХЛБ" localSheetId="11">#REF!</definedName>
    <definedName name="Н_КАВЧ_ХЛБ" localSheetId="12">#REF!</definedName>
    <definedName name="Н_КАВЧ_ХЛБ" localSheetId="16">#REF!</definedName>
    <definedName name="Н_КАВЧ_ХЛБ" localSheetId="7">#REF!</definedName>
    <definedName name="Н_КАВЧ_ХЛБ">#REF!</definedName>
    <definedName name="Н_КАО_СКАЛ" localSheetId="8">#REF!</definedName>
    <definedName name="Н_КАО_СКАЛ" localSheetId="9">#REF!</definedName>
    <definedName name="Н_КАО_СКАЛ" localSheetId="10">#REF!</definedName>
    <definedName name="Н_КАО_СКАЛ" localSheetId="11">#REF!</definedName>
    <definedName name="Н_КАО_СКАЛ" localSheetId="12">#REF!</definedName>
    <definedName name="Н_КАО_СКАЛ" localSheetId="16">#REF!</definedName>
    <definedName name="Н_КАО_СКАЛ" localSheetId="7">#REF!</definedName>
    <definedName name="Н_КАО_СКАЛ">#REF!</definedName>
    <definedName name="Н_КЕРОСИН" localSheetId="8">#REF!</definedName>
    <definedName name="Н_КЕРОСИН" localSheetId="9">#REF!</definedName>
    <definedName name="Н_КЕРОСИН" localSheetId="10">#REF!</definedName>
    <definedName name="Н_КЕРОСИН" localSheetId="11">#REF!</definedName>
    <definedName name="Н_КЕРОСИН" localSheetId="12">#REF!</definedName>
    <definedName name="Н_КЕРОСИН" localSheetId="16">#REF!</definedName>
    <definedName name="Н_КЕРОСИН" localSheetId="7">#REF!</definedName>
    <definedName name="Н_КЕРОСИН">#REF!</definedName>
    <definedName name="Н_КЛОК_КРСМ" localSheetId="8">[36]Калькуляции!#REF!</definedName>
    <definedName name="Н_КЛОК_КРСМ" localSheetId="9">[36]Калькуляции!#REF!</definedName>
    <definedName name="Н_КЛОК_КРСМ" localSheetId="10">[36]Калькуляции!#REF!</definedName>
    <definedName name="Н_КЛОК_КРСМ" localSheetId="11">[36]Калькуляции!#REF!</definedName>
    <definedName name="Н_КЛОК_КРСМ" localSheetId="12">[36]Калькуляции!#REF!</definedName>
    <definedName name="Н_КЛОК_КРСМ" localSheetId="16">[36]Калькуляции!#REF!</definedName>
    <definedName name="Н_КЛОК_КРСМ" localSheetId="7">[36]Калькуляции!#REF!</definedName>
    <definedName name="Н_КЛОК_КРСМ">[36]Калькуляции!#REF!</definedName>
    <definedName name="Н_КЛОК_СКАЛ" localSheetId="8">[36]Калькуляции!#REF!</definedName>
    <definedName name="Н_КЛОК_СКАЛ" localSheetId="9">[36]Калькуляции!#REF!</definedName>
    <definedName name="Н_КЛОК_СКАЛ" localSheetId="10">[36]Калькуляции!#REF!</definedName>
    <definedName name="Н_КЛОК_СКАЛ" localSheetId="11">[36]Калькуляции!#REF!</definedName>
    <definedName name="Н_КЛОК_СКАЛ" localSheetId="12">[36]Калькуляции!#REF!</definedName>
    <definedName name="Н_КЛОК_СКАЛ" localSheetId="16">[36]Калькуляции!#REF!</definedName>
    <definedName name="Н_КЛОК_СКАЛ" localSheetId="7">[36]Калькуляции!#REF!</definedName>
    <definedName name="Н_КЛОК_СКАЛ">[36]Калькуляции!#REF!</definedName>
    <definedName name="Н_КЛОК_ФТК" localSheetId="8">[36]Калькуляции!#REF!</definedName>
    <definedName name="Н_КЛОК_ФТК" localSheetId="9">[36]Калькуляции!#REF!</definedName>
    <definedName name="Н_КЛОК_ФТК" localSheetId="10">[36]Калькуляции!#REF!</definedName>
    <definedName name="Н_КЛОК_ФТК" localSheetId="11">[36]Калькуляции!#REF!</definedName>
    <definedName name="Н_КЛОК_ФТК" localSheetId="12">[36]Калькуляции!#REF!</definedName>
    <definedName name="Н_КЛОК_ФТК" localSheetId="16">[36]Калькуляции!#REF!</definedName>
    <definedName name="Н_КЛОК_ФТК" localSheetId="7">[36]Калькуляции!#REF!</definedName>
    <definedName name="Н_КЛОК_ФТК">[36]Калькуляции!#REF!</definedName>
    <definedName name="Н_КОА_АБ" localSheetId="8">#REF!</definedName>
    <definedName name="Н_КОА_АБ" localSheetId="9">#REF!</definedName>
    <definedName name="Н_КОА_АБ" localSheetId="10">#REF!</definedName>
    <definedName name="Н_КОА_АБ" localSheetId="11">#REF!</definedName>
    <definedName name="Н_КОА_АБ" localSheetId="12">#REF!</definedName>
    <definedName name="Н_КОА_АБ" localSheetId="16">#REF!</definedName>
    <definedName name="Н_КОА_АБ" localSheetId="7">#REF!</definedName>
    <definedName name="Н_КОА_АБ">#REF!</definedName>
    <definedName name="Н_КОА_ГЛ" localSheetId="8">#REF!</definedName>
    <definedName name="Н_КОА_ГЛ" localSheetId="9">#REF!</definedName>
    <definedName name="Н_КОА_ГЛ" localSheetId="10">#REF!</definedName>
    <definedName name="Н_КОА_ГЛ" localSheetId="11">#REF!</definedName>
    <definedName name="Н_КОА_ГЛ" localSheetId="12">#REF!</definedName>
    <definedName name="Н_КОА_ГЛ" localSheetId="16">#REF!</definedName>
    <definedName name="Н_КОА_ГЛ" localSheetId="7">#REF!</definedName>
    <definedName name="Н_КОА_ГЛ">#REF!</definedName>
    <definedName name="Н_КОА_КРС" localSheetId="8">#REF!</definedName>
    <definedName name="Н_КОА_КРС" localSheetId="9">#REF!</definedName>
    <definedName name="Н_КОА_КРС" localSheetId="10">#REF!</definedName>
    <definedName name="Н_КОА_КРС" localSheetId="11">#REF!</definedName>
    <definedName name="Н_КОА_КРС" localSheetId="12">#REF!</definedName>
    <definedName name="Н_КОА_КРС" localSheetId="16">#REF!</definedName>
    <definedName name="Н_КОА_КРС" localSheetId="7">#REF!</definedName>
    <definedName name="Н_КОА_КРС">#REF!</definedName>
    <definedName name="Н_КОА_КРСМ" localSheetId="8">#REF!</definedName>
    <definedName name="Н_КОА_КРСМ" localSheetId="9">#REF!</definedName>
    <definedName name="Н_КОА_КРСМ" localSheetId="10">#REF!</definedName>
    <definedName name="Н_КОА_КРСМ" localSheetId="11">#REF!</definedName>
    <definedName name="Н_КОА_КРСМ" localSheetId="12">#REF!</definedName>
    <definedName name="Н_КОА_КРСМ" localSheetId="16">#REF!</definedName>
    <definedName name="Н_КОА_КРСМ" localSheetId="7">#REF!</definedName>
    <definedName name="Н_КОА_КРСМ">#REF!</definedName>
    <definedName name="Н_КОА_СКАЛ" localSheetId="8">#REF!</definedName>
    <definedName name="Н_КОА_СКАЛ" localSheetId="9">#REF!</definedName>
    <definedName name="Н_КОА_СКАЛ" localSheetId="10">#REF!</definedName>
    <definedName name="Н_КОА_СКАЛ" localSheetId="11">#REF!</definedName>
    <definedName name="Н_КОА_СКАЛ" localSheetId="12">#REF!</definedName>
    <definedName name="Н_КОА_СКАЛ" localSheetId="16">#REF!</definedName>
    <definedName name="Н_КОА_СКАЛ" localSheetId="7">#REF!</definedName>
    <definedName name="Н_КОА_СКАЛ">#REF!</definedName>
    <definedName name="Н_КОА_ФК" localSheetId="8">#REF!</definedName>
    <definedName name="Н_КОА_ФК" localSheetId="9">#REF!</definedName>
    <definedName name="Н_КОА_ФК" localSheetId="10">#REF!</definedName>
    <definedName name="Н_КОА_ФК" localSheetId="11">#REF!</definedName>
    <definedName name="Н_КОА_ФК" localSheetId="12">#REF!</definedName>
    <definedName name="Н_КОА_ФК" localSheetId="16">#REF!</definedName>
    <definedName name="Н_КОА_ФК" localSheetId="7">#REF!</definedName>
    <definedName name="Н_КОА_ФК">#REF!</definedName>
    <definedName name="Н_КОРК_7" localSheetId="8">#REF!</definedName>
    <definedName name="Н_КОРК_7" localSheetId="9">#REF!</definedName>
    <definedName name="Н_КОРК_7" localSheetId="10">#REF!</definedName>
    <definedName name="Н_КОРК_7" localSheetId="11">#REF!</definedName>
    <definedName name="Н_КОРК_7" localSheetId="12">#REF!</definedName>
    <definedName name="Н_КОРК_7" localSheetId="16">#REF!</definedName>
    <definedName name="Н_КОРК_7" localSheetId="7">#REF!</definedName>
    <definedName name="Н_КОРК_7">#REF!</definedName>
    <definedName name="Н_КОРК_АВЧ" localSheetId="8">#REF!</definedName>
    <definedName name="Н_КОРК_АВЧ" localSheetId="9">#REF!</definedName>
    <definedName name="Н_КОРК_АВЧ" localSheetId="10">#REF!</definedName>
    <definedName name="Н_КОРК_АВЧ" localSheetId="11">#REF!</definedName>
    <definedName name="Н_КОРК_АВЧ" localSheetId="12">#REF!</definedName>
    <definedName name="Н_КОРК_АВЧ" localSheetId="16">#REF!</definedName>
    <definedName name="Н_КОРК_АВЧ" localSheetId="7">#REF!</definedName>
    <definedName name="Н_КОРК_АВЧ">#REF!</definedName>
    <definedName name="Н_КР_АК5М2" localSheetId="8">[36]Калькуляции!#REF!</definedName>
    <definedName name="Н_КР_АК5М2" localSheetId="9">[36]Калькуляции!#REF!</definedName>
    <definedName name="Н_КР_АК5М2" localSheetId="10">[36]Калькуляции!#REF!</definedName>
    <definedName name="Н_КР_АК5М2" localSheetId="11">[36]Калькуляции!#REF!</definedName>
    <definedName name="Н_КР_АК5М2" localSheetId="12">[36]Калькуляции!#REF!</definedName>
    <definedName name="Н_КР_АК5М2" localSheetId="16">[36]Калькуляции!#REF!</definedName>
    <definedName name="Н_КР_АК5М2" localSheetId="7">[36]Калькуляции!#REF!</definedName>
    <definedName name="Н_КР_АК5М2">[36]Калькуляции!#REF!</definedName>
    <definedName name="Н_КР_ПАР" localSheetId="8">[36]Калькуляции!#REF!</definedName>
    <definedName name="Н_КР_ПАР" localSheetId="9">[36]Калькуляции!#REF!</definedName>
    <definedName name="Н_КР_ПАР" localSheetId="10">[36]Калькуляции!#REF!</definedName>
    <definedName name="Н_КР_ПАР" localSheetId="11">[36]Калькуляции!#REF!</definedName>
    <definedName name="Н_КР_ПАР" localSheetId="12">[36]Калькуляции!#REF!</definedName>
    <definedName name="Н_КР_ПАР" localSheetId="16">[36]Калькуляции!#REF!</definedName>
    <definedName name="Н_КР_ПАР" localSheetId="7">[36]Калькуляции!#REF!</definedName>
    <definedName name="Н_КР_ПАР">[36]Калькуляции!#REF!</definedName>
    <definedName name="Н_КР19_СКАЛ" localSheetId="8">#REF!</definedName>
    <definedName name="Н_КР19_СКАЛ" localSheetId="9">#REF!</definedName>
    <definedName name="Н_КР19_СКАЛ" localSheetId="10">#REF!</definedName>
    <definedName name="Н_КР19_СКАЛ" localSheetId="11">#REF!</definedName>
    <definedName name="Н_КР19_СКАЛ" localSheetId="12">#REF!</definedName>
    <definedName name="Н_КР19_СКАЛ" localSheetId="16">#REF!</definedName>
    <definedName name="Н_КР19_СКАЛ" localSheetId="7">#REF!</definedName>
    <definedName name="Н_КР19_СКАЛ">#REF!</definedName>
    <definedName name="Н_КРАК12" localSheetId="8">[36]Калькуляции!#REF!</definedName>
    <definedName name="Н_КРАК12" localSheetId="9">[36]Калькуляции!#REF!</definedName>
    <definedName name="Н_КРАК12" localSheetId="10">[36]Калькуляции!#REF!</definedName>
    <definedName name="Н_КРАК12" localSheetId="11">[36]Калькуляции!#REF!</definedName>
    <definedName name="Н_КРАК12" localSheetId="12">[36]Калькуляции!#REF!</definedName>
    <definedName name="Н_КРАК12" localSheetId="16">[36]Калькуляции!#REF!</definedName>
    <definedName name="Н_КРАК12" localSheetId="7">[36]Калькуляции!#REF!</definedName>
    <definedName name="Н_КРАК12">[36]Калькуляции!#REF!</definedName>
    <definedName name="Н_КРАК9ПЧ" localSheetId="8">[36]Калькуляции!#REF!</definedName>
    <definedName name="Н_КРАК9ПЧ" localSheetId="9">[36]Калькуляции!#REF!</definedName>
    <definedName name="Н_КРАК9ПЧ" localSheetId="10">[36]Калькуляции!#REF!</definedName>
    <definedName name="Н_КРАК9ПЧ" localSheetId="11">[36]Калькуляции!#REF!</definedName>
    <definedName name="Н_КРАК9ПЧ" localSheetId="12">[36]Калькуляции!#REF!</definedName>
    <definedName name="Н_КРАК9ПЧ" localSheetId="16">[36]Калькуляции!#REF!</definedName>
    <definedName name="Н_КРАК9ПЧ" localSheetId="7">[36]Калькуляции!#REF!</definedName>
    <definedName name="Н_КРАК9ПЧ">[36]Калькуляции!#REF!</definedName>
    <definedName name="Н_КРЕМ_МЛ" localSheetId="8">[36]Калькуляции!#REF!</definedName>
    <definedName name="Н_КРЕМ_МЛ" localSheetId="9">[36]Калькуляции!#REF!</definedName>
    <definedName name="Н_КРЕМ_МЛ" localSheetId="10">[36]Калькуляции!#REF!</definedName>
    <definedName name="Н_КРЕМ_МЛ" localSheetId="11">[36]Калькуляции!#REF!</definedName>
    <definedName name="Н_КРЕМ_МЛ" localSheetId="12">[36]Калькуляции!#REF!</definedName>
    <definedName name="Н_КРЕМ_МЛ" localSheetId="16">[36]Калькуляции!#REF!</definedName>
    <definedName name="Н_КРЕМ_МЛ" localSheetId="7">[36]Калькуляции!#REF!</definedName>
    <definedName name="Н_КРЕМ_МЛ">[36]Калькуляции!#REF!</definedName>
    <definedName name="Н_КРЕМАК12" localSheetId="8">[36]Калькуляции!#REF!</definedName>
    <definedName name="Н_КРЕМАК12" localSheetId="9">[36]Калькуляции!#REF!</definedName>
    <definedName name="Н_КРЕМАК12" localSheetId="10">[36]Калькуляции!#REF!</definedName>
    <definedName name="Н_КРЕМАК12" localSheetId="11">[36]Калькуляции!#REF!</definedName>
    <definedName name="Н_КРЕМАК12" localSheetId="12">[36]Калькуляции!#REF!</definedName>
    <definedName name="Н_КРЕМАК12" localSheetId="16">[36]Калькуляции!#REF!</definedName>
    <definedName name="Н_КРЕМАК12" localSheetId="7">[36]Калькуляции!#REF!</definedName>
    <definedName name="Н_КРЕМАК12">[36]Калькуляции!#REF!</definedName>
    <definedName name="Н_КРЕМАК5М2" localSheetId="8">[36]Калькуляции!#REF!</definedName>
    <definedName name="Н_КРЕМАК5М2" localSheetId="9">[36]Калькуляции!#REF!</definedName>
    <definedName name="Н_КРЕМАК5М2" localSheetId="10">[36]Калькуляции!#REF!</definedName>
    <definedName name="Н_КРЕМАК5М2" localSheetId="11">[36]Калькуляции!#REF!</definedName>
    <definedName name="Н_КРЕМАК5М2" localSheetId="12">[36]Калькуляции!#REF!</definedName>
    <definedName name="Н_КРЕМАК5М2" localSheetId="16">[36]Калькуляции!#REF!</definedName>
    <definedName name="Н_КРЕМАК5М2" localSheetId="7">[36]Калькуляции!#REF!</definedName>
    <definedName name="Н_КРЕМАК5М2">[36]Калькуляции!#REF!</definedName>
    <definedName name="Н_КРЕМАК9ПЧ" localSheetId="8">[36]Калькуляции!#REF!</definedName>
    <definedName name="Н_КРЕМАК9ПЧ" localSheetId="9">[36]Калькуляции!#REF!</definedName>
    <definedName name="Н_КРЕМАК9ПЧ" localSheetId="10">[36]Калькуляции!#REF!</definedName>
    <definedName name="Н_КРЕМАК9ПЧ" localSheetId="11">[36]Калькуляции!#REF!</definedName>
    <definedName name="Н_КРЕМАК9ПЧ" localSheetId="12">[36]Калькуляции!#REF!</definedName>
    <definedName name="Н_КРЕМАК9ПЧ" localSheetId="16">[36]Калькуляции!#REF!</definedName>
    <definedName name="Н_КРЕМАК9ПЧ" localSheetId="7">[36]Калькуляции!#REF!</definedName>
    <definedName name="Н_КРЕМАК9ПЧ">[36]Калькуляции!#REF!</definedName>
    <definedName name="Н_КРИОЛ_МЛ" localSheetId="8">[36]Калькуляции!#REF!</definedName>
    <definedName name="Н_КРИОЛ_МЛ" localSheetId="9">[36]Калькуляции!#REF!</definedName>
    <definedName name="Н_КРИОЛ_МЛ" localSheetId="10">[36]Калькуляции!#REF!</definedName>
    <definedName name="Н_КРИОЛ_МЛ" localSheetId="11">[36]Калькуляции!#REF!</definedName>
    <definedName name="Н_КРИОЛ_МЛ" localSheetId="12">[36]Калькуляции!#REF!</definedName>
    <definedName name="Н_КРИОЛ_МЛ" localSheetId="16">[36]Калькуляции!#REF!</definedName>
    <definedName name="Н_КРИОЛ_МЛ" localSheetId="7">[36]Калькуляции!#REF!</definedName>
    <definedName name="Н_КРИОЛ_МЛ">[36]Калькуляции!#REF!</definedName>
    <definedName name="Н_КРКРУПН" localSheetId="8">[36]Калькуляции!#REF!</definedName>
    <definedName name="Н_КРКРУПН" localSheetId="9">[36]Калькуляции!#REF!</definedName>
    <definedName name="Н_КРКРУПН" localSheetId="10">[36]Калькуляции!#REF!</definedName>
    <definedName name="Н_КРКРУПН" localSheetId="11">[36]Калькуляции!#REF!</definedName>
    <definedName name="Н_КРКРУПН" localSheetId="12">[36]Калькуляции!#REF!</definedName>
    <definedName name="Н_КРКРУПН" localSheetId="16">[36]Калькуляции!#REF!</definedName>
    <definedName name="Н_КРКРУПН" localSheetId="7">[36]Калькуляции!#REF!</definedName>
    <definedName name="Н_КРКРУПН">[36]Калькуляции!#REF!</definedName>
    <definedName name="Н_КРМЕЛКИЕ" localSheetId="8">[36]Калькуляции!#REF!</definedName>
    <definedName name="Н_КРМЕЛКИЕ" localSheetId="9">[36]Калькуляции!#REF!</definedName>
    <definedName name="Н_КРМЕЛКИЕ" localSheetId="10">[36]Калькуляции!#REF!</definedName>
    <definedName name="Н_КРМЕЛКИЕ" localSheetId="11">[36]Калькуляции!#REF!</definedName>
    <definedName name="Н_КРМЕЛКИЕ" localSheetId="12">[36]Калькуляции!#REF!</definedName>
    <definedName name="Н_КРМЕЛКИЕ" localSheetId="16">[36]Калькуляции!#REF!</definedName>
    <definedName name="Н_КРМЕЛКИЕ" localSheetId="7">[36]Калькуляции!#REF!</definedName>
    <definedName name="Н_КРМЕЛКИЕ">[36]Калькуляции!#REF!</definedName>
    <definedName name="Н_КРРЕКВИЗИТЫ" localSheetId="8">[36]Калькуляции!#REF!</definedName>
    <definedName name="Н_КРРЕКВИЗИТЫ" localSheetId="9">[36]Калькуляции!#REF!</definedName>
    <definedName name="Н_КРРЕКВИЗИТЫ" localSheetId="10">[36]Калькуляции!#REF!</definedName>
    <definedName name="Н_КРРЕКВИЗИТЫ" localSheetId="11">[36]Калькуляции!#REF!</definedName>
    <definedName name="Н_КРРЕКВИЗИТЫ" localSheetId="12">[36]Калькуляции!#REF!</definedName>
    <definedName name="Н_КРРЕКВИЗИТЫ" localSheetId="16">[36]Калькуляции!#REF!</definedName>
    <definedName name="Н_КРРЕКВИЗИТЫ" localSheetId="7">[36]Калькуляции!#REF!</definedName>
    <definedName name="Н_КРРЕКВИЗИТЫ">[36]Калькуляции!#REF!</definedName>
    <definedName name="Н_КРСВ" localSheetId="8">#REF!</definedName>
    <definedName name="Н_КРСВ" localSheetId="9">#REF!</definedName>
    <definedName name="Н_КРСВ" localSheetId="10">#REF!</definedName>
    <definedName name="Н_КРСВ" localSheetId="11">#REF!</definedName>
    <definedName name="Н_КРСВ" localSheetId="12">#REF!</definedName>
    <definedName name="Н_КРСВ" localSheetId="16">#REF!</definedName>
    <definedName name="Н_КРСВ" localSheetId="7">#REF!</definedName>
    <definedName name="Н_КРСВ">#REF!</definedName>
    <definedName name="Н_КРСЛИТКИ" localSheetId="8">[36]Калькуляции!#REF!</definedName>
    <definedName name="Н_КРСЛИТКИ" localSheetId="9">[36]Калькуляции!#REF!</definedName>
    <definedName name="Н_КРСЛИТКИ" localSheetId="10">[36]Калькуляции!#REF!</definedName>
    <definedName name="Н_КРСЛИТКИ" localSheetId="11">[36]Калькуляции!#REF!</definedName>
    <definedName name="Н_КРСЛИТКИ" localSheetId="12">[36]Калькуляции!#REF!</definedName>
    <definedName name="Н_КРСЛИТКИ" localSheetId="16">[36]Калькуляции!#REF!</definedName>
    <definedName name="Н_КРСЛИТКИ" localSheetId="7">[36]Калькуляции!#REF!</definedName>
    <definedName name="Н_КРСЛИТКИ">[36]Калькуляции!#REF!</definedName>
    <definedName name="Н_КРСМ" localSheetId="8">#REF!</definedName>
    <definedName name="Н_КРСМ" localSheetId="9">#REF!</definedName>
    <definedName name="Н_КРСМ" localSheetId="10">#REF!</definedName>
    <definedName name="Н_КРСМ" localSheetId="11">#REF!</definedName>
    <definedName name="Н_КРСМ" localSheetId="12">#REF!</definedName>
    <definedName name="Н_КРСМ" localSheetId="16">#REF!</definedName>
    <definedName name="Н_КРСМ" localSheetId="7">#REF!</definedName>
    <definedName name="Н_КРСМ">#REF!</definedName>
    <definedName name="Н_КРФ" localSheetId="8">[36]Калькуляции!#REF!</definedName>
    <definedName name="Н_КРФ" localSheetId="9">[36]Калькуляции!#REF!</definedName>
    <definedName name="Н_КРФ" localSheetId="10">[36]Калькуляции!#REF!</definedName>
    <definedName name="Н_КРФ" localSheetId="11">[36]Калькуляции!#REF!</definedName>
    <definedName name="Н_КРФ" localSheetId="12">[36]Калькуляции!#REF!</definedName>
    <definedName name="Н_КРФ" localSheetId="16">[36]Калькуляции!#REF!</definedName>
    <definedName name="Н_КРФ" localSheetId="7">[36]Калькуляции!#REF!</definedName>
    <definedName name="Н_КРФ">[36]Калькуляции!#REF!</definedName>
    <definedName name="Н_КСГИД" localSheetId="8">#REF!</definedName>
    <definedName name="Н_КСГИД" localSheetId="9">#REF!</definedName>
    <definedName name="Н_КСГИД" localSheetId="10">#REF!</definedName>
    <definedName name="Н_КСГИД" localSheetId="11">#REF!</definedName>
    <definedName name="Н_КСГИД" localSheetId="12">#REF!</definedName>
    <definedName name="Н_КСГИД" localSheetId="16">#REF!</definedName>
    <definedName name="Н_КСГИД" localSheetId="7">#REF!</definedName>
    <definedName name="Н_КСГИД">#REF!</definedName>
    <definedName name="Н_КСКАУСТ" localSheetId="8">#REF!</definedName>
    <definedName name="Н_КСКАУСТ" localSheetId="9">#REF!</definedName>
    <definedName name="Н_КСКАУСТ" localSheetId="10">#REF!</definedName>
    <definedName name="Н_КСКАУСТ" localSheetId="11">#REF!</definedName>
    <definedName name="Н_КСКАУСТ" localSheetId="12">#REF!</definedName>
    <definedName name="Н_КСКАУСТ" localSheetId="16">#REF!</definedName>
    <definedName name="Н_КСКАУСТ" localSheetId="7">#REF!</definedName>
    <definedName name="Н_КСКАУСТ">#REF!</definedName>
    <definedName name="Н_КСПЕНА" localSheetId="8">#REF!</definedName>
    <definedName name="Н_КСПЕНА" localSheetId="9">#REF!</definedName>
    <definedName name="Н_КСПЕНА" localSheetId="10">#REF!</definedName>
    <definedName name="Н_КСПЕНА" localSheetId="11">#REF!</definedName>
    <definedName name="Н_КСПЕНА" localSheetId="12">#REF!</definedName>
    <definedName name="Н_КСПЕНА" localSheetId="16">#REF!</definedName>
    <definedName name="Н_КСПЕНА" localSheetId="7">#REF!</definedName>
    <definedName name="Н_КСПЕНА">#REF!</definedName>
    <definedName name="Н_КСПЕНА_С" localSheetId="8">[36]Калькуляции!#REF!</definedName>
    <definedName name="Н_КСПЕНА_С" localSheetId="9">[36]Калькуляции!#REF!</definedName>
    <definedName name="Н_КСПЕНА_С" localSheetId="10">[36]Калькуляции!#REF!</definedName>
    <definedName name="Н_КСПЕНА_С" localSheetId="11">[36]Калькуляции!#REF!</definedName>
    <definedName name="Н_КСПЕНА_С" localSheetId="12">[36]Калькуляции!#REF!</definedName>
    <definedName name="Н_КСПЕНА_С" localSheetId="16">[36]Калькуляции!#REF!</definedName>
    <definedName name="Н_КСПЕНА_С" localSheetId="7">[36]Калькуляции!#REF!</definedName>
    <definedName name="Н_КСПЕНА_С">[36]Калькуляции!#REF!</definedName>
    <definedName name="Н_КССОДГО" localSheetId="8">#REF!</definedName>
    <definedName name="Н_КССОДГО" localSheetId="9">#REF!</definedName>
    <definedName name="Н_КССОДГО" localSheetId="10">#REF!</definedName>
    <definedName name="Н_КССОДГО" localSheetId="11">#REF!</definedName>
    <definedName name="Н_КССОДГО" localSheetId="12">#REF!</definedName>
    <definedName name="Н_КССОДГО" localSheetId="16">#REF!</definedName>
    <definedName name="Н_КССОДГО" localSheetId="7">#REF!</definedName>
    <definedName name="Н_КССОДГО">#REF!</definedName>
    <definedName name="Н_КССОДКАЛ" localSheetId="8">#REF!</definedName>
    <definedName name="Н_КССОДКАЛ" localSheetId="9">#REF!</definedName>
    <definedName name="Н_КССОДКАЛ" localSheetId="10">#REF!</definedName>
    <definedName name="Н_КССОДКАЛ" localSheetId="11">#REF!</definedName>
    <definedName name="Н_КССОДКАЛ" localSheetId="12">#REF!</definedName>
    <definedName name="Н_КССОДКАЛ" localSheetId="16">#REF!</definedName>
    <definedName name="Н_КССОДКАЛ" localSheetId="7">#REF!</definedName>
    <definedName name="Н_КССОДКАЛ">#REF!</definedName>
    <definedName name="Н_ЛИГ_АЛ_М" localSheetId="8">[36]Калькуляции!#REF!</definedName>
    <definedName name="Н_ЛИГ_АЛ_М" localSheetId="9">[36]Калькуляции!#REF!</definedName>
    <definedName name="Н_ЛИГ_АЛ_М" localSheetId="10">[36]Калькуляции!#REF!</definedName>
    <definedName name="Н_ЛИГ_АЛ_М" localSheetId="11">[36]Калькуляции!#REF!</definedName>
    <definedName name="Н_ЛИГ_АЛ_М" localSheetId="12">[36]Калькуляции!#REF!</definedName>
    <definedName name="Н_ЛИГ_АЛ_М" localSheetId="16">[36]Калькуляции!#REF!</definedName>
    <definedName name="Н_ЛИГ_АЛ_М" localSheetId="7">[36]Калькуляции!#REF!</definedName>
    <definedName name="Н_ЛИГ_АЛ_М">[36]Калькуляции!#REF!</definedName>
    <definedName name="Н_ЛИГ_АЛ_МАК5М2" localSheetId="8">[36]Калькуляции!#REF!</definedName>
    <definedName name="Н_ЛИГ_АЛ_МАК5М2" localSheetId="9">[36]Калькуляции!#REF!</definedName>
    <definedName name="Н_ЛИГ_АЛ_МАК5М2" localSheetId="10">[36]Калькуляции!#REF!</definedName>
    <definedName name="Н_ЛИГ_АЛ_МАК5М2" localSheetId="11">[36]Калькуляции!#REF!</definedName>
    <definedName name="Н_ЛИГ_АЛ_МАК5М2" localSheetId="12">[36]Калькуляции!#REF!</definedName>
    <definedName name="Н_ЛИГ_АЛ_МАК5М2" localSheetId="16">[36]Калькуляции!#REF!</definedName>
    <definedName name="Н_ЛИГ_АЛ_МАК5М2" localSheetId="7">[36]Калькуляции!#REF!</definedName>
    <definedName name="Н_ЛИГ_АЛ_МАК5М2">[36]Калькуляции!#REF!</definedName>
    <definedName name="Н_ЛИГ_БР_ТИ" localSheetId="8">[36]Калькуляции!#REF!</definedName>
    <definedName name="Н_ЛИГ_БР_ТИ" localSheetId="9">[36]Калькуляции!#REF!</definedName>
    <definedName name="Н_ЛИГ_БР_ТИ" localSheetId="10">[36]Калькуляции!#REF!</definedName>
    <definedName name="Н_ЛИГ_БР_ТИ" localSheetId="11">[36]Калькуляции!#REF!</definedName>
    <definedName name="Н_ЛИГ_БР_ТИ" localSheetId="12">[36]Калькуляции!#REF!</definedName>
    <definedName name="Н_ЛИГ_БР_ТИ" localSheetId="16">[36]Калькуляции!#REF!</definedName>
    <definedName name="Н_ЛИГ_БР_ТИ" localSheetId="7">[36]Калькуляции!#REF!</definedName>
    <definedName name="Н_ЛИГ_БР_ТИ">[36]Калькуляции!#REF!</definedName>
    <definedName name="Н_МАГНАК5М2" localSheetId="8">[36]Калькуляции!#REF!</definedName>
    <definedName name="Н_МАГНАК5М2" localSheetId="9">[36]Калькуляции!#REF!</definedName>
    <definedName name="Н_МАГНАК5М2" localSheetId="10">[36]Калькуляции!#REF!</definedName>
    <definedName name="Н_МАГНАК5М2" localSheetId="11">[36]Калькуляции!#REF!</definedName>
    <definedName name="Н_МАГНАК5М2" localSheetId="12">[36]Калькуляции!#REF!</definedName>
    <definedName name="Н_МАГНАК5М2" localSheetId="16">[36]Калькуляции!#REF!</definedName>
    <definedName name="Н_МАГНАК5М2" localSheetId="7">[36]Калькуляции!#REF!</definedName>
    <definedName name="Н_МАГНАК5М2">[36]Калькуляции!#REF!</definedName>
    <definedName name="Н_МАГНАК9ПЧ" localSheetId="8">[36]Калькуляции!#REF!</definedName>
    <definedName name="Н_МАГНАК9ПЧ" localSheetId="9">[36]Калькуляции!#REF!</definedName>
    <definedName name="Н_МАГНАК9ПЧ" localSheetId="10">[36]Калькуляции!#REF!</definedName>
    <definedName name="Н_МАГНАК9ПЧ" localSheetId="11">[36]Калькуляции!#REF!</definedName>
    <definedName name="Н_МАГНАК9ПЧ" localSheetId="12">[36]Калькуляции!#REF!</definedName>
    <definedName name="Н_МАГНАК9ПЧ" localSheetId="16">[36]Калькуляции!#REF!</definedName>
    <definedName name="Н_МАГНАК9ПЧ" localSheetId="7">[36]Калькуляции!#REF!</definedName>
    <definedName name="Н_МАГНАК9ПЧ">[36]Калькуляции!#REF!</definedName>
    <definedName name="Н_МАЗ" localSheetId="8">[36]Калькуляции!#REF!</definedName>
    <definedName name="Н_МАЗ" localSheetId="9">[36]Калькуляции!#REF!</definedName>
    <definedName name="Н_МАЗ" localSheetId="10">[36]Калькуляции!#REF!</definedName>
    <definedName name="Н_МАЗ" localSheetId="11">[36]Калькуляции!#REF!</definedName>
    <definedName name="Н_МАЗ" localSheetId="12">[36]Калькуляции!#REF!</definedName>
    <definedName name="Н_МАЗ" localSheetId="16">[36]Калькуляции!#REF!</definedName>
    <definedName name="Н_МАЗ" localSheetId="7">[36]Калькуляции!#REF!</definedName>
    <definedName name="Н_МАЗ">[36]Калькуляции!#REF!</definedName>
    <definedName name="Н_МАРГ_МЛ" localSheetId="8">[36]Калькуляции!#REF!</definedName>
    <definedName name="Н_МАРГ_МЛ" localSheetId="9">[36]Калькуляции!#REF!</definedName>
    <definedName name="Н_МАРГ_МЛ" localSheetId="10">[36]Калькуляции!#REF!</definedName>
    <definedName name="Н_МАРГ_МЛ" localSheetId="11">[36]Калькуляции!#REF!</definedName>
    <definedName name="Н_МАРГ_МЛ" localSheetId="12">[36]Калькуляции!#REF!</definedName>
    <definedName name="Н_МАРГ_МЛ" localSheetId="16">[36]Калькуляции!#REF!</definedName>
    <definedName name="Н_МАРГ_МЛ" localSheetId="7">[36]Калькуляции!#REF!</definedName>
    <definedName name="Н_МАРГ_МЛ">[36]Калькуляции!#REF!</definedName>
    <definedName name="Н_МАССА" localSheetId="8">#REF!</definedName>
    <definedName name="Н_МАССА" localSheetId="9">#REF!</definedName>
    <definedName name="Н_МАССА" localSheetId="10">#REF!</definedName>
    <definedName name="Н_МАССА" localSheetId="11">#REF!</definedName>
    <definedName name="Н_МАССА" localSheetId="12">#REF!</definedName>
    <definedName name="Н_МАССА" localSheetId="16">#REF!</definedName>
    <definedName name="Н_МАССА" localSheetId="7">#REF!</definedName>
    <definedName name="Н_МАССА">#REF!</definedName>
    <definedName name="Н_МАССА_В" localSheetId="8">[36]Калькуляции!#REF!</definedName>
    <definedName name="Н_МАССА_В" localSheetId="9">[36]Калькуляции!#REF!</definedName>
    <definedName name="Н_МАССА_В" localSheetId="10">[36]Калькуляции!#REF!</definedName>
    <definedName name="Н_МАССА_В" localSheetId="11">[36]Калькуляции!#REF!</definedName>
    <definedName name="Н_МАССА_В" localSheetId="12">[36]Калькуляции!#REF!</definedName>
    <definedName name="Н_МАССА_В" localSheetId="16">[36]Калькуляции!#REF!</definedName>
    <definedName name="Н_МАССА_В" localSheetId="7">[36]Калькуляции!#REF!</definedName>
    <definedName name="Н_МАССА_В">[36]Калькуляции!#REF!</definedName>
    <definedName name="Н_МАССА_П" localSheetId="8">[36]Калькуляции!#REF!</definedName>
    <definedName name="Н_МАССА_П" localSheetId="9">[36]Калькуляции!#REF!</definedName>
    <definedName name="Н_МАССА_П" localSheetId="10">[36]Калькуляции!#REF!</definedName>
    <definedName name="Н_МАССА_П" localSheetId="11">[36]Калькуляции!#REF!</definedName>
    <definedName name="Н_МАССА_П" localSheetId="12">[36]Калькуляции!#REF!</definedName>
    <definedName name="Н_МАССА_П" localSheetId="16">[36]Калькуляции!#REF!</definedName>
    <definedName name="Н_МАССА_П" localSheetId="7">[36]Калькуляции!#REF!</definedName>
    <definedName name="Н_МАССА_П">[36]Калькуляции!#REF!</definedName>
    <definedName name="Н_МАССА_ПК" localSheetId="8">[36]Калькуляции!#REF!</definedName>
    <definedName name="Н_МАССА_ПК" localSheetId="9">[36]Калькуляции!#REF!</definedName>
    <definedName name="Н_МАССА_ПК" localSheetId="10">[36]Калькуляции!#REF!</definedName>
    <definedName name="Н_МАССА_ПК" localSheetId="11">[36]Калькуляции!#REF!</definedName>
    <definedName name="Н_МАССА_ПК" localSheetId="12">[36]Калькуляции!#REF!</definedName>
    <definedName name="Н_МАССА_ПК" localSheetId="16">[36]Калькуляции!#REF!</definedName>
    <definedName name="Н_МАССА_ПК" localSheetId="7">[36]Калькуляции!#REF!</definedName>
    <definedName name="Н_МАССА_ПК">[36]Калькуляции!#REF!</definedName>
    <definedName name="Н_МЕД_АК5М2" localSheetId="8">[36]Калькуляции!#REF!</definedName>
    <definedName name="Н_МЕД_АК5М2" localSheetId="9">[36]Калькуляции!#REF!</definedName>
    <definedName name="Н_МЕД_АК5М2" localSheetId="10">[36]Калькуляции!#REF!</definedName>
    <definedName name="Н_МЕД_АК5М2" localSheetId="11">[36]Калькуляции!#REF!</definedName>
    <definedName name="Н_МЕД_АК5М2" localSheetId="12">[36]Калькуляции!#REF!</definedName>
    <definedName name="Н_МЕД_АК5М2" localSheetId="16">[36]Калькуляции!#REF!</definedName>
    <definedName name="Н_МЕД_АК5М2" localSheetId="7">[36]Калькуляции!#REF!</definedName>
    <definedName name="Н_МЕД_АК5М2">[36]Калькуляции!#REF!</definedName>
    <definedName name="Н_МЛ_3003" localSheetId="8">[36]Калькуляции!#REF!</definedName>
    <definedName name="Н_МЛ_3003" localSheetId="9">[36]Калькуляции!#REF!</definedName>
    <definedName name="Н_МЛ_3003" localSheetId="10">[36]Калькуляции!#REF!</definedName>
    <definedName name="Н_МЛ_3003" localSheetId="11">[36]Калькуляции!#REF!</definedName>
    <definedName name="Н_МЛ_3003" localSheetId="12">[36]Калькуляции!#REF!</definedName>
    <definedName name="Н_МЛ_3003" localSheetId="16">[36]Калькуляции!#REF!</definedName>
    <definedName name="Н_МЛ_3003" localSheetId="7">[36]Калькуляции!#REF!</definedName>
    <definedName name="Н_МЛ_3003">[36]Калькуляции!#REF!</definedName>
    <definedName name="Н_ОЛЕ" localSheetId="8">#REF!</definedName>
    <definedName name="Н_ОЛЕ" localSheetId="9">#REF!</definedName>
    <definedName name="Н_ОЛЕ" localSheetId="10">#REF!</definedName>
    <definedName name="Н_ОЛЕ" localSheetId="11">#REF!</definedName>
    <definedName name="Н_ОЛЕ" localSheetId="12">#REF!</definedName>
    <definedName name="Н_ОЛЕ" localSheetId="16">#REF!</definedName>
    <definedName name="Н_ОЛЕ" localSheetId="7">#REF!</definedName>
    <definedName name="Н_ОЛЕ">#REF!</definedName>
    <definedName name="Н_ПЕК" localSheetId="8">#REF!</definedName>
    <definedName name="Н_ПЕК" localSheetId="9">#REF!</definedName>
    <definedName name="Н_ПЕК" localSheetId="10">#REF!</definedName>
    <definedName name="Н_ПЕК" localSheetId="11">#REF!</definedName>
    <definedName name="Н_ПЕК" localSheetId="12">#REF!</definedName>
    <definedName name="Н_ПЕК" localSheetId="16">#REF!</definedName>
    <definedName name="Н_ПЕК" localSheetId="7">#REF!</definedName>
    <definedName name="Н_ПЕК">#REF!</definedName>
    <definedName name="Н_ПЕК_П" localSheetId="8">[36]Калькуляции!#REF!</definedName>
    <definedName name="Н_ПЕК_П" localSheetId="9">[36]Калькуляции!#REF!</definedName>
    <definedName name="Н_ПЕК_П" localSheetId="10">[36]Калькуляции!#REF!</definedName>
    <definedName name="Н_ПЕК_П" localSheetId="11">[36]Калькуляции!#REF!</definedName>
    <definedName name="Н_ПЕК_П" localSheetId="12">[36]Калькуляции!#REF!</definedName>
    <definedName name="Н_ПЕК_П" localSheetId="16">[36]Калькуляции!#REF!</definedName>
    <definedName name="Н_ПЕК_П" localSheetId="7">[36]Калькуляции!#REF!</definedName>
    <definedName name="Н_ПЕК_П">[36]Калькуляции!#REF!</definedName>
    <definedName name="Н_ПЕК_Т" localSheetId="8">[36]Калькуляции!#REF!</definedName>
    <definedName name="Н_ПЕК_Т" localSheetId="9">[36]Калькуляции!#REF!</definedName>
    <definedName name="Н_ПЕК_Т" localSheetId="10">[36]Калькуляции!#REF!</definedName>
    <definedName name="Н_ПЕК_Т" localSheetId="11">[36]Калькуляции!#REF!</definedName>
    <definedName name="Н_ПЕК_Т" localSheetId="12">[36]Калькуляции!#REF!</definedName>
    <definedName name="Н_ПЕК_Т" localSheetId="16">[36]Калькуляции!#REF!</definedName>
    <definedName name="Н_ПЕК_Т" localSheetId="7">[36]Калькуляции!#REF!</definedName>
    <definedName name="Н_ПЕК_Т">[36]Калькуляции!#REF!</definedName>
    <definedName name="Н_ПУШ" localSheetId="8">#REF!</definedName>
    <definedName name="Н_ПУШ" localSheetId="9">#REF!</definedName>
    <definedName name="Н_ПУШ" localSheetId="10">#REF!</definedName>
    <definedName name="Н_ПУШ" localSheetId="11">#REF!</definedName>
    <definedName name="Н_ПУШ" localSheetId="12">#REF!</definedName>
    <definedName name="Н_ПУШ" localSheetId="16">#REF!</definedName>
    <definedName name="Н_ПУШ" localSheetId="7">#REF!</definedName>
    <definedName name="Н_ПУШ">#REF!</definedName>
    <definedName name="Н_ПЫЛЬ" localSheetId="8">#REF!</definedName>
    <definedName name="Н_ПЫЛЬ" localSheetId="9">#REF!</definedName>
    <definedName name="Н_ПЫЛЬ" localSheetId="10">#REF!</definedName>
    <definedName name="Н_ПЫЛЬ" localSheetId="11">#REF!</definedName>
    <definedName name="Н_ПЫЛЬ" localSheetId="12">#REF!</definedName>
    <definedName name="Н_ПЫЛЬ" localSheetId="16">#REF!</definedName>
    <definedName name="Н_ПЫЛЬ" localSheetId="7">#REF!</definedName>
    <definedName name="Н_ПЫЛЬ">#REF!</definedName>
    <definedName name="Н_С8БМ_ГЛ" localSheetId="8">#REF!</definedName>
    <definedName name="Н_С8БМ_ГЛ" localSheetId="9">#REF!</definedName>
    <definedName name="Н_С8БМ_ГЛ" localSheetId="10">#REF!</definedName>
    <definedName name="Н_С8БМ_ГЛ" localSheetId="11">#REF!</definedName>
    <definedName name="Н_С8БМ_ГЛ" localSheetId="12">#REF!</definedName>
    <definedName name="Н_С8БМ_ГЛ" localSheetId="16">#REF!</definedName>
    <definedName name="Н_С8БМ_ГЛ" localSheetId="7">#REF!</definedName>
    <definedName name="Н_С8БМ_ГЛ">#REF!</definedName>
    <definedName name="Н_С8БМ_КСВ" localSheetId="8">#REF!</definedName>
    <definedName name="Н_С8БМ_КСВ" localSheetId="9">#REF!</definedName>
    <definedName name="Н_С8БМ_КСВ" localSheetId="10">#REF!</definedName>
    <definedName name="Н_С8БМ_КСВ" localSheetId="11">#REF!</definedName>
    <definedName name="Н_С8БМ_КСВ" localSheetId="12">#REF!</definedName>
    <definedName name="Н_С8БМ_КСВ" localSheetId="16">#REF!</definedName>
    <definedName name="Н_С8БМ_КСВ" localSheetId="7">#REF!</definedName>
    <definedName name="Н_С8БМ_КСВ">#REF!</definedName>
    <definedName name="Н_С8БМ_КСМ" localSheetId="8">#REF!</definedName>
    <definedName name="Н_С8БМ_КСМ" localSheetId="9">#REF!</definedName>
    <definedName name="Н_С8БМ_КСМ" localSheetId="10">#REF!</definedName>
    <definedName name="Н_С8БМ_КСМ" localSheetId="11">#REF!</definedName>
    <definedName name="Н_С8БМ_КСМ" localSheetId="12">#REF!</definedName>
    <definedName name="Н_С8БМ_КСМ" localSheetId="16">#REF!</definedName>
    <definedName name="Н_С8БМ_КСМ" localSheetId="7">#REF!</definedName>
    <definedName name="Н_С8БМ_КСМ">#REF!</definedName>
    <definedName name="Н_С8БМ_СКАЛ" localSheetId="8">#REF!</definedName>
    <definedName name="Н_С8БМ_СКАЛ" localSheetId="9">#REF!</definedName>
    <definedName name="Н_С8БМ_СКАЛ" localSheetId="10">#REF!</definedName>
    <definedName name="Н_С8БМ_СКАЛ" localSheetId="11">#REF!</definedName>
    <definedName name="Н_С8БМ_СКАЛ" localSheetId="12">#REF!</definedName>
    <definedName name="Н_С8БМ_СКАЛ" localSheetId="16">#REF!</definedName>
    <definedName name="Н_С8БМ_СКАЛ" localSheetId="7">#REF!</definedName>
    <definedName name="Н_С8БМ_СКАЛ">#REF!</definedName>
    <definedName name="Н_С8БМ_ФК" localSheetId="8">#REF!</definedName>
    <definedName name="Н_С8БМ_ФК" localSheetId="9">#REF!</definedName>
    <definedName name="Н_С8БМ_ФК" localSheetId="10">#REF!</definedName>
    <definedName name="Н_С8БМ_ФК" localSheetId="11">#REF!</definedName>
    <definedName name="Н_С8БМ_ФК" localSheetId="12">#REF!</definedName>
    <definedName name="Н_С8БМ_ФК" localSheetId="16">#REF!</definedName>
    <definedName name="Н_С8БМ_ФК" localSheetId="7">#REF!</definedName>
    <definedName name="Н_С8БМ_ФК">#REF!</definedName>
    <definedName name="Н_СЕРК" localSheetId="8">#REF!</definedName>
    <definedName name="Н_СЕРК" localSheetId="9">#REF!</definedName>
    <definedName name="Н_СЕРК" localSheetId="10">#REF!</definedName>
    <definedName name="Н_СЕРК" localSheetId="11">#REF!</definedName>
    <definedName name="Н_СЕРК" localSheetId="12">#REF!</definedName>
    <definedName name="Н_СЕРК" localSheetId="16">#REF!</definedName>
    <definedName name="Н_СЕРК" localSheetId="7">#REF!</definedName>
    <definedName name="Н_СЕРК">#REF!</definedName>
    <definedName name="Н_СКА" localSheetId="8">#REF!</definedName>
    <definedName name="Н_СКА" localSheetId="9">#REF!</definedName>
    <definedName name="Н_СКА" localSheetId="10">#REF!</definedName>
    <definedName name="Н_СКА" localSheetId="11">#REF!</definedName>
    <definedName name="Н_СКА" localSheetId="12">#REF!</definedName>
    <definedName name="Н_СКА" localSheetId="16">#REF!</definedName>
    <definedName name="Н_СКА" localSheetId="7">#REF!</definedName>
    <definedName name="Н_СКА">#REF!</definedName>
    <definedName name="Н_СЛ_КРСВ" localSheetId="8">#REF!</definedName>
    <definedName name="Н_СЛ_КРСВ" localSheetId="9">#REF!</definedName>
    <definedName name="Н_СЛ_КРСВ" localSheetId="10">#REF!</definedName>
    <definedName name="Н_СЛ_КРСВ" localSheetId="11">#REF!</definedName>
    <definedName name="Н_СЛ_КРСВ" localSheetId="12">#REF!</definedName>
    <definedName name="Н_СЛ_КРСВ" localSheetId="16">#REF!</definedName>
    <definedName name="Н_СЛ_КРСВ" localSheetId="7">#REF!</definedName>
    <definedName name="Н_СЛ_КРСВ">#REF!</definedName>
    <definedName name="Н_СОЛ_АК5М2" localSheetId="8">[36]Калькуляции!#REF!</definedName>
    <definedName name="Н_СОЛ_АК5М2" localSheetId="9">[36]Калькуляции!#REF!</definedName>
    <definedName name="Н_СОЛ_АК5М2" localSheetId="10">[36]Калькуляции!#REF!</definedName>
    <definedName name="Н_СОЛ_АК5М2" localSheetId="11">[36]Калькуляции!#REF!</definedName>
    <definedName name="Н_СОЛ_АК5М2" localSheetId="12">[36]Калькуляции!#REF!</definedName>
    <definedName name="Н_СОЛ_АК5М2" localSheetId="16">[36]Калькуляции!#REF!</definedName>
    <definedName name="Н_СОЛ_АК5М2" localSheetId="7">[36]Калькуляции!#REF!</definedName>
    <definedName name="Н_СОЛ_АК5М2">[36]Калькуляции!#REF!</definedName>
    <definedName name="Н_СОЛАК12" localSheetId="8">[36]Калькуляции!#REF!</definedName>
    <definedName name="Н_СОЛАК12" localSheetId="9">[36]Калькуляции!#REF!</definedName>
    <definedName name="Н_СОЛАК12" localSheetId="10">[36]Калькуляции!#REF!</definedName>
    <definedName name="Н_СОЛАК12" localSheetId="11">[36]Калькуляции!#REF!</definedName>
    <definedName name="Н_СОЛАК12" localSheetId="12">[36]Калькуляции!#REF!</definedName>
    <definedName name="Н_СОЛАК12" localSheetId="16">[36]Калькуляции!#REF!</definedName>
    <definedName name="Н_СОЛАК12" localSheetId="7">[36]Калькуляции!#REF!</definedName>
    <definedName name="Н_СОЛАК12">[36]Калькуляции!#REF!</definedName>
    <definedName name="Н_СОЛАК9ПЧ" localSheetId="8">[36]Калькуляции!#REF!</definedName>
    <definedName name="Н_СОЛАК9ПЧ" localSheetId="9">[36]Калькуляции!#REF!</definedName>
    <definedName name="Н_СОЛАК9ПЧ" localSheetId="10">[36]Калькуляции!#REF!</definedName>
    <definedName name="Н_СОЛАК9ПЧ" localSheetId="11">[36]Калькуляции!#REF!</definedName>
    <definedName name="Н_СОЛАК9ПЧ" localSheetId="12">[36]Калькуляции!#REF!</definedName>
    <definedName name="Н_СОЛАК9ПЧ" localSheetId="16">[36]Калькуляции!#REF!</definedName>
    <definedName name="Н_СОЛАК9ПЧ" localSheetId="7">[36]Калькуляции!#REF!</definedName>
    <definedName name="Н_СОЛАК9ПЧ">[36]Калькуляции!#REF!</definedName>
    <definedName name="Н_СОЛКРУПН" localSheetId="8">[36]Калькуляции!#REF!</definedName>
    <definedName name="Н_СОЛКРУПН" localSheetId="9">[36]Калькуляции!#REF!</definedName>
    <definedName name="Н_СОЛКРУПН" localSheetId="10">[36]Калькуляции!#REF!</definedName>
    <definedName name="Н_СОЛКРУПН" localSheetId="11">[36]Калькуляции!#REF!</definedName>
    <definedName name="Н_СОЛКРУПН" localSheetId="12">[36]Калькуляции!#REF!</definedName>
    <definedName name="Н_СОЛКРУПН" localSheetId="16">[36]Калькуляции!#REF!</definedName>
    <definedName name="Н_СОЛКРУПН" localSheetId="7">[36]Калькуляции!#REF!</definedName>
    <definedName name="Н_СОЛКРУПН">[36]Калькуляции!#REF!</definedName>
    <definedName name="Н_СОЛМЕЛКИЕ" localSheetId="8">[36]Калькуляции!#REF!</definedName>
    <definedName name="Н_СОЛМЕЛКИЕ" localSheetId="9">[36]Калькуляции!#REF!</definedName>
    <definedName name="Н_СОЛМЕЛКИЕ" localSheetId="10">[36]Калькуляции!#REF!</definedName>
    <definedName name="Н_СОЛМЕЛКИЕ" localSheetId="11">[36]Калькуляции!#REF!</definedName>
    <definedName name="Н_СОЛМЕЛКИЕ" localSheetId="12">[36]Калькуляции!#REF!</definedName>
    <definedName name="Н_СОЛМЕЛКИЕ" localSheetId="16">[36]Калькуляции!#REF!</definedName>
    <definedName name="Н_СОЛМЕЛКИЕ" localSheetId="7">[36]Калькуляции!#REF!</definedName>
    <definedName name="Н_СОЛМЕЛКИЕ">[36]Калькуляции!#REF!</definedName>
    <definedName name="Н_СОЛРЕКВИЗИТЫ" localSheetId="8">[36]Калькуляции!#REF!</definedName>
    <definedName name="Н_СОЛРЕКВИЗИТЫ" localSheetId="9">[36]Калькуляции!#REF!</definedName>
    <definedName name="Н_СОЛРЕКВИЗИТЫ" localSheetId="10">[36]Калькуляции!#REF!</definedName>
    <definedName name="Н_СОЛРЕКВИЗИТЫ" localSheetId="11">[36]Калькуляции!#REF!</definedName>
    <definedName name="Н_СОЛРЕКВИЗИТЫ" localSheetId="12">[36]Калькуляции!#REF!</definedName>
    <definedName name="Н_СОЛРЕКВИЗИТЫ" localSheetId="16">[36]Калькуляции!#REF!</definedName>
    <definedName name="Н_СОЛРЕКВИЗИТЫ" localSheetId="7">[36]Калькуляции!#REF!</definedName>
    <definedName name="Н_СОЛРЕКВИЗИТЫ">[36]Калькуляции!#REF!</definedName>
    <definedName name="Н_СОЛСЛ" localSheetId="8">[36]Калькуляции!#REF!</definedName>
    <definedName name="Н_СОЛСЛ" localSheetId="9">[36]Калькуляции!#REF!</definedName>
    <definedName name="Н_СОЛСЛ" localSheetId="10">[36]Калькуляции!#REF!</definedName>
    <definedName name="Н_СОЛСЛ" localSheetId="11">[36]Калькуляции!#REF!</definedName>
    <definedName name="Н_СОЛСЛ" localSheetId="12">[36]Калькуляции!#REF!</definedName>
    <definedName name="Н_СОЛСЛ" localSheetId="16">[36]Калькуляции!#REF!</definedName>
    <definedName name="Н_СОЛСЛ" localSheetId="7">[36]Калькуляции!#REF!</definedName>
    <definedName name="Н_СОЛСЛ">[36]Калькуляции!#REF!</definedName>
    <definedName name="Н_СОЛСЛИТКИ" localSheetId="8">[36]Калькуляции!#REF!</definedName>
    <definedName name="Н_СОЛСЛИТКИ" localSheetId="9">[36]Калькуляции!#REF!</definedName>
    <definedName name="Н_СОЛСЛИТКИ" localSheetId="10">[36]Калькуляции!#REF!</definedName>
    <definedName name="Н_СОЛСЛИТКИ" localSheetId="11">[36]Калькуляции!#REF!</definedName>
    <definedName name="Н_СОЛСЛИТКИ" localSheetId="12">[36]Калькуляции!#REF!</definedName>
    <definedName name="Н_СОЛСЛИТКИ" localSheetId="16">[36]Калькуляции!#REF!</definedName>
    <definedName name="Н_СОЛСЛИТКИ" localSheetId="7">[36]Калькуляции!#REF!</definedName>
    <definedName name="Н_СОЛСЛИТКИ">[36]Калькуляции!#REF!</definedName>
    <definedName name="Н_СОСМАС" localSheetId="8">#REF!</definedName>
    <definedName name="Н_СОСМАС" localSheetId="9">#REF!</definedName>
    <definedName name="Н_СОСМАС" localSheetId="10">#REF!</definedName>
    <definedName name="Н_СОСМАС" localSheetId="11">#REF!</definedName>
    <definedName name="Н_СОСМАС" localSheetId="12">#REF!</definedName>
    <definedName name="Н_СОСМАС" localSheetId="16">#REF!</definedName>
    <definedName name="Н_СОСМАС" localSheetId="7">#REF!</definedName>
    <definedName name="Н_СОСМАС">#REF!</definedName>
    <definedName name="Н_Т_КРСВ" localSheetId="8">#REF!</definedName>
    <definedName name="Н_Т_КРСВ" localSheetId="9">#REF!</definedName>
    <definedName name="Н_Т_КРСВ" localSheetId="10">#REF!</definedName>
    <definedName name="Н_Т_КРСВ" localSheetId="11">#REF!</definedName>
    <definedName name="Н_Т_КРСВ" localSheetId="12">#REF!</definedName>
    <definedName name="Н_Т_КРСВ" localSheetId="16">#REF!</definedName>
    <definedName name="Н_Т_КРСВ" localSheetId="7">#REF!</definedName>
    <definedName name="Н_Т_КРСВ">#REF!</definedName>
    <definedName name="Н_Т_КРСВ3" localSheetId="8">#REF!</definedName>
    <definedName name="Н_Т_КРСВ3" localSheetId="9">#REF!</definedName>
    <definedName name="Н_Т_КРСВ3" localSheetId="10">#REF!</definedName>
    <definedName name="Н_Т_КРСВ3" localSheetId="11">#REF!</definedName>
    <definedName name="Н_Т_КРСВ3" localSheetId="12">#REF!</definedName>
    <definedName name="Н_Т_КРСВ3" localSheetId="16">#REF!</definedName>
    <definedName name="Н_Т_КРСВ3" localSheetId="7">#REF!</definedName>
    <definedName name="Н_Т_КРСВ3">#REF!</definedName>
    <definedName name="Н_ТИТ_АК5М2" localSheetId="8">[36]Калькуляции!#REF!</definedName>
    <definedName name="Н_ТИТ_АК5М2" localSheetId="9">[36]Калькуляции!#REF!</definedName>
    <definedName name="Н_ТИТ_АК5М2" localSheetId="10">[36]Калькуляции!#REF!</definedName>
    <definedName name="Н_ТИТ_АК5М2" localSheetId="11">[36]Калькуляции!#REF!</definedName>
    <definedName name="Н_ТИТ_АК5М2" localSheetId="12">[36]Калькуляции!#REF!</definedName>
    <definedName name="Н_ТИТ_АК5М2" localSheetId="16">[36]Калькуляции!#REF!</definedName>
    <definedName name="Н_ТИТ_АК5М2" localSheetId="7">[36]Калькуляции!#REF!</definedName>
    <definedName name="Н_ТИТ_АК5М2">[36]Калькуляции!#REF!</definedName>
    <definedName name="Н_ТИТ_АК9ПЧ" localSheetId="8">[36]Калькуляции!#REF!</definedName>
    <definedName name="Н_ТИТ_АК9ПЧ" localSheetId="9">[36]Калькуляции!#REF!</definedName>
    <definedName name="Н_ТИТ_АК9ПЧ" localSheetId="10">[36]Калькуляции!#REF!</definedName>
    <definedName name="Н_ТИТ_АК9ПЧ" localSheetId="11">[36]Калькуляции!#REF!</definedName>
    <definedName name="Н_ТИТ_АК9ПЧ" localSheetId="12">[36]Калькуляции!#REF!</definedName>
    <definedName name="Н_ТИТ_АК9ПЧ" localSheetId="16">[36]Калькуляции!#REF!</definedName>
    <definedName name="Н_ТИТ_АК9ПЧ" localSheetId="7">[36]Калькуляции!#REF!</definedName>
    <definedName name="Н_ТИТ_АК9ПЧ">[36]Калькуляции!#REF!</definedName>
    <definedName name="Н_ТИТАН" localSheetId="8">#REF!</definedName>
    <definedName name="Н_ТИТАН" localSheetId="9">#REF!</definedName>
    <definedName name="Н_ТИТАН" localSheetId="10">#REF!</definedName>
    <definedName name="Н_ТИТАН" localSheetId="11">#REF!</definedName>
    <definedName name="Н_ТИТАН" localSheetId="12">#REF!</definedName>
    <definedName name="Н_ТИТАН" localSheetId="16">#REF!</definedName>
    <definedName name="Н_ТИТАН" localSheetId="7">#REF!</definedName>
    <definedName name="Н_ТИТАН">#REF!</definedName>
    <definedName name="Н_ТОЛЬКОБЛОКИ" localSheetId="8">[36]Калькуляции!#REF!</definedName>
    <definedName name="Н_ТОЛЬКОБЛОКИ" localSheetId="9">[36]Калькуляции!#REF!</definedName>
    <definedName name="Н_ТОЛЬКОБЛОКИ" localSheetId="10">[36]Калькуляции!#REF!</definedName>
    <definedName name="Н_ТОЛЬКОБЛОКИ" localSheetId="11">[36]Калькуляции!#REF!</definedName>
    <definedName name="Н_ТОЛЬКОБЛОКИ" localSheetId="12">[36]Калькуляции!#REF!</definedName>
    <definedName name="Н_ТОЛЬКОБЛОКИ" localSheetId="16">[36]Калькуляции!#REF!</definedName>
    <definedName name="Н_ТОЛЬКОБЛОКИ" localSheetId="7">[36]Калькуляции!#REF!</definedName>
    <definedName name="Н_ТОЛЬКОБЛОКИ">[36]Калькуляции!#REF!</definedName>
    <definedName name="Н_ТОЛЬКОМАССА" localSheetId="8">[36]Калькуляции!#REF!</definedName>
    <definedName name="Н_ТОЛЬКОМАССА" localSheetId="9">[36]Калькуляции!#REF!</definedName>
    <definedName name="Н_ТОЛЬКОМАССА" localSheetId="10">[36]Калькуляции!#REF!</definedName>
    <definedName name="Н_ТОЛЬКОМАССА" localSheetId="11">[36]Калькуляции!#REF!</definedName>
    <definedName name="Н_ТОЛЬКОМАССА" localSheetId="12">[36]Калькуляции!#REF!</definedName>
    <definedName name="Н_ТОЛЬКОМАССА" localSheetId="16">[36]Калькуляции!#REF!</definedName>
    <definedName name="Н_ТОЛЬКОМАССА" localSheetId="7">[36]Калькуляции!#REF!</definedName>
    <definedName name="Н_ТОЛЬКОМАССА">[36]Калькуляции!#REF!</definedName>
    <definedName name="Н_ФК" localSheetId="8">#REF!</definedName>
    <definedName name="Н_ФК" localSheetId="9">#REF!</definedName>
    <definedName name="Н_ФК" localSheetId="10">#REF!</definedName>
    <definedName name="Н_ФК" localSheetId="11">#REF!</definedName>
    <definedName name="Н_ФК" localSheetId="12">#REF!</definedName>
    <definedName name="Н_ФК" localSheetId="16">#REF!</definedName>
    <definedName name="Н_ФК" localSheetId="7">#REF!</definedName>
    <definedName name="Н_ФК">#REF!</definedName>
    <definedName name="Н_ФТК" localSheetId="8">#REF!</definedName>
    <definedName name="Н_ФТК" localSheetId="9">#REF!</definedName>
    <definedName name="Н_ФТК" localSheetId="10">#REF!</definedName>
    <definedName name="Н_ФТК" localSheetId="11">#REF!</definedName>
    <definedName name="Н_ФТК" localSheetId="12">#REF!</definedName>
    <definedName name="Н_ФТК" localSheetId="16">#REF!</definedName>
    <definedName name="Н_ФТК" localSheetId="7">#REF!</definedName>
    <definedName name="Н_ФТК">#REF!</definedName>
    <definedName name="Н_Х_ДИЭТ" localSheetId="8">[36]Калькуляции!#REF!</definedName>
    <definedName name="Н_Х_ДИЭТ" localSheetId="9">[36]Калькуляции!#REF!</definedName>
    <definedName name="Н_Х_ДИЭТ" localSheetId="10">[36]Калькуляции!#REF!</definedName>
    <definedName name="Н_Х_ДИЭТ" localSheetId="11">[36]Калькуляции!#REF!</definedName>
    <definedName name="Н_Х_ДИЭТ" localSheetId="12">[36]Калькуляции!#REF!</definedName>
    <definedName name="Н_Х_ДИЭТ" localSheetId="16">[36]Калькуляции!#REF!</definedName>
    <definedName name="Н_Х_ДИЭТ" localSheetId="7">[36]Калькуляции!#REF!</definedName>
    <definedName name="Н_Х_ДИЭТ">[36]Калькуляции!#REF!</definedName>
    <definedName name="Н_Х_КБОР" localSheetId="8">[36]Калькуляции!#REF!</definedName>
    <definedName name="Н_Х_КБОР" localSheetId="9">[36]Калькуляции!#REF!</definedName>
    <definedName name="Н_Х_КБОР" localSheetId="10">[36]Калькуляции!#REF!</definedName>
    <definedName name="Н_Х_КБОР" localSheetId="11">[36]Калькуляции!#REF!</definedName>
    <definedName name="Н_Х_КБОР" localSheetId="12">[36]Калькуляции!#REF!</definedName>
    <definedName name="Н_Х_КБОР" localSheetId="16">[36]Калькуляции!#REF!</definedName>
    <definedName name="Н_Х_КБОР" localSheetId="7">[36]Калькуляции!#REF!</definedName>
    <definedName name="Н_Х_КБОР">[36]Калькуляции!#REF!</definedName>
    <definedName name="Н_Х_ПЕК" localSheetId="8">[36]Калькуляции!#REF!</definedName>
    <definedName name="Н_Х_ПЕК" localSheetId="9">[36]Калькуляции!#REF!</definedName>
    <definedName name="Н_Х_ПЕК" localSheetId="10">[36]Калькуляции!#REF!</definedName>
    <definedName name="Н_Х_ПЕК" localSheetId="11">[36]Калькуляции!#REF!</definedName>
    <definedName name="Н_Х_ПЕК" localSheetId="12">[36]Калькуляции!#REF!</definedName>
    <definedName name="Н_Х_ПЕК" localSheetId="16">[36]Калькуляции!#REF!</definedName>
    <definedName name="Н_Х_ПЕК" localSheetId="7">[36]Калькуляции!#REF!</definedName>
    <definedName name="Н_Х_ПЕК">[36]Калькуляции!#REF!</definedName>
    <definedName name="Н_Х_ПОГЛ" localSheetId="8">[36]Калькуляции!#REF!</definedName>
    <definedName name="Н_Х_ПОГЛ" localSheetId="9">[36]Калькуляции!#REF!</definedName>
    <definedName name="Н_Х_ПОГЛ" localSheetId="10">[36]Калькуляции!#REF!</definedName>
    <definedName name="Н_Х_ПОГЛ" localSheetId="11">[36]Калькуляции!#REF!</definedName>
    <definedName name="Н_Х_ПОГЛ" localSheetId="12">[36]Калькуляции!#REF!</definedName>
    <definedName name="Н_Х_ПОГЛ" localSheetId="16">[36]Калькуляции!#REF!</definedName>
    <definedName name="Н_Х_ПОГЛ" localSheetId="7">[36]Калькуляции!#REF!</definedName>
    <definedName name="Н_Х_ПОГЛ">[36]Калькуляции!#REF!</definedName>
    <definedName name="Н_Х_ТЕРМ" localSheetId="8">[36]Калькуляции!#REF!</definedName>
    <definedName name="Н_Х_ТЕРМ" localSheetId="9">[36]Калькуляции!#REF!</definedName>
    <definedName name="Н_Х_ТЕРМ" localSheetId="10">[36]Калькуляции!#REF!</definedName>
    <definedName name="Н_Х_ТЕРМ" localSheetId="11">[36]Калькуляции!#REF!</definedName>
    <definedName name="Н_Х_ТЕРМ" localSheetId="12">[36]Калькуляции!#REF!</definedName>
    <definedName name="Н_Х_ТЕРМ" localSheetId="16">[36]Калькуляции!#REF!</definedName>
    <definedName name="Н_Х_ТЕРМ" localSheetId="7">[36]Калькуляции!#REF!</definedName>
    <definedName name="Н_Х_ТЕРМ">[36]Калькуляции!#REF!</definedName>
    <definedName name="Н_Х_ТЕРМ_Д" localSheetId="8">[36]Калькуляции!#REF!</definedName>
    <definedName name="Н_Х_ТЕРМ_Д" localSheetId="9">[36]Калькуляции!#REF!</definedName>
    <definedName name="Н_Х_ТЕРМ_Д" localSheetId="10">[36]Калькуляции!#REF!</definedName>
    <definedName name="Н_Х_ТЕРМ_Д" localSheetId="11">[36]Калькуляции!#REF!</definedName>
    <definedName name="Н_Х_ТЕРМ_Д" localSheetId="12">[36]Калькуляции!#REF!</definedName>
    <definedName name="Н_Х_ТЕРМ_Д" localSheetId="16">[36]Калькуляции!#REF!</definedName>
    <definedName name="Н_Х_ТЕРМ_Д" localSheetId="7">[36]Калькуляции!#REF!</definedName>
    <definedName name="Н_Х_ТЕРМ_Д">[36]Калькуляции!#REF!</definedName>
    <definedName name="Н_ХЛНАТ" localSheetId="8">#REF!</definedName>
    <definedName name="Н_ХЛНАТ" localSheetId="9">#REF!</definedName>
    <definedName name="Н_ХЛНАТ" localSheetId="10">#REF!</definedName>
    <definedName name="Н_ХЛНАТ" localSheetId="11">#REF!</definedName>
    <definedName name="Н_ХЛНАТ" localSheetId="12">#REF!</definedName>
    <definedName name="Н_ХЛНАТ" localSheetId="16">#REF!</definedName>
    <definedName name="Н_ХЛНАТ" localSheetId="7">#REF!</definedName>
    <definedName name="Н_ХЛНАТ">#REF!</definedName>
    <definedName name="Н_ШАРЫ" localSheetId="8">#REF!</definedName>
    <definedName name="Н_ШАРЫ" localSheetId="9">#REF!</definedName>
    <definedName name="Н_ШАРЫ" localSheetId="10">#REF!</definedName>
    <definedName name="Н_ШАРЫ" localSheetId="11">#REF!</definedName>
    <definedName name="Н_ШАРЫ" localSheetId="12">#REF!</definedName>
    <definedName name="Н_ШАРЫ" localSheetId="16">#REF!</definedName>
    <definedName name="Н_ШАРЫ" localSheetId="7">#REF!</definedName>
    <definedName name="Н_ШАРЫ">#REF!</definedName>
    <definedName name="Н_ЭНАК12" localSheetId="8">[36]Калькуляции!#REF!</definedName>
    <definedName name="Н_ЭНАК12" localSheetId="9">[36]Калькуляции!#REF!</definedName>
    <definedName name="Н_ЭНАК12" localSheetId="10">[36]Калькуляции!#REF!</definedName>
    <definedName name="Н_ЭНАК12" localSheetId="11">[36]Калькуляции!#REF!</definedName>
    <definedName name="Н_ЭНАК12" localSheetId="12">[36]Калькуляции!#REF!</definedName>
    <definedName name="Н_ЭНАК12" localSheetId="16">[36]Калькуляции!#REF!</definedName>
    <definedName name="Н_ЭНАК12" localSheetId="7">[36]Калькуляции!#REF!</definedName>
    <definedName name="Н_ЭНАК12">[36]Калькуляции!#REF!</definedName>
    <definedName name="Н_ЭНАК5М2" localSheetId="8">[36]Калькуляции!#REF!</definedName>
    <definedName name="Н_ЭНАК5М2" localSheetId="9">[36]Калькуляции!#REF!</definedName>
    <definedName name="Н_ЭНАК5М2" localSheetId="10">[36]Калькуляции!#REF!</definedName>
    <definedName name="Н_ЭНАК5М2" localSheetId="11">[36]Калькуляции!#REF!</definedName>
    <definedName name="Н_ЭНАК5М2" localSheetId="12">[36]Калькуляции!#REF!</definedName>
    <definedName name="Н_ЭНАК5М2" localSheetId="16">[36]Калькуляции!#REF!</definedName>
    <definedName name="Н_ЭНАК5М2" localSheetId="7">[36]Калькуляции!#REF!</definedName>
    <definedName name="Н_ЭНАК5М2">[36]Калькуляции!#REF!</definedName>
    <definedName name="Н_ЭНАК9ПЧ" localSheetId="8">[36]Калькуляции!#REF!</definedName>
    <definedName name="Н_ЭНАК9ПЧ" localSheetId="9">[36]Калькуляции!#REF!</definedName>
    <definedName name="Н_ЭНАК9ПЧ" localSheetId="10">[36]Калькуляции!#REF!</definedName>
    <definedName name="Н_ЭНАК9ПЧ" localSheetId="11">[36]Калькуляции!#REF!</definedName>
    <definedName name="Н_ЭНАК9ПЧ" localSheetId="12">[36]Калькуляции!#REF!</definedName>
    <definedName name="Н_ЭНАК9ПЧ" localSheetId="16">[36]Калькуляции!#REF!</definedName>
    <definedName name="Н_ЭНАК9ПЧ" localSheetId="7">[36]Калькуляции!#REF!</definedName>
    <definedName name="Н_ЭНАК9ПЧ">[36]Калькуляции!#REF!</definedName>
    <definedName name="Н_ЭНКРУПН" localSheetId="8">#REF!</definedName>
    <definedName name="Н_ЭНКРУПН" localSheetId="9">#REF!</definedName>
    <definedName name="Н_ЭНКРУПН" localSheetId="10">#REF!</definedName>
    <definedName name="Н_ЭНКРУПН" localSheetId="11">#REF!</definedName>
    <definedName name="Н_ЭНКРУПН" localSheetId="12">#REF!</definedName>
    <definedName name="Н_ЭНКРУПН" localSheetId="16">#REF!</definedName>
    <definedName name="Н_ЭНКРУПН" localSheetId="7">#REF!</definedName>
    <definedName name="Н_ЭНКРУПН">#REF!</definedName>
    <definedName name="Н_ЭНМЕЛКИЕ" localSheetId="8">#REF!</definedName>
    <definedName name="Н_ЭНМЕЛКИЕ" localSheetId="9">#REF!</definedName>
    <definedName name="Н_ЭНМЕЛКИЕ" localSheetId="10">#REF!</definedName>
    <definedName name="Н_ЭНМЕЛКИЕ" localSheetId="11">#REF!</definedName>
    <definedName name="Н_ЭНМЕЛКИЕ" localSheetId="12">#REF!</definedName>
    <definedName name="Н_ЭНМЕЛКИЕ" localSheetId="16">#REF!</definedName>
    <definedName name="Н_ЭНМЕЛКИЕ" localSheetId="7">#REF!</definedName>
    <definedName name="Н_ЭНМЕЛКИЕ">#REF!</definedName>
    <definedName name="Н_ЭНРЕКВИЗИТЫ" localSheetId="8">[36]Калькуляции!#REF!</definedName>
    <definedName name="Н_ЭНРЕКВИЗИТЫ" localSheetId="9">[36]Калькуляции!#REF!</definedName>
    <definedName name="Н_ЭНРЕКВИЗИТЫ" localSheetId="10">[36]Калькуляции!#REF!</definedName>
    <definedName name="Н_ЭНРЕКВИЗИТЫ" localSheetId="11">[36]Калькуляции!#REF!</definedName>
    <definedName name="Н_ЭНРЕКВИЗИТЫ" localSheetId="12">[36]Калькуляции!#REF!</definedName>
    <definedName name="Н_ЭНРЕКВИЗИТЫ" localSheetId="16">[36]Калькуляции!#REF!</definedName>
    <definedName name="Н_ЭНРЕКВИЗИТЫ" localSheetId="7">[36]Калькуляции!#REF!</definedName>
    <definedName name="Н_ЭНРЕКВИЗИТЫ">[36]Калькуляции!#REF!</definedName>
    <definedName name="Н_ЭНСЛИТКИ" localSheetId="8">#REF!</definedName>
    <definedName name="Н_ЭНСЛИТКИ" localSheetId="9">#REF!</definedName>
    <definedName name="Н_ЭНСЛИТКИ" localSheetId="10">#REF!</definedName>
    <definedName name="Н_ЭНСЛИТКИ" localSheetId="11">#REF!</definedName>
    <definedName name="Н_ЭНСЛИТКИ" localSheetId="12">#REF!</definedName>
    <definedName name="Н_ЭНСЛИТКИ" localSheetId="16">#REF!</definedName>
    <definedName name="Н_ЭНСЛИТКИ" localSheetId="7">#REF!</definedName>
    <definedName name="Н_ЭНСЛИТКИ">#REF!</definedName>
    <definedName name="НАЧП" localSheetId="8">#REF!</definedName>
    <definedName name="НАЧП" localSheetId="9">#REF!</definedName>
    <definedName name="НАЧП" localSheetId="10">#REF!</definedName>
    <definedName name="НАЧП" localSheetId="11">#REF!</definedName>
    <definedName name="НАЧП" localSheetId="12">#REF!</definedName>
    <definedName name="НАЧП" localSheetId="16">#REF!</definedName>
    <definedName name="НАЧП" localSheetId="7">#REF!</definedName>
    <definedName name="НАЧП">#REF!</definedName>
    <definedName name="НАЧПЭО" localSheetId="8">#REF!</definedName>
    <definedName name="НАЧПЭО" localSheetId="9">#REF!</definedName>
    <definedName name="НАЧПЭО" localSheetId="10">#REF!</definedName>
    <definedName name="НАЧПЭО" localSheetId="11">#REF!</definedName>
    <definedName name="НАЧПЭО" localSheetId="12">#REF!</definedName>
    <definedName name="НАЧПЭО" localSheetId="16">#REF!</definedName>
    <definedName name="НАЧПЭО" localSheetId="7">#REF!</definedName>
    <definedName name="НАЧПЭО">#REF!</definedName>
    <definedName name="НВ_АВЧСЫР" localSheetId="8">#REF!</definedName>
    <definedName name="НВ_АВЧСЫР" localSheetId="9">#REF!</definedName>
    <definedName name="НВ_АВЧСЫР" localSheetId="10">#REF!</definedName>
    <definedName name="НВ_АВЧСЫР" localSheetId="11">#REF!</definedName>
    <definedName name="НВ_АВЧСЫР" localSheetId="12">#REF!</definedName>
    <definedName name="НВ_АВЧСЫР" localSheetId="16">#REF!</definedName>
    <definedName name="НВ_АВЧСЫР" localSheetId="7">#REF!</definedName>
    <definedName name="НВ_АВЧСЫР">#REF!</definedName>
    <definedName name="НВ_ДАВАЛ" localSheetId="8">#REF!</definedName>
    <definedName name="НВ_ДАВАЛ" localSheetId="9">#REF!</definedName>
    <definedName name="НВ_ДАВАЛ" localSheetId="10">#REF!</definedName>
    <definedName name="НВ_ДАВАЛ" localSheetId="11">#REF!</definedName>
    <definedName name="НВ_ДАВАЛ" localSheetId="12">#REF!</definedName>
    <definedName name="НВ_ДАВАЛ" localSheetId="16">#REF!</definedName>
    <definedName name="НВ_ДАВАЛ" localSheetId="7">#REF!</definedName>
    <definedName name="НВ_ДАВАЛ">#REF!</definedName>
    <definedName name="НВ_КРУПНЫЕ" localSheetId="8">#REF!</definedName>
    <definedName name="НВ_КРУПНЫЕ" localSheetId="9">#REF!</definedName>
    <definedName name="НВ_КРУПНЫЕ" localSheetId="10">#REF!</definedName>
    <definedName name="НВ_КРУПНЫЕ" localSheetId="11">#REF!</definedName>
    <definedName name="НВ_КРУПНЫЕ" localSheetId="12">#REF!</definedName>
    <definedName name="НВ_КРУПНЫЕ" localSheetId="16">#REF!</definedName>
    <definedName name="НВ_КРУПНЫЕ" localSheetId="7">#REF!</definedName>
    <definedName name="НВ_КРУПНЫЕ">#REF!</definedName>
    <definedName name="НВ_ПУСКАВЧ" localSheetId="8">#REF!</definedName>
    <definedName name="НВ_ПУСКАВЧ" localSheetId="9">#REF!</definedName>
    <definedName name="НВ_ПУСКАВЧ" localSheetId="10">#REF!</definedName>
    <definedName name="НВ_ПУСКАВЧ" localSheetId="11">#REF!</definedName>
    <definedName name="НВ_ПУСКАВЧ" localSheetId="12">#REF!</definedName>
    <definedName name="НВ_ПУСКАВЧ" localSheetId="16">#REF!</definedName>
    <definedName name="НВ_ПУСКАВЧ" localSheetId="7">#REF!</definedName>
    <definedName name="НВ_ПУСКАВЧ">#REF!</definedName>
    <definedName name="НВ_РЕКВИЗИТЫ" localSheetId="8">#REF!</definedName>
    <definedName name="НВ_РЕКВИЗИТЫ" localSheetId="9">#REF!</definedName>
    <definedName name="НВ_РЕКВИЗИТЫ" localSheetId="10">#REF!</definedName>
    <definedName name="НВ_РЕКВИЗИТЫ" localSheetId="11">#REF!</definedName>
    <definedName name="НВ_РЕКВИЗИТЫ" localSheetId="12">#REF!</definedName>
    <definedName name="НВ_РЕКВИЗИТЫ" localSheetId="16">#REF!</definedName>
    <definedName name="НВ_РЕКВИЗИТЫ" localSheetId="7">#REF!</definedName>
    <definedName name="НВ_РЕКВИЗИТЫ">#REF!</definedName>
    <definedName name="НВ_СЛИТКИ" localSheetId="8">#REF!</definedName>
    <definedName name="НВ_СЛИТКИ" localSheetId="9">#REF!</definedName>
    <definedName name="НВ_СЛИТКИ" localSheetId="10">#REF!</definedName>
    <definedName name="НВ_СЛИТКИ" localSheetId="11">#REF!</definedName>
    <definedName name="НВ_СЛИТКИ" localSheetId="12">#REF!</definedName>
    <definedName name="НВ_СЛИТКИ" localSheetId="16">#REF!</definedName>
    <definedName name="НВ_СЛИТКИ" localSheetId="7">#REF!</definedName>
    <definedName name="НВ_СЛИТКИ">#REF!</definedName>
    <definedName name="НВ_СПЛАВ6063" localSheetId="8">#REF!</definedName>
    <definedName name="НВ_СПЛАВ6063" localSheetId="9">#REF!</definedName>
    <definedName name="НВ_СПЛАВ6063" localSheetId="10">#REF!</definedName>
    <definedName name="НВ_СПЛАВ6063" localSheetId="11">#REF!</definedName>
    <definedName name="НВ_СПЛАВ6063" localSheetId="12">#REF!</definedName>
    <definedName name="НВ_СПЛАВ6063" localSheetId="16">#REF!</definedName>
    <definedName name="НВ_СПЛАВ6063" localSheetId="7">#REF!</definedName>
    <definedName name="НВ_СПЛАВ6063">#REF!</definedName>
    <definedName name="НВ_ЧМЖ" localSheetId="8">#REF!</definedName>
    <definedName name="НВ_ЧМЖ" localSheetId="9">#REF!</definedName>
    <definedName name="НВ_ЧМЖ" localSheetId="10">#REF!</definedName>
    <definedName name="НВ_ЧМЖ" localSheetId="11">#REF!</definedName>
    <definedName name="НВ_ЧМЖ" localSheetId="12">#REF!</definedName>
    <definedName name="НВ_ЧМЖ" localSheetId="16">#REF!</definedName>
    <definedName name="НВ_ЧМЖ" localSheetId="7">#REF!</definedName>
    <definedName name="НВ_ЧМЖ">#REF!</definedName>
    <definedName name="НДС" localSheetId="8">#REF!</definedName>
    <definedName name="НДС" localSheetId="9">#REF!</definedName>
    <definedName name="НДС" localSheetId="10">#REF!</definedName>
    <definedName name="НДС" localSheetId="11">#REF!</definedName>
    <definedName name="НДС" localSheetId="12">#REF!</definedName>
    <definedName name="НДС" localSheetId="16">#REF!</definedName>
    <definedName name="НДС" localSheetId="7">#REF!</definedName>
    <definedName name="НДС">#REF!</definedName>
    <definedName name="ндс1" localSheetId="16">#REF!</definedName>
    <definedName name="ндс1" localSheetId="7">#REF!</definedName>
    <definedName name="ндс1">#REF!</definedName>
    <definedName name="НЗП_АВЧ" localSheetId="8">#REF!</definedName>
    <definedName name="НЗП_АВЧ" localSheetId="9">#REF!</definedName>
    <definedName name="НЗП_АВЧ" localSheetId="10">#REF!</definedName>
    <definedName name="НЗП_АВЧ" localSheetId="11">#REF!</definedName>
    <definedName name="НЗП_АВЧ" localSheetId="12">#REF!</definedName>
    <definedName name="НЗП_АВЧ" localSheetId="16">#REF!</definedName>
    <definedName name="НЗП_АВЧ" localSheetId="7">#REF!</definedName>
    <definedName name="НЗП_АВЧ">#REF!</definedName>
    <definedName name="НЗП_АТЧ" localSheetId="8">#REF!</definedName>
    <definedName name="НЗП_АТЧ" localSheetId="9">#REF!</definedName>
    <definedName name="НЗП_АТЧ" localSheetId="10">#REF!</definedName>
    <definedName name="НЗП_АТЧ" localSheetId="11">#REF!</definedName>
    <definedName name="НЗП_АТЧ" localSheetId="12">#REF!</definedName>
    <definedName name="НЗП_АТЧ" localSheetId="16">#REF!</definedName>
    <definedName name="НЗП_АТЧ" localSheetId="7">#REF!</definedName>
    <definedName name="НЗП_АТЧ">#REF!</definedName>
    <definedName name="НЗП_АТЧВАВЧ" localSheetId="8">#REF!</definedName>
    <definedName name="НЗП_АТЧВАВЧ" localSheetId="9">#REF!</definedName>
    <definedName name="НЗП_АТЧВАВЧ" localSheetId="10">#REF!</definedName>
    <definedName name="НЗП_АТЧВАВЧ" localSheetId="11">#REF!</definedName>
    <definedName name="НЗП_АТЧВАВЧ" localSheetId="12">#REF!</definedName>
    <definedName name="НЗП_АТЧВАВЧ" localSheetId="16">#REF!</definedName>
    <definedName name="НЗП_АТЧВАВЧ" localSheetId="7">#REF!</definedName>
    <definedName name="НЗП_АТЧВАВЧ">#REF!</definedName>
    <definedName name="НН_АВЧСЫР" localSheetId="8">[36]Калькуляции!#REF!</definedName>
    <definedName name="НН_АВЧСЫР" localSheetId="9">[36]Калькуляции!#REF!</definedName>
    <definedName name="НН_АВЧСЫР" localSheetId="10">[36]Калькуляции!#REF!</definedName>
    <definedName name="НН_АВЧСЫР" localSheetId="11">[36]Калькуляции!#REF!</definedName>
    <definedName name="НН_АВЧСЫР" localSheetId="12">[36]Калькуляции!#REF!</definedName>
    <definedName name="НН_АВЧСЫР" localSheetId="16">[36]Калькуляции!#REF!</definedName>
    <definedName name="НН_АВЧСЫР" localSheetId="7">[36]Калькуляции!#REF!</definedName>
    <definedName name="НН_АВЧСЫР">[36]Калькуляции!#REF!</definedName>
    <definedName name="НН_АВЧТОВ" localSheetId="8">#REF!</definedName>
    <definedName name="НН_АВЧТОВ" localSheetId="9">#REF!</definedName>
    <definedName name="НН_АВЧТОВ" localSheetId="10">#REF!</definedName>
    <definedName name="НН_АВЧТОВ" localSheetId="11">#REF!</definedName>
    <definedName name="НН_АВЧТОВ" localSheetId="12">#REF!</definedName>
    <definedName name="НН_АВЧТОВ" localSheetId="16">#REF!</definedName>
    <definedName name="НН_АВЧТОВ" localSheetId="7">#REF!</definedName>
    <definedName name="НН_АВЧТОВ">#REF!</definedName>
    <definedName name="нов" localSheetId="8">'5 анализ экон эффект 25 план'!нов</definedName>
    <definedName name="нов" localSheetId="9">'5 анализ экон эффект 26'!нов</definedName>
    <definedName name="нов" localSheetId="10">'5 анализ экон эффект 27'!нов</definedName>
    <definedName name="нов" localSheetId="11">'5 анализ экон эффект 28'!нов</definedName>
    <definedName name="нов" localSheetId="12">'5 анализ экон эффект 29'!нов</definedName>
    <definedName name="нов" localSheetId="7">'анализ экон эффек'!нов</definedName>
    <definedName name="нов">[5]!нов</definedName>
    <definedName name="норм_1" localSheetId="8">[64]Отопление!$D$14:$D$28</definedName>
    <definedName name="норм_1" localSheetId="9">[64]Отопление!$D$14:$D$28</definedName>
    <definedName name="норм_1" localSheetId="10">[64]Отопление!$D$14:$D$28</definedName>
    <definedName name="норм_1" localSheetId="11">[64]Отопление!$D$14:$D$28</definedName>
    <definedName name="норм_1" localSheetId="12">[64]Отопление!$D$14:$D$28</definedName>
    <definedName name="норм_1" localSheetId="7">[64]Отопление!$D$14:$D$28</definedName>
    <definedName name="норм_1">[65]Отопление!$D$14:$D$28</definedName>
    <definedName name="норм_1_част" localSheetId="8">[64]Отопление!$I$14:$I$28</definedName>
    <definedName name="норм_1_част" localSheetId="9">[64]Отопление!$I$14:$I$28</definedName>
    <definedName name="норм_1_част" localSheetId="10">[64]Отопление!$I$14:$I$28</definedName>
    <definedName name="норм_1_част" localSheetId="11">[64]Отопление!$I$14:$I$28</definedName>
    <definedName name="норм_1_част" localSheetId="12">[64]Отопление!$I$14:$I$28</definedName>
    <definedName name="норм_1_част" localSheetId="7">[64]Отопление!$I$14:$I$28</definedName>
    <definedName name="норм_1_част">[65]Отопление!$I$14:$I$28</definedName>
    <definedName name="норм_2" localSheetId="8">[64]Отопление!$E$14:$E$28</definedName>
    <definedName name="норм_2" localSheetId="9">[64]Отопление!$E$14:$E$28</definedName>
    <definedName name="норм_2" localSheetId="10">[64]Отопление!$E$14:$E$28</definedName>
    <definedName name="норм_2" localSheetId="11">[64]Отопление!$E$14:$E$28</definedName>
    <definedName name="норм_2" localSheetId="12">[64]Отопление!$E$14:$E$28</definedName>
    <definedName name="норм_2" localSheetId="7">[64]Отопление!$E$14:$E$28</definedName>
    <definedName name="норм_2">[65]Отопление!$E$14:$E$28</definedName>
    <definedName name="норм_3" localSheetId="8">[64]Отопление!$F$14:$F$28</definedName>
    <definedName name="норм_3" localSheetId="9">[64]Отопление!$F$14:$F$28</definedName>
    <definedName name="норм_3" localSheetId="10">[64]Отопление!$F$14:$F$28</definedName>
    <definedName name="норм_3" localSheetId="11">[64]Отопление!$F$14:$F$28</definedName>
    <definedName name="норм_3" localSheetId="12">[64]Отопление!$F$14:$F$28</definedName>
    <definedName name="норм_3" localSheetId="7">[64]Отопление!$F$14:$F$28</definedName>
    <definedName name="норм_3">[65]Отопление!$F$14:$F$28</definedName>
    <definedName name="норм_3_част" localSheetId="8">[64]Отопление!$J$14:$J$28</definedName>
    <definedName name="норм_3_част" localSheetId="9">[64]Отопление!$J$14:$J$28</definedName>
    <definedName name="норм_3_част" localSheetId="10">[64]Отопление!$J$14:$J$28</definedName>
    <definedName name="норм_3_част" localSheetId="11">[64]Отопление!$J$14:$J$28</definedName>
    <definedName name="норм_3_част" localSheetId="12">[64]Отопление!$J$14:$J$28</definedName>
    <definedName name="норм_3_част" localSheetId="7">[64]Отопление!$J$14:$J$28</definedName>
    <definedName name="норм_3_част">[65]Отопление!$J$14:$J$28</definedName>
    <definedName name="норм_4" localSheetId="8">[64]Отопление!$G$14:$G$28</definedName>
    <definedName name="норм_4" localSheetId="9">[64]Отопление!$G$14:$G$28</definedName>
    <definedName name="норм_4" localSheetId="10">[64]Отопление!$G$14:$G$28</definedName>
    <definedName name="норм_4" localSheetId="11">[64]Отопление!$G$14:$G$28</definedName>
    <definedName name="норм_4" localSheetId="12">[64]Отопление!$G$14:$G$28</definedName>
    <definedName name="норм_4" localSheetId="7">[64]Отопление!$G$14:$G$28</definedName>
    <definedName name="норм_4">[65]Отопление!$G$14:$G$28</definedName>
    <definedName name="НОЯ_РУБ" localSheetId="8">[36]Калькуляции!#REF!</definedName>
    <definedName name="НОЯ_РУБ" localSheetId="9">[36]Калькуляции!#REF!</definedName>
    <definedName name="НОЯ_РУБ" localSheetId="10">[36]Калькуляции!#REF!</definedName>
    <definedName name="НОЯ_РУБ" localSheetId="11">[36]Калькуляции!#REF!</definedName>
    <definedName name="НОЯ_РУБ" localSheetId="12">[36]Калькуляции!#REF!</definedName>
    <definedName name="НОЯ_РУБ" localSheetId="16">[36]Калькуляции!#REF!</definedName>
    <definedName name="НОЯ_РУБ" localSheetId="7">[36]Калькуляции!#REF!</definedName>
    <definedName name="НОЯ_РУБ">[36]Калькуляции!#REF!</definedName>
    <definedName name="НОЯ_ТОН" localSheetId="8">[36]Калькуляции!#REF!</definedName>
    <definedName name="НОЯ_ТОН" localSheetId="9">[36]Калькуляции!#REF!</definedName>
    <definedName name="НОЯ_ТОН" localSheetId="10">[36]Калькуляции!#REF!</definedName>
    <definedName name="НОЯ_ТОН" localSheetId="11">[36]Калькуляции!#REF!</definedName>
    <definedName name="НОЯ_ТОН" localSheetId="12">[36]Калькуляции!#REF!</definedName>
    <definedName name="НОЯ_ТОН" localSheetId="16">[36]Калькуляции!#REF!</definedName>
    <definedName name="НОЯ_ТОН" localSheetId="7">[36]Калькуляции!#REF!</definedName>
    <definedName name="НОЯ_ТОН">[36]Калькуляции!#REF!</definedName>
    <definedName name="ноябрь" localSheetId="16">#REF!</definedName>
    <definedName name="ноябрь" localSheetId="7">#REF!</definedName>
    <definedName name="ноябрь">#REF!</definedName>
    <definedName name="НС_МАРГЛИГ" localSheetId="8">[36]Калькуляции!#REF!</definedName>
    <definedName name="НС_МАРГЛИГ" localSheetId="9">[36]Калькуляции!#REF!</definedName>
    <definedName name="НС_МАРГЛИГ" localSheetId="10">[36]Калькуляции!#REF!</definedName>
    <definedName name="НС_МАРГЛИГ" localSheetId="11">[36]Калькуляции!#REF!</definedName>
    <definedName name="НС_МАРГЛИГ" localSheetId="12">[36]Калькуляции!#REF!</definedName>
    <definedName name="НС_МАРГЛИГ" localSheetId="16">[36]Калькуляции!#REF!</definedName>
    <definedName name="НС_МАРГЛИГ" localSheetId="7">[36]Калькуляции!#REF!</definedName>
    <definedName name="НС_МАРГЛИГ">[36]Калькуляции!#REF!</definedName>
    <definedName name="НСРФ" localSheetId="16">#REF!</definedName>
    <definedName name="НСРФ" localSheetId="7">#REF!</definedName>
    <definedName name="НСРФ">#REF!</definedName>
    <definedName name="НСРФ2" localSheetId="16">#REF!</definedName>
    <definedName name="НСРФ2" localSheetId="7">#REF!</definedName>
    <definedName name="НСРФ2">#REF!</definedName>
    <definedName name="НТ_АВЧСЫР" localSheetId="8">#REF!</definedName>
    <definedName name="НТ_АВЧСЫР" localSheetId="9">#REF!</definedName>
    <definedName name="НТ_АВЧСЫР" localSheetId="10">#REF!</definedName>
    <definedName name="НТ_АВЧСЫР" localSheetId="11">#REF!</definedName>
    <definedName name="НТ_АВЧСЫР" localSheetId="12">#REF!</definedName>
    <definedName name="НТ_АВЧСЫР" localSheetId="16">#REF!</definedName>
    <definedName name="НТ_АВЧСЫР" localSheetId="7">#REF!</definedName>
    <definedName name="НТ_АВЧСЫР">#REF!</definedName>
    <definedName name="НТ_АК12" localSheetId="8">[36]Калькуляции!#REF!</definedName>
    <definedName name="НТ_АК12" localSheetId="9">[36]Калькуляции!#REF!</definedName>
    <definedName name="НТ_АК12" localSheetId="10">[36]Калькуляции!#REF!</definedName>
    <definedName name="НТ_АК12" localSheetId="11">[36]Калькуляции!#REF!</definedName>
    <definedName name="НТ_АК12" localSheetId="12">[36]Калькуляции!#REF!</definedName>
    <definedName name="НТ_АК12" localSheetId="16">[36]Калькуляции!#REF!</definedName>
    <definedName name="НТ_АК12" localSheetId="7">[36]Калькуляции!#REF!</definedName>
    <definedName name="НТ_АК12">[36]Калькуляции!#REF!</definedName>
    <definedName name="НТ_АК5М2" localSheetId="8">[36]Калькуляции!#REF!</definedName>
    <definedName name="НТ_АК5М2" localSheetId="9">[36]Калькуляции!#REF!</definedName>
    <definedName name="НТ_АК5М2" localSheetId="10">[36]Калькуляции!#REF!</definedName>
    <definedName name="НТ_АК5М2" localSheetId="11">[36]Калькуляции!#REF!</definedName>
    <definedName name="НТ_АК5М2" localSheetId="12">[36]Калькуляции!#REF!</definedName>
    <definedName name="НТ_АК5М2" localSheetId="16">[36]Калькуляции!#REF!</definedName>
    <definedName name="НТ_АК5М2" localSheetId="7">[36]Калькуляции!#REF!</definedName>
    <definedName name="НТ_АК5М2">[36]Калькуляции!#REF!</definedName>
    <definedName name="НТ_АК9ПЧ" localSheetId="8">[36]Калькуляции!#REF!</definedName>
    <definedName name="НТ_АК9ПЧ" localSheetId="9">[36]Калькуляции!#REF!</definedName>
    <definedName name="НТ_АК9ПЧ" localSheetId="10">[36]Калькуляции!#REF!</definedName>
    <definedName name="НТ_АК9ПЧ" localSheetId="11">[36]Калькуляции!#REF!</definedName>
    <definedName name="НТ_АК9ПЧ" localSheetId="12">[36]Калькуляции!#REF!</definedName>
    <definedName name="НТ_АК9ПЧ" localSheetId="16">[36]Калькуляции!#REF!</definedName>
    <definedName name="НТ_АК9ПЧ" localSheetId="7">[36]Калькуляции!#REF!</definedName>
    <definedName name="НТ_АК9ПЧ">[36]Калькуляции!#REF!</definedName>
    <definedName name="НТ_АЛЖ" localSheetId="8">[36]Калькуляции!#REF!</definedName>
    <definedName name="НТ_АЛЖ" localSheetId="9">[36]Калькуляции!#REF!</definedName>
    <definedName name="НТ_АЛЖ" localSheetId="10">[36]Калькуляции!#REF!</definedName>
    <definedName name="НТ_АЛЖ" localSheetId="11">[36]Калькуляции!#REF!</definedName>
    <definedName name="НТ_АЛЖ" localSheetId="12">[36]Калькуляции!#REF!</definedName>
    <definedName name="НТ_АЛЖ" localSheetId="16">[36]Калькуляции!#REF!</definedName>
    <definedName name="НТ_АЛЖ" localSheetId="7">[36]Калькуляции!#REF!</definedName>
    <definedName name="НТ_АЛЖ">[36]Калькуляции!#REF!</definedName>
    <definedName name="НТ_ДАВАЛ" localSheetId="8">#REF!</definedName>
    <definedName name="НТ_ДАВАЛ" localSheetId="9">#REF!</definedName>
    <definedName name="НТ_ДАВАЛ" localSheetId="10">#REF!</definedName>
    <definedName name="НТ_ДАВАЛ" localSheetId="11">#REF!</definedName>
    <definedName name="НТ_ДАВАЛ" localSheetId="12">#REF!</definedName>
    <definedName name="НТ_ДАВАЛ" localSheetId="16">#REF!</definedName>
    <definedName name="НТ_ДАВАЛ" localSheetId="7">#REF!</definedName>
    <definedName name="НТ_ДАВАЛ">#REF!</definedName>
    <definedName name="НТ_КАТАНКА" localSheetId="8">[36]Калькуляции!#REF!</definedName>
    <definedName name="НТ_КАТАНКА" localSheetId="9">[36]Калькуляции!#REF!</definedName>
    <definedName name="НТ_КАТАНКА" localSheetId="10">[36]Калькуляции!#REF!</definedName>
    <definedName name="НТ_КАТАНКА" localSheetId="11">[36]Калькуляции!#REF!</definedName>
    <definedName name="НТ_КАТАНКА" localSheetId="12">[36]Калькуляции!#REF!</definedName>
    <definedName name="НТ_КАТАНКА" localSheetId="16">[36]Калькуляции!#REF!</definedName>
    <definedName name="НТ_КАТАНКА" localSheetId="7">[36]Калькуляции!#REF!</definedName>
    <definedName name="НТ_КАТАНКА">[36]Калькуляции!#REF!</definedName>
    <definedName name="НТ_КРУПНЫЕ" localSheetId="8">#REF!</definedName>
    <definedName name="НТ_КРУПНЫЕ" localSheetId="9">#REF!</definedName>
    <definedName name="НТ_КРУПНЫЕ" localSheetId="10">#REF!</definedName>
    <definedName name="НТ_КРУПНЫЕ" localSheetId="11">#REF!</definedName>
    <definedName name="НТ_КРУПНЫЕ" localSheetId="12">#REF!</definedName>
    <definedName name="НТ_КРУПНЫЕ" localSheetId="16">#REF!</definedName>
    <definedName name="НТ_КРУПНЫЕ" localSheetId="7">#REF!</definedName>
    <definedName name="НТ_КРУПНЫЕ">#REF!</definedName>
    <definedName name="НТ_РЕКВИЗИТЫ" localSheetId="8">#REF!</definedName>
    <definedName name="НТ_РЕКВИЗИТЫ" localSheetId="9">#REF!</definedName>
    <definedName name="НТ_РЕКВИЗИТЫ" localSheetId="10">#REF!</definedName>
    <definedName name="НТ_РЕКВИЗИТЫ" localSheetId="11">#REF!</definedName>
    <definedName name="НТ_РЕКВИЗИТЫ" localSheetId="12">#REF!</definedName>
    <definedName name="НТ_РЕКВИЗИТЫ" localSheetId="16">#REF!</definedName>
    <definedName name="НТ_РЕКВИЗИТЫ" localSheetId="7">#REF!</definedName>
    <definedName name="НТ_РЕКВИЗИТЫ">#REF!</definedName>
    <definedName name="НТ_СЛИТКИ" localSheetId="8">#REF!</definedName>
    <definedName name="НТ_СЛИТКИ" localSheetId="9">#REF!</definedName>
    <definedName name="НТ_СЛИТКИ" localSheetId="10">#REF!</definedName>
    <definedName name="НТ_СЛИТКИ" localSheetId="11">#REF!</definedName>
    <definedName name="НТ_СЛИТКИ" localSheetId="12">#REF!</definedName>
    <definedName name="НТ_СЛИТКИ" localSheetId="16">#REF!</definedName>
    <definedName name="НТ_СЛИТКИ" localSheetId="7">#REF!</definedName>
    <definedName name="НТ_СЛИТКИ">#REF!</definedName>
    <definedName name="НТ_СПЛАВ6063" localSheetId="8">#REF!</definedName>
    <definedName name="НТ_СПЛАВ6063" localSheetId="9">#REF!</definedName>
    <definedName name="НТ_СПЛАВ6063" localSheetId="10">#REF!</definedName>
    <definedName name="НТ_СПЛАВ6063" localSheetId="11">#REF!</definedName>
    <definedName name="НТ_СПЛАВ6063" localSheetId="12">#REF!</definedName>
    <definedName name="НТ_СПЛАВ6063" localSheetId="16">#REF!</definedName>
    <definedName name="НТ_СПЛАВ6063" localSheetId="7">#REF!</definedName>
    <definedName name="НТ_СПЛАВ6063">#REF!</definedName>
    <definedName name="НТ_ЧМ" localSheetId="8">[36]Калькуляции!#REF!</definedName>
    <definedName name="НТ_ЧМ" localSheetId="9">[36]Калькуляции!#REF!</definedName>
    <definedName name="НТ_ЧМ" localSheetId="10">[36]Калькуляции!#REF!</definedName>
    <definedName name="НТ_ЧМ" localSheetId="11">[36]Калькуляции!#REF!</definedName>
    <definedName name="НТ_ЧМ" localSheetId="12">[36]Калькуляции!#REF!</definedName>
    <definedName name="НТ_ЧМ" localSheetId="16">[36]Калькуляции!#REF!</definedName>
    <definedName name="НТ_ЧМ" localSheetId="7">[36]Калькуляции!#REF!</definedName>
    <definedName name="НТ_ЧМ">[36]Калькуляции!#REF!</definedName>
    <definedName name="НТ_ЧМЖ" localSheetId="8">#REF!</definedName>
    <definedName name="НТ_ЧМЖ" localSheetId="9">#REF!</definedName>
    <definedName name="НТ_ЧМЖ" localSheetId="10">#REF!</definedName>
    <definedName name="НТ_ЧМЖ" localSheetId="11">#REF!</definedName>
    <definedName name="НТ_ЧМЖ" localSheetId="12">#REF!</definedName>
    <definedName name="НТ_ЧМЖ" localSheetId="16">#REF!</definedName>
    <definedName name="НТ_ЧМЖ" localSheetId="7">#REF!</definedName>
    <definedName name="НТ_ЧМЖ">#REF!</definedName>
    <definedName name="о" localSheetId="8">'5 анализ экон эффект 25 план'!о</definedName>
    <definedName name="о" localSheetId="9">'5 анализ экон эффект 26'!о</definedName>
    <definedName name="о" localSheetId="10">'5 анализ экон эффект 27'!о</definedName>
    <definedName name="о" localSheetId="11">'5 анализ экон эффект 28'!о</definedName>
    <definedName name="о" localSheetId="12">'5 анализ экон эффект 29'!о</definedName>
    <definedName name="о" localSheetId="7">'анализ экон эффек'!о</definedName>
    <definedName name="о">[5]!о</definedName>
    <definedName name="об_эксп" localSheetId="8">#REF!</definedName>
    <definedName name="об_эксп" localSheetId="9">#REF!</definedName>
    <definedName name="об_эксп" localSheetId="10">#REF!</definedName>
    <definedName name="об_эксп" localSheetId="11">#REF!</definedName>
    <definedName name="об_эксп" localSheetId="12">#REF!</definedName>
    <definedName name="об_эксп" localSheetId="16">#REF!</definedName>
    <definedName name="об_эксп" localSheetId="7">#REF!</definedName>
    <definedName name="об_эксп">#REF!</definedName>
    <definedName name="_xlnm.Print_Area" localSheetId="0">'1.общие данные'!$A$1:$C$39</definedName>
    <definedName name="_xlnm.Print_Area" localSheetId="1">'2. тех прис'!$A$1:$K$22</definedName>
    <definedName name="_xlnm.Print_Area" localSheetId="2">'3.1.конкретные результаты ТП-РП'!$A$2:$N$40</definedName>
    <definedName name="_xlnm.Print_Area" localSheetId="3">'3.2конкретные результаты '!$A$1:$Q$17</definedName>
    <definedName name="_xlnm.Print_Area" localSheetId="4">'3.3. цели,задачи'!$A$1:$E$25</definedName>
    <definedName name="_xlnm.Print_Area" localSheetId="5">'3.4. надежность'!$A$1:$X$19</definedName>
    <definedName name="_xlnm.Print_Area" localSheetId="6">'4. бюджет'!$A$1:$O$19</definedName>
    <definedName name="_xlnm.Print_Area" localSheetId="8">'5 анализ экон эффект 25 план'!$A$1:$U$69</definedName>
    <definedName name="_xlnm.Print_Area" localSheetId="9">'5 анализ экон эффект 26'!$A$1:$U$69</definedName>
    <definedName name="_xlnm.Print_Area" localSheetId="10">'5 анализ экон эффект 27'!$A$1:$U$69</definedName>
    <definedName name="_xlnm.Print_Area" localSheetId="11">'5 анализ экон эффект 28'!$A$1:$U$69</definedName>
    <definedName name="_xlnm.Print_Area" localSheetId="12">'5 анализ экон эффект 29'!$A$1:$U$69</definedName>
    <definedName name="_xlnm.Print_Area" localSheetId="13">'6.1. Паспорт сетевой график'!$A$1:$K$47</definedName>
    <definedName name="_xlnm.Print_Area" localSheetId="14">'6.2. Паспорт фин осв ввод'!$A$1:$AA$58</definedName>
    <definedName name="_xlnm.Print_Area" localSheetId="17">'7. Паспорт отчет о закупке'!$A$1:$L$23</definedName>
    <definedName name="_xlnm.Print_Area" localSheetId="15">'7. Паспорт отчет о закупке 25'!$A$1:$AT$25</definedName>
    <definedName name="_xlnm.Print_Area" localSheetId="18">'8. Паспорт оценка влияния'!$A$1:$L$23</definedName>
    <definedName name="_xlnm.Print_Area" localSheetId="16">'8.Ход реализации'!$A$1:$C$27</definedName>
    <definedName name="_xlnm.Print_Area" localSheetId="19">'9. Паспорт Карта-схема'!$A$1:$L$23</definedName>
    <definedName name="_xlnm.Print_Area" localSheetId="7">'анализ экон эффек'!$A$1:$U$10</definedName>
    <definedName name="_xlnm.Print_Area">#N/A</definedName>
    <definedName name="общ" localSheetId="8">#REF!</definedName>
    <definedName name="общ" localSheetId="9">#REF!</definedName>
    <definedName name="общ" localSheetId="10">#REF!</definedName>
    <definedName name="общ" localSheetId="11">#REF!</definedName>
    <definedName name="общ" localSheetId="12">#REF!</definedName>
    <definedName name="общ" localSheetId="16">#REF!</definedName>
    <definedName name="общ" localSheetId="7">#REF!</definedName>
    <definedName name="общ">#REF!</definedName>
    <definedName name="ОБЩ_ВН" localSheetId="8">[36]Калькуляции!#REF!</definedName>
    <definedName name="ОБЩ_ВН" localSheetId="9">[36]Калькуляции!#REF!</definedName>
    <definedName name="ОБЩ_ВН" localSheetId="10">[36]Калькуляции!#REF!</definedName>
    <definedName name="ОБЩ_ВН" localSheetId="11">[36]Калькуляции!#REF!</definedName>
    <definedName name="ОБЩ_ВН" localSheetId="12">[36]Калькуляции!#REF!</definedName>
    <definedName name="ОБЩ_ВН" localSheetId="16">[36]Калькуляции!#REF!</definedName>
    <definedName name="ОБЩ_ВН" localSheetId="7">[36]Калькуляции!#REF!</definedName>
    <definedName name="ОБЩ_ВН">[36]Калькуляции!#REF!</definedName>
    <definedName name="ОБЩ_Т" localSheetId="8">#REF!</definedName>
    <definedName name="ОБЩ_Т" localSheetId="9">#REF!</definedName>
    <definedName name="ОБЩ_Т" localSheetId="10">#REF!</definedName>
    <definedName name="ОБЩ_Т" localSheetId="11">#REF!</definedName>
    <definedName name="ОБЩ_Т" localSheetId="12">#REF!</definedName>
    <definedName name="ОБЩ_Т" localSheetId="16">#REF!</definedName>
    <definedName name="ОБЩ_Т" localSheetId="7">#REF!</definedName>
    <definedName name="ОБЩ_Т">#REF!</definedName>
    <definedName name="ОБЩ_ТОЛ" localSheetId="8">[36]Калькуляции!#REF!</definedName>
    <definedName name="ОБЩ_ТОЛ" localSheetId="9">[36]Калькуляции!#REF!</definedName>
    <definedName name="ОБЩ_ТОЛ" localSheetId="10">[36]Калькуляции!#REF!</definedName>
    <definedName name="ОБЩ_ТОЛ" localSheetId="11">[36]Калькуляции!#REF!</definedName>
    <definedName name="ОБЩ_ТОЛ" localSheetId="12">[36]Калькуляции!#REF!</definedName>
    <definedName name="ОБЩ_ТОЛ" localSheetId="16">[36]Калькуляции!#REF!</definedName>
    <definedName name="ОБЩ_ТОЛ" localSheetId="7">[36]Калькуляции!#REF!</definedName>
    <definedName name="ОБЩ_ТОЛ">[36]Калькуляции!#REF!</definedName>
    <definedName name="ОБЩ_ЭКС" localSheetId="8">[36]Калькуляции!#REF!</definedName>
    <definedName name="ОБЩ_ЭКС" localSheetId="9">[36]Калькуляции!#REF!</definedName>
    <definedName name="ОБЩ_ЭКС" localSheetId="10">[36]Калькуляции!#REF!</definedName>
    <definedName name="ОБЩ_ЭКС" localSheetId="11">[36]Калькуляции!#REF!</definedName>
    <definedName name="ОБЩ_ЭКС" localSheetId="12">[36]Калькуляции!#REF!</definedName>
    <definedName name="ОБЩ_ЭКС" localSheetId="16">[36]Калькуляции!#REF!</definedName>
    <definedName name="ОБЩ_ЭКС" localSheetId="7">[36]Калькуляции!#REF!</definedName>
    <definedName name="ОБЩ_ЭКС">[36]Калькуляции!#REF!</definedName>
    <definedName name="ОБЩЕ_В" localSheetId="8">[36]Калькуляции!#REF!</definedName>
    <definedName name="ОБЩЕ_В" localSheetId="9">[36]Калькуляции!#REF!</definedName>
    <definedName name="ОБЩЕ_В" localSheetId="10">[36]Калькуляции!#REF!</definedName>
    <definedName name="ОБЩЕ_В" localSheetId="11">[36]Калькуляции!#REF!</definedName>
    <definedName name="ОБЩЕ_В" localSheetId="12">[36]Калькуляции!#REF!</definedName>
    <definedName name="ОБЩЕ_В" localSheetId="16">[36]Калькуляции!#REF!</definedName>
    <definedName name="ОБЩЕ_В" localSheetId="7">[36]Калькуляции!#REF!</definedName>
    <definedName name="ОБЩЕ_В">[36]Калькуляции!#REF!</definedName>
    <definedName name="ОБЩЕ_ДП" localSheetId="8">[36]Калькуляции!#REF!</definedName>
    <definedName name="ОБЩЕ_ДП" localSheetId="9">[36]Калькуляции!#REF!</definedName>
    <definedName name="ОБЩЕ_ДП" localSheetId="10">[36]Калькуляции!#REF!</definedName>
    <definedName name="ОБЩЕ_ДП" localSheetId="11">[36]Калькуляции!#REF!</definedName>
    <definedName name="ОБЩЕ_ДП" localSheetId="12">[36]Калькуляции!#REF!</definedName>
    <definedName name="ОБЩЕ_ДП" localSheetId="16">[36]Калькуляции!#REF!</definedName>
    <definedName name="ОБЩЕ_ДП" localSheetId="7">[36]Калькуляции!#REF!</definedName>
    <definedName name="ОБЩЕ_ДП">[36]Калькуляции!#REF!</definedName>
    <definedName name="ОБЩЕ_Т" localSheetId="8">[36]Калькуляции!#REF!</definedName>
    <definedName name="ОБЩЕ_Т" localSheetId="9">[36]Калькуляции!#REF!</definedName>
    <definedName name="ОБЩЕ_Т" localSheetId="10">[36]Калькуляции!#REF!</definedName>
    <definedName name="ОБЩЕ_Т" localSheetId="11">[36]Калькуляции!#REF!</definedName>
    <definedName name="ОБЩЕ_Т" localSheetId="12">[36]Калькуляции!#REF!</definedName>
    <definedName name="ОБЩЕ_Т" localSheetId="16">[36]Калькуляции!#REF!</definedName>
    <definedName name="ОБЩЕ_Т" localSheetId="7">[36]Калькуляции!#REF!</definedName>
    <definedName name="ОБЩЕ_Т">[36]Калькуляции!#REF!</definedName>
    <definedName name="ОБЩЕ_Т_А" localSheetId="8">[36]Калькуляции!#REF!</definedName>
    <definedName name="ОБЩЕ_Т_А" localSheetId="9">[36]Калькуляции!#REF!</definedName>
    <definedName name="ОБЩЕ_Т_А" localSheetId="10">[36]Калькуляции!#REF!</definedName>
    <definedName name="ОБЩЕ_Т_А" localSheetId="11">[36]Калькуляции!#REF!</definedName>
    <definedName name="ОБЩЕ_Т_А" localSheetId="12">[36]Калькуляции!#REF!</definedName>
    <definedName name="ОБЩЕ_Т_А" localSheetId="16">[36]Калькуляции!#REF!</definedName>
    <definedName name="ОБЩЕ_Т_А" localSheetId="7">[36]Калькуляции!#REF!</definedName>
    <definedName name="ОБЩЕ_Т_А">[36]Калькуляции!#REF!</definedName>
    <definedName name="ОБЩЕ_Т_П" localSheetId="8">[36]Калькуляции!#REF!</definedName>
    <definedName name="ОБЩЕ_Т_П" localSheetId="9">[36]Калькуляции!#REF!</definedName>
    <definedName name="ОБЩЕ_Т_П" localSheetId="10">[36]Калькуляции!#REF!</definedName>
    <definedName name="ОБЩЕ_Т_П" localSheetId="11">[36]Калькуляции!#REF!</definedName>
    <definedName name="ОБЩЕ_Т_П" localSheetId="12">[36]Калькуляции!#REF!</definedName>
    <definedName name="ОБЩЕ_Т_П" localSheetId="16">[36]Калькуляции!#REF!</definedName>
    <definedName name="ОБЩЕ_Т_П" localSheetId="7">[36]Калькуляции!#REF!</definedName>
    <definedName name="ОБЩЕ_Т_П">[36]Калькуляции!#REF!</definedName>
    <definedName name="ОБЩЕ_Т_ПК" localSheetId="8">[36]Калькуляции!#REF!</definedName>
    <definedName name="ОБЩЕ_Т_ПК" localSheetId="9">[36]Калькуляции!#REF!</definedName>
    <definedName name="ОБЩЕ_Т_ПК" localSheetId="10">[36]Калькуляции!#REF!</definedName>
    <definedName name="ОБЩЕ_Т_ПК" localSheetId="11">[36]Калькуляции!#REF!</definedName>
    <definedName name="ОБЩЕ_Т_ПК" localSheetId="12">[36]Калькуляции!#REF!</definedName>
    <definedName name="ОБЩЕ_Т_ПК" localSheetId="16">[36]Калькуляции!#REF!</definedName>
    <definedName name="ОБЩЕ_Т_ПК" localSheetId="7">[36]Калькуляции!#REF!</definedName>
    <definedName name="ОБЩЕ_Т_ПК">[36]Калькуляции!#REF!</definedName>
    <definedName name="ОБЩЕ_Э" localSheetId="8">[36]Калькуляции!#REF!</definedName>
    <definedName name="ОБЩЕ_Э" localSheetId="9">[36]Калькуляции!#REF!</definedName>
    <definedName name="ОБЩЕ_Э" localSheetId="10">[36]Калькуляции!#REF!</definedName>
    <definedName name="ОБЩЕ_Э" localSheetId="11">[36]Калькуляции!#REF!</definedName>
    <definedName name="ОБЩЕ_Э" localSheetId="12">[36]Калькуляции!#REF!</definedName>
    <definedName name="ОБЩЕ_Э" localSheetId="16">[36]Калькуляции!#REF!</definedName>
    <definedName name="ОБЩЕ_Э" localSheetId="7">[36]Калькуляции!#REF!</definedName>
    <definedName name="ОБЩЕ_Э">[36]Калькуляции!#REF!</definedName>
    <definedName name="ОБЩИТ" localSheetId="8">#REF!</definedName>
    <definedName name="ОБЩИТ" localSheetId="9">#REF!</definedName>
    <definedName name="ОБЩИТ" localSheetId="10">#REF!</definedName>
    <definedName name="ОБЩИТ" localSheetId="11">#REF!</definedName>
    <definedName name="ОБЩИТ" localSheetId="12">#REF!</definedName>
    <definedName name="ОБЩИТ" localSheetId="16">#REF!</definedName>
    <definedName name="ОБЩИТ" localSheetId="7">#REF!</definedName>
    <definedName name="ОБЩИТ">#REF!</definedName>
    <definedName name="объёмы" localSheetId="8">#REF!</definedName>
    <definedName name="объёмы" localSheetId="9">#REF!</definedName>
    <definedName name="объёмы" localSheetId="10">#REF!</definedName>
    <definedName name="объёмы" localSheetId="11">#REF!</definedName>
    <definedName name="объёмы" localSheetId="12">#REF!</definedName>
    <definedName name="объёмы" localSheetId="16">#REF!</definedName>
    <definedName name="объёмы" localSheetId="7">#REF!</definedName>
    <definedName name="объёмы">#REF!</definedName>
    <definedName name="ОКТ_РУБ" localSheetId="8">[36]Калькуляции!#REF!</definedName>
    <definedName name="ОКТ_РУБ" localSheetId="9">[36]Калькуляции!#REF!</definedName>
    <definedName name="ОКТ_РУБ" localSheetId="10">[36]Калькуляции!#REF!</definedName>
    <definedName name="ОКТ_РУБ" localSheetId="11">[36]Калькуляции!#REF!</definedName>
    <definedName name="ОКТ_РУБ" localSheetId="12">[36]Калькуляции!#REF!</definedName>
    <definedName name="ОКТ_РУБ" localSheetId="16">[36]Калькуляции!#REF!</definedName>
    <definedName name="ОКТ_РУБ" localSheetId="7">[36]Калькуляции!#REF!</definedName>
    <definedName name="ОКТ_РУБ">[36]Калькуляции!#REF!</definedName>
    <definedName name="ОКТ_ТОН" localSheetId="8">[36]Калькуляции!#REF!</definedName>
    <definedName name="ОКТ_ТОН" localSheetId="9">[36]Калькуляции!#REF!</definedName>
    <definedName name="ОКТ_ТОН" localSheetId="10">[36]Калькуляции!#REF!</definedName>
    <definedName name="ОКТ_ТОН" localSheetId="11">[36]Калькуляции!#REF!</definedName>
    <definedName name="ОКТ_ТОН" localSheetId="12">[36]Калькуляции!#REF!</definedName>
    <definedName name="ОКТ_ТОН" localSheetId="16">[36]Калькуляции!#REF!</definedName>
    <definedName name="ОКТ_ТОН" localSheetId="7">[36]Калькуляции!#REF!</definedName>
    <definedName name="ОКТ_ТОН">[36]Калькуляции!#REF!</definedName>
    <definedName name="ОКТ24" localSheetId="8">[66]График!#REF!</definedName>
    <definedName name="ОКТ24" localSheetId="9">[66]График!#REF!</definedName>
    <definedName name="ОКТ24" localSheetId="10">[66]График!#REF!</definedName>
    <definedName name="ОКТ24" localSheetId="11">[66]График!#REF!</definedName>
    <definedName name="ОКТ24" localSheetId="12">[66]График!#REF!</definedName>
    <definedName name="ОКТ24" localSheetId="7">[66]График!#REF!</definedName>
    <definedName name="ОКТ25" localSheetId="8">[66]График!#REF!</definedName>
    <definedName name="ОКТ25" localSheetId="9">[66]График!#REF!</definedName>
    <definedName name="ОКТ25" localSheetId="10">[66]График!#REF!</definedName>
    <definedName name="ОКТ25" localSheetId="11">[66]График!#REF!</definedName>
    <definedName name="ОКТ25" localSheetId="12">[66]График!#REF!</definedName>
    <definedName name="ОКТ25" localSheetId="7">[66]График!#REF!</definedName>
    <definedName name="октябрь" localSheetId="16">#REF!</definedName>
    <definedName name="октябрь" localSheetId="7">#REF!</definedName>
    <definedName name="октябрь">#REF!</definedName>
    <definedName name="ОЛЕ" localSheetId="8">#REF!</definedName>
    <definedName name="ОЛЕ" localSheetId="9">#REF!</definedName>
    <definedName name="ОЛЕ" localSheetId="10">#REF!</definedName>
    <definedName name="ОЛЕ" localSheetId="11">#REF!</definedName>
    <definedName name="ОЛЕ" localSheetId="12">#REF!</definedName>
    <definedName name="ОЛЕ" localSheetId="16">#REF!</definedName>
    <definedName name="ОЛЕ" localSheetId="7">#REF!</definedName>
    <definedName name="ОЛЕ">#REF!</definedName>
    <definedName name="он" localSheetId="16">#REF!</definedName>
    <definedName name="он" localSheetId="7">#REF!</definedName>
    <definedName name="он">#REF!</definedName>
    <definedName name="оо" localSheetId="16">#REF!</definedName>
    <definedName name="оо" localSheetId="7">#REF!</definedName>
    <definedName name="оо">#REF!</definedName>
    <definedName name="ОРГ" localSheetId="8">#REF!</definedName>
    <definedName name="ОРГ" localSheetId="9">#REF!</definedName>
    <definedName name="ОРГ" localSheetId="10">#REF!</definedName>
    <definedName name="ОРГ" localSheetId="11">#REF!</definedName>
    <definedName name="ОРГ" localSheetId="12">#REF!</definedName>
    <definedName name="ОРГ" localSheetId="16">#REF!</definedName>
    <definedName name="ОРГ" localSheetId="7">#REF!</definedName>
    <definedName name="ОРГ">#REF!</definedName>
    <definedName name="ОРГАНИЗАЦИЯ" localSheetId="16">#REF!</definedName>
    <definedName name="ОРГАНИЗАЦИЯ" localSheetId="7">#REF!</definedName>
    <definedName name="ОРГАНИЗАЦИЯ">#REF!</definedName>
    <definedName name="ОС_АЛ_Ф" localSheetId="8">#REF!</definedName>
    <definedName name="ОС_АЛ_Ф" localSheetId="9">#REF!</definedName>
    <definedName name="ОС_АЛ_Ф" localSheetId="10">#REF!</definedName>
    <definedName name="ОС_АЛ_Ф" localSheetId="11">#REF!</definedName>
    <definedName name="ОС_АЛ_Ф" localSheetId="12">#REF!</definedName>
    <definedName name="ОС_АЛ_Ф" localSheetId="16">#REF!</definedName>
    <definedName name="ОС_АЛ_Ф" localSheetId="7">#REF!</definedName>
    <definedName name="ОС_АЛ_Ф">#REF!</definedName>
    <definedName name="ОС_АН_Б" localSheetId="8">#REF!</definedName>
    <definedName name="ОС_АН_Б" localSheetId="9">#REF!</definedName>
    <definedName name="ОС_АН_Б" localSheetId="10">#REF!</definedName>
    <definedName name="ОС_АН_Б" localSheetId="11">#REF!</definedName>
    <definedName name="ОС_АН_Б" localSheetId="12">#REF!</definedName>
    <definedName name="ОС_АН_Б" localSheetId="16">#REF!</definedName>
    <definedName name="ОС_АН_Б" localSheetId="7">#REF!</definedName>
    <definedName name="ОС_АН_Б">#REF!</definedName>
    <definedName name="ОС_АН_Б_ТОЛ" localSheetId="8">[36]Калькуляции!#REF!</definedName>
    <definedName name="ОС_АН_Б_ТОЛ" localSheetId="9">[36]Калькуляции!#REF!</definedName>
    <definedName name="ОС_АН_Б_ТОЛ" localSheetId="10">[36]Калькуляции!#REF!</definedName>
    <definedName name="ОС_АН_Б_ТОЛ" localSheetId="11">[36]Калькуляции!#REF!</definedName>
    <definedName name="ОС_АН_Б_ТОЛ" localSheetId="12">[36]Калькуляции!#REF!</definedName>
    <definedName name="ОС_АН_Б_ТОЛ" localSheetId="16">[36]Калькуляции!#REF!</definedName>
    <definedName name="ОС_АН_Б_ТОЛ" localSheetId="7">[36]Калькуляции!#REF!</definedName>
    <definedName name="ОС_АН_Б_ТОЛ">[36]Калькуляции!#REF!</definedName>
    <definedName name="ОС_БАР" localSheetId="8">#REF!</definedName>
    <definedName name="ОС_БАР" localSheetId="9">#REF!</definedName>
    <definedName name="ОС_БАР" localSheetId="10">#REF!</definedName>
    <definedName name="ОС_БАР" localSheetId="11">#REF!</definedName>
    <definedName name="ОС_БАР" localSheetId="12">#REF!</definedName>
    <definedName name="ОС_БАР" localSheetId="16">#REF!</definedName>
    <definedName name="ОС_БАР" localSheetId="7">#REF!</definedName>
    <definedName name="ОС_БАР">#REF!</definedName>
    <definedName name="ОС_ГИД" localSheetId="8">#REF!</definedName>
    <definedName name="ОС_ГИД" localSheetId="9">#REF!</definedName>
    <definedName name="ОС_ГИД" localSheetId="10">#REF!</definedName>
    <definedName name="ОС_ГИД" localSheetId="11">#REF!</definedName>
    <definedName name="ОС_ГИД" localSheetId="12">#REF!</definedName>
    <definedName name="ОС_ГИД" localSheetId="16">#REF!</definedName>
    <definedName name="ОС_ГИД" localSheetId="7">#REF!</definedName>
    <definedName name="ОС_ГИД">#REF!</definedName>
    <definedName name="ОС_ГИД_ЗФА" localSheetId="8">#REF!</definedName>
    <definedName name="ОС_ГИД_ЗФА" localSheetId="9">#REF!</definedName>
    <definedName name="ОС_ГИД_ЗФА" localSheetId="10">#REF!</definedName>
    <definedName name="ОС_ГИД_ЗФА" localSheetId="11">#REF!</definedName>
    <definedName name="ОС_ГИД_ЗФА" localSheetId="12">#REF!</definedName>
    <definedName name="ОС_ГИД_ЗФА" localSheetId="16">#REF!</definedName>
    <definedName name="ОС_ГИД_ЗФА" localSheetId="7">#REF!</definedName>
    <definedName name="ОС_ГИД_ЗФА">#REF!</definedName>
    <definedName name="ОС_ГЛ" localSheetId="8">#REF!</definedName>
    <definedName name="ОС_ГЛ" localSheetId="9">#REF!</definedName>
    <definedName name="ОС_ГЛ" localSheetId="10">#REF!</definedName>
    <definedName name="ОС_ГЛ" localSheetId="11">#REF!</definedName>
    <definedName name="ОС_ГЛ" localSheetId="12">#REF!</definedName>
    <definedName name="ОС_ГЛ" localSheetId="16">#REF!</definedName>
    <definedName name="ОС_ГЛ" localSheetId="7">#REF!</definedName>
    <definedName name="ОС_ГЛ">#REF!</definedName>
    <definedName name="ОС_ГЛ_ДП" localSheetId="8">[36]Калькуляции!#REF!</definedName>
    <definedName name="ОС_ГЛ_ДП" localSheetId="9">[36]Калькуляции!#REF!</definedName>
    <definedName name="ОС_ГЛ_ДП" localSheetId="10">[36]Калькуляции!#REF!</definedName>
    <definedName name="ОС_ГЛ_ДП" localSheetId="11">[36]Калькуляции!#REF!</definedName>
    <definedName name="ОС_ГЛ_ДП" localSheetId="12">[36]Калькуляции!#REF!</definedName>
    <definedName name="ОС_ГЛ_ДП" localSheetId="16">[36]Калькуляции!#REF!</definedName>
    <definedName name="ОС_ГЛ_ДП" localSheetId="7">[36]Калькуляции!#REF!</definedName>
    <definedName name="ОС_ГЛ_ДП">[36]Калькуляции!#REF!</definedName>
    <definedName name="ОС_ГЛ_Т" localSheetId="8">#REF!</definedName>
    <definedName name="ОС_ГЛ_Т" localSheetId="9">#REF!</definedName>
    <definedName name="ОС_ГЛ_Т" localSheetId="10">#REF!</definedName>
    <definedName name="ОС_ГЛ_Т" localSheetId="11">#REF!</definedName>
    <definedName name="ОС_ГЛ_Т" localSheetId="12">#REF!</definedName>
    <definedName name="ОС_ГЛ_Т" localSheetId="16">#REF!</definedName>
    <definedName name="ОС_ГЛ_Т" localSheetId="7">#REF!</definedName>
    <definedName name="ОС_ГЛ_Т">#REF!</definedName>
    <definedName name="ОС_ГЛ_Ш" localSheetId="8">#REF!</definedName>
    <definedName name="ОС_ГЛ_Ш" localSheetId="9">#REF!</definedName>
    <definedName name="ОС_ГЛ_Ш" localSheetId="10">#REF!</definedName>
    <definedName name="ОС_ГЛ_Ш" localSheetId="11">#REF!</definedName>
    <definedName name="ОС_ГЛ_Ш" localSheetId="12">#REF!</definedName>
    <definedName name="ОС_ГЛ_Ш" localSheetId="16">#REF!</definedName>
    <definedName name="ОС_ГЛ_Ш" localSheetId="7">#REF!</definedName>
    <definedName name="ОС_ГЛ_Ш">#REF!</definedName>
    <definedName name="ОС_ГР" localSheetId="8">#REF!</definedName>
    <definedName name="ОС_ГР" localSheetId="9">#REF!</definedName>
    <definedName name="ОС_ГР" localSheetId="10">#REF!</definedName>
    <definedName name="ОС_ГР" localSheetId="11">#REF!</definedName>
    <definedName name="ОС_ГР" localSheetId="12">#REF!</definedName>
    <definedName name="ОС_ГР" localSheetId="16">#REF!</definedName>
    <definedName name="ОС_ГР" localSheetId="7">#REF!</definedName>
    <definedName name="ОС_ГР">#REF!</definedName>
    <definedName name="ОС_ДИЭТ" localSheetId="8">[36]Калькуляции!#REF!</definedName>
    <definedName name="ОС_ДИЭТ" localSheetId="9">[36]Калькуляции!#REF!</definedName>
    <definedName name="ОС_ДИЭТ" localSheetId="10">[36]Калькуляции!#REF!</definedName>
    <definedName name="ОС_ДИЭТ" localSheetId="11">[36]Калькуляции!#REF!</definedName>
    <definedName name="ОС_ДИЭТ" localSheetId="12">[36]Калькуляции!#REF!</definedName>
    <definedName name="ОС_ДИЭТ" localSheetId="16">[36]Калькуляции!#REF!</definedName>
    <definedName name="ОС_ДИЭТ" localSheetId="7">[36]Калькуляции!#REF!</definedName>
    <definedName name="ОС_ДИЭТ">[36]Калькуляции!#REF!</definedName>
    <definedName name="ОС_ИЗВ_М" localSheetId="8">#REF!</definedName>
    <definedName name="ОС_ИЗВ_М" localSheetId="9">#REF!</definedName>
    <definedName name="ОС_ИЗВ_М" localSheetId="10">#REF!</definedName>
    <definedName name="ОС_ИЗВ_М" localSheetId="11">#REF!</definedName>
    <definedName name="ОС_ИЗВ_М" localSheetId="12">#REF!</definedName>
    <definedName name="ОС_ИЗВ_М" localSheetId="16">#REF!</definedName>
    <definedName name="ОС_ИЗВ_М" localSheetId="7">#REF!</definedName>
    <definedName name="ОС_ИЗВ_М">#REF!</definedName>
    <definedName name="ОС_К_СЫР" localSheetId="8">#REF!</definedName>
    <definedName name="ОС_К_СЫР" localSheetId="9">#REF!</definedName>
    <definedName name="ОС_К_СЫР" localSheetId="10">#REF!</definedName>
    <definedName name="ОС_К_СЫР" localSheetId="11">#REF!</definedName>
    <definedName name="ОС_К_СЫР" localSheetId="12">#REF!</definedName>
    <definedName name="ОС_К_СЫР" localSheetId="16">#REF!</definedName>
    <definedName name="ОС_К_СЫР" localSheetId="7">#REF!</definedName>
    <definedName name="ОС_К_СЫР">#REF!</definedName>
    <definedName name="ОС_К_СЫР_ТОЛ" localSheetId="8">[36]Калькуляции!#REF!</definedName>
    <definedName name="ОС_К_СЫР_ТОЛ" localSheetId="9">[36]Калькуляции!#REF!</definedName>
    <definedName name="ОС_К_СЫР_ТОЛ" localSheetId="10">[36]Калькуляции!#REF!</definedName>
    <definedName name="ОС_К_СЫР_ТОЛ" localSheetId="11">[36]Калькуляции!#REF!</definedName>
    <definedName name="ОС_К_СЫР_ТОЛ" localSheetId="12">[36]Калькуляции!#REF!</definedName>
    <definedName name="ОС_К_СЫР_ТОЛ" localSheetId="16">[36]Калькуляции!#REF!</definedName>
    <definedName name="ОС_К_СЫР_ТОЛ" localSheetId="7">[36]Калькуляции!#REF!</definedName>
    <definedName name="ОС_К_СЫР_ТОЛ">[36]Калькуляции!#REF!</definedName>
    <definedName name="ОС_КБОР" localSheetId="8">[36]Калькуляции!#REF!</definedName>
    <definedName name="ОС_КБОР" localSheetId="9">[36]Калькуляции!#REF!</definedName>
    <definedName name="ОС_КБОР" localSheetId="10">[36]Калькуляции!#REF!</definedName>
    <definedName name="ОС_КБОР" localSheetId="11">[36]Калькуляции!#REF!</definedName>
    <definedName name="ОС_КБОР" localSheetId="12">[36]Калькуляции!#REF!</definedName>
    <definedName name="ОС_КБОР" localSheetId="16">[36]Калькуляции!#REF!</definedName>
    <definedName name="ОС_КБОР" localSheetId="7">[36]Калькуляции!#REF!</definedName>
    <definedName name="ОС_КБОР">[36]Калькуляции!#REF!</definedName>
    <definedName name="ОС_КОК_ПРОК" localSheetId="8">#REF!</definedName>
    <definedName name="ОС_КОК_ПРОК" localSheetId="9">#REF!</definedName>
    <definedName name="ОС_КОК_ПРОК" localSheetId="10">#REF!</definedName>
    <definedName name="ОС_КОК_ПРОК" localSheetId="11">#REF!</definedName>
    <definedName name="ОС_КОК_ПРОК" localSheetId="12">#REF!</definedName>
    <definedName name="ОС_КОК_ПРОК" localSheetId="16">#REF!</definedName>
    <definedName name="ОС_КОК_ПРОК" localSheetId="7">#REF!</definedName>
    <definedName name="ОС_КОК_ПРОК">#REF!</definedName>
    <definedName name="ОС_КОРК_7" localSheetId="8">#REF!</definedName>
    <definedName name="ОС_КОРК_7" localSheetId="9">#REF!</definedName>
    <definedName name="ОС_КОРК_7" localSheetId="10">#REF!</definedName>
    <definedName name="ОС_КОРК_7" localSheetId="11">#REF!</definedName>
    <definedName name="ОС_КОРК_7" localSheetId="12">#REF!</definedName>
    <definedName name="ОС_КОРК_7" localSheetId="16">#REF!</definedName>
    <definedName name="ОС_КОРК_7" localSheetId="7">#REF!</definedName>
    <definedName name="ОС_КОРК_7">#REF!</definedName>
    <definedName name="ОС_КОРК_АВЧ" localSheetId="8">#REF!</definedName>
    <definedName name="ОС_КОРК_АВЧ" localSheetId="9">#REF!</definedName>
    <definedName name="ОС_КОРК_АВЧ" localSheetId="10">#REF!</definedName>
    <definedName name="ОС_КОРК_АВЧ" localSheetId="11">#REF!</definedName>
    <definedName name="ОС_КОРК_АВЧ" localSheetId="12">#REF!</definedName>
    <definedName name="ОС_КОРК_АВЧ" localSheetId="16">#REF!</definedName>
    <definedName name="ОС_КОРК_АВЧ" localSheetId="7">#REF!</definedName>
    <definedName name="ОС_КОРК_АВЧ">#REF!</definedName>
    <definedName name="ОС_КР" localSheetId="8">#REF!</definedName>
    <definedName name="ОС_КР" localSheetId="9">#REF!</definedName>
    <definedName name="ОС_КР" localSheetId="10">#REF!</definedName>
    <definedName name="ОС_КР" localSheetId="11">#REF!</definedName>
    <definedName name="ОС_КР" localSheetId="12">#REF!</definedName>
    <definedName name="ОС_КР" localSheetId="16">#REF!</definedName>
    <definedName name="ОС_КР" localSheetId="7">#REF!</definedName>
    <definedName name="ОС_КР">#REF!</definedName>
    <definedName name="ОС_КРЕМНИЙ" localSheetId="8">[36]Калькуляции!#REF!</definedName>
    <definedName name="ОС_КРЕМНИЙ" localSheetId="9">[36]Калькуляции!#REF!</definedName>
    <definedName name="ОС_КРЕМНИЙ" localSheetId="10">[36]Калькуляции!#REF!</definedName>
    <definedName name="ОС_КРЕМНИЙ" localSheetId="11">[36]Калькуляции!#REF!</definedName>
    <definedName name="ОС_КРЕМНИЙ" localSheetId="12">[36]Калькуляции!#REF!</definedName>
    <definedName name="ОС_КРЕМНИЙ" localSheetId="16">[36]Калькуляции!#REF!</definedName>
    <definedName name="ОС_КРЕМНИЙ" localSheetId="7">[36]Калькуляции!#REF!</definedName>
    <definedName name="ОС_КРЕМНИЙ">[36]Калькуляции!#REF!</definedName>
    <definedName name="ОС_ЛИГ_АЛ_М" localSheetId="8">[36]Калькуляции!#REF!</definedName>
    <definedName name="ОС_ЛИГ_АЛ_М" localSheetId="9">[36]Калькуляции!#REF!</definedName>
    <definedName name="ОС_ЛИГ_АЛ_М" localSheetId="10">[36]Калькуляции!#REF!</definedName>
    <definedName name="ОС_ЛИГ_АЛ_М" localSheetId="11">[36]Калькуляции!#REF!</definedName>
    <definedName name="ОС_ЛИГ_АЛ_М" localSheetId="12">[36]Калькуляции!#REF!</definedName>
    <definedName name="ОС_ЛИГ_АЛ_М" localSheetId="16">[36]Калькуляции!#REF!</definedName>
    <definedName name="ОС_ЛИГ_АЛ_М" localSheetId="7">[36]Калькуляции!#REF!</definedName>
    <definedName name="ОС_ЛИГ_АЛ_М">[36]Калькуляции!#REF!</definedName>
    <definedName name="ОС_ЛИГ_БР_ТИ" localSheetId="8">[36]Калькуляции!#REF!</definedName>
    <definedName name="ОС_ЛИГ_БР_ТИ" localSheetId="9">[36]Калькуляции!#REF!</definedName>
    <definedName name="ОС_ЛИГ_БР_ТИ" localSheetId="10">[36]Калькуляции!#REF!</definedName>
    <definedName name="ОС_ЛИГ_БР_ТИ" localSheetId="11">[36]Калькуляции!#REF!</definedName>
    <definedName name="ОС_ЛИГ_БР_ТИ" localSheetId="12">[36]Калькуляции!#REF!</definedName>
    <definedName name="ОС_ЛИГ_БР_ТИ" localSheetId="16">[36]Калькуляции!#REF!</definedName>
    <definedName name="ОС_ЛИГ_БР_ТИ" localSheetId="7">[36]Калькуляции!#REF!</definedName>
    <definedName name="ОС_ЛИГ_БР_ТИ">[36]Калькуляции!#REF!</definedName>
    <definedName name="ОС_МАГНИЙ" localSheetId="8">[36]Калькуляции!#REF!</definedName>
    <definedName name="ОС_МАГНИЙ" localSheetId="9">[36]Калькуляции!#REF!</definedName>
    <definedName name="ОС_МАГНИЙ" localSheetId="10">[36]Калькуляции!#REF!</definedName>
    <definedName name="ОС_МАГНИЙ" localSheetId="11">[36]Калькуляции!#REF!</definedName>
    <definedName name="ОС_МАГНИЙ" localSheetId="12">[36]Калькуляции!#REF!</definedName>
    <definedName name="ОС_МАГНИЙ" localSheetId="16">[36]Калькуляции!#REF!</definedName>
    <definedName name="ОС_МАГНИЙ" localSheetId="7">[36]Калькуляции!#REF!</definedName>
    <definedName name="ОС_МАГНИЙ">[36]Калькуляции!#REF!</definedName>
    <definedName name="ОС_МЕД" localSheetId="8">#REF!</definedName>
    <definedName name="ОС_МЕД" localSheetId="9">#REF!</definedName>
    <definedName name="ОС_МЕД" localSheetId="10">#REF!</definedName>
    <definedName name="ОС_МЕД" localSheetId="11">#REF!</definedName>
    <definedName name="ОС_МЕД" localSheetId="12">#REF!</definedName>
    <definedName name="ОС_МЕД" localSheetId="16">#REF!</definedName>
    <definedName name="ОС_МЕД" localSheetId="7">#REF!</definedName>
    <definedName name="ОС_МЕД">#REF!</definedName>
    <definedName name="ОС_ОЛЕ" localSheetId="8">#REF!</definedName>
    <definedName name="ОС_ОЛЕ" localSheetId="9">#REF!</definedName>
    <definedName name="ОС_ОЛЕ" localSheetId="10">#REF!</definedName>
    <definedName name="ОС_ОЛЕ" localSheetId="11">#REF!</definedName>
    <definedName name="ОС_ОЛЕ" localSheetId="12">#REF!</definedName>
    <definedName name="ОС_ОЛЕ" localSheetId="16">#REF!</definedName>
    <definedName name="ОС_ОЛЕ" localSheetId="7">#REF!</definedName>
    <definedName name="ОС_ОЛЕ">#REF!</definedName>
    <definedName name="ОС_П_УГ" localSheetId="8">#REF!</definedName>
    <definedName name="ОС_П_УГ" localSheetId="9">#REF!</definedName>
    <definedName name="ОС_П_УГ" localSheetId="10">#REF!</definedName>
    <definedName name="ОС_П_УГ" localSheetId="11">#REF!</definedName>
    <definedName name="ОС_П_УГ" localSheetId="12">#REF!</definedName>
    <definedName name="ОС_П_УГ" localSheetId="16">#REF!</definedName>
    <definedName name="ОС_П_УГ" localSheetId="7">#REF!</definedName>
    <definedName name="ОС_П_УГ">#REF!</definedName>
    <definedName name="ОС_П_УГ_С" localSheetId="8">[36]Калькуляции!#REF!</definedName>
    <definedName name="ОС_П_УГ_С" localSheetId="9">[36]Калькуляции!#REF!</definedName>
    <definedName name="ОС_П_УГ_С" localSheetId="10">[36]Калькуляции!#REF!</definedName>
    <definedName name="ОС_П_УГ_С" localSheetId="11">[36]Калькуляции!#REF!</definedName>
    <definedName name="ОС_П_УГ_С" localSheetId="12">[36]Калькуляции!#REF!</definedName>
    <definedName name="ОС_П_УГ_С" localSheetId="16">[36]Калькуляции!#REF!</definedName>
    <definedName name="ОС_П_УГ_С" localSheetId="7">[36]Калькуляции!#REF!</definedName>
    <definedName name="ОС_П_УГ_С">[36]Калькуляции!#REF!</definedName>
    <definedName name="ОС_П_ЦЕМ" localSheetId="8">#REF!</definedName>
    <definedName name="ОС_П_ЦЕМ" localSheetId="9">#REF!</definedName>
    <definedName name="ОС_П_ЦЕМ" localSheetId="10">#REF!</definedName>
    <definedName name="ОС_П_ЦЕМ" localSheetId="11">#REF!</definedName>
    <definedName name="ОС_П_ЦЕМ" localSheetId="12">#REF!</definedName>
    <definedName name="ОС_П_ЦЕМ" localSheetId="16">#REF!</definedName>
    <definedName name="ОС_П_ЦЕМ" localSheetId="7">#REF!</definedName>
    <definedName name="ОС_П_ЦЕМ">#REF!</definedName>
    <definedName name="ОС_ПЕК" localSheetId="8">#REF!</definedName>
    <definedName name="ОС_ПЕК" localSheetId="9">#REF!</definedName>
    <definedName name="ОС_ПЕК" localSheetId="10">#REF!</definedName>
    <definedName name="ОС_ПЕК" localSheetId="11">#REF!</definedName>
    <definedName name="ОС_ПЕК" localSheetId="12">#REF!</definedName>
    <definedName name="ОС_ПЕК" localSheetId="16">#REF!</definedName>
    <definedName name="ОС_ПЕК" localSheetId="7">#REF!</definedName>
    <definedName name="ОС_ПЕК">#REF!</definedName>
    <definedName name="ОС_ПЕК_ТОЛ" localSheetId="8">[36]Калькуляции!#REF!</definedName>
    <definedName name="ОС_ПЕК_ТОЛ" localSheetId="9">[36]Калькуляции!#REF!</definedName>
    <definedName name="ОС_ПЕК_ТОЛ" localSheetId="10">[36]Калькуляции!#REF!</definedName>
    <definedName name="ОС_ПЕК_ТОЛ" localSheetId="11">[36]Калькуляции!#REF!</definedName>
    <definedName name="ОС_ПЕК_ТОЛ" localSheetId="12">[36]Калькуляции!#REF!</definedName>
    <definedName name="ОС_ПЕК_ТОЛ" localSheetId="16">[36]Калькуляции!#REF!</definedName>
    <definedName name="ОС_ПЕК_ТОЛ" localSheetId="7">[36]Калькуляции!#REF!</definedName>
    <definedName name="ОС_ПЕК_ТОЛ">[36]Калькуляции!#REF!</definedName>
    <definedName name="ОС_ПОГЛ" localSheetId="8">[36]Калькуляции!#REF!</definedName>
    <definedName name="ОС_ПОГЛ" localSheetId="9">[36]Калькуляции!#REF!</definedName>
    <definedName name="ОС_ПОГЛ" localSheetId="10">[36]Калькуляции!#REF!</definedName>
    <definedName name="ОС_ПОГЛ" localSheetId="11">[36]Калькуляции!#REF!</definedName>
    <definedName name="ОС_ПОГЛ" localSheetId="12">[36]Калькуляции!#REF!</definedName>
    <definedName name="ОС_ПОГЛ" localSheetId="16">[36]Калькуляции!#REF!</definedName>
    <definedName name="ОС_ПОГЛ" localSheetId="7">[36]Калькуляции!#REF!</definedName>
    <definedName name="ОС_ПОГЛ">[36]Калькуляции!#REF!</definedName>
    <definedName name="ОС_ПОД_К" localSheetId="8">#REF!</definedName>
    <definedName name="ОС_ПОД_К" localSheetId="9">#REF!</definedName>
    <definedName name="ОС_ПОД_К" localSheetId="10">#REF!</definedName>
    <definedName name="ОС_ПОД_К" localSheetId="11">#REF!</definedName>
    <definedName name="ОС_ПОД_К" localSheetId="12">#REF!</definedName>
    <definedName name="ОС_ПОД_К" localSheetId="16">#REF!</definedName>
    <definedName name="ОС_ПОД_К" localSheetId="7">#REF!</definedName>
    <definedName name="ОС_ПОД_К">#REF!</definedName>
    <definedName name="ОС_ПУШ" localSheetId="8">#REF!</definedName>
    <definedName name="ОС_ПУШ" localSheetId="9">#REF!</definedName>
    <definedName name="ОС_ПУШ" localSheetId="10">#REF!</definedName>
    <definedName name="ОС_ПУШ" localSheetId="11">#REF!</definedName>
    <definedName name="ОС_ПУШ" localSheetId="12">#REF!</definedName>
    <definedName name="ОС_ПУШ" localSheetId="16">#REF!</definedName>
    <definedName name="ОС_ПУШ" localSheetId="7">#REF!</definedName>
    <definedName name="ОС_ПУШ">#REF!</definedName>
    <definedName name="ОС_С_КАЛ" localSheetId="8">#REF!</definedName>
    <definedName name="ОС_С_КАЛ" localSheetId="9">#REF!</definedName>
    <definedName name="ОС_С_КАЛ" localSheetId="10">#REF!</definedName>
    <definedName name="ОС_С_КАЛ" localSheetId="11">#REF!</definedName>
    <definedName name="ОС_С_КАЛ" localSheetId="12">#REF!</definedName>
    <definedName name="ОС_С_КАЛ" localSheetId="16">#REF!</definedName>
    <definedName name="ОС_С_КАЛ" localSheetId="7">#REF!</definedName>
    <definedName name="ОС_С_КАЛ">#REF!</definedName>
    <definedName name="ОС_С_КАУ" localSheetId="8">#REF!</definedName>
    <definedName name="ОС_С_КАУ" localSheetId="9">#REF!</definedName>
    <definedName name="ОС_С_КАУ" localSheetId="10">#REF!</definedName>
    <definedName name="ОС_С_КАУ" localSheetId="11">#REF!</definedName>
    <definedName name="ОС_С_КАУ" localSheetId="12">#REF!</definedName>
    <definedName name="ОС_С_КАУ" localSheetId="16">#REF!</definedName>
    <definedName name="ОС_С_КАУ" localSheetId="7">#REF!</definedName>
    <definedName name="ОС_С_КАУ">#REF!</definedName>
    <definedName name="ОС_С_ПУСК" localSheetId="8">#REF!</definedName>
    <definedName name="ОС_С_ПУСК" localSheetId="9">#REF!</definedName>
    <definedName name="ОС_С_ПУСК" localSheetId="10">#REF!</definedName>
    <definedName name="ОС_С_ПУСК" localSheetId="11">#REF!</definedName>
    <definedName name="ОС_С_ПУСК" localSheetId="12">#REF!</definedName>
    <definedName name="ОС_С_ПУСК" localSheetId="16">#REF!</definedName>
    <definedName name="ОС_С_ПУСК" localSheetId="7">#REF!</definedName>
    <definedName name="ОС_С_ПУСК">#REF!</definedName>
    <definedName name="ОС_СЕР_К" localSheetId="8">#REF!</definedName>
    <definedName name="ОС_СЕР_К" localSheetId="9">#REF!</definedName>
    <definedName name="ОС_СЕР_К" localSheetId="10">#REF!</definedName>
    <definedName name="ОС_СЕР_К" localSheetId="11">#REF!</definedName>
    <definedName name="ОС_СЕР_К" localSheetId="12">#REF!</definedName>
    <definedName name="ОС_СЕР_К" localSheetId="16">#REF!</definedName>
    <definedName name="ОС_СЕР_К" localSheetId="7">#REF!</definedName>
    <definedName name="ОС_СЕР_К">#REF!</definedName>
    <definedName name="ОС_СК_АН" localSheetId="8">#REF!</definedName>
    <definedName name="ОС_СК_АН" localSheetId="9">#REF!</definedName>
    <definedName name="ОС_СК_АН" localSheetId="10">#REF!</definedName>
    <definedName name="ОС_СК_АН" localSheetId="11">#REF!</definedName>
    <definedName name="ОС_СК_АН" localSheetId="12">#REF!</definedName>
    <definedName name="ОС_СК_АН" localSheetId="16">#REF!</definedName>
    <definedName name="ОС_СК_АН" localSheetId="7">#REF!</definedName>
    <definedName name="ОС_СК_АН">#REF!</definedName>
    <definedName name="ОС_ТЕРМ" localSheetId="8">[36]Калькуляции!#REF!</definedName>
    <definedName name="ОС_ТЕРМ" localSheetId="9">[36]Калькуляции!#REF!</definedName>
    <definedName name="ОС_ТЕРМ" localSheetId="10">[36]Калькуляции!#REF!</definedName>
    <definedName name="ОС_ТЕРМ" localSheetId="11">[36]Калькуляции!#REF!</definedName>
    <definedName name="ОС_ТЕРМ" localSheetId="12">[36]Калькуляции!#REF!</definedName>
    <definedName name="ОС_ТЕРМ" localSheetId="16">[36]Калькуляции!#REF!</definedName>
    <definedName name="ОС_ТЕРМ" localSheetId="7">[36]Калькуляции!#REF!</definedName>
    <definedName name="ОС_ТЕРМ">[36]Калькуляции!#REF!</definedName>
    <definedName name="ОС_ТЕРМ_ДАВ" localSheetId="8">[36]Калькуляции!#REF!</definedName>
    <definedName name="ОС_ТЕРМ_ДАВ" localSheetId="9">[36]Калькуляции!#REF!</definedName>
    <definedName name="ОС_ТЕРМ_ДАВ" localSheetId="10">[36]Калькуляции!#REF!</definedName>
    <definedName name="ОС_ТЕРМ_ДАВ" localSheetId="11">[36]Калькуляции!#REF!</definedName>
    <definedName name="ОС_ТЕРМ_ДАВ" localSheetId="12">[36]Калькуляции!#REF!</definedName>
    <definedName name="ОС_ТЕРМ_ДАВ" localSheetId="16">[36]Калькуляции!#REF!</definedName>
    <definedName name="ОС_ТЕРМ_ДАВ" localSheetId="7">[36]Калькуляции!#REF!</definedName>
    <definedName name="ОС_ТЕРМ_ДАВ">[36]Калькуляции!#REF!</definedName>
    <definedName name="ОС_ТИ" localSheetId="8">#REF!</definedName>
    <definedName name="ОС_ТИ" localSheetId="9">#REF!</definedName>
    <definedName name="ОС_ТИ" localSheetId="10">#REF!</definedName>
    <definedName name="ОС_ТИ" localSheetId="11">#REF!</definedName>
    <definedName name="ОС_ТИ" localSheetId="12">#REF!</definedName>
    <definedName name="ОС_ТИ" localSheetId="16">#REF!</definedName>
    <definedName name="ОС_ТИ" localSheetId="7">#REF!</definedName>
    <definedName name="ОС_ТИ">#REF!</definedName>
    <definedName name="ОС_ФЛ_К" localSheetId="8">#REF!</definedName>
    <definedName name="ОС_ФЛ_К" localSheetId="9">#REF!</definedName>
    <definedName name="ОС_ФЛ_К" localSheetId="10">#REF!</definedName>
    <definedName name="ОС_ФЛ_К" localSheetId="11">#REF!</definedName>
    <definedName name="ОС_ФЛ_К" localSheetId="12">#REF!</definedName>
    <definedName name="ОС_ФЛ_К" localSheetId="16">#REF!</definedName>
    <definedName name="ОС_ФЛ_К" localSheetId="7">#REF!</definedName>
    <definedName name="ОС_ФЛ_К">#REF!</definedName>
    <definedName name="ОС_ФТ_К" localSheetId="8">#REF!</definedName>
    <definedName name="ОС_ФТ_К" localSheetId="9">#REF!</definedName>
    <definedName name="ОС_ФТ_К" localSheetId="10">#REF!</definedName>
    <definedName name="ОС_ФТ_К" localSheetId="11">#REF!</definedName>
    <definedName name="ОС_ФТ_К" localSheetId="12">#REF!</definedName>
    <definedName name="ОС_ФТ_К" localSheetId="16">#REF!</definedName>
    <definedName name="ОС_ФТ_К" localSheetId="7">#REF!</definedName>
    <definedName name="ОС_ФТ_К">#REF!</definedName>
    <definedName name="ОС_ХЛ_Н" localSheetId="8">#REF!</definedName>
    <definedName name="ОС_ХЛ_Н" localSheetId="9">#REF!</definedName>
    <definedName name="ОС_ХЛ_Н" localSheetId="10">#REF!</definedName>
    <definedName name="ОС_ХЛ_Н" localSheetId="11">#REF!</definedName>
    <definedName name="ОС_ХЛ_Н" localSheetId="12">#REF!</definedName>
    <definedName name="ОС_ХЛ_Н" localSheetId="16">#REF!</definedName>
    <definedName name="ОС_ХЛ_Н" localSheetId="7">#REF!</definedName>
    <definedName name="ОС_ХЛ_Н">#REF!</definedName>
    <definedName name="ОстАква2">[37]Дебиторка!$J$28</definedName>
    <definedName name="ОТК">'[38]цены цехов'!$D$54</definedName>
    <definedName name="отопление_ВАЦ">'[38]цены цехов'!$D$20</definedName>
    <definedName name="отопление_Естюн">'[38]цены цехов'!$D$19</definedName>
    <definedName name="отопление_ЛАЦ">'[38]цены цехов'!$D$21</definedName>
    <definedName name="Очаково2">[37]Дебиторка!$J$30</definedName>
    <definedName name="очистка_стоков">'[38]цены цехов'!$D$7</definedName>
    <definedName name="Оша2">[37]Дебиторка!$J$31</definedName>
    <definedName name="п" localSheetId="8">'5 анализ экон эффект 25 план'!п</definedName>
    <definedName name="п" localSheetId="9">'5 анализ экон эффект 26'!п</definedName>
    <definedName name="п" localSheetId="10">'5 анализ экон эффект 27'!п</definedName>
    <definedName name="п" localSheetId="11">'5 анализ экон эффект 28'!п</definedName>
    <definedName name="п" localSheetId="12">'5 анализ экон эффект 29'!п</definedName>
    <definedName name="п" localSheetId="7">'анализ экон эффек'!п</definedName>
    <definedName name="п">[5]!п</definedName>
    <definedName name="П_КГ_С" localSheetId="8">[36]Калькуляции!#REF!</definedName>
    <definedName name="П_КГ_С" localSheetId="9">[36]Калькуляции!#REF!</definedName>
    <definedName name="П_КГ_С" localSheetId="10">[36]Калькуляции!#REF!</definedName>
    <definedName name="П_КГ_С" localSheetId="11">[36]Калькуляции!#REF!</definedName>
    <definedName name="П_КГ_С" localSheetId="12">[36]Калькуляции!#REF!</definedName>
    <definedName name="П_КГ_С" localSheetId="16">[36]Калькуляции!#REF!</definedName>
    <definedName name="П_КГ_С" localSheetId="7">[36]Калькуляции!#REF!</definedName>
    <definedName name="П_КГ_С">[36]Калькуляции!#REF!</definedName>
    <definedName name="П_УГ" localSheetId="8">#REF!</definedName>
    <definedName name="П_УГ" localSheetId="9">#REF!</definedName>
    <definedName name="П_УГ" localSheetId="10">#REF!</definedName>
    <definedName name="П_УГ" localSheetId="11">#REF!</definedName>
    <definedName name="П_УГ" localSheetId="12">#REF!</definedName>
    <definedName name="П_УГ" localSheetId="16">#REF!</definedName>
    <definedName name="П_УГ" localSheetId="7">#REF!</definedName>
    <definedName name="П_УГ">#REF!</definedName>
    <definedName name="П_УГ_С" localSheetId="8">[36]Калькуляции!#REF!</definedName>
    <definedName name="П_УГ_С" localSheetId="9">[36]Калькуляции!#REF!</definedName>
    <definedName name="П_УГ_С" localSheetId="10">[36]Калькуляции!#REF!</definedName>
    <definedName name="П_УГ_С" localSheetId="11">[36]Калькуляции!#REF!</definedName>
    <definedName name="П_УГ_С" localSheetId="12">[36]Калькуляции!#REF!</definedName>
    <definedName name="П_УГ_С" localSheetId="16">[36]Калькуляции!#REF!</definedName>
    <definedName name="П_УГ_С" localSheetId="7">[36]Калькуляции!#REF!</definedName>
    <definedName name="П_УГ_С">[36]Калькуляции!#REF!</definedName>
    <definedName name="П_ЦЕМ" localSheetId="8">#REF!</definedName>
    <definedName name="П_ЦЕМ" localSheetId="9">#REF!</definedName>
    <definedName name="П_ЦЕМ" localSheetId="10">#REF!</definedName>
    <definedName name="П_ЦЕМ" localSheetId="11">#REF!</definedName>
    <definedName name="П_ЦЕМ" localSheetId="12">#REF!</definedName>
    <definedName name="П_ЦЕМ" localSheetId="16">#REF!</definedName>
    <definedName name="П_ЦЕМ" localSheetId="7">#REF!</definedName>
    <definedName name="П_ЦЕМ">#REF!</definedName>
    <definedName name="папа" localSheetId="8" hidden="1">{"konoplin - Личное представление",#N/A,TRUE,"ФинПлан_1кв";"konoplin - Личное представление",#N/A,TRUE,"ФинПлан_2кв"}</definedName>
    <definedName name="папа" localSheetId="9" hidden="1">{"konoplin - Личное представление",#N/A,TRUE,"ФинПлан_1кв";"konoplin - Личное представление",#N/A,TRUE,"ФинПлан_2кв"}</definedName>
    <definedName name="папа" localSheetId="10" hidden="1">{"konoplin - Личное представление",#N/A,TRUE,"ФинПлан_1кв";"konoplin - Личное представление",#N/A,TRUE,"ФинПлан_2кв"}</definedName>
    <definedName name="папа" localSheetId="11" hidden="1">{"konoplin - Личное представление",#N/A,TRUE,"ФинПлан_1кв";"konoplin - Личное представление",#N/A,TRUE,"ФинПлан_2кв"}</definedName>
    <definedName name="папа" localSheetId="12" hidden="1">{"konoplin - Личное представление",#N/A,TRUE,"ФинПлан_1кв";"konoplin - Личное представление",#N/A,TRUE,"ФинПлан_2кв"}</definedName>
    <definedName name="папа" localSheetId="7" hidden="1">{"konoplin - Личное представление",#N/A,TRUE,"ФинПлан_1кв";"konoplin - Личное представление",#N/A,TRUE,"ФинПлан_2кв"}</definedName>
    <definedName name="папа" hidden="1">{"konoplin - Личное представление",#N/A,TRUE,"ФинПлан_1кв";"konoplin - Личное представление",#N/A,TRUE,"ФинПлан_2кв"}</definedName>
    <definedName name="ПАР" localSheetId="8">#REF!</definedName>
    <definedName name="ПАР" localSheetId="9">#REF!</definedName>
    <definedName name="ПАР" localSheetId="10">#REF!</definedName>
    <definedName name="ПАР" localSheetId="11">#REF!</definedName>
    <definedName name="ПАР" localSheetId="12">#REF!</definedName>
    <definedName name="ПАР" localSheetId="16">#REF!</definedName>
    <definedName name="ПАР" localSheetId="7">#REF!</definedName>
    <definedName name="ПАР">#REF!</definedName>
    <definedName name="пар_НТМК">'[38]цены цехов'!$D$9</definedName>
    <definedName name="ПГ1_РУБ" localSheetId="8">[36]Калькуляции!#REF!</definedName>
    <definedName name="ПГ1_РУБ" localSheetId="9">[36]Калькуляции!#REF!</definedName>
    <definedName name="ПГ1_РУБ" localSheetId="10">[36]Калькуляции!#REF!</definedName>
    <definedName name="ПГ1_РУБ" localSheetId="11">[36]Калькуляции!#REF!</definedName>
    <definedName name="ПГ1_РУБ" localSheetId="12">[36]Калькуляции!#REF!</definedName>
    <definedName name="ПГ1_РУБ" localSheetId="16">[36]Калькуляции!#REF!</definedName>
    <definedName name="ПГ1_РУБ" localSheetId="7">[36]Калькуляции!#REF!</definedName>
    <definedName name="ПГ1_РУБ">[36]Калькуляции!#REF!</definedName>
    <definedName name="ПГ1_ТОН" localSheetId="8">[36]Калькуляции!#REF!</definedName>
    <definedName name="ПГ1_ТОН" localSheetId="9">[36]Калькуляции!#REF!</definedName>
    <definedName name="ПГ1_ТОН" localSheetId="10">[36]Калькуляции!#REF!</definedName>
    <definedName name="ПГ1_ТОН" localSheetId="11">[36]Калькуляции!#REF!</definedName>
    <definedName name="ПГ1_ТОН" localSheetId="12">[36]Калькуляции!#REF!</definedName>
    <definedName name="ПГ1_ТОН" localSheetId="16">[36]Калькуляции!#REF!</definedName>
    <definedName name="ПГ1_ТОН" localSheetId="7">[36]Калькуляции!#REF!</definedName>
    <definedName name="ПГ1_ТОН">[36]Калькуляции!#REF!</definedName>
    <definedName name="ПГ2_РУБ" localSheetId="8">[36]Калькуляции!#REF!</definedName>
    <definedName name="ПГ2_РУБ" localSheetId="9">[36]Калькуляции!#REF!</definedName>
    <definedName name="ПГ2_РУБ" localSheetId="10">[36]Калькуляции!#REF!</definedName>
    <definedName name="ПГ2_РУБ" localSheetId="11">[36]Калькуляции!#REF!</definedName>
    <definedName name="ПГ2_РУБ" localSheetId="12">[36]Калькуляции!#REF!</definedName>
    <definedName name="ПГ2_РУБ" localSheetId="16">[36]Калькуляции!#REF!</definedName>
    <definedName name="ПГ2_РУБ" localSheetId="7">[36]Калькуляции!#REF!</definedName>
    <definedName name="ПГ2_РУБ">[36]Калькуляции!#REF!</definedName>
    <definedName name="ПГ2_ТОН" localSheetId="8">[36]Калькуляции!#REF!</definedName>
    <definedName name="ПГ2_ТОН" localSheetId="9">[36]Калькуляции!#REF!</definedName>
    <definedName name="ПГ2_ТОН" localSheetId="10">[36]Калькуляции!#REF!</definedName>
    <definedName name="ПГ2_ТОН" localSheetId="11">[36]Калькуляции!#REF!</definedName>
    <definedName name="ПГ2_ТОН" localSheetId="12">[36]Калькуляции!#REF!</definedName>
    <definedName name="ПГ2_ТОН" localSheetId="16">[36]Калькуляции!#REF!</definedName>
    <definedName name="ПГ2_ТОН" localSheetId="7">[36]Калькуляции!#REF!</definedName>
    <definedName name="ПГ2_ТОН">[36]Калькуляции!#REF!</definedName>
    <definedName name="ПЕК" localSheetId="8">#REF!</definedName>
    <definedName name="ПЕК" localSheetId="9">#REF!</definedName>
    <definedName name="ПЕК" localSheetId="10">#REF!</definedName>
    <definedName name="ПЕК" localSheetId="11">#REF!</definedName>
    <definedName name="ПЕК" localSheetId="12">#REF!</definedName>
    <definedName name="ПЕК" localSheetId="16">#REF!</definedName>
    <definedName name="ПЕК" localSheetId="7">#REF!</definedName>
    <definedName name="ПЕК">#REF!</definedName>
    <definedName name="ПЕК_ТОЛ" localSheetId="8">[36]Калькуляции!#REF!</definedName>
    <definedName name="ПЕК_ТОЛ" localSheetId="9">[36]Калькуляции!#REF!</definedName>
    <definedName name="ПЕК_ТОЛ" localSheetId="10">[36]Калькуляции!#REF!</definedName>
    <definedName name="ПЕК_ТОЛ" localSheetId="11">[36]Калькуляции!#REF!</definedName>
    <definedName name="ПЕК_ТОЛ" localSheetId="12">[36]Калькуляции!#REF!</definedName>
    <definedName name="ПЕК_ТОЛ" localSheetId="16">[36]Калькуляции!#REF!</definedName>
    <definedName name="ПЕК_ТОЛ" localSheetId="7">[36]Калькуляции!#REF!</definedName>
    <definedName name="ПЕК_ТОЛ">[36]Калькуляции!#REF!</definedName>
    <definedName name="Пепси2">[37]Дебиторка!$J$33</definedName>
    <definedName name="первый" localSheetId="8">#REF!</definedName>
    <definedName name="первый" localSheetId="9">#REF!</definedName>
    <definedName name="первый" localSheetId="10">#REF!</definedName>
    <definedName name="первый" localSheetId="11">#REF!</definedName>
    <definedName name="первый" localSheetId="12">#REF!</definedName>
    <definedName name="первый" localSheetId="16">#REF!</definedName>
    <definedName name="первый" localSheetId="7">#REF!</definedName>
    <definedName name="первый">#REF!</definedName>
    <definedName name="Период" localSheetId="8">#REF!</definedName>
    <definedName name="Период" localSheetId="9">#REF!</definedName>
    <definedName name="Период" localSheetId="10">#REF!</definedName>
    <definedName name="Период" localSheetId="11">#REF!</definedName>
    <definedName name="Период" localSheetId="12">#REF!</definedName>
    <definedName name="Период" localSheetId="16">#REF!</definedName>
    <definedName name="Период" localSheetId="7">#REF!</definedName>
    <definedName name="Период">#REF!</definedName>
    <definedName name="Периоды_18_2" localSheetId="8">'[21]18.2'!#REF!</definedName>
    <definedName name="Периоды_18_2" localSheetId="9">'[21]18.2'!#REF!</definedName>
    <definedName name="Периоды_18_2" localSheetId="10">'[21]18.2'!#REF!</definedName>
    <definedName name="Периоды_18_2" localSheetId="11">'[21]18.2'!#REF!</definedName>
    <definedName name="Периоды_18_2" localSheetId="12">'[21]18.2'!#REF!</definedName>
    <definedName name="Периоды_18_2" localSheetId="16">'[21]18.2'!#REF!</definedName>
    <definedName name="Периоды_18_2" localSheetId="7">'[21]18.2'!#REF!</definedName>
    <definedName name="Периоды_18_2">'[21]18.2'!#REF!</definedName>
    <definedName name="Пивовар2">[37]Дебиторка!$J$46</definedName>
    <definedName name="пл_1" localSheetId="8">[64]Отопление!$D$2</definedName>
    <definedName name="пл_1" localSheetId="9">[64]Отопление!$D$2</definedName>
    <definedName name="пл_1" localSheetId="10">[64]Отопление!$D$2</definedName>
    <definedName name="пл_1" localSheetId="11">[64]Отопление!$D$2</definedName>
    <definedName name="пл_1" localSheetId="12">[64]Отопление!$D$2</definedName>
    <definedName name="пл_1" localSheetId="7">[64]Отопление!$D$2</definedName>
    <definedName name="пл_1">[65]Отопление!$D$2</definedName>
    <definedName name="пл_1_част" localSheetId="8">[64]Отопление!$D$8</definedName>
    <definedName name="пл_1_част" localSheetId="9">[64]Отопление!$D$8</definedName>
    <definedName name="пл_1_част" localSheetId="10">[64]Отопление!$D$8</definedName>
    <definedName name="пл_1_част" localSheetId="11">[64]Отопление!$D$8</definedName>
    <definedName name="пл_1_част" localSheetId="12">[64]Отопление!$D$8</definedName>
    <definedName name="пл_1_част" localSheetId="7">[64]Отопление!$D$8</definedName>
    <definedName name="пл_1_част">[65]Отопление!$D$8</definedName>
    <definedName name="пл_2" localSheetId="8">[64]Отопление!$D$3</definedName>
    <definedName name="пл_2" localSheetId="9">[64]Отопление!$D$3</definedName>
    <definedName name="пл_2" localSheetId="10">[64]Отопление!$D$3</definedName>
    <definedName name="пл_2" localSheetId="11">[64]Отопление!$D$3</definedName>
    <definedName name="пл_2" localSheetId="12">[64]Отопление!$D$3</definedName>
    <definedName name="пл_2" localSheetId="7">[64]Отопление!$D$3</definedName>
    <definedName name="пл_2">[65]Отопление!$D$3</definedName>
    <definedName name="пл_3" localSheetId="8">[64]Отопление!$D$4</definedName>
    <definedName name="пл_3" localSheetId="9">[64]Отопление!$D$4</definedName>
    <definedName name="пл_3" localSheetId="10">[64]Отопление!$D$4</definedName>
    <definedName name="пл_3" localSheetId="11">[64]Отопление!$D$4</definedName>
    <definedName name="пл_3" localSheetId="12">[64]Отопление!$D$4</definedName>
    <definedName name="пл_3" localSheetId="7">[64]Отопление!$D$4</definedName>
    <definedName name="пл_3">[65]Отопление!$D$4</definedName>
    <definedName name="пл_3_част" localSheetId="8">[64]Отопление!$D$9</definedName>
    <definedName name="пл_3_част" localSheetId="9">[64]Отопление!$D$9</definedName>
    <definedName name="пл_3_част" localSheetId="10">[64]Отопление!$D$9</definedName>
    <definedName name="пл_3_част" localSheetId="11">[64]Отопление!$D$9</definedName>
    <definedName name="пл_3_част" localSheetId="12">[64]Отопление!$D$9</definedName>
    <definedName name="пл_3_част" localSheetId="7">[64]Отопление!$D$9</definedName>
    <definedName name="пл_3_част">[65]Отопление!$D$9</definedName>
    <definedName name="пл_4" localSheetId="8">[64]Отопление!$D$5</definedName>
    <definedName name="пл_4" localSheetId="9">[64]Отопление!$D$5</definedName>
    <definedName name="пл_4" localSheetId="10">[64]Отопление!$D$5</definedName>
    <definedName name="пл_4" localSheetId="11">[64]Отопление!$D$5</definedName>
    <definedName name="пл_4" localSheetId="12">[64]Отопление!$D$5</definedName>
    <definedName name="пл_4" localSheetId="7">[64]Отопление!$D$5</definedName>
    <definedName name="пл_4">[65]Отопление!$D$5</definedName>
    <definedName name="ПЛ1_РУБ" localSheetId="8">[36]Калькуляции!#REF!</definedName>
    <definedName name="ПЛ1_РУБ" localSheetId="9">[36]Калькуляции!#REF!</definedName>
    <definedName name="ПЛ1_РУБ" localSheetId="10">[36]Калькуляции!#REF!</definedName>
    <definedName name="ПЛ1_РУБ" localSheetId="11">[36]Калькуляции!#REF!</definedName>
    <definedName name="ПЛ1_РУБ" localSheetId="12">[36]Калькуляции!#REF!</definedName>
    <definedName name="ПЛ1_РУБ" localSheetId="16">[36]Калькуляции!#REF!</definedName>
    <definedName name="ПЛ1_РУБ" localSheetId="7">[36]Калькуляции!#REF!</definedName>
    <definedName name="ПЛ1_РУБ">[36]Калькуляции!#REF!</definedName>
    <definedName name="ПЛ1_ТОН" localSheetId="8">[36]Калькуляции!#REF!</definedName>
    <definedName name="ПЛ1_ТОН" localSheetId="9">[36]Калькуляции!#REF!</definedName>
    <definedName name="ПЛ1_ТОН" localSheetId="10">[36]Калькуляции!#REF!</definedName>
    <definedName name="ПЛ1_ТОН" localSheetId="11">[36]Калькуляции!#REF!</definedName>
    <definedName name="ПЛ1_ТОН" localSheetId="12">[36]Калькуляции!#REF!</definedName>
    <definedName name="ПЛ1_ТОН" localSheetId="16">[36]Калькуляции!#REF!</definedName>
    <definedName name="ПЛ1_ТОН" localSheetId="7">[36]Калькуляции!#REF!</definedName>
    <definedName name="ПЛ1_ТОН">[36]Калькуляции!#REF!</definedName>
    <definedName name="план" localSheetId="8">#REF!</definedName>
    <definedName name="план" localSheetId="9">#REF!</definedName>
    <definedName name="план" localSheetId="10">#REF!</definedName>
    <definedName name="план" localSheetId="11">#REF!</definedName>
    <definedName name="план" localSheetId="12">#REF!</definedName>
    <definedName name="план" localSheetId="16">#REF!</definedName>
    <definedName name="план" localSheetId="7">#REF!</definedName>
    <definedName name="план">#REF!</definedName>
    <definedName name="план1" localSheetId="8">#REF!</definedName>
    <definedName name="план1" localSheetId="9">#REF!</definedName>
    <definedName name="план1" localSheetId="10">#REF!</definedName>
    <definedName name="план1" localSheetId="11">#REF!</definedName>
    <definedName name="план1" localSheetId="12">#REF!</definedName>
    <definedName name="план1" localSheetId="16">#REF!</definedName>
    <definedName name="план1" localSheetId="7">#REF!</definedName>
    <definedName name="план1">#REF!</definedName>
    <definedName name="ПЛМ2">[37]Дебиторка!$J$35</definedName>
    <definedName name="Повреждения">'[47]ПФВ-0.5'!$AH$5:$AH$23</definedName>
    <definedName name="ПОГЛ" localSheetId="8">[36]Калькуляции!#REF!</definedName>
    <definedName name="ПОГЛ" localSheetId="9">[36]Калькуляции!#REF!</definedName>
    <definedName name="ПОГЛ" localSheetId="10">[36]Калькуляции!#REF!</definedName>
    <definedName name="ПОГЛ" localSheetId="11">[36]Калькуляции!#REF!</definedName>
    <definedName name="ПОГЛ" localSheetId="12">[36]Калькуляции!#REF!</definedName>
    <definedName name="ПОГЛ" localSheetId="16">[36]Калькуляции!#REF!</definedName>
    <definedName name="ПОГЛ" localSheetId="7">[36]Калькуляции!#REF!</definedName>
    <definedName name="ПОГЛ">[36]Калькуляции!#REF!</definedName>
    <definedName name="погр_РОР">'[38]цены цехов'!$D$50</definedName>
    <definedName name="ПОД_К" localSheetId="8">#REF!</definedName>
    <definedName name="ПОД_К" localSheetId="9">#REF!</definedName>
    <definedName name="ПОД_К" localSheetId="10">#REF!</definedName>
    <definedName name="ПОД_К" localSheetId="11">#REF!</definedName>
    <definedName name="ПОД_К" localSheetId="12">#REF!</definedName>
    <definedName name="ПОД_К" localSheetId="16">#REF!</definedName>
    <definedName name="ПОД_К" localSheetId="7">#REF!</definedName>
    <definedName name="ПОД_К">#REF!</definedName>
    <definedName name="ПОД_КО" localSheetId="8">#REF!</definedName>
    <definedName name="ПОД_КО" localSheetId="9">#REF!</definedName>
    <definedName name="ПОД_КО" localSheetId="10">#REF!</definedName>
    <definedName name="ПОД_КО" localSheetId="11">#REF!</definedName>
    <definedName name="ПОД_КО" localSheetId="12">#REF!</definedName>
    <definedName name="ПОД_КО" localSheetId="16">#REF!</definedName>
    <definedName name="ПОД_КО" localSheetId="7">#REF!</definedName>
    <definedName name="ПОД_КО">#REF!</definedName>
    <definedName name="ПОДОВАЯ" localSheetId="8">[36]Калькуляции!#REF!</definedName>
    <definedName name="ПОДОВАЯ" localSheetId="9">[36]Калькуляции!#REF!</definedName>
    <definedName name="ПОДОВАЯ" localSheetId="10">[36]Калькуляции!#REF!</definedName>
    <definedName name="ПОДОВАЯ" localSheetId="11">[36]Калькуляции!#REF!</definedName>
    <definedName name="ПОДОВАЯ" localSheetId="12">[36]Калькуляции!#REF!</definedName>
    <definedName name="ПОДОВАЯ" localSheetId="16">[36]Калькуляции!#REF!</definedName>
    <definedName name="ПОДОВАЯ" localSheetId="7">[36]Калькуляции!#REF!</definedName>
    <definedName name="ПОДОВАЯ">[36]Калькуляции!#REF!</definedName>
    <definedName name="ПОДОВАЯ_Г" localSheetId="8">[36]Калькуляции!#REF!</definedName>
    <definedName name="ПОДОВАЯ_Г" localSheetId="9">[36]Калькуляции!#REF!</definedName>
    <definedName name="ПОДОВАЯ_Г" localSheetId="10">[36]Калькуляции!#REF!</definedName>
    <definedName name="ПОДОВАЯ_Г" localSheetId="11">[36]Калькуляции!#REF!</definedName>
    <definedName name="ПОДОВАЯ_Г" localSheetId="12">[36]Калькуляции!#REF!</definedName>
    <definedName name="ПОДОВАЯ_Г" localSheetId="16">[36]Калькуляции!#REF!</definedName>
    <definedName name="ПОДОВАЯ_Г" localSheetId="7">[36]Калькуляции!#REF!</definedName>
    <definedName name="ПОДОВАЯ_Г">[36]Калькуляции!#REF!</definedName>
    <definedName name="полезный_т_ф" localSheetId="16">#REF!</definedName>
    <definedName name="полезный_т_ф" localSheetId="7">#REF!</definedName>
    <definedName name="полезный_т_ф">#REF!</definedName>
    <definedName name="полезный_тепло" localSheetId="16">#REF!</definedName>
    <definedName name="полезный_тепло" localSheetId="7">#REF!</definedName>
    <definedName name="полезный_тепло">#REF!</definedName>
    <definedName name="полезный_эл_ф" localSheetId="16">#REF!</definedName>
    <definedName name="полезный_эл_ф" localSheetId="7">#REF!</definedName>
    <definedName name="полезный_эл_ф">#REF!</definedName>
    <definedName name="полезный_электро" localSheetId="16">#REF!</definedName>
    <definedName name="полезный_электро" localSheetId="7">#REF!</definedName>
    <definedName name="полезный_электро">#REF!</definedName>
    <definedName name="ПОЛН" localSheetId="8">#REF!</definedName>
    <definedName name="ПОЛН" localSheetId="9">#REF!</definedName>
    <definedName name="ПОЛН" localSheetId="10">#REF!</definedName>
    <definedName name="ПОЛН" localSheetId="11">#REF!</definedName>
    <definedName name="ПОЛН" localSheetId="12">#REF!</definedName>
    <definedName name="ПОЛН" localSheetId="16">#REF!</definedName>
    <definedName name="ПОЛН" localSheetId="7">#REF!</definedName>
    <definedName name="ПОЛН">#REF!</definedName>
    <definedName name="Полная_себестоимость_2" localSheetId="8">[67]июнь9!#REF!</definedName>
    <definedName name="Полная_себестоимость_2" localSheetId="9">[67]июнь9!#REF!</definedName>
    <definedName name="Полная_себестоимость_2" localSheetId="10">[67]июнь9!#REF!</definedName>
    <definedName name="Полная_себестоимость_2" localSheetId="11">[67]июнь9!#REF!</definedName>
    <definedName name="Полная_себестоимость_2" localSheetId="12">[67]июнь9!#REF!</definedName>
    <definedName name="Полная_себестоимость_2" localSheetId="16">[68]июнь9!#REF!</definedName>
    <definedName name="Полная_себестоимость_2" localSheetId="7">[67]июнь9!#REF!</definedName>
    <definedName name="Полная_себестоимость_2">[68]июнь9!#REF!</definedName>
    <definedName name="ПоследнийГод">[69]Заголовок!$B$5</definedName>
    <definedName name="пост">'[70]постоянные затраты'!$F$18</definedName>
    <definedName name="пр_э" localSheetId="16">#REF!</definedName>
    <definedName name="пр_э" localSheetId="7">#REF!</definedName>
    <definedName name="пр_э">#REF!</definedName>
    <definedName name="пр1" localSheetId="16">#REF!</definedName>
    <definedName name="пр1" localSheetId="7">#REF!</definedName>
    <definedName name="пр1">#REF!</definedName>
    <definedName name="пр2" localSheetId="16">#REF!</definedName>
    <definedName name="пр2" localSheetId="7">#REF!</definedName>
    <definedName name="пр2">#REF!</definedName>
    <definedName name="пр3" localSheetId="16">#REF!</definedName>
    <definedName name="пр3" localSheetId="7">#REF!</definedName>
    <definedName name="пр3">#REF!</definedName>
    <definedName name="Превышение" localSheetId="8">[62]Январь!$G$121:$I$121</definedName>
    <definedName name="Превышение" localSheetId="9">[62]Январь!$G$121:$I$121</definedName>
    <definedName name="Превышение" localSheetId="10">[62]Январь!$G$121:$I$121</definedName>
    <definedName name="Превышение" localSheetId="11">[62]Январь!$G$121:$I$121</definedName>
    <definedName name="Превышение" localSheetId="12">[62]Январь!$G$121:$I$121</definedName>
    <definedName name="Превышение" localSheetId="7">[62]Январь!$G$121:$I$121</definedName>
    <definedName name="Превышение">[63]Январь!$G$121:$I$121</definedName>
    <definedName name="привет" localSheetId="8">'5 анализ экон эффект 25 план'!привет</definedName>
    <definedName name="привет" localSheetId="9">'5 анализ экон эффект 26'!привет</definedName>
    <definedName name="привет" localSheetId="10">'5 анализ экон эффект 27'!привет</definedName>
    <definedName name="привет" localSheetId="11">'5 анализ экон эффект 28'!привет</definedName>
    <definedName name="привет" localSheetId="12">'5 анализ экон эффект 29'!привет</definedName>
    <definedName name="привет" localSheetId="7">'анализ экон эффек'!привет</definedName>
    <definedName name="привет">[5]!привет</definedName>
    <definedName name="ПРИЗНАКИ_Суммирования" localSheetId="8">[62]Январь!$B$11:$B$264</definedName>
    <definedName name="ПРИЗНАКИ_Суммирования" localSheetId="9">[62]Январь!$B$11:$B$264</definedName>
    <definedName name="ПРИЗНАКИ_Суммирования" localSheetId="10">[62]Январь!$B$11:$B$264</definedName>
    <definedName name="ПРИЗНАКИ_Суммирования" localSheetId="11">[62]Январь!$B$11:$B$264</definedName>
    <definedName name="ПРИЗНАКИ_Суммирования" localSheetId="12">[62]Январь!$B$11:$B$264</definedName>
    <definedName name="ПРИЗНАКИ_Суммирования" localSheetId="7">[62]Январь!$B$11:$B$264</definedName>
    <definedName name="ПРИЗНАКИ_Суммирования">[63]Январь!$B$11:$B$264</definedName>
    <definedName name="Принадлежность">'[47]ПФВ-0.5'!$AK$42:$AK$45</definedName>
    <definedName name="Проверка" localSheetId="8">[62]Январь!#REF!</definedName>
    <definedName name="Проверка" localSheetId="9">[62]Январь!#REF!</definedName>
    <definedName name="Проверка" localSheetId="10">[62]Январь!#REF!</definedName>
    <definedName name="Проверка" localSheetId="11">[62]Январь!#REF!</definedName>
    <definedName name="Проверка" localSheetId="12">[62]Январь!#REF!</definedName>
    <definedName name="Проверка" localSheetId="16">[63]Январь!#REF!</definedName>
    <definedName name="Проверка" localSheetId="7">[62]Январь!#REF!</definedName>
    <definedName name="Проверка">[63]Январь!#REF!</definedName>
    <definedName name="Продэкспо2">[37]Дебиторка!$J$34</definedName>
    <definedName name="пром.вент">'[38]цены цехов'!$D$22</definedName>
    <definedName name="Процент" localSheetId="8">[56]Макро!$B$2</definedName>
    <definedName name="Процент" localSheetId="9">[56]Макро!$B$2</definedName>
    <definedName name="Процент" localSheetId="10">[56]Макро!$B$2</definedName>
    <definedName name="Процент" localSheetId="11">[56]Макро!$B$2</definedName>
    <definedName name="Процент" localSheetId="12">[56]Макро!$B$2</definedName>
    <definedName name="Процент" localSheetId="7">[56]Макро!$B$2</definedName>
    <definedName name="Процент">[57]Макро!$B$2</definedName>
    <definedName name="процент_т_ф" localSheetId="8">#REF!</definedName>
    <definedName name="процент_т_ф" localSheetId="9">#REF!</definedName>
    <definedName name="процент_т_ф" localSheetId="10">#REF!</definedName>
    <definedName name="процент_т_ф" localSheetId="11">#REF!</definedName>
    <definedName name="процент_т_ф" localSheetId="12">#REF!</definedName>
    <definedName name="процент_т_ф" localSheetId="16">#REF!</definedName>
    <definedName name="процент_т_ф" localSheetId="7">#REF!</definedName>
    <definedName name="процент_т_ф">#REF!</definedName>
    <definedName name="Процент_тепло" localSheetId="8">#REF!</definedName>
    <definedName name="Процент_тепло" localSheetId="9">#REF!</definedName>
    <definedName name="Процент_тепло" localSheetId="10">#REF!</definedName>
    <definedName name="Процент_тепло" localSheetId="11">#REF!</definedName>
    <definedName name="Процент_тепло" localSheetId="12">#REF!</definedName>
    <definedName name="Процент_тепло" localSheetId="16">#REF!</definedName>
    <definedName name="Процент_тепло" localSheetId="7">#REF!</definedName>
    <definedName name="Процент_тепло">#REF!</definedName>
    <definedName name="Процент_эл_ф" localSheetId="8">#REF!</definedName>
    <definedName name="Процент_эл_ф" localSheetId="9">#REF!</definedName>
    <definedName name="Процент_эл_ф" localSheetId="10">#REF!</definedName>
    <definedName name="Процент_эл_ф" localSheetId="11">#REF!</definedName>
    <definedName name="Процент_эл_ф" localSheetId="12">#REF!</definedName>
    <definedName name="Процент_эл_ф" localSheetId="16">#REF!</definedName>
    <definedName name="Процент_эл_ф" localSheetId="7">#REF!</definedName>
    <definedName name="Процент_эл_ф">#REF!</definedName>
    <definedName name="Процент_электра" localSheetId="8">#REF!</definedName>
    <definedName name="Процент_электра" localSheetId="9">#REF!</definedName>
    <definedName name="Процент_электра" localSheetId="10">#REF!</definedName>
    <definedName name="Процент_электра" localSheetId="11">#REF!</definedName>
    <definedName name="Процент_электра" localSheetId="12">#REF!</definedName>
    <definedName name="Процент_электра" localSheetId="16">#REF!</definedName>
    <definedName name="Процент_электра" localSheetId="7">#REF!</definedName>
    <definedName name="Процент_электра">#REF!</definedName>
    <definedName name="процент1" localSheetId="8">'[71]1.2.1'!#REF!</definedName>
    <definedName name="процент1" localSheetId="9">'[71]1.2.1'!#REF!</definedName>
    <definedName name="процент1" localSheetId="10">'[71]1.2.1'!#REF!</definedName>
    <definedName name="процент1" localSheetId="11">'[71]1.2.1'!#REF!</definedName>
    <definedName name="процент1" localSheetId="12">'[71]1.2.1'!#REF!</definedName>
    <definedName name="процент1" localSheetId="16">'[72]1.2.1'!#REF!</definedName>
    <definedName name="процент1" localSheetId="7">'[71]1.2.1'!#REF!</definedName>
    <definedName name="процент1">'[72]1.2.1'!#REF!</definedName>
    <definedName name="процент2" localSheetId="8">'[71]1.2.1'!#REF!</definedName>
    <definedName name="процент2" localSheetId="9">'[71]1.2.1'!#REF!</definedName>
    <definedName name="процент2" localSheetId="10">'[71]1.2.1'!#REF!</definedName>
    <definedName name="процент2" localSheetId="11">'[71]1.2.1'!#REF!</definedName>
    <definedName name="процент2" localSheetId="12">'[71]1.2.1'!#REF!</definedName>
    <definedName name="процент2" localSheetId="16">'[72]1.2.1'!#REF!</definedName>
    <definedName name="процент2" localSheetId="7">'[71]1.2.1'!#REF!</definedName>
    <definedName name="процент2">'[72]1.2.1'!#REF!</definedName>
    <definedName name="процент3" localSheetId="8">'[71]1.2.1'!#REF!</definedName>
    <definedName name="процент3" localSheetId="9">'[71]1.2.1'!#REF!</definedName>
    <definedName name="процент3" localSheetId="10">'[71]1.2.1'!#REF!</definedName>
    <definedName name="процент3" localSheetId="11">'[71]1.2.1'!#REF!</definedName>
    <definedName name="процент3" localSheetId="12">'[71]1.2.1'!#REF!</definedName>
    <definedName name="процент3" localSheetId="16">'[72]1.2.1'!#REF!</definedName>
    <definedName name="процент3" localSheetId="7">'[71]1.2.1'!#REF!</definedName>
    <definedName name="процент3">'[72]1.2.1'!#REF!</definedName>
    <definedName name="процент4" localSheetId="8">'[71]1.2.1'!#REF!</definedName>
    <definedName name="процент4" localSheetId="9">'[71]1.2.1'!#REF!</definedName>
    <definedName name="процент4" localSheetId="10">'[71]1.2.1'!#REF!</definedName>
    <definedName name="процент4" localSheetId="11">'[71]1.2.1'!#REF!</definedName>
    <definedName name="процент4" localSheetId="12">'[71]1.2.1'!#REF!</definedName>
    <definedName name="процент4" localSheetId="16">'[72]1.2.1'!#REF!</definedName>
    <definedName name="процент4" localSheetId="7">'[71]1.2.1'!#REF!</definedName>
    <definedName name="процент4">'[72]1.2.1'!#REF!</definedName>
    <definedName name="прочая_доля_99" localSheetId="8">#REF!</definedName>
    <definedName name="прочая_доля_99" localSheetId="9">#REF!</definedName>
    <definedName name="прочая_доля_99" localSheetId="10">#REF!</definedName>
    <definedName name="прочая_доля_99" localSheetId="11">#REF!</definedName>
    <definedName name="прочая_доля_99" localSheetId="12">#REF!</definedName>
    <definedName name="прочая_доля_99" localSheetId="16">#REF!</definedName>
    <definedName name="прочая_доля_99" localSheetId="7">#REF!</definedName>
    <definedName name="прочая_доля_99">#REF!</definedName>
    <definedName name="прочая_процент" localSheetId="8">#REF!</definedName>
    <definedName name="прочая_процент" localSheetId="9">#REF!</definedName>
    <definedName name="прочая_процент" localSheetId="10">#REF!</definedName>
    <definedName name="прочая_процент" localSheetId="11">#REF!</definedName>
    <definedName name="прочая_процент" localSheetId="12">#REF!</definedName>
    <definedName name="прочая_процент" localSheetId="16">#REF!</definedName>
    <definedName name="прочая_процент" localSheetId="7">#REF!</definedName>
    <definedName name="прочая_процент">#REF!</definedName>
    <definedName name="прочая_процент_98_ав" localSheetId="8">#REF!</definedName>
    <definedName name="прочая_процент_98_ав" localSheetId="9">#REF!</definedName>
    <definedName name="прочая_процент_98_ав" localSheetId="10">#REF!</definedName>
    <definedName name="прочая_процент_98_ав" localSheetId="11">#REF!</definedName>
    <definedName name="прочая_процент_98_ав" localSheetId="12">#REF!</definedName>
    <definedName name="прочая_процент_98_ав" localSheetId="16">#REF!</definedName>
    <definedName name="прочая_процент_98_ав" localSheetId="7">#REF!</definedName>
    <definedName name="прочая_процент_98_ав">#REF!</definedName>
    <definedName name="прочая_процент_99" localSheetId="8">#REF!</definedName>
    <definedName name="прочая_процент_99" localSheetId="9">#REF!</definedName>
    <definedName name="прочая_процент_99" localSheetId="10">#REF!</definedName>
    <definedName name="прочая_процент_99" localSheetId="11">#REF!</definedName>
    <definedName name="прочая_процент_99" localSheetId="12">#REF!</definedName>
    <definedName name="прочая_процент_99" localSheetId="16">#REF!</definedName>
    <definedName name="прочая_процент_99" localSheetId="7">#REF!</definedName>
    <definedName name="прочая_процент_99">#REF!</definedName>
    <definedName name="прочая_процент_ав" localSheetId="8">#REF!</definedName>
    <definedName name="прочая_процент_ав" localSheetId="9">#REF!</definedName>
    <definedName name="прочая_процент_ав" localSheetId="10">#REF!</definedName>
    <definedName name="прочая_процент_ав" localSheetId="11">#REF!</definedName>
    <definedName name="прочая_процент_ав" localSheetId="12">#REF!</definedName>
    <definedName name="прочая_процент_ав" localSheetId="16">#REF!</definedName>
    <definedName name="прочая_процент_ав" localSheetId="7">#REF!</definedName>
    <definedName name="прочая_процент_ав">#REF!</definedName>
    <definedName name="прочая_процент_ф" localSheetId="8">#REF!</definedName>
    <definedName name="прочая_процент_ф" localSheetId="9">#REF!</definedName>
    <definedName name="прочая_процент_ф" localSheetId="10">#REF!</definedName>
    <definedName name="прочая_процент_ф" localSheetId="11">#REF!</definedName>
    <definedName name="прочая_процент_ф" localSheetId="12">#REF!</definedName>
    <definedName name="прочая_процент_ф" localSheetId="16">#REF!</definedName>
    <definedName name="прочая_процент_ф" localSheetId="7">#REF!</definedName>
    <definedName name="прочая_процент_ф">#REF!</definedName>
    <definedName name="прочая_процент_ф_ав" localSheetId="8">#REF!</definedName>
    <definedName name="прочая_процент_ф_ав" localSheetId="9">#REF!</definedName>
    <definedName name="прочая_процент_ф_ав" localSheetId="10">#REF!</definedName>
    <definedName name="прочая_процент_ф_ав" localSheetId="11">#REF!</definedName>
    <definedName name="прочая_процент_ф_ав" localSheetId="12">#REF!</definedName>
    <definedName name="прочая_процент_ф_ав" localSheetId="16">#REF!</definedName>
    <definedName name="прочая_процент_ф_ав" localSheetId="7">#REF!</definedName>
    <definedName name="прочая_процент_ф_ав">#REF!</definedName>
    <definedName name="проявление">'[47]ПФВ-0.5'!$AG$36:$AG$46</definedName>
    <definedName name="ПУСК_АВЧ" localSheetId="8">#REF!</definedName>
    <definedName name="ПУСК_АВЧ" localSheetId="9">#REF!</definedName>
    <definedName name="ПУСК_АВЧ" localSheetId="10">#REF!</definedName>
    <definedName name="ПУСК_АВЧ" localSheetId="11">#REF!</definedName>
    <definedName name="ПУСК_АВЧ" localSheetId="12">#REF!</definedName>
    <definedName name="ПУСК_АВЧ" localSheetId="16">#REF!</definedName>
    <definedName name="ПУСК_АВЧ" localSheetId="7">#REF!</definedName>
    <definedName name="ПУСК_АВЧ">#REF!</definedName>
    <definedName name="ПУСК_АВЧ_ЛОК" localSheetId="8">[36]Калькуляции!#REF!</definedName>
    <definedName name="ПУСК_АВЧ_ЛОК" localSheetId="9">[36]Калькуляции!#REF!</definedName>
    <definedName name="ПУСК_АВЧ_ЛОК" localSheetId="10">[36]Калькуляции!#REF!</definedName>
    <definedName name="ПУСК_АВЧ_ЛОК" localSheetId="11">[36]Калькуляции!#REF!</definedName>
    <definedName name="ПУСК_АВЧ_ЛОК" localSheetId="12">[36]Калькуляции!#REF!</definedName>
    <definedName name="ПУСК_АВЧ_ЛОК" localSheetId="16">[36]Калькуляции!#REF!</definedName>
    <definedName name="ПУСК_АВЧ_ЛОК" localSheetId="7">[36]Калькуляции!#REF!</definedName>
    <definedName name="ПУСК_АВЧ_ЛОК">[36]Калькуляции!#REF!</definedName>
    <definedName name="ПУСК_ЛОК" localSheetId="8">[36]Калькуляции!#REF!</definedName>
    <definedName name="ПУСК_ЛОК" localSheetId="9">[36]Калькуляции!#REF!</definedName>
    <definedName name="ПУСК_ЛОК" localSheetId="10">[36]Калькуляции!#REF!</definedName>
    <definedName name="ПУСК_ЛОК" localSheetId="11">[36]Калькуляции!#REF!</definedName>
    <definedName name="ПУСК_ЛОК" localSheetId="12">[36]Калькуляции!#REF!</definedName>
    <definedName name="ПУСК_ЛОК" localSheetId="16">[36]Калькуляции!#REF!</definedName>
    <definedName name="ПУСК_ЛОК" localSheetId="7">[36]Калькуляции!#REF!</definedName>
    <definedName name="ПУСК_ЛОК">[36]Калькуляции!#REF!</definedName>
    <definedName name="ПУСК_ОБАН" localSheetId="8">#REF!</definedName>
    <definedName name="ПУСК_ОБАН" localSheetId="9">#REF!</definedName>
    <definedName name="ПУСК_ОБАН" localSheetId="10">#REF!</definedName>
    <definedName name="ПУСК_ОБАН" localSheetId="11">#REF!</definedName>
    <definedName name="ПУСК_ОБАН" localSheetId="12">#REF!</definedName>
    <definedName name="ПУСК_ОБАН" localSheetId="16">#REF!</definedName>
    <definedName name="ПУСК_ОБАН" localSheetId="7">#REF!</definedName>
    <definedName name="ПУСК_ОБАН">#REF!</definedName>
    <definedName name="ПУСК_С8БМ" localSheetId="8">#REF!</definedName>
    <definedName name="ПУСК_С8БМ" localSheetId="9">#REF!</definedName>
    <definedName name="ПУСК_С8БМ" localSheetId="10">#REF!</definedName>
    <definedName name="ПУСК_С8БМ" localSheetId="11">#REF!</definedName>
    <definedName name="ПУСК_С8БМ" localSheetId="12">#REF!</definedName>
    <definedName name="ПУСК_С8БМ" localSheetId="16">#REF!</definedName>
    <definedName name="ПУСК_С8БМ" localSheetId="7">#REF!</definedName>
    <definedName name="ПУСК_С8БМ">#REF!</definedName>
    <definedName name="ПУСКОВЫЕ" localSheetId="8">#REF!</definedName>
    <definedName name="ПУСКОВЫЕ" localSheetId="9">#REF!</definedName>
    <definedName name="ПУСКОВЫЕ" localSheetId="10">#REF!</definedName>
    <definedName name="ПУСКОВЫЕ" localSheetId="11">#REF!</definedName>
    <definedName name="ПУСКОВЫЕ" localSheetId="12">#REF!</definedName>
    <definedName name="ПУСКОВЫЕ" localSheetId="16">#REF!</definedName>
    <definedName name="ПУСКОВЫЕ" localSheetId="7">#REF!</definedName>
    <definedName name="ПУСКОВЫЕ">#REF!</definedName>
    <definedName name="ПУШ" localSheetId="8">#REF!</definedName>
    <definedName name="ПУШ" localSheetId="9">#REF!</definedName>
    <definedName name="ПУШ" localSheetId="10">#REF!</definedName>
    <definedName name="ПУШ" localSheetId="11">#REF!</definedName>
    <definedName name="ПУШ" localSheetId="12">#REF!</definedName>
    <definedName name="ПУШ" localSheetId="16">#REF!</definedName>
    <definedName name="ПУШ" localSheetId="7">#REF!</definedName>
    <definedName name="ПУШ">#REF!</definedName>
    <definedName name="ПЭ">[55]Справочники!$A$10:$A$12</definedName>
    <definedName name="р" localSheetId="8">'5 анализ экон эффект 25 план'!р</definedName>
    <definedName name="р" localSheetId="9">'5 анализ экон эффект 26'!р</definedName>
    <definedName name="р" localSheetId="10">'5 анализ экон эффект 27'!р</definedName>
    <definedName name="р" localSheetId="11">'5 анализ экон эффект 28'!р</definedName>
    <definedName name="р" localSheetId="12">'5 анализ экон эффект 29'!р</definedName>
    <definedName name="р" localSheetId="7">'анализ экон эффек'!р</definedName>
    <definedName name="р">[5]!р</definedName>
    <definedName name="работа">[73]Лист1!$Q$4:$Q$323</definedName>
    <definedName name="работы" localSheetId="8">#REF!</definedName>
    <definedName name="работы" localSheetId="9">#REF!</definedName>
    <definedName name="работы" localSheetId="10">#REF!</definedName>
    <definedName name="работы" localSheetId="11">#REF!</definedName>
    <definedName name="работы" localSheetId="12">#REF!</definedName>
    <definedName name="работы" localSheetId="16">#REF!</definedName>
    <definedName name="работы" localSheetId="7">#REF!</definedName>
    <definedName name="работы">#REF!</definedName>
    <definedName name="Радуга2">[37]Дебиторка!$J$36</definedName>
    <definedName name="расшифровка" localSheetId="16">#REF!</definedName>
    <definedName name="расшифровка" localSheetId="7">#REF!</definedName>
    <definedName name="расшифровка">#REF!</definedName>
    <definedName name="РГК">[55]Справочники!$A$4:$A$4</definedName>
    <definedName name="Ремаркет2">[37]Дебиторка!$J$37</definedName>
    <definedName name="ремонты2" localSheetId="8">'5 анализ экон эффект 25 план'!ремонты2</definedName>
    <definedName name="ремонты2" localSheetId="9">'5 анализ экон эффект 26'!ремонты2</definedName>
    <definedName name="ремонты2" localSheetId="10">'5 анализ экон эффект 27'!ремонты2</definedName>
    <definedName name="ремонты2" localSheetId="11">'5 анализ экон эффект 28'!ремонты2</definedName>
    <definedName name="ремонты2" localSheetId="12">'5 анализ экон эффект 29'!ремонты2</definedName>
    <definedName name="ремонты2" localSheetId="7">'анализ экон эффек'!ремонты2</definedName>
    <definedName name="ремонты2">[5]!ремонты2</definedName>
    <definedName name="рис1" localSheetId="8" hidden="1">{#N/A,#N/A,TRUE,"Лист1";#N/A,#N/A,TRUE,"Лист2";#N/A,#N/A,TRUE,"Лист3"}</definedName>
    <definedName name="рис1" localSheetId="9" hidden="1">{#N/A,#N/A,TRUE,"Лист1";#N/A,#N/A,TRUE,"Лист2";#N/A,#N/A,TRUE,"Лист3"}</definedName>
    <definedName name="рис1" localSheetId="10" hidden="1">{#N/A,#N/A,TRUE,"Лист1";#N/A,#N/A,TRUE,"Лист2";#N/A,#N/A,TRUE,"Лист3"}</definedName>
    <definedName name="рис1" localSheetId="11" hidden="1">{#N/A,#N/A,TRUE,"Лист1";#N/A,#N/A,TRUE,"Лист2";#N/A,#N/A,TRUE,"Лист3"}</definedName>
    <definedName name="рис1" localSheetId="12" hidden="1">{#N/A,#N/A,TRUE,"Лист1";#N/A,#N/A,TRUE,"Лист2";#N/A,#N/A,TRUE,"Лист3"}</definedName>
    <definedName name="рис1" localSheetId="7" hidden="1">{#N/A,#N/A,TRUE,"Лист1";#N/A,#N/A,TRUE,"Лист2";#N/A,#N/A,TRUE,"Лист3"}</definedName>
    <definedName name="рис1" hidden="1">{#N/A,#N/A,TRUE,"Лист1";#N/A,#N/A,TRUE,"Лист2";#N/A,#N/A,TRUE,"Лист3"}</definedName>
    <definedName name="Рустехн2">[37]Дебиторка!$J$39</definedName>
    <definedName name="с" localSheetId="8">'5 анализ экон эффект 25 план'!с</definedName>
    <definedName name="с" localSheetId="9">'5 анализ экон эффект 26'!с</definedName>
    <definedName name="с" localSheetId="10">'5 анализ экон эффект 27'!с</definedName>
    <definedName name="с" localSheetId="11">'5 анализ экон эффект 28'!с</definedName>
    <definedName name="с" localSheetId="12">'5 анализ экон эффект 29'!с</definedName>
    <definedName name="с" localSheetId="7">'анализ экон эффек'!с</definedName>
    <definedName name="с">[5]!с</definedName>
    <definedName name="С_КАЛ" localSheetId="8">#REF!</definedName>
    <definedName name="С_КАЛ" localSheetId="9">#REF!</definedName>
    <definedName name="С_КАЛ" localSheetId="10">#REF!</definedName>
    <definedName name="С_КАЛ" localSheetId="11">#REF!</definedName>
    <definedName name="С_КАЛ" localSheetId="12">#REF!</definedName>
    <definedName name="С_КАЛ" localSheetId="16">#REF!</definedName>
    <definedName name="С_КАЛ" localSheetId="7">#REF!</definedName>
    <definedName name="С_КАЛ">#REF!</definedName>
    <definedName name="С_КАУ" localSheetId="8">#REF!</definedName>
    <definedName name="С_КАУ" localSheetId="9">#REF!</definedName>
    <definedName name="С_КАУ" localSheetId="10">#REF!</definedName>
    <definedName name="С_КАУ" localSheetId="11">#REF!</definedName>
    <definedName name="С_КАУ" localSheetId="12">#REF!</definedName>
    <definedName name="С_КАУ" localSheetId="16">#REF!</definedName>
    <definedName name="С_КАУ" localSheetId="7">#REF!</definedName>
    <definedName name="С_КАУ">#REF!</definedName>
    <definedName name="С_КОДЫ" localSheetId="8">#REF!</definedName>
    <definedName name="С_КОДЫ" localSheetId="9">#REF!</definedName>
    <definedName name="С_КОДЫ" localSheetId="10">#REF!</definedName>
    <definedName name="С_КОДЫ" localSheetId="11">#REF!</definedName>
    <definedName name="С_КОДЫ" localSheetId="12">#REF!</definedName>
    <definedName name="С_КОДЫ" localSheetId="16">#REF!</definedName>
    <definedName name="С_КОДЫ" localSheetId="7">#REF!</definedName>
    <definedName name="С_КОДЫ">#REF!</definedName>
    <definedName name="С_ОБЪЁМЫ" localSheetId="8">#REF!</definedName>
    <definedName name="С_ОБЪЁМЫ" localSheetId="9">#REF!</definedName>
    <definedName name="С_ОБЪЁМЫ" localSheetId="10">#REF!</definedName>
    <definedName name="С_ОБЪЁМЫ" localSheetId="11">#REF!</definedName>
    <definedName name="С_ОБЪЁМЫ" localSheetId="12">#REF!</definedName>
    <definedName name="С_ОБЪЁМЫ" localSheetId="16">#REF!</definedName>
    <definedName name="С_ОБЪЁМЫ" localSheetId="7">#REF!</definedName>
    <definedName name="С_ОБЪЁМЫ">#REF!</definedName>
    <definedName name="С_ПУСК" localSheetId="8">#REF!</definedName>
    <definedName name="С_ПУСК" localSheetId="9">#REF!</definedName>
    <definedName name="С_ПУСК" localSheetId="10">#REF!</definedName>
    <definedName name="С_ПУСК" localSheetId="11">#REF!</definedName>
    <definedName name="С_ПУСК" localSheetId="12">#REF!</definedName>
    <definedName name="С_ПУСК" localSheetId="16">#REF!</definedName>
    <definedName name="С_ПУСК" localSheetId="7">#REF!</definedName>
    <definedName name="С_ПУСК">#REF!</definedName>
    <definedName name="с_с_т_ф" localSheetId="8">#REF!</definedName>
    <definedName name="с_с_т_ф" localSheetId="9">#REF!</definedName>
    <definedName name="с_с_т_ф" localSheetId="10">#REF!</definedName>
    <definedName name="с_с_т_ф" localSheetId="11">#REF!</definedName>
    <definedName name="с_с_т_ф" localSheetId="12">#REF!</definedName>
    <definedName name="с_с_т_ф" localSheetId="16">#REF!</definedName>
    <definedName name="с_с_т_ф" localSheetId="7">#REF!</definedName>
    <definedName name="с_с_т_ф">#REF!</definedName>
    <definedName name="с_с_тепло" localSheetId="8">#REF!</definedName>
    <definedName name="с_с_тепло" localSheetId="9">#REF!</definedName>
    <definedName name="с_с_тепло" localSheetId="10">#REF!</definedName>
    <definedName name="с_с_тепло" localSheetId="11">#REF!</definedName>
    <definedName name="с_с_тепло" localSheetId="12">#REF!</definedName>
    <definedName name="с_с_тепло" localSheetId="16">#REF!</definedName>
    <definedName name="с_с_тепло" localSheetId="7">#REF!</definedName>
    <definedName name="с_с_тепло">#REF!</definedName>
    <definedName name="с_с_эл_ф" localSheetId="8">#REF!</definedName>
    <definedName name="с_с_эл_ф" localSheetId="9">#REF!</definedName>
    <definedName name="с_с_эл_ф" localSheetId="10">#REF!</definedName>
    <definedName name="с_с_эл_ф" localSheetId="11">#REF!</definedName>
    <definedName name="с_с_эл_ф" localSheetId="12">#REF!</definedName>
    <definedName name="с_с_эл_ф" localSheetId="16">#REF!</definedName>
    <definedName name="с_с_эл_ф" localSheetId="7">#REF!</definedName>
    <definedName name="с_с_эл_ф">#REF!</definedName>
    <definedName name="с_с_электра" localSheetId="8">#REF!</definedName>
    <definedName name="с_с_электра" localSheetId="9">#REF!</definedName>
    <definedName name="с_с_электра" localSheetId="10">#REF!</definedName>
    <definedName name="с_с_электра" localSheetId="11">#REF!</definedName>
    <definedName name="с_с_электра" localSheetId="12">#REF!</definedName>
    <definedName name="с_с_электра" localSheetId="16">#REF!</definedName>
    <definedName name="с_с_электра" localSheetId="7">#REF!</definedName>
    <definedName name="с_с_электра">#REF!</definedName>
    <definedName name="С3103" localSheetId="8">[36]Калькуляции!#REF!</definedName>
    <definedName name="С3103" localSheetId="9">[36]Калькуляции!#REF!</definedName>
    <definedName name="С3103" localSheetId="10">[36]Калькуляции!#REF!</definedName>
    <definedName name="С3103" localSheetId="11">[36]Калькуляции!#REF!</definedName>
    <definedName name="С3103" localSheetId="12">[36]Калькуляции!#REF!</definedName>
    <definedName name="С3103" localSheetId="16">[36]Калькуляции!#REF!</definedName>
    <definedName name="С3103" localSheetId="7">[36]Калькуляции!#REF!</definedName>
    <definedName name="С3103">[36]Калькуляции!#REF!</definedName>
    <definedName name="сброс_в_канал.">'[38]цены цехов'!$D$6</definedName>
    <definedName name="Сейл2">[37]Дебиторка!$J$41</definedName>
    <definedName name="СЕН_РУБ" localSheetId="8">[36]Калькуляции!#REF!</definedName>
    <definedName name="СЕН_РУБ" localSheetId="9">[36]Калькуляции!#REF!</definedName>
    <definedName name="СЕН_РУБ" localSheetId="10">[36]Калькуляции!#REF!</definedName>
    <definedName name="СЕН_РУБ" localSheetId="11">[36]Калькуляции!#REF!</definedName>
    <definedName name="СЕН_РУБ" localSheetId="12">[36]Калькуляции!#REF!</definedName>
    <definedName name="СЕН_РУБ" localSheetId="16">[36]Калькуляции!#REF!</definedName>
    <definedName name="СЕН_РУБ" localSheetId="7">[36]Калькуляции!#REF!</definedName>
    <definedName name="СЕН_РУБ">[36]Калькуляции!#REF!</definedName>
    <definedName name="СЕН_ТОН" localSheetId="8">[36]Калькуляции!#REF!</definedName>
    <definedName name="СЕН_ТОН" localSheetId="9">[36]Калькуляции!#REF!</definedName>
    <definedName name="СЕН_ТОН" localSheetId="10">[36]Калькуляции!#REF!</definedName>
    <definedName name="СЕН_ТОН" localSheetId="11">[36]Калькуляции!#REF!</definedName>
    <definedName name="СЕН_ТОН" localSheetId="12">[36]Калькуляции!#REF!</definedName>
    <definedName name="СЕН_ТОН" localSheetId="16">[36]Калькуляции!#REF!</definedName>
    <definedName name="СЕН_ТОН" localSheetId="7">[36]Калькуляции!#REF!</definedName>
    <definedName name="СЕН_ТОН">[36]Калькуляции!#REF!</definedName>
    <definedName name="сентябрь" localSheetId="16">#REF!</definedName>
    <definedName name="сентябрь" localSheetId="7">#REF!</definedName>
    <definedName name="сентябрь">#REF!</definedName>
    <definedName name="СЕР_К" localSheetId="8">#REF!</definedName>
    <definedName name="СЕР_К" localSheetId="9">#REF!</definedName>
    <definedName name="СЕР_К" localSheetId="10">#REF!</definedName>
    <definedName name="СЕР_К" localSheetId="11">#REF!</definedName>
    <definedName name="СЕР_К" localSheetId="12">#REF!</definedName>
    <definedName name="СЕР_К" localSheetId="16">#REF!</definedName>
    <definedName name="СЕР_К" localSheetId="7">#REF!</definedName>
    <definedName name="СЕР_К">#REF!</definedName>
    <definedName name="Сж.воздух_Экспл.">'[38]цены цехов'!$D$41</definedName>
    <definedName name="сжат.возд_Магн">'[38]цены цехов'!$D$34</definedName>
    <definedName name="СК_АН" localSheetId="8">#REF!</definedName>
    <definedName name="СК_АН" localSheetId="9">#REF!</definedName>
    <definedName name="СК_АН" localSheetId="10">#REF!</definedName>
    <definedName name="СК_АН" localSheetId="11">#REF!</definedName>
    <definedName name="СК_АН" localSheetId="12">#REF!</definedName>
    <definedName name="СК_АН" localSheetId="16">#REF!</definedName>
    <definedName name="СК_АН" localSheetId="7">#REF!</definedName>
    <definedName name="СК_АН">#REF!</definedName>
    <definedName name="СОЦСТРАХ" localSheetId="8">#REF!</definedName>
    <definedName name="СОЦСТРАХ" localSheetId="9">#REF!</definedName>
    <definedName name="СОЦСТРАХ" localSheetId="10">#REF!</definedName>
    <definedName name="СОЦСТРАХ" localSheetId="11">#REF!</definedName>
    <definedName name="СОЦСТРАХ" localSheetId="12">#REF!</definedName>
    <definedName name="СОЦСТРАХ" localSheetId="16">#REF!</definedName>
    <definedName name="СОЦСТРАХ" localSheetId="7">#REF!</definedName>
    <definedName name="СОЦСТРАХ">#REF!</definedName>
    <definedName name="Список" localSheetId="8">[45]Лист1!$B$38:$B$42</definedName>
    <definedName name="Список" localSheetId="9">[45]Лист1!$B$38:$B$42</definedName>
    <definedName name="Список" localSheetId="10">[45]Лист1!$B$38:$B$42</definedName>
    <definedName name="Список" localSheetId="11">[45]Лист1!$B$38:$B$42</definedName>
    <definedName name="Список" localSheetId="12">[45]Лист1!$B$38:$B$42</definedName>
    <definedName name="Список" localSheetId="7">[45]Лист1!$B$38:$B$42</definedName>
    <definedName name="Список">[46]Лист1!$B$38:$B$42</definedName>
    <definedName name="СПЛАВ6063" localSheetId="8">#REF!</definedName>
    <definedName name="СПЛАВ6063" localSheetId="9">#REF!</definedName>
    <definedName name="СПЛАВ6063" localSheetId="10">#REF!</definedName>
    <definedName name="СПЛАВ6063" localSheetId="11">#REF!</definedName>
    <definedName name="СПЛАВ6063" localSheetId="12">#REF!</definedName>
    <definedName name="СПЛАВ6063" localSheetId="16">#REF!</definedName>
    <definedName name="СПЛАВ6063" localSheetId="7">#REF!</definedName>
    <definedName name="СПЛАВ6063">#REF!</definedName>
    <definedName name="СПЛАВ6063_КРАМЗ" localSheetId="8">#REF!</definedName>
    <definedName name="СПЛАВ6063_КРАМЗ" localSheetId="9">#REF!</definedName>
    <definedName name="СПЛАВ6063_КРАМЗ" localSheetId="10">#REF!</definedName>
    <definedName name="СПЛАВ6063_КРАМЗ" localSheetId="11">#REF!</definedName>
    <definedName name="СПЛАВ6063_КРАМЗ" localSheetId="12">#REF!</definedName>
    <definedName name="СПЛАВ6063_КРАМЗ" localSheetId="16">#REF!</definedName>
    <definedName name="СПЛАВ6063_КРАМЗ" localSheetId="7">#REF!</definedName>
    <definedName name="СПЛАВ6063_КРАМЗ">#REF!</definedName>
    <definedName name="Способ">'[47]ПФВ-0.5'!$AM$37:$AM$38</definedName>
    <definedName name="сс" localSheetId="8">'5 анализ экон эффект 25 план'!сс</definedName>
    <definedName name="сс" localSheetId="9">'5 анализ экон эффект 26'!сс</definedName>
    <definedName name="сс" localSheetId="10">'5 анализ экон эффект 27'!сс</definedName>
    <definedName name="сс" localSheetId="11">'5 анализ экон эффект 28'!сс</definedName>
    <definedName name="сс" localSheetId="12">'5 анализ экон эффект 29'!сс</definedName>
    <definedName name="сс" localSheetId="7">'анализ экон эффек'!сс</definedName>
    <definedName name="сс">[5]!сс</definedName>
    <definedName name="СС_АВЧ" localSheetId="8">#REF!</definedName>
    <definedName name="СС_АВЧ" localSheetId="9">#REF!</definedName>
    <definedName name="СС_АВЧ" localSheetId="10">#REF!</definedName>
    <definedName name="СС_АВЧ" localSheetId="11">#REF!</definedName>
    <definedName name="СС_АВЧ" localSheetId="12">#REF!</definedName>
    <definedName name="СС_АВЧ" localSheetId="16">#REF!</definedName>
    <definedName name="СС_АВЧ" localSheetId="7">#REF!</definedName>
    <definedName name="СС_АВЧ">#REF!</definedName>
    <definedName name="СС_АВЧВН" localSheetId="8">#REF!</definedName>
    <definedName name="СС_АВЧВН" localSheetId="9">#REF!</definedName>
    <definedName name="СС_АВЧВН" localSheetId="10">#REF!</definedName>
    <definedName name="СС_АВЧВН" localSheetId="11">#REF!</definedName>
    <definedName name="СС_АВЧВН" localSheetId="12">#REF!</definedName>
    <definedName name="СС_АВЧВН" localSheetId="16">#REF!</definedName>
    <definedName name="СС_АВЧВН" localSheetId="7">#REF!</definedName>
    <definedName name="СС_АВЧВН">#REF!</definedName>
    <definedName name="СС_АВЧДП" localSheetId="9">[36]Калькуляции!$401:$401</definedName>
    <definedName name="СС_АВЧДП" localSheetId="10">[36]Калькуляции!$401:$401</definedName>
    <definedName name="СС_АВЧДП" localSheetId="11">[36]Калькуляции!$401:$401</definedName>
    <definedName name="СС_АВЧДП" localSheetId="12">[36]Калькуляции!$401:$401</definedName>
    <definedName name="СС_АВЧДП" localSheetId="7">[36]Калькуляции!$401:$401</definedName>
    <definedName name="СС_АВЧДП">[36]Калькуляции!$401:$401</definedName>
    <definedName name="СС_АВЧТОЛ" localSheetId="8">#REF!</definedName>
    <definedName name="СС_АВЧТОЛ" localSheetId="9">#REF!</definedName>
    <definedName name="СС_АВЧТОЛ" localSheetId="10">#REF!</definedName>
    <definedName name="СС_АВЧТОЛ" localSheetId="11">#REF!</definedName>
    <definedName name="СС_АВЧТОЛ" localSheetId="12">#REF!</definedName>
    <definedName name="СС_АВЧТОЛ" localSheetId="16">#REF!</definedName>
    <definedName name="СС_АВЧТОЛ" localSheetId="7">#REF!</definedName>
    <definedName name="СС_АВЧТОЛ">#REF!</definedName>
    <definedName name="СС_АЛФТЗФА" localSheetId="8">#REF!</definedName>
    <definedName name="СС_АЛФТЗФА" localSheetId="9">#REF!</definedName>
    <definedName name="СС_АЛФТЗФА" localSheetId="10">#REF!</definedName>
    <definedName name="СС_АЛФТЗФА" localSheetId="11">#REF!</definedName>
    <definedName name="СС_АЛФТЗФА" localSheetId="12">#REF!</definedName>
    <definedName name="СС_АЛФТЗФА" localSheetId="16">#REF!</definedName>
    <definedName name="СС_АЛФТЗФА" localSheetId="7">#REF!</definedName>
    <definedName name="СС_АЛФТЗФА">#REF!</definedName>
    <definedName name="СС_КРСМЕШ" localSheetId="8">#REF!</definedName>
    <definedName name="СС_КРСМЕШ" localSheetId="9">#REF!</definedName>
    <definedName name="СС_КРСМЕШ" localSheetId="10">#REF!</definedName>
    <definedName name="СС_КРСМЕШ" localSheetId="11">#REF!</definedName>
    <definedName name="СС_КРСМЕШ" localSheetId="12">#REF!</definedName>
    <definedName name="СС_КРСМЕШ" localSheetId="16">#REF!</definedName>
    <definedName name="СС_КРСМЕШ" localSheetId="7">#REF!</definedName>
    <definedName name="СС_КРСМЕШ">#REF!</definedName>
    <definedName name="СС_МАРГ_ЛИГ" localSheetId="8">[36]Калькуляции!#REF!</definedName>
    <definedName name="СС_МАРГ_ЛИГ" localSheetId="9">[36]Калькуляции!#REF!</definedName>
    <definedName name="СС_МАРГ_ЛИГ" localSheetId="10">[36]Калькуляции!#REF!</definedName>
    <definedName name="СС_МАРГ_ЛИГ" localSheetId="11">[36]Калькуляции!#REF!</definedName>
    <definedName name="СС_МАРГ_ЛИГ" localSheetId="12">[36]Калькуляции!#REF!</definedName>
    <definedName name="СС_МАРГ_ЛИГ" localSheetId="16">[36]Калькуляции!#REF!</definedName>
    <definedName name="СС_МАРГ_ЛИГ" localSheetId="7">[36]Калькуляции!#REF!</definedName>
    <definedName name="СС_МАРГ_ЛИГ">[36]Калькуляции!#REF!</definedName>
    <definedName name="СС_МАРГ_ЛИГ_ДП" localSheetId="8">#REF!</definedName>
    <definedName name="СС_МАРГ_ЛИГ_ДП" localSheetId="9">#REF!</definedName>
    <definedName name="СС_МАРГ_ЛИГ_ДП" localSheetId="10">#REF!</definedName>
    <definedName name="СС_МАРГ_ЛИГ_ДП" localSheetId="11">#REF!</definedName>
    <definedName name="СС_МАРГ_ЛИГ_ДП" localSheetId="12">#REF!</definedName>
    <definedName name="СС_МАРГ_ЛИГ_ДП" localSheetId="16">#REF!</definedName>
    <definedName name="СС_МАРГ_ЛИГ_ДП" localSheetId="7">#REF!</definedName>
    <definedName name="СС_МАРГ_ЛИГ_ДП">#REF!</definedName>
    <definedName name="СС_МАС" localSheetId="8">[36]Калькуляции!#REF!</definedName>
    <definedName name="СС_МАС" localSheetId="9">[36]Калькуляции!#REF!</definedName>
    <definedName name="СС_МАС" localSheetId="10">[36]Калькуляции!#REF!</definedName>
    <definedName name="СС_МАС" localSheetId="11">[36]Калькуляции!#REF!</definedName>
    <definedName name="СС_МАС" localSheetId="12">[36]Калькуляции!#REF!</definedName>
    <definedName name="СС_МАС" localSheetId="16">[36]Калькуляции!#REF!</definedName>
    <definedName name="СС_МАС" localSheetId="7">[36]Калькуляции!#REF!</definedName>
    <definedName name="СС_МАС">[36]Калькуляции!#REF!</definedName>
    <definedName name="СС_МАССА" localSheetId="8">#REF!</definedName>
    <definedName name="СС_МАССА" localSheetId="9">#REF!</definedName>
    <definedName name="СС_МАССА" localSheetId="10">#REF!</definedName>
    <definedName name="СС_МАССА" localSheetId="11">#REF!</definedName>
    <definedName name="СС_МАССА" localSheetId="12">#REF!</definedName>
    <definedName name="СС_МАССА" localSheetId="16">#REF!</definedName>
    <definedName name="СС_МАССА" localSheetId="7">#REF!</definedName>
    <definedName name="СС_МАССА">#REF!</definedName>
    <definedName name="СС_МАССА_П" localSheetId="9">[36]Калькуляции!$177:$177</definedName>
    <definedName name="СС_МАССА_П" localSheetId="10">[36]Калькуляции!$177:$177</definedName>
    <definedName name="СС_МАССА_П" localSheetId="11">[36]Калькуляции!$177:$177</definedName>
    <definedName name="СС_МАССА_П" localSheetId="12">[36]Калькуляции!$177:$177</definedName>
    <definedName name="СС_МАССА_П" localSheetId="7">[36]Калькуляции!$177:$177</definedName>
    <definedName name="СС_МАССА_П">[36]Калькуляции!$177:$177</definedName>
    <definedName name="СС_МАССА_ПК" localSheetId="9">[36]Калькуляции!$178:$178</definedName>
    <definedName name="СС_МАССА_ПК" localSheetId="10">[36]Калькуляции!$178:$178</definedName>
    <definedName name="СС_МАССА_ПК" localSheetId="11">[36]Калькуляции!$178:$178</definedName>
    <definedName name="СС_МАССА_ПК" localSheetId="12">[36]Калькуляции!$178:$178</definedName>
    <definedName name="СС_МАССА_ПК" localSheetId="7">[36]Калькуляции!$178:$178</definedName>
    <definedName name="СС_МАССА_ПК">[36]Калькуляции!$178:$178</definedName>
    <definedName name="СС_МАССАСРЕД" localSheetId="8">[36]Калькуляции!#REF!</definedName>
    <definedName name="СС_МАССАСРЕД" localSheetId="9">[36]Калькуляции!#REF!</definedName>
    <definedName name="СС_МАССАСРЕД" localSheetId="10">[36]Калькуляции!#REF!</definedName>
    <definedName name="СС_МАССАСРЕД" localSheetId="11">[36]Калькуляции!#REF!</definedName>
    <definedName name="СС_МАССАСРЕД" localSheetId="12">[36]Калькуляции!#REF!</definedName>
    <definedName name="СС_МАССАСРЕД" localSheetId="16">[36]Калькуляции!#REF!</definedName>
    <definedName name="СС_МАССАСРЕД" localSheetId="7">[36]Калькуляции!#REF!</definedName>
    <definedName name="СС_МАССАСРЕД">[36]Калькуляции!#REF!</definedName>
    <definedName name="СС_МАССАСРЕДН" localSheetId="8">[36]Калькуляции!#REF!</definedName>
    <definedName name="СС_МАССАСРЕДН" localSheetId="9">[36]Калькуляции!#REF!</definedName>
    <definedName name="СС_МАССАСРЕДН" localSheetId="10">[36]Калькуляции!#REF!</definedName>
    <definedName name="СС_МАССАСРЕДН" localSheetId="11">[36]Калькуляции!#REF!</definedName>
    <definedName name="СС_МАССАСРЕДН" localSheetId="12">[36]Калькуляции!#REF!</definedName>
    <definedName name="СС_МАССАСРЕДН" localSheetId="16">[36]Калькуляции!#REF!</definedName>
    <definedName name="СС_МАССАСРЕДН" localSheetId="7">[36]Калькуляции!#REF!</definedName>
    <definedName name="СС_МАССАСРЕДН">[36]Калькуляции!#REF!</definedName>
    <definedName name="СС_СЫР" localSheetId="8">#REF!</definedName>
    <definedName name="СС_СЫР" localSheetId="9">#REF!</definedName>
    <definedName name="СС_СЫР" localSheetId="10">#REF!</definedName>
    <definedName name="СС_СЫР" localSheetId="11">#REF!</definedName>
    <definedName name="СС_СЫР" localSheetId="12">#REF!</definedName>
    <definedName name="СС_СЫР" localSheetId="16">#REF!</definedName>
    <definedName name="СС_СЫР" localSheetId="7">#REF!</definedName>
    <definedName name="СС_СЫР">#REF!</definedName>
    <definedName name="СС_СЫРВН" localSheetId="8">#REF!</definedName>
    <definedName name="СС_СЫРВН" localSheetId="9">#REF!</definedName>
    <definedName name="СС_СЫРВН" localSheetId="10">#REF!</definedName>
    <definedName name="СС_СЫРВН" localSheetId="11">#REF!</definedName>
    <definedName name="СС_СЫРВН" localSheetId="12">#REF!</definedName>
    <definedName name="СС_СЫРВН" localSheetId="16">#REF!</definedName>
    <definedName name="СС_СЫРВН" localSheetId="7">#REF!</definedName>
    <definedName name="СС_СЫРВН">#REF!</definedName>
    <definedName name="СС_СЫРДП" localSheetId="9">[36]Калькуляции!$67:$67</definedName>
    <definedName name="СС_СЫРДП" localSheetId="10">[36]Калькуляции!$67:$67</definedName>
    <definedName name="СС_СЫРДП" localSheetId="11">[36]Калькуляции!$67:$67</definedName>
    <definedName name="СС_СЫРДП" localSheetId="12">[36]Калькуляции!$67:$67</definedName>
    <definedName name="СС_СЫРДП" localSheetId="7">[36]Калькуляции!$67:$67</definedName>
    <definedName name="СС_СЫРДП">[36]Калькуляции!$67:$67</definedName>
    <definedName name="СС_СЫРТОЛ" localSheetId="8">#REF!</definedName>
    <definedName name="СС_СЫРТОЛ" localSheetId="9">#REF!</definedName>
    <definedName name="СС_СЫРТОЛ" localSheetId="10">#REF!</definedName>
    <definedName name="СС_СЫРТОЛ" localSheetId="11">#REF!</definedName>
    <definedName name="СС_СЫРТОЛ" localSheetId="12">#REF!</definedName>
    <definedName name="СС_СЫРТОЛ" localSheetId="16">#REF!</definedName>
    <definedName name="СС_СЫРТОЛ" localSheetId="7">#REF!</definedName>
    <definedName name="СС_СЫРТОЛ">#REF!</definedName>
    <definedName name="СС_СЫРТОЛ_А" localSheetId="9">[36]Калькуляции!$65:$65</definedName>
    <definedName name="СС_СЫРТОЛ_А" localSheetId="10">[36]Калькуляции!$65:$65</definedName>
    <definedName name="СС_СЫРТОЛ_А" localSheetId="11">[36]Калькуляции!$65:$65</definedName>
    <definedName name="СС_СЫРТОЛ_А" localSheetId="12">[36]Калькуляции!$65:$65</definedName>
    <definedName name="СС_СЫРТОЛ_А" localSheetId="7">[36]Калькуляции!$65:$65</definedName>
    <definedName name="СС_СЫРТОЛ_А">[36]Калькуляции!$65:$65</definedName>
    <definedName name="СС_СЫРТОЛ_П" localSheetId="9">[36]Калькуляции!$63:$63</definedName>
    <definedName name="СС_СЫРТОЛ_П" localSheetId="10">[36]Калькуляции!$63:$63</definedName>
    <definedName name="СС_СЫРТОЛ_П" localSheetId="11">[36]Калькуляции!$63:$63</definedName>
    <definedName name="СС_СЫРТОЛ_П" localSheetId="12">[36]Калькуляции!$63:$63</definedName>
    <definedName name="СС_СЫРТОЛ_П" localSheetId="7">[36]Калькуляции!$63:$63</definedName>
    <definedName name="СС_СЫРТОЛ_П">[36]Калькуляции!$63:$63</definedName>
    <definedName name="СС_СЫРТОЛ_ПК" localSheetId="9">[36]Калькуляции!$64:$64</definedName>
    <definedName name="СС_СЫРТОЛ_ПК" localSheetId="10">[36]Калькуляции!$64:$64</definedName>
    <definedName name="СС_СЫРТОЛ_ПК" localSheetId="11">[36]Калькуляции!$64:$64</definedName>
    <definedName name="СС_СЫРТОЛ_ПК" localSheetId="12">[36]Калькуляции!$64:$64</definedName>
    <definedName name="СС_СЫРТОЛ_ПК" localSheetId="7">[36]Калькуляции!$64:$64</definedName>
    <definedName name="СС_СЫРТОЛ_ПК">[36]Калькуляции!$64:$64</definedName>
    <definedName name="сссс" localSheetId="8">'5 анализ экон эффект 25 план'!сссс</definedName>
    <definedName name="сссс" localSheetId="9">'5 анализ экон эффект 26'!сссс</definedName>
    <definedName name="сссс" localSheetId="10">'5 анализ экон эффект 27'!сссс</definedName>
    <definedName name="сссс" localSheetId="11">'5 анализ экон эффект 28'!сссс</definedName>
    <definedName name="сссс" localSheetId="12">'5 анализ экон эффект 29'!сссс</definedName>
    <definedName name="сссс" localSheetId="7">'анализ экон эффек'!сссс</definedName>
    <definedName name="сссс">[5]!сссс</definedName>
    <definedName name="ссы" localSheetId="8">'5 анализ экон эффект 25 план'!ссы</definedName>
    <definedName name="ссы" localSheetId="9">'5 анализ экон эффект 26'!ссы</definedName>
    <definedName name="ссы" localSheetId="10">'5 анализ экон эффект 27'!ссы</definedName>
    <definedName name="ссы" localSheetId="11">'5 анализ экон эффект 28'!ссы</definedName>
    <definedName name="ссы" localSheetId="12">'5 анализ экон эффект 29'!ссы</definedName>
    <definedName name="ссы" localSheetId="7">'анализ экон эффек'!ссы</definedName>
    <definedName name="ссы">[5]!ссы</definedName>
    <definedName name="ссы2" localSheetId="8">'5 анализ экон эффект 25 план'!ссы2</definedName>
    <definedName name="ссы2" localSheetId="9">'5 анализ экон эффект 26'!ссы2</definedName>
    <definedName name="ссы2" localSheetId="10">'5 анализ экон эффект 27'!ссы2</definedName>
    <definedName name="ссы2" localSheetId="11">'5 анализ экон эффект 28'!ссы2</definedName>
    <definedName name="ссы2" localSheetId="12">'5 анализ экон эффект 29'!ссы2</definedName>
    <definedName name="ссы2" localSheetId="7">'анализ экон эффек'!ссы2</definedName>
    <definedName name="ссы2">[5]!ссы2</definedName>
    <definedName name="Старкон2">[37]Дебиторка!$J$45</definedName>
    <definedName name="статьи" localSheetId="8">#REF!</definedName>
    <definedName name="статьи" localSheetId="9">#REF!</definedName>
    <definedName name="статьи" localSheetId="10">#REF!</definedName>
    <definedName name="статьи" localSheetId="11">#REF!</definedName>
    <definedName name="статьи" localSheetId="12">#REF!</definedName>
    <definedName name="статьи" localSheetId="16">#REF!</definedName>
    <definedName name="статьи" localSheetId="7">#REF!</definedName>
    <definedName name="статьи">#REF!</definedName>
    <definedName name="статьи_план" localSheetId="8">#REF!</definedName>
    <definedName name="статьи_план" localSheetId="9">#REF!</definedName>
    <definedName name="статьи_план" localSheetId="10">#REF!</definedName>
    <definedName name="статьи_план" localSheetId="11">#REF!</definedName>
    <definedName name="статьи_план" localSheetId="12">#REF!</definedName>
    <definedName name="статьи_план" localSheetId="16">#REF!</definedName>
    <definedName name="статьи_план" localSheetId="7">#REF!</definedName>
    <definedName name="статьи_план">#REF!</definedName>
    <definedName name="статьи_факт" localSheetId="8">#REF!</definedName>
    <definedName name="статьи_факт" localSheetId="9">#REF!</definedName>
    <definedName name="статьи_факт" localSheetId="10">#REF!</definedName>
    <definedName name="статьи_факт" localSheetId="11">#REF!</definedName>
    <definedName name="статьи_факт" localSheetId="12">#REF!</definedName>
    <definedName name="статьи_факт" localSheetId="16">#REF!</definedName>
    <definedName name="статьи_факт" localSheetId="7">#REF!</definedName>
    <definedName name="статьи_факт">#REF!</definedName>
    <definedName name="сто" localSheetId="8">#REF!</definedName>
    <definedName name="сто" localSheetId="9">#REF!</definedName>
    <definedName name="сто" localSheetId="10">#REF!</definedName>
    <definedName name="сто" localSheetId="11">#REF!</definedName>
    <definedName name="сто" localSheetId="12">#REF!</definedName>
    <definedName name="сто" localSheetId="16">#REF!</definedName>
    <definedName name="сто" localSheetId="7">#REF!</definedName>
    <definedName name="сто">#REF!</definedName>
    <definedName name="сто_проц_ф" localSheetId="8">#REF!</definedName>
    <definedName name="сто_проц_ф" localSheetId="9">#REF!</definedName>
    <definedName name="сто_проц_ф" localSheetId="10">#REF!</definedName>
    <definedName name="сто_проц_ф" localSheetId="11">#REF!</definedName>
    <definedName name="сто_проц_ф" localSheetId="12">#REF!</definedName>
    <definedName name="сто_проц_ф" localSheetId="16">#REF!</definedName>
    <definedName name="сто_проц_ф" localSheetId="7">#REF!</definedName>
    <definedName name="сто_проц_ф">#REF!</definedName>
    <definedName name="сто_процентов" localSheetId="8">#REF!</definedName>
    <definedName name="сто_процентов" localSheetId="9">#REF!</definedName>
    <definedName name="сто_процентов" localSheetId="10">#REF!</definedName>
    <definedName name="сто_процентов" localSheetId="11">#REF!</definedName>
    <definedName name="сто_процентов" localSheetId="12">#REF!</definedName>
    <definedName name="сто_процентов" localSheetId="16">#REF!</definedName>
    <definedName name="сто_процентов" localSheetId="7">#REF!</definedName>
    <definedName name="сто_процентов">#REF!</definedName>
    <definedName name="СтрокаЗаголовок" localSheetId="8">[62]Январь!$C$8:$C$264</definedName>
    <definedName name="СтрокаЗаголовок" localSheetId="9">[62]Январь!$C$8:$C$264</definedName>
    <definedName name="СтрокаЗаголовок" localSheetId="10">[62]Январь!$C$8:$C$264</definedName>
    <definedName name="СтрокаЗаголовок" localSheetId="11">[62]Январь!$C$8:$C$264</definedName>
    <definedName name="СтрокаЗаголовок" localSheetId="12">[62]Январь!$C$8:$C$264</definedName>
    <definedName name="СтрокаЗаголовок" localSheetId="7">[62]Январь!$C$8:$C$264</definedName>
    <definedName name="СтрокаЗаголовок">[63]Январь!$C$8:$C$264</definedName>
    <definedName name="СтрокаИмя" localSheetId="8">[62]Январь!$D$8:$D$264</definedName>
    <definedName name="СтрокаИмя" localSheetId="9">[62]Январь!$D$8:$D$264</definedName>
    <definedName name="СтрокаИмя" localSheetId="10">[62]Январь!$D$8:$D$264</definedName>
    <definedName name="СтрокаИмя" localSheetId="11">[62]Январь!$D$8:$D$264</definedName>
    <definedName name="СтрокаИмя" localSheetId="12">[62]Январь!$D$8:$D$264</definedName>
    <definedName name="СтрокаИмя" localSheetId="7">[62]Январь!$D$8:$D$264</definedName>
    <definedName name="СтрокаИмя">[63]Январь!$D$8:$D$264</definedName>
    <definedName name="СтрокаКод" localSheetId="8">[62]Январь!$E$8:$E$264</definedName>
    <definedName name="СтрокаКод" localSheetId="9">[62]Январь!$E$8:$E$264</definedName>
    <definedName name="СтрокаКод" localSheetId="10">[62]Январь!$E$8:$E$264</definedName>
    <definedName name="СтрокаКод" localSheetId="11">[62]Январь!$E$8:$E$264</definedName>
    <definedName name="СтрокаКод" localSheetId="12">[62]Январь!$E$8:$E$264</definedName>
    <definedName name="СтрокаКод" localSheetId="7">[62]Январь!$E$8:$E$264</definedName>
    <definedName name="СтрокаКод">[63]Январь!$E$8:$E$264</definedName>
    <definedName name="СтрокаСумма" localSheetId="8">[62]Январь!$B$8:$B$264</definedName>
    <definedName name="СтрокаСумма" localSheetId="9">[62]Январь!$B$8:$B$264</definedName>
    <definedName name="СтрокаСумма" localSheetId="10">[62]Январь!$B$8:$B$264</definedName>
    <definedName name="СтрокаСумма" localSheetId="11">[62]Январь!$B$8:$B$264</definedName>
    <definedName name="СтрокаСумма" localSheetId="12">[62]Январь!$B$8:$B$264</definedName>
    <definedName name="СтрокаСумма" localSheetId="7">[62]Январь!$B$8:$B$264</definedName>
    <definedName name="СтрокаСумма">[63]Январь!$B$8:$B$264</definedName>
    <definedName name="сумм" localSheetId="8">#REF!</definedName>
    <definedName name="сумм" localSheetId="9">#REF!</definedName>
    <definedName name="сумм" localSheetId="10">#REF!</definedName>
    <definedName name="сумм" localSheetId="11">#REF!</definedName>
    <definedName name="сумм" localSheetId="12">#REF!</definedName>
    <definedName name="сумм" localSheetId="16">#REF!</definedName>
    <definedName name="сумм" localSheetId="7">#REF!</definedName>
    <definedName name="сумм">#REF!</definedName>
    <definedName name="сумма">[73]Лист1!$I$4:$I$323</definedName>
    <definedName name="СЫР" localSheetId="8">#REF!</definedName>
    <definedName name="СЫР" localSheetId="9">#REF!</definedName>
    <definedName name="СЫР" localSheetId="10">#REF!</definedName>
    <definedName name="СЫР" localSheetId="11">#REF!</definedName>
    <definedName name="СЫР" localSheetId="12">#REF!</definedName>
    <definedName name="СЫР" localSheetId="16">#REF!</definedName>
    <definedName name="СЫР" localSheetId="7">#REF!</definedName>
    <definedName name="СЫР">#REF!</definedName>
    <definedName name="СЫР_ВН" localSheetId="8">#REF!</definedName>
    <definedName name="СЫР_ВН" localSheetId="9">#REF!</definedName>
    <definedName name="СЫР_ВН" localSheetId="10">#REF!</definedName>
    <definedName name="СЫР_ВН" localSheetId="11">#REF!</definedName>
    <definedName name="СЫР_ВН" localSheetId="12">#REF!</definedName>
    <definedName name="СЫР_ВН" localSheetId="16">#REF!</definedName>
    <definedName name="СЫР_ВН" localSheetId="7">#REF!</definedName>
    <definedName name="СЫР_ВН">#REF!</definedName>
    <definedName name="СЫР_ДП" localSheetId="8">[36]Калькуляции!#REF!</definedName>
    <definedName name="СЫР_ДП" localSheetId="9">[36]Калькуляции!#REF!</definedName>
    <definedName name="СЫР_ДП" localSheetId="10">[36]Калькуляции!#REF!</definedName>
    <definedName name="СЫР_ДП" localSheetId="11">[36]Калькуляции!#REF!</definedName>
    <definedName name="СЫР_ДП" localSheetId="12">[36]Калькуляции!#REF!</definedName>
    <definedName name="СЫР_ДП" localSheetId="16">[36]Калькуляции!#REF!</definedName>
    <definedName name="СЫР_ДП" localSheetId="7">[36]Калькуляции!#REF!</definedName>
    <definedName name="СЫР_ДП">[36]Калькуляции!#REF!</definedName>
    <definedName name="СЫР_ТОЛ" localSheetId="8">#REF!</definedName>
    <definedName name="СЫР_ТОЛ" localSheetId="9">#REF!</definedName>
    <definedName name="СЫР_ТОЛ" localSheetId="10">#REF!</definedName>
    <definedName name="СЫР_ТОЛ" localSheetId="11">#REF!</definedName>
    <definedName name="СЫР_ТОЛ" localSheetId="12">#REF!</definedName>
    <definedName name="СЫР_ТОЛ" localSheetId="16">#REF!</definedName>
    <definedName name="СЫР_ТОЛ" localSheetId="7">#REF!</definedName>
    <definedName name="СЫР_ТОЛ">#REF!</definedName>
    <definedName name="СЫР_ТОЛ_А" localSheetId="8">[36]Калькуляции!#REF!</definedName>
    <definedName name="СЫР_ТОЛ_А" localSheetId="9">[36]Калькуляции!#REF!</definedName>
    <definedName name="СЫР_ТОЛ_А" localSheetId="10">[36]Калькуляции!#REF!</definedName>
    <definedName name="СЫР_ТОЛ_А" localSheetId="11">[36]Калькуляции!#REF!</definedName>
    <definedName name="СЫР_ТОЛ_А" localSheetId="12">[36]Калькуляции!#REF!</definedName>
    <definedName name="СЫР_ТОЛ_А" localSheetId="16">[36]Калькуляции!#REF!</definedName>
    <definedName name="СЫР_ТОЛ_А" localSheetId="7">[36]Калькуляции!#REF!</definedName>
    <definedName name="СЫР_ТОЛ_А">[36]Калькуляции!#REF!</definedName>
    <definedName name="СЫР_ТОЛ_К" localSheetId="8">[36]Калькуляции!#REF!</definedName>
    <definedName name="СЫР_ТОЛ_К" localSheetId="9">[36]Калькуляции!#REF!</definedName>
    <definedName name="СЫР_ТОЛ_К" localSheetId="10">[36]Калькуляции!#REF!</definedName>
    <definedName name="СЫР_ТОЛ_К" localSheetId="11">[36]Калькуляции!#REF!</definedName>
    <definedName name="СЫР_ТОЛ_К" localSheetId="12">[36]Калькуляции!#REF!</definedName>
    <definedName name="СЫР_ТОЛ_К" localSheetId="16">[36]Калькуляции!#REF!</definedName>
    <definedName name="СЫР_ТОЛ_К" localSheetId="7">[36]Калькуляции!#REF!</definedName>
    <definedName name="СЫР_ТОЛ_К">[36]Калькуляции!#REF!</definedName>
    <definedName name="СЫР_ТОЛ_П" localSheetId="8">[36]Калькуляции!#REF!</definedName>
    <definedName name="СЫР_ТОЛ_П" localSheetId="9">[36]Калькуляции!#REF!</definedName>
    <definedName name="СЫР_ТОЛ_П" localSheetId="10">[36]Калькуляции!#REF!</definedName>
    <definedName name="СЫР_ТОЛ_П" localSheetId="11">[36]Калькуляции!#REF!</definedName>
    <definedName name="СЫР_ТОЛ_П" localSheetId="12">[36]Калькуляции!#REF!</definedName>
    <definedName name="СЫР_ТОЛ_П" localSheetId="16">[36]Калькуляции!#REF!</definedName>
    <definedName name="СЫР_ТОЛ_П" localSheetId="7">[36]Калькуляции!#REF!</definedName>
    <definedName name="СЫР_ТОЛ_П">[36]Калькуляции!#REF!</definedName>
    <definedName name="СЫР_ТОЛ_ПК" localSheetId="8">[36]Калькуляции!#REF!</definedName>
    <definedName name="СЫР_ТОЛ_ПК" localSheetId="9">[36]Калькуляции!#REF!</definedName>
    <definedName name="СЫР_ТОЛ_ПК" localSheetId="10">[36]Калькуляции!#REF!</definedName>
    <definedName name="СЫР_ТОЛ_ПК" localSheetId="11">[36]Калькуляции!#REF!</definedName>
    <definedName name="СЫР_ТОЛ_ПК" localSheetId="12">[36]Калькуляции!#REF!</definedName>
    <definedName name="СЫР_ТОЛ_ПК" localSheetId="16">[36]Калькуляции!#REF!</definedName>
    <definedName name="СЫР_ТОЛ_ПК" localSheetId="7">[36]Калькуляции!#REF!</definedName>
    <definedName name="СЫР_ТОЛ_ПК">[36]Калькуляции!#REF!</definedName>
    <definedName name="СЫР_ТОЛ_СУМ" localSheetId="8">[36]Калькуляции!#REF!</definedName>
    <definedName name="СЫР_ТОЛ_СУМ" localSheetId="9">[36]Калькуляции!#REF!</definedName>
    <definedName name="СЫР_ТОЛ_СУМ" localSheetId="10">[36]Калькуляции!#REF!</definedName>
    <definedName name="СЫР_ТОЛ_СУМ" localSheetId="11">[36]Калькуляции!#REF!</definedName>
    <definedName name="СЫР_ТОЛ_СУМ" localSheetId="12">[36]Калькуляции!#REF!</definedName>
    <definedName name="СЫР_ТОЛ_СУМ" localSheetId="16">[36]Калькуляции!#REF!</definedName>
    <definedName name="СЫР_ТОЛ_СУМ" localSheetId="7">[36]Калькуляции!#REF!</definedName>
    <definedName name="СЫР_ТОЛ_СУМ">[36]Калькуляции!#REF!</definedName>
    <definedName name="СЫРА" localSheetId="8">#REF!</definedName>
    <definedName name="СЫРА" localSheetId="9">#REF!</definedName>
    <definedName name="СЫРА" localSheetId="10">#REF!</definedName>
    <definedName name="СЫРА" localSheetId="11">#REF!</definedName>
    <definedName name="СЫРА" localSheetId="12">#REF!</definedName>
    <definedName name="СЫРА" localSheetId="16">#REF!</definedName>
    <definedName name="СЫРА" localSheetId="7">#REF!</definedName>
    <definedName name="СЫРА">#REF!</definedName>
    <definedName name="СЫРЬЁ" localSheetId="8">#REF!</definedName>
    <definedName name="СЫРЬЁ" localSheetId="9">#REF!</definedName>
    <definedName name="СЫРЬЁ" localSheetId="10">#REF!</definedName>
    <definedName name="СЫРЬЁ" localSheetId="11">#REF!</definedName>
    <definedName name="СЫРЬЁ" localSheetId="12">#REF!</definedName>
    <definedName name="СЫРЬЁ" localSheetId="16">#REF!</definedName>
    <definedName name="СЫРЬЁ" localSheetId="7">#REF!</definedName>
    <definedName name="СЫРЬЁ">#REF!</definedName>
    <definedName name="т" localSheetId="8">'5 анализ экон эффект 25 план'!т</definedName>
    <definedName name="т" localSheetId="9">'5 анализ экон эффект 26'!т</definedName>
    <definedName name="т" localSheetId="10">'5 анализ экон эффект 27'!т</definedName>
    <definedName name="т" localSheetId="11">'5 анализ экон эффект 28'!т</definedName>
    <definedName name="т" localSheetId="12">'5 анализ экон эффект 29'!т</definedName>
    <definedName name="т" localSheetId="7">'анализ экон эффек'!т</definedName>
    <definedName name="т">[5]!т</definedName>
    <definedName name="т1" localSheetId="8">'[71]2.2.4'!$F$36</definedName>
    <definedName name="т1" localSheetId="9">'[71]2.2.4'!$F$36</definedName>
    <definedName name="т1" localSheetId="10">'[71]2.2.4'!$F$36</definedName>
    <definedName name="т1" localSheetId="11">'[71]2.2.4'!$F$36</definedName>
    <definedName name="т1" localSheetId="12">'[71]2.2.4'!$F$36</definedName>
    <definedName name="т1" localSheetId="7">'[71]2.2.4'!$F$36</definedName>
    <definedName name="т1">'[72]2.2.4'!$F$36</definedName>
    <definedName name="т2" localSheetId="8">'[71]2.2.4'!$F$37</definedName>
    <definedName name="т2" localSheetId="9">'[71]2.2.4'!$F$37</definedName>
    <definedName name="т2" localSheetId="10">'[71]2.2.4'!$F$37</definedName>
    <definedName name="т2" localSheetId="11">'[71]2.2.4'!$F$37</definedName>
    <definedName name="т2" localSheetId="12">'[71]2.2.4'!$F$37</definedName>
    <definedName name="т2" localSheetId="7">'[71]2.2.4'!$F$37</definedName>
    <definedName name="т2">'[72]2.2.4'!$F$37</definedName>
    <definedName name="Таранов2">[37]Дебиторка!$J$32</definedName>
    <definedName name="ТВ_ЭЛЦ3" localSheetId="8">#REF!</definedName>
    <definedName name="ТВ_ЭЛЦ3" localSheetId="9">#REF!</definedName>
    <definedName name="ТВ_ЭЛЦ3" localSheetId="10">#REF!</definedName>
    <definedName name="ТВ_ЭЛЦ3" localSheetId="11">#REF!</definedName>
    <definedName name="ТВ_ЭЛЦ3" localSheetId="12">#REF!</definedName>
    <definedName name="ТВ_ЭЛЦ3" localSheetId="16">#REF!</definedName>
    <definedName name="ТВ_ЭЛЦ3" localSheetId="7">#REF!</definedName>
    <definedName name="ТВ_ЭЛЦ3">#REF!</definedName>
    <definedName name="ТВЁРДЫЙ" localSheetId="8">#REF!</definedName>
    <definedName name="ТВЁРДЫЙ" localSheetId="9">#REF!</definedName>
    <definedName name="ТВЁРДЫЙ" localSheetId="10">#REF!</definedName>
    <definedName name="ТВЁРДЫЙ" localSheetId="11">#REF!</definedName>
    <definedName name="ТВЁРДЫЙ" localSheetId="12">#REF!</definedName>
    <definedName name="ТВЁРДЫЙ" localSheetId="16">#REF!</definedName>
    <definedName name="ТВЁРДЫЙ" localSheetId="7">#REF!</definedName>
    <definedName name="ТВЁРДЫЙ">#REF!</definedName>
    <definedName name="тепло_проц_ф" localSheetId="16">#REF!</definedName>
    <definedName name="тепло_проц_ф" localSheetId="7">#REF!</definedName>
    <definedName name="тепло_проц_ф">#REF!</definedName>
    <definedName name="тепло_процент" localSheetId="16">#REF!</definedName>
    <definedName name="тепло_процент" localSheetId="7">#REF!</definedName>
    <definedName name="тепло_процент">#REF!</definedName>
    <definedName name="ТЕРМ" localSheetId="8">[36]Калькуляции!#REF!</definedName>
    <definedName name="ТЕРМ" localSheetId="9">[36]Калькуляции!#REF!</definedName>
    <definedName name="ТЕРМ" localSheetId="10">[36]Калькуляции!#REF!</definedName>
    <definedName name="ТЕРМ" localSheetId="11">[36]Калькуляции!#REF!</definedName>
    <definedName name="ТЕРМ" localSheetId="12">[36]Калькуляции!#REF!</definedName>
    <definedName name="ТЕРМ" localSheetId="16">[36]Калькуляции!#REF!</definedName>
    <definedName name="ТЕРМ" localSheetId="7">[36]Калькуляции!#REF!</definedName>
    <definedName name="ТЕРМ">[36]Калькуляции!#REF!</definedName>
    <definedName name="ТЕРМ_ДАВ" localSheetId="8">[36]Калькуляции!#REF!</definedName>
    <definedName name="ТЕРМ_ДАВ" localSheetId="9">[36]Калькуляции!#REF!</definedName>
    <definedName name="ТЕРМ_ДАВ" localSheetId="10">[36]Калькуляции!#REF!</definedName>
    <definedName name="ТЕРМ_ДАВ" localSheetId="11">[36]Калькуляции!#REF!</definedName>
    <definedName name="ТЕРМ_ДАВ" localSheetId="12">[36]Калькуляции!#REF!</definedName>
    <definedName name="ТЕРМ_ДАВ" localSheetId="16">[36]Калькуляции!#REF!</definedName>
    <definedName name="ТЕРМ_ДАВ" localSheetId="7">[36]Калькуляции!#REF!</definedName>
    <definedName name="ТЕРМ_ДАВ">[36]Калькуляции!#REF!</definedName>
    <definedName name="ТЗР" localSheetId="8">#REF!</definedName>
    <definedName name="ТЗР" localSheetId="9">#REF!</definedName>
    <definedName name="ТЗР" localSheetId="10">#REF!</definedName>
    <definedName name="ТЗР" localSheetId="11">#REF!</definedName>
    <definedName name="ТЗР" localSheetId="12">#REF!</definedName>
    <definedName name="ТЗР" localSheetId="16">#REF!</definedName>
    <definedName name="ТЗР" localSheetId="7">#REF!</definedName>
    <definedName name="ТЗР">#REF!</definedName>
    <definedName name="ТИ" localSheetId="8">#REF!</definedName>
    <definedName name="ТИ" localSheetId="9">#REF!</definedName>
    <definedName name="ТИ" localSheetId="10">#REF!</definedName>
    <definedName name="ТИ" localSheetId="11">#REF!</definedName>
    <definedName name="ТИ" localSheetId="12">#REF!</definedName>
    <definedName name="ТИ" localSheetId="16">#REF!</definedName>
    <definedName name="ТИ" localSheetId="7">#REF!</definedName>
    <definedName name="ТИ">#REF!</definedName>
    <definedName name="Товарная_продукция_2" localSheetId="8">[67]июнь9!#REF!</definedName>
    <definedName name="Товарная_продукция_2" localSheetId="9">[67]июнь9!#REF!</definedName>
    <definedName name="Товарная_продукция_2" localSheetId="10">[67]июнь9!#REF!</definedName>
    <definedName name="Товарная_продукция_2" localSheetId="11">[67]июнь9!#REF!</definedName>
    <definedName name="Товарная_продукция_2" localSheetId="12">[67]июнь9!#REF!</definedName>
    <definedName name="Товарная_продукция_2" localSheetId="16">[68]июнь9!#REF!</definedName>
    <definedName name="Товарная_продукция_2" localSheetId="7">[67]июнь9!#REF!</definedName>
    <definedName name="Товарная_продукция_2">[68]июнь9!#REF!</definedName>
    <definedName name="ТОВАРНЫЙ" localSheetId="8">#REF!</definedName>
    <definedName name="ТОВАРНЫЙ" localSheetId="9">#REF!</definedName>
    <definedName name="ТОВАРНЫЙ" localSheetId="10">#REF!</definedName>
    <definedName name="ТОВАРНЫЙ" localSheetId="11">#REF!</definedName>
    <definedName name="ТОВАРНЫЙ" localSheetId="12">#REF!</definedName>
    <definedName name="ТОВАРНЫЙ" localSheetId="16">#REF!</definedName>
    <definedName name="ТОВАРНЫЙ" localSheetId="7">#REF!</definedName>
    <definedName name="ТОВАРНЫЙ">#REF!</definedName>
    <definedName name="ТОЛ" localSheetId="8">#REF!</definedName>
    <definedName name="ТОЛ" localSheetId="9">#REF!</definedName>
    <definedName name="ТОЛ" localSheetId="10">#REF!</definedName>
    <definedName name="ТОЛ" localSheetId="11">#REF!</definedName>
    <definedName name="ТОЛ" localSheetId="12">#REF!</definedName>
    <definedName name="ТОЛ" localSheetId="16">#REF!</definedName>
    <definedName name="ТОЛ" localSheetId="7">#REF!</definedName>
    <definedName name="ТОЛ">#REF!</definedName>
    <definedName name="ТОЛК_МЕЛ" localSheetId="8">[36]Калькуляции!#REF!</definedName>
    <definedName name="ТОЛК_МЕЛ" localSheetId="9">[36]Калькуляции!#REF!</definedName>
    <definedName name="ТОЛК_МЕЛ" localSheetId="10">[36]Калькуляции!#REF!</definedName>
    <definedName name="ТОЛК_МЕЛ" localSheetId="11">[36]Калькуляции!#REF!</definedName>
    <definedName name="ТОЛК_МЕЛ" localSheetId="12">[36]Калькуляции!#REF!</definedName>
    <definedName name="ТОЛК_МЕЛ" localSheetId="16">[36]Калькуляции!#REF!</definedName>
    <definedName name="ТОЛК_МЕЛ" localSheetId="7">[36]Калькуляции!#REF!</definedName>
    <definedName name="ТОЛК_МЕЛ">[36]Калькуляции!#REF!</definedName>
    <definedName name="ТОЛК_СЛТ" localSheetId="8">[36]Калькуляции!#REF!</definedName>
    <definedName name="ТОЛК_СЛТ" localSheetId="9">[36]Калькуляции!#REF!</definedName>
    <definedName name="ТОЛК_СЛТ" localSheetId="10">[36]Калькуляции!#REF!</definedName>
    <definedName name="ТОЛК_СЛТ" localSheetId="11">[36]Калькуляции!#REF!</definedName>
    <definedName name="ТОЛК_СЛТ" localSheetId="12">[36]Калькуляции!#REF!</definedName>
    <definedName name="ТОЛК_СЛТ" localSheetId="16">[36]Калькуляции!#REF!</definedName>
    <definedName name="ТОЛК_СЛТ" localSheetId="7">[36]Калькуляции!#REF!</definedName>
    <definedName name="ТОЛК_СЛТ">[36]Калькуляции!#REF!</definedName>
    <definedName name="ТОЛК_СУМ" localSheetId="8">[36]Калькуляции!#REF!</definedName>
    <definedName name="ТОЛК_СУМ" localSheetId="9">[36]Калькуляции!#REF!</definedName>
    <definedName name="ТОЛК_СУМ" localSheetId="10">[36]Калькуляции!#REF!</definedName>
    <definedName name="ТОЛК_СУМ" localSheetId="11">[36]Калькуляции!#REF!</definedName>
    <definedName name="ТОЛК_СУМ" localSheetId="12">[36]Калькуляции!#REF!</definedName>
    <definedName name="ТОЛК_СУМ" localSheetId="16">[36]Калькуляции!#REF!</definedName>
    <definedName name="ТОЛК_СУМ" localSheetId="7">[36]Калькуляции!#REF!</definedName>
    <definedName name="ТОЛК_СУМ">[36]Калькуляции!#REF!</definedName>
    <definedName name="ТОЛК_ТОБ" localSheetId="8">[36]Калькуляции!#REF!</definedName>
    <definedName name="ТОЛК_ТОБ" localSheetId="9">[36]Калькуляции!#REF!</definedName>
    <definedName name="ТОЛК_ТОБ" localSheetId="10">[36]Калькуляции!#REF!</definedName>
    <definedName name="ТОЛК_ТОБ" localSheetId="11">[36]Калькуляции!#REF!</definedName>
    <definedName name="ТОЛК_ТОБ" localSheetId="12">[36]Калькуляции!#REF!</definedName>
    <definedName name="ТОЛК_ТОБ" localSheetId="16">[36]Калькуляции!#REF!</definedName>
    <definedName name="ТОЛК_ТОБ" localSheetId="7">[36]Калькуляции!#REF!</definedName>
    <definedName name="ТОЛК_ТОБ">[36]Калькуляции!#REF!</definedName>
    <definedName name="ТОЛЛИНГ_МАССА" localSheetId="8">[36]Калькуляции!#REF!</definedName>
    <definedName name="ТОЛЛИНГ_МАССА" localSheetId="9">[36]Калькуляции!#REF!</definedName>
    <definedName name="ТОЛЛИНГ_МАССА" localSheetId="10">[36]Калькуляции!#REF!</definedName>
    <definedName name="ТОЛЛИНГ_МАССА" localSheetId="11">[36]Калькуляции!#REF!</definedName>
    <definedName name="ТОЛЛИНГ_МАССА" localSheetId="12">[36]Калькуляции!#REF!</definedName>
    <definedName name="ТОЛЛИНГ_МАССА" localSheetId="16">[36]Калькуляции!#REF!</definedName>
    <definedName name="ТОЛЛИНГ_МАССА" localSheetId="7">[36]Калькуляции!#REF!</definedName>
    <definedName name="ТОЛЛИНГ_МАССА">[36]Калькуляции!#REF!</definedName>
    <definedName name="ТОЛЛИНГ_СЫРЕЦ" localSheetId="8">#REF!</definedName>
    <definedName name="ТОЛЛИНГ_СЫРЕЦ" localSheetId="9">#REF!</definedName>
    <definedName name="ТОЛЛИНГ_СЫРЕЦ" localSheetId="10">#REF!</definedName>
    <definedName name="ТОЛЛИНГ_СЫРЕЦ" localSheetId="11">#REF!</definedName>
    <definedName name="ТОЛЛИНГ_СЫРЕЦ" localSheetId="12">#REF!</definedName>
    <definedName name="ТОЛЛИНГ_СЫРЕЦ" localSheetId="16">#REF!</definedName>
    <definedName name="ТОЛЛИНГ_СЫРЕЦ" localSheetId="7">#REF!</definedName>
    <definedName name="ТОЛЛИНГ_СЫРЕЦ">#REF!</definedName>
    <definedName name="ТОЛЛИНГ_СЫРЬЁ" localSheetId="8">[36]Калькуляции!#REF!</definedName>
    <definedName name="ТОЛЛИНГ_СЫРЬЁ" localSheetId="9">[36]Калькуляции!#REF!</definedName>
    <definedName name="ТОЛЛИНГ_СЫРЬЁ" localSheetId="10">[36]Калькуляции!#REF!</definedName>
    <definedName name="ТОЛЛИНГ_СЫРЬЁ" localSheetId="11">[36]Калькуляции!#REF!</definedName>
    <definedName name="ТОЛЛИНГ_СЫРЬЁ" localSheetId="12">[36]Калькуляции!#REF!</definedName>
    <definedName name="ТОЛЛИНГ_СЫРЬЁ" localSheetId="16">[36]Калькуляции!#REF!</definedName>
    <definedName name="ТОЛЛИНГ_СЫРЬЁ" localSheetId="7">[36]Калькуляции!#REF!</definedName>
    <definedName name="ТОЛЛИНГ_СЫРЬЁ">[36]Калькуляции!#REF!</definedName>
    <definedName name="тп" localSheetId="8" hidden="1">{#N/A,#N/A,TRUE,"Лист1";#N/A,#N/A,TRUE,"Лист2";#N/A,#N/A,TRUE,"Лист3"}</definedName>
    <definedName name="тп" localSheetId="9" hidden="1">{#N/A,#N/A,TRUE,"Лист1";#N/A,#N/A,TRUE,"Лист2";#N/A,#N/A,TRUE,"Лист3"}</definedName>
    <definedName name="тп" localSheetId="10" hidden="1">{#N/A,#N/A,TRUE,"Лист1";#N/A,#N/A,TRUE,"Лист2";#N/A,#N/A,TRUE,"Лист3"}</definedName>
    <definedName name="тп" localSheetId="11" hidden="1">{#N/A,#N/A,TRUE,"Лист1";#N/A,#N/A,TRUE,"Лист2";#N/A,#N/A,TRUE,"Лист3"}</definedName>
    <definedName name="тп" localSheetId="12" hidden="1">{#N/A,#N/A,TRUE,"Лист1";#N/A,#N/A,TRUE,"Лист2";#N/A,#N/A,TRUE,"Лист3"}</definedName>
    <definedName name="тп" localSheetId="7" hidden="1">{#N/A,#N/A,TRUE,"Лист1";#N/A,#N/A,TRUE,"Лист2";#N/A,#N/A,TRUE,"Лист3"}</definedName>
    <definedName name="тп" hidden="1">{#N/A,#N/A,TRUE,"Лист1";#N/A,#N/A,TRUE,"Лист2";#N/A,#N/A,TRUE,"Лист3"}</definedName>
    <definedName name="ТР" localSheetId="8">#REF!</definedName>
    <definedName name="ТР" localSheetId="9">#REF!</definedName>
    <definedName name="ТР" localSheetId="10">#REF!</definedName>
    <definedName name="ТР" localSheetId="11">#REF!</definedName>
    <definedName name="ТР" localSheetId="12">#REF!</definedName>
    <definedName name="ТР" localSheetId="16">#REF!</definedName>
    <definedName name="ТР" localSheetId="7">#REF!</definedName>
    <definedName name="ТР">#REF!</definedName>
    <definedName name="третий" localSheetId="8">#REF!</definedName>
    <definedName name="третий" localSheetId="9">#REF!</definedName>
    <definedName name="третий" localSheetId="10">#REF!</definedName>
    <definedName name="третий" localSheetId="11">#REF!</definedName>
    <definedName name="третий" localSheetId="12">#REF!</definedName>
    <definedName name="третий" localSheetId="16">#REF!</definedName>
    <definedName name="третий" localSheetId="7">#REF!</definedName>
    <definedName name="третий">#REF!</definedName>
    <definedName name="тт" localSheetId="16">#REF!</definedName>
    <definedName name="тт" localSheetId="7">#REF!</definedName>
    <definedName name="тт">#REF!</definedName>
    <definedName name="тэ" localSheetId="16">#REF!</definedName>
    <definedName name="тэ" localSheetId="7">#REF!</definedName>
    <definedName name="тэ">#REF!</definedName>
    <definedName name="у" localSheetId="8">'5 анализ экон эффект 25 план'!у</definedName>
    <definedName name="у" localSheetId="9">'5 анализ экон эффект 26'!у</definedName>
    <definedName name="у" localSheetId="10">'5 анализ экон эффект 27'!у</definedName>
    <definedName name="у" localSheetId="11">'5 анализ экон эффект 28'!у</definedName>
    <definedName name="у" localSheetId="12">'5 анализ экон эффект 29'!у</definedName>
    <definedName name="у" localSheetId="7">'анализ экон эффек'!у</definedName>
    <definedName name="у">[5]!у</definedName>
    <definedName name="УГОЛЬ">[55]Справочники!$A$19:$A$21</definedName>
    <definedName name="ук" localSheetId="8">'5 анализ экон эффект 25 план'!ук</definedName>
    <definedName name="ук" localSheetId="9">'5 анализ экон эффект 26'!ук</definedName>
    <definedName name="ук" localSheetId="10">'5 анализ экон эффект 27'!ук</definedName>
    <definedName name="ук" localSheetId="11">'5 анализ экон эффект 28'!ук</definedName>
    <definedName name="ук" localSheetId="12">'5 анализ экон эффект 29'!ук</definedName>
    <definedName name="ук" localSheetId="7">'анализ экон эффек'!ук</definedName>
    <definedName name="ук">[5]!ук</definedName>
    <definedName name="укеееукеееееееееееееее" localSheetId="8" hidden="1">{#N/A,#N/A,TRUE,"Лист1";#N/A,#N/A,TRUE,"Лист2";#N/A,#N/A,TRUE,"Лист3"}</definedName>
    <definedName name="укеееукеееееееееееееее" localSheetId="9" hidden="1">{#N/A,#N/A,TRUE,"Лист1";#N/A,#N/A,TRUE,"Лист2";#N/A,#N/A,TRUE,"Лист3"}</definedName>
    <definedName name="укеееукеееееееееееееее" localSheetId="10" hidden="1">{#N/A,#N/A,TRUE,"Лист1";#N/A,#N/A,TRUE,"Лист2";#N/A,#N/A,TRUE,"Лист3"}</definedName>
    <definedName name="укеееукеееееееееееееее" localSheetId="11" hidden="1">{#N/A,#N/A,TRUE,"Лист1";#N/A,#N/A,TRUE,"Лист2";#N/A,#N/A,TRUE,"Лист3"}</definedName>
    <definedName name="укеееукеееееееееееееее" localSheetId="12" hidden="1">{#N/A,#N/A,TRUE,"Лист1";#N/A,#N/A,TRUE,"Лист2";#N/A,#N/A,TRUE,"Лист3"}</definedName>
    <definedName name="укеееукеееееееееееееее" localSheetId="7" hidden="1">{#N/A,#N/A,TRUE,"Лист1";#N/A,#N/A,TRUE,"Лист2";#N/A,#N/A,TRUE,"Лист3"}</definedName>
    <definedName name="укеееукеееееееееееееее" hidden="1">{#N/A,#N/A,TRUE,"Лист1";#N/A,#N/A,TRUE,"Лист2";#N/A,#N/A,TRUE,"Лист3"}</definedName>
    <definedName name="укеукеуеуе" localSheetId="8" hidden="1">{#N/A,#N/A,TRUE,"Лист1";#N/A,#N/A,TRUE,"Лист2";#N/A,#N/A,TRUE,"Лист3"}</definedName>
    <definedName name="укеукеуеуе" localSheetId="9" hidden="1">{#N/A,#N/A,TRUE,"Лист1";#N/A,#N/A,TRUE,"Лист2";#N/A,#N/A,TRUE,"Лист3"}</definedName>
    <definedName name="укеукеуеуе" localSheetId="10" hidden="1">{#N/A,#N/A,TRUE,"Лист1";#N/A,#N/A,TRUE,"Лист2";#N/A,#N/A,TRUE,"Лист3"}</definedName>
    <definedName name="укеукеуеуе" localSheetId="11" hidden="1">{#N/A,#N/A,TRUE,"Лист1";#N/A,#N/A,TRUE,"Лист2";#N/A,#N/A,TRUE,"Лист3"}</definedName>
    <definedName name="укеукеуеуе" localSheetId="12" hidden="1">{#N/A,#N/A,TRUE,"Лист1";#N/A,#N/A,TRUE,"Лист2";#N/A,#N/A,TRUE,"Лист3"}</definedName>
    <definedName name="укеукеуеуе" localSheetId="7" hidden="1">{#N/A,#N/A,TRUE,"Лист1";#N/A,#N/A,TRUE,"Лист2";#N/A,#N/A,TRUE,"Лист3"}</definedName>
    <definedName name="укеукеуеуе" hidden="1">{#N/A,#N/A,TRUE,"Лист1";#N/A,#N/A,TRUE,"Лист2";#N/A,#N/A,TRUE,"Лист3"}</definedName>
    <definedName name="УП" localSheetId="8">'5 анализ экон эффект 25 план'!УП</definedName>
    <definedName name="УП" localSheetId="9">'5 анализ экон эффект 26'!УП</definedName>
    <definedName name="УП" localSheetId="10">'5 анализ экон эффект 27'!УП</definedName>
    <definedName name="УП" localSheetId="11">'5 анализ экон эффект 28'!УП</definedName>
    <definedName name="УП" localSheetId="12">'5 анализ экон эффект 29'!УП</definedName>
    <definedName name="УП" localSheetId="7">'анализ экон эффек'!УП</definedName>
    <definedName name="УП">[5]!УП</definedName>
    <definedName name="УСЛУГИ_6063" localSheetId="8">[36]Калькуляции!#REF!</definedName>
    <definedName name="УСЛУГИ_6063" localSheetId="9">[36]Калькуляции!#REF!</definedName>
    <definedName name="УСЛУГИ_6063" localSheetId="10">[36]Калькуляции!#REF!</definedName>
    <definedName name="УСЛУГИ_6063" localSheetId="11">[36]Калькуляции!#REF!</definedName>
    <definedName name="УСЛУГИ_6063" localSheetId="12">[36]Калькуляции!#REF!</definedName>
    <definedName name="УСЛУГИ_6063" localSheetId="16">[36]Калькуляции!#REF!</definedName>
    <definedName name="УСЛУГИ_6063" localSheetId="7">[36]Калькуляции!#REF!</definedName>
    <definedName name="УСЛУГИ_6063">[36]Калькуляции!#REF!</definedName>
    <definedName name="уфе" localSheetId="8">'5 анализ экон эффект 25 план'!уфе</definedName>
    <definedName name="уфе" localSheetId="9">'5 анализ экон эффект 26'!уфе</definedName>
    <definedName name="уфе" localSheetId="10">'5 анализ экон эффект 27'!уфе</definedName>
    <definedName name="уфе" localSheetId="11">'5 анализ экон эффект 28'!уфе</definedName>
    <definedName name="уфе" localSheetId="12">'5 анализ экон эффект 29'!уфе</definedName>
    <definedName name="уфе" localSheetId="7">'анализ экон эффек'!уфе</definedName>
    <definedName name="уфе">[5]!уфе</definedName>
    <definedName name="уфэ" localSheetId="8">'5 анализ экон эффект 25 план'!уфэ</definedName>
    <definedName name="уфэ" localSheetId="9">'5 анализ экон эффект 26'!уфэ</definedName>
    <definedName name="уфэ" localSheetId="10">'5 анализ экон эффект 27'!уфэ</definedName>
    <definedName name="уфэ" localSheetId="11">'5 анализ экон эффект 28'!уфэ</definedName>
    <definedName name="уфэ" localSheetId="12">'5 анализ экон эффект 29'!уфэ</definedName>
    <definedName name="уфэ" localSheetId="7">'анализ экон эффек'!уфэ</definedName>
    <definedName name="уфэ">[5]!уфэ</definedName>
    <definedName name="ф" localSheetId="8" hidden="1">{"konoplin - Личное представление",#N/A,TRUE,"ФинПлан_1кв";"konoplin - Личное представление",#N/A,TRUE,"ФинПлан_2кв"}</definedName>
    <definedName name="ф" localSheetId="9" hidden="1">{"konoplin - Личное представление",#N/A,TRUE,"ФинПлан_1кв";"konoplin - Личное представление",#N/A,TRUE,"ФинПлан_2кв"}</definedName>
    <definedName name="ф" localSheetId="10" hidden="1">{"konoplin - Личное представление",#N/A,TRUE,"ФинПлан_1кв";"konoplin - Личное представление",#N/A,TRUE,"ФинПлан_2кв"}</definedName>
    <definedName name="ф" localSheetId="11" hidden="1">{"konoplin - Личное представление",#N/A,TRUE,"ФинПлан_1кв";"konoplin - Личное представление",#N/A,TRUE,"ФинПлан_2кв"}</definedName>
    <definedName name="ф" localSheetId="12" hidden="1">{"konoplin - Личное представление",#N/A,TRUE,"ФинПлан_1кв";"konoplin - Личное представление",#N/A,TRUE,"ФинПлан_2кв"}</definedName>
    <definedName name="ф" localSheetId="7" hidden="1">{"konoplin - Личное представление",#N/A,TRUE,"ФинПлан_1кв";"konoplin - Личное представление",#N/A,TRUE,"ФинПлан_2кв"}</definedName>
    <definedName name="ф" hidden="1">{"konoplin - Личное представление",#N/A,TRUE,"ФинПлан_1кв";"konoplin - Личное представление",#N/A,TRUE,"ФинПлан_2кв"}</definedName>
    <definedName name="факт" localSheetId="8">#REF!</definedName>
    <definedName name="факт" localSheetId="9">#REF!</definedName>
    <definedName name="факт" localSheetId="10">#REF!</definedName>
    <definedName name="факт" localSheetId="11">#REF!</definedName>
    <definedName name="факт" localSheetId="12">#REF!</definedName>
    <definedName name="факт" localSheetId="16">#REF!</definedName>
    <definedName name="факт" localSheetId="7">#REF!</definedName>
    <definedName name="факт">#REF!</definedName>
    <definedName name="факт1" localSheetId="8">#REF!</definedName>
    <definedName name="факт1" localSheetId="9">#REF!</definedName>
    <definedName name="факт1" localSheetId="10">#REF!</definedName>
    <definedName name="факт1" localSheetId="11">#REF!</definedName>
    <definedName name="факт1" localSheetId="12">#REF!</definedName>
    <definedName name="факт1" localSheetId="16">#REF!</definedName>
    <definedName name="факт1" localSheetId="7">#REF!</definedName>
    <definedName name="факт1">#REF!</definedName>
    <definedName name="ФЕВ_РУБ" localSheetId="8">#REF!</definedName>
    <definedName name="ФЕВ_РУБ" localSheetId="9">#REF!</definedName>
    <definedName name="ФЕВ_РУБ" localSheetId="10">#REF!</definedName>
    <definedName name="ФЕВ_РУБ" localSheetId="11">#REF!</definedName>
    <definedName name="ФЕВ_РУБ" localSheetId="12">#REF!</definedName>
    <definedName name="ФЕВ_РУБ" localSheetId="16">#REF!</definedName>
    <definedName name="ФЕВ_РУБ" localSheetId="7">#REF!</definedName>
    <definedName name="ФЕВ_РУБ">#REF!</definedName>
    <definedName name="ФЕВ_ТОН" localSheetId="8">#REF!</definedName>
    <definedName name="ФЕВ_ТОН" localSheetId="9">#REF!</definedName>
    <definedName name="ФЕВ_ТОН" localSheetId="10">#REF!</definedName>
    <definedName name="ФЕВ_ТОН" localSheetId="11">#REF!</definedName>
    <definedName name="ФЕВ_ТОН" localSheetId="12">#REF!</definedName>
    <definedName name="ФЕВ_ТОН" localSheetId="16">#REF!</definedName>
    <definedName name="ФЕВ_ТОН" localSheetId="7">#REF!</definedName>
    <definedName name="ФЕВ_ТОН">#REF!</definedName>
    <definedName name="февраль" localSheetId="16">#REF!</definedName>
    <definedName name="февраль" localSheetId="7">#REF!</definedName>
    <definedName name="февраль">#REF!</definedName>
    <definedName name="физ_тариф" localSheetId="8">#REF!</definedName>
    <definedName name="физ_тариф" localSheetId="9">#REF!</definedName>
    <definedName name="физ_тариф" localSheetId="10">#REF!</definedName>
    <definedName name="физ_тариф" localSheetId="11">#REF!</definedName>
    <definedName name="физ_тариф" localSheetId="12">#REF!</definedName>
    <definedName name="физ_тариф" localSheetId="16">#REF!</definedName>
    <definedName name="физ_тариф" localSheetId="7">#REF!</definedName>
    <definedName name="физ_тариф">#REF!</definedName>
    <definedName name="фин_">[74]коэфф!$B$2</definedName>
    <definedName name="ФЛ_К" localSheetId="8">#REF!</definedName>
    <definedName name="ФЛ_К" localSheetId="9">#REF!</definedName>
    <definedName name="ФЛ_К" localSheetId="10">#REF!</definedName>
    <definedName name="ФЛ_К" localSheetId="11">#REF!</definedName>
    <definedName name="ФЛ_К" localSheetId="12">#REF!</definedName>
    <definedName name="ФЛ_К" localSheetId="16">#REF!</definedName>
    <definedName name="ФЛ_К" localSheetId="7">#REF!</definedName>
    <definedName name="ФЛ_К">#REF!</definedName>
    <definedName name="ФЛОТ_ОКСА" localSheetId="8">[36]Калькуляции!#REF!</definedName>
    <definedName name="ФЛОТ_ОКСА" localSheetId="9">[36]Калькуляции!#REF!</definedName>
    <definedName name="ФЛОТ_ОКСА" localSheetId="10">[36]Калькуляции!#REF!</definedName>
    <definedName name="ФЛОТ_ОКСА" localSheetId="11">[36]Калькуляции!#REF!</definedName>
    <definedName name="ФЛОТ_ОКСА" localSheetId="12">[36]Калькуляции!#REF!</definedName>
    <definedName name="ФЛОТ_ОКСА" localSheetId="16">[36]Калькуляции!#REF!</definedName>
    <definedName name="ФЛОТ_ОКСА" localSheetId="7">[36]Калькуляции!#REF!</definedName>
    <definedName name="ФЛОТ_ОКСА">[36]Калькуляции!#REF!</definedName>
    <definedName name="форм" localSheetId="8">#REF!</definedName>
    <definedName name="форм" localSheetId="9">#REF!</definedName>
    <definedName name="форм" localSheetId="10">#REF!</definedName>
    <definedName name="форм" localSheetId="11">#REF!</definedName>
    <definedName name="форм" localSheetId="12">#REF!</definedName>
    <definedName name="форм" localSheetId="16">#REF!</definedName>
    <definedName name="форм" localSheetId="7">#REF!</definedName>
    <definedName name="форм">#REF!</definedName>
    <definedName name="Формат_ширина" localSheetId="8">'5 анализ экон эффект 25 план'!Формат_ширина</definedName>
    <definedName name="Формат_ширина" localSheetId="9">'5 анализ экон эффект 26'!Формат_ширина</definedName>
    <definedName name="Формат_ширина" localSheetId="10">'5 анализ экон эффект 27'!Формат_ширина</definedName>
    <definedName name="Формат_ширина" localSheetId="11">'5 анализ экон эффект 28'!Формат_ширина</definedName>
    <definedName name="Формат_ширина" localSheetId="12">'5 анализ экон эффект 29'!Формат_ширина</definedName>
    <definedName name="Формат_ширина" localSheetId="7">'анализ экон эффек'!Формат_ширина</definedName>
    <definedName name="Формат_ширина">[5]!Формат_ширина</definedName>
    <definedName name="формулы" localSheetId="16">#REF!</definedName>
    <definedName name="формулы" localSheetId="7">#REF!</definedName>
    <definedName name="формулы">#REF!</definedName>
    <definedName name="ФТ_К" localSheetId="8">#REF!</definedName>
    <definedName name="ФТ_К" localSheetId="9">#REF!</definedName>
    <definedName name="ФТ_К" localSheetId="10">#REF!</definedName>
    <definedName name="ФТ_К" localSheetId="11">#REF!</definedName>
    <definedName name="ФТ_К" localSheetId="12">#REF!</definedName>
    <definedName name="ФТ_К" localSheetId="16">#REF!</definedName>
    <definedName name="ФТ_К" localSheetId="7">#REF!</definedName>
    <definedName name="ФТ_К">#REF!</definedName>
    <definedName name="ффф" localSheetId="8">#REF!</definedName>
    <definedName name="ффф" localSheetId="9">#REF!</definedName>
    <definedName name="ффф" localSheetId="10">#REF!</definedName>
    <definedName name="ффф" localSheetId="11">#REF!</definedName>
    <definedName name="ффф" localSheetId="12">#REF!</definedName>
    <definedName name="ффф" localSheetId="16">#REF!</definedName>
    <definedName name="ффф" localSheetId="7">#REF!</definedName>
    <definedName name="ффф">#REF!</definedName>
    <definedName name="ФФФ1" localSheetId="8">#REF!</definedName>
    <definedName name="ФФФ1" localSheetId="9">#REF!</definedName>
    <definedName name="ФФФ1" localSheetId="10">#REF!</definedName>
    <definedName name="ФФФ1" localSheetId="11">#REF!</definedName>
    <definedName name="ФФФ1" localSheetId="12">#REF!</definedName>
    <definedName name="ФФФ1" localSheetId="16">#REF!</definedName>
    <definedName name="ФФФ1" localSheetId="7">#REF!</definedName>
    <definedName name="ФФФ1">#REF!</definedName>
    <definedName name="ФФФ2" localSheetId="8">#REF!</definedName>
    <definedName name="ФФФ2" localSheetId="9">#REF!</definedName>
    <definedName name="ФФФ2" localSheetId="10">#REF!</definedName>
    <definedName name="ФФФ2" localSheetId="11">#REF!</definedName>
    <definedName name="ФФФ2" localSheetId="12">#REF!</definedName>
    <definedName name="ФФФ2" localSheetId="16">#REF!</definedName>
    <definedName name="ФФФ2" localSheetId="7">#REF!</definedName>
    <definedName name="ФФФ2">#REF!</definedName>
    <definedName name="ФФФФ" localSheetId="8">#REF!</definedName>
    <definedName name="ФФФФ" localSheetId="9">#REF!</definedName>
    <definedName name="ФФФФ" localSheetId="10">#REF!</definedName>
    <definedName name="ФФФФ" localSheetId="11">#REF!</definedName>
    <definedName name="ФФФФ" localSheetId="12">#REF!</definedName>
    <definedName name="ФФФФ" localSheetId="16">#REF!</definedName>
    <definedName name="ФФФФ" localSheetId="7">#REF!</definedName>
    <definedName name="ФФФФ">#REF!</definedName>
    <definedName name="ФЫ" localSheetId="8">#REF!</definedName>
    <definedName name="ФЫ" localSheetId="9">#REF!</definedName>
    <definedName name="ФЫ" localSheetId="10">#REF!</definedName>
    <definedName name="ФЫ" localSheetId="11">#REF!</definedName>
    <definedName name="ФЫ" localSheetId="12">#REF!</definedName>
    <definedName name="ФЫ" localSheetId="16">#REF!</definedName>
    <definedName name="ФЫ" localSheetId="7">#REF!</definedName>
    <definedName name="ФЫ">#REF!</definedName>
    <definedName name="фыв" localSheetId="8">'5 анализ экон эффект 25 план'!фыв</definedName>
    <definedName name="фыв" localSheetId="9">'5 анализ экон эффект 26'!фыв</definedName>
    <definedName name="фыв" localSheetId="10">'5 анализ экон эффект 27'!фыв</definedName>
    <definedName name="фыв" localSheetId="11">'5 анализ экон эффект 28'!фыв</definedName>
    <definedName name="фыв" localSheetId="12">'5 анализ экон эффект 29'!фыв</definedName>
    <definedName name="фыв" localSheetId="7">'анализ экон эффек'!фыв</definedName>
    <definedName name="фыв">[5]!фыв</definedName>
    <definedName name="х" localSheetId="8">'5 анализ экон эффект 25 план'!х</definedName>
    <definedName name="х" localSheetId="9">'5 анализ экон эффект 26'!х</definedName>
    <definedName name="х" localSheetId="10">'5 анализ экон эффект 27'!х</definedName>
    <definedName name="х" localSheetId="11">'5 анализ экон эффект 28'!х</definedName>
    <definedName name="х" localSheetId="12">'5 анализ экон эффект 29'!х</definedName>
    <definedName name="х" localSheetId="7">'анализ экон эффек'!х</definedName>
    <definedName name="х">[5]!х</definedName>
    <definedName name="ХЛ_Н" localSheetId="8">#REF!</definedName>
    <definedName name="ХЛ_Н" localSheetId="9">#REF!</definedName>
    <definedName name="ХЛ_Н" localSheetId="10">#REF!</definedName>
    <definedName name="ХЛ_Н" localSheetId="11">#REF!</definedName>
    <definedName name="ХЛ_Н" localSheetId="12">#REF!</definedName>
    <definedName name="ХЛ_Н" localSheetId="16">#REF!</definedName>
    <definedName name="ХЛ_Н" localSheetId="7">#REF!</definedName>
    <definedName name="ХЛ_Н">#REF!</definedName>
    <definedName name="хоз.работы">'[38]цены цехов'!$D$31</definedName>
    <definedName name="ц" localSheetId="8">'5 анализ экон эффект 25 план'!ц</definedName>
    <definedName name="ц" localSheetId="9">'5 анализ экон эффект 26'!ц</definedName>
    <definedName name="ц" localSheetId="10">'5 анализ экон эффект 27'!ц</definedName>
    <definedName name="ц" localSheetId="11">'5 анализ экон эффект 28'!ц</definedName>
    <definedName name="ц" localSheetId="12">'5 анализ экон эффект 29'!ц</definedName>
    <definedName name="ц" localSheetId="7">'анализ экон эффек'!ц</definedName>
    <definedName name="ц">[5]!ц</definedName>
    <definedName name="ЦЕННЗП_АВЧ" localSheetId="8">#REF!</definedName>
    <definedName name="ЦЕННЗП_АВЧ" localSheetId="9">#REF!</definedName>
    <definedName name="ЦЕННЗП_АВЧ" localSheetId="10">#REF!</definedName>
    <definedName name="ЦЕННЗП_АВЧ" localSheetId="11">#REF!</definedName>
    <definedName name="ЦЕННЗП_АВЧ" localSheetId="12">#REF!</definedName>
    <definedName name="ЦЕННЗП_АВЧ" localSheetId="16">#REF!</definedName>
    <definedName name="ЦЕННЗП_АВЧ" localSheetId="7">#REF!</definedName>
    <definedName name="ЦЕННЗП_АВЧ">#REF!</definedName>
    <definedName name="ЦЕННЗП_АТЧ" localSheetId="8">#REF!</definedName>
    <definedName name="ЦЕННЗП_АТЧ" localSheetId="9">#REF!</definedName>
    <definedName name="ЦЕННЗП_АТЧ" localSheetId="10">#REF!</definedName>
    <definedName name="ЦЕННЗП_АТЧ" localSheetId="11">#REF!</definedName>
    <definedName name="ЦЕННЗП_АТЧ" localSheetId="12">#REF!</definedName>
    <definedName name="ЦЕННЗП_АТЧ" localSheetId="16">#REF!</definedName>
    <definedName name="ЦЕННЗП_АТЧ" localSheetId="7">#REF!</definedName>
    <definedName name="ЦЕННЗП_АТЧ">#REF!</definedName>
    <definedName name="ЦЕХ_К" localSheetId="8">[36]Калькуляции!#REF!</definedName>
    <definedName name="ЦЕХ_К" localSheetId="9">[36]Калькуляции!#REF!</definedName>
    <definedName name="ЦЕХ_К" localSheetId="10">[36]Калькуляции!#REF!</definedName>
    <definedName name="ЦЕХ_К" localSheetId="11">[36]Калькуляции!#REF!</definedName>
    <definedName name="ЦЕХ_К" localSheetId="12">[36]Калькуляции!#REF!</definedName>
    <definedName name="ЦЕХ_К" localSheetId="16">[36]Калькуляции!#REF!</definedName>
    <definedName name="ЦЕХ_К" localSheetId="7">[36]Калькуляции!#REF!</definedName>
    <definedName name="ЦЕХ_К">[36]Калькуляции!#REF!</definedName>
    <definedName name="ЦЕХОВЫЕ" localSheetId="8">#REF!</definedName>
    <definedName name="ЦЕХОВЫЕ" localSheetId="9">#REF!</definedName>
    <definedName name="ЦЕХОВЫЕ" localSheetId="10">#REF!</definedName>
    <definedName name="ЦЕХОВЫЕ" localSheetId="11">#REF!</definedName>
    <definedName name="ЦЕХОВЫЕ" localSheetId="12">#REF!</definedName>
    <definedName name="ЦЕХОВЫЕ" localSheetId="16">#REF!</definedName>
    <definedName name="ЦЕХОВЫЕ" localSheetId="7">#REF!</definedName>
    <definedName name="ЦЕХОВЫЕ">#REF!</definedName>
    <definedName name="ЦЕХР" localSheetId="8">#REF!</definedName>
    <definedName name="ЦЕХР" localSheetId="9">#REF!</definedName>
    <definedName name="ЦЕХР" localSheetId="10">#REF!</definedName>
    <definedName name="ЦЕХР" localSheetId="11">#REF!</definedName>
    <definedName name="ЦЕХР" localSheetId="12">#REF!</definedName>
    <definedName name="ЦЕХР" localSheetId="16">#REF!</definedName>
    <definedName name="ЦЕХР" localSheetId="7">#REF!</definedName>
    <definedName name="ЦЕХР">#REF!</definedName>
    <definedName name="ЦЕХРИТ" localSheetId="8">#REF!</definedName>
    <definedName name="ЦЕХРИТ" localSheetId="9">#REF!</definedName>
    <definedName name="ЦЕХРИТ" localSheetId="10">#REF!</definedName>
    <definedName name="ЦЕХРИТ" localSheetId="11">#REF!</definedName>
    <definedName name="ЦЕХРИТ" localSheetId="12">#REF!</definedName>
    <definedName name="ЦЕХРИТ" localSheetId="16">#REF!</definedName>
    <definedName name="ЦЕХРИТ" localSheetId="7">#REF!</definedName>
    <definedName name="ЦЕХРИТ">#REF!</definedName>
    <definedName name="ЦЕХС" localSheetId="8">#REF!</definedName>
    <definedName name="ЦЕХС" localSheetId="9">#REF!</definedName>
    <definedName name="ЦЕХС" localSheetId="10">#REF!</definedName>
    <definedName name="ЦЕХС" localSheetId="11">#REF!</definedName>
    <definedName name="ЦЕХС" localSheetId="12">#REF!</definedName>
    <definedName name="ЦЕХС" localSheetId="16">#REF!</definedName>
    <definedName name="ЦЕХС" localSheetId="7">#REF!</definedName>
    <definedName name="ЦЕХС">#REF!</definedName>
    <definedName name="ЦЕХСЕБ_ВСЕГО" localSheetId="9">[36]Калькуляции!$1400:$1400</definedName>
    <definedName name="ЦЕХСЕБ_ВСЕГО" localSheetId="10">[36]Калькуляции!$1400:$1400</definedName>
    <definedName name="ЦЕХСЕБ_ВСЕГО" localSheetId="11">[36]Калькуляции!$1400:$1400</definedName>
    <definedName name="ЦЕХСЕБ_ВСЕГО" localSheetId="12">[36]Калькуляции!$1400:$1400</definedName>
    <definedName name="ЦЕХСЕБ_ВСЕГО" localSheetId="7">[36]Калькуляции!$1400:$1400</definedName>
    <definedName name="ЦЕХСЕБ_ВСЕГО">[36]Калькуляции!$1400:$1400</definedName>
    <definedName name="ЦЛК">'[38]цены цехов'!$D$56</definedName>
    <definedName name="ЦРО">'[38]цены цехов'!$D$25</definedName>
    <definedName name="ЦС_В" localSheetId="8">[36]Калькуляции!#REF!</definedName>
    <definedName name="ЦС_В" localSheetId="9">[36]Калькуляции!#REF!</definedName>
    <definedName name="ЦС_В" localSheetId="10">[36]Калькуляции!#REF!</definedName>
    <definedName name="ЦС_В" localSheetId="11">[36]Калькуляции!#REF!</definedName>
    <definedName name="ЦС_В" localSheetId="12">[36]Калькуляции!#REF!</definedName>
    <definedName name="ЦС_В" localSheetId="16">[36]Калькуляции!#REF!</definedName>
    <definedName name="ЦС_В" localSheetId="7">[36]Калькуляции!#REF!</definedName>
    <definedName name="ЦС_В">[36]Калькуляции!#REF!</definedName>
    <definedName name="ЦС_ДП" localSheetId="8">[36]Калькуляции!#REF!</definedName>
    <definedName name="ЦС_ДП" localSheetId="9">[36]Калькуляции!#REF!</definedName>
    <definedName name="ЦС_ДП" localSheetId="10">[36]Калькуляции!#REF!</definedName>
    <definedName name="ЦС_ДП" localSheetId="11">[36]Калькуляции!#REF!</definedName>
    <definedName name="ЦС_ДП" localSheetId="12">[36]Калькуляции!#REF!</definedName>
    <definedName name="ЦС_ДП" localSheetId="16">[36]Калькуляции!#REF!</definedName>
    <definedName name="ЦС_ДП" localSheetId="7">[36]Калькуляции!#REF!</definedName>
    <definedName name="ЦС_ДП">[36]Калькуляции!#REF!</definedName>
    <definedName name="ЦС_Т" localSheetId="8">[36]Калькуляции!#REF!</definedName>
    <definedName name="ЦС_Т" localSheetId="9">[36]Калькуляции!#REF!</definedName>
    <definedName name="ЦС_Т" localSheetId="10">[36]Калькуляции!#REF!</definedName>
    <definedName name="ЦС_Т" localSheetId="11">[36]Калькуляции!#REF!</definedName>
    <definedName name="ЦС_Т" localSheetId="12">[36]Калькуляции!#REF!</definedName>
    <definedName name="ЦС_Т" localSheetId="16">[36]Калькуляции!#REF!</definedName>
    <definedName name="ЦС_Т" localSheetId="7">[36]Калькуляции!#REF!</definedName>
    <definedName name="ЦС_Т">[36]Калькуляции!#REF!</definedName>
    <definedName name="ЦС_Т_А" localSheetId="8">[36]Калькуляции!#REF!</definedName>
    <definedName name="ЦС_Т_А" localSheetId="9">[36]Калькуляции!#REF!</definedName>
    <definedName name="ЦС_Т_А" localSheetId="10">[36]Калькуляции!#REF!</definedName>
    <definedName name="ЦС_Т_А" localSheetId="11">[36]Калькуляции!#REF!</definedName>
    <definedName name="ЦС_Т_А" localSheetId="12">[36]Калькуляции!#REF!</definedName>
    <definedName name="ЦС_Т_А" localSheetId="16">[36]Калькуляции!#REF!</definedName>
    <definedName name="ЦС_Т_А" localSheetId="7">[36]Калькуляции!#REF!</definedName>
    <definedName name="ЦС_Т_А">[36]Калькуляции!#REF!</definedName>
    <definedName name="ЦС_Т_П" localSheetId="8">[36]Калькуляции!#REF!</definedName>
    <definedName name="ЦС_Т_П" localSheetId="9">[36]Калькуляции!#REF!</definedName>
    <definedName name="ЦС_Т_П" localSheetId="10">[36]Калькуляции!#REF!</definedName>
    <definedName name="ЦС_Т_П" localSheetId="11">[36]Калькуляции!#REF!</definedName>
    <definedName name="ЦС_Т_П" localSheetId="12">[36]Калькуляции!#REF!</definedName>
    <definedName name="ЦС_Т_П" localSheetId="16">[36]Калькуляции!#REF!</definedName>
    <definedName name="ЦС_Т_П" localSheetId="7">[36]Калькуляции!#REF!</definedName>
    <definedName name="ЦС_Т_П">[36]Калькуляции!#REF!</definedName>
    <definedName name="ЦС_Т_ПК" localSheetId="8">[36]Калькуляции!#REF!</definedName>
    <definedName name="ЦС_Т_ПК" localSheetId="9">[36]Калькуляции!#REF!</definedName>
    <definedName name="ЦС_Т_ПК" localSheetId="10">[36]Калькуляции!#REF!</definedName>
    <definedName name="ЦС_Т_ПК" localSheetId="11">[36]Калькуляции!#REF!</definedName>
    <definedName name="ЦС_Т_ПК" localSheetId="12">[36]Калькуляции!#REF!</definedName>
    <definedName name="ЦС_Т_ПК" localSheetId="16">[36]Калькуляции!#REF!</definedName>
    <definedName name="ЦС_Т_ПК" localSheetId="7">[36]Калькуляции!#REF!</definedName>
    <definedName name="ЦС_Т_ПК">[36]Калькуляции!#REF!</definedName>
    <definedName name="ЦС_Э" localSheetId="8">[36]Калькуляции!#REF!</definedName>
    <definedName name="ЦС_Э" localSheetId="9">[36]Калькуляции!#REF!</definedName>
    <definedName name="ЦС_Э" localSheetId="10">[36]Калькуляции!#REF!</definedName>
    <definedName name="ЦС_Э" localSheetId="11">[36]Калькуляции!#REF!</definedName>
    <definedName name="ЦС_Э" localSheetId="12">[36]Калькуляции!#REF!</definedName>
    <definedName name="ЦС_Э" localSheetId="16">[36]Калькуляции!#REF!</definedName>
    <definedName name="ЦС_Э" localSheetId="7">[36]Калькуляции!#REF!</definedName>
    <definedName name="ЦС_Э">[36]Калькуляции!#REF!</definedName>
    <definedName name="цу" localSheetId="8">'5 анализ экон эффект 25 план'!цу</definedName>
    <definedName name="цу" localSheetId="9">'5 анализ экон эффект 26'!цу</definedName>
    <definedName name="цу" localSheetId="10">'5 анализ экон эффект 27'!цу</definedName>
    <definedName name="цу" localSheetId="11">'5 анализ экон эффект 28'!цу</definedName>
    <definedName name="цу" localSheetId="12">'5 анализ экон эффект 29'!цу</definedName>
    <definedName name="цу" localSheetId="7">'анализ экон эффек'!цу</definedName>
    <definedName name="цу">[5]!цу</definedName>
    <definedName name="ч" localSheetId="8">'5 анализ экон эффект 25 план'!ч</definedName>
    <definedName name="ч" localSheetId="9">'5 анализ экон эффект 26'!ч</definedName>
    <definedName name="ч" localSheetId="10">'5 анализ экон эффект 27'!ч</definedName>
    <definedName name="ч" localSheetId="11">'5 анализ экон эффект 28'!ч</definedName>
    <definedName name="ч" localSheetId="12">'5 анализ экон эффект 29'!ч</definedName>
    <definedName name="ч" localSheetId="7">'анализ экон эффек'!ч</definedName>
    <definedName name="ч">[5]!ч</definedName>
    <definedName name="четвертый" localSheetId="8">#REF!</definedName>
    <definedName name="четвертый" localSheetId="9">#REF!</definedName>
    <definedName name="четвертый" localSheetId="10">#REF!</definedName>
    <definedName name="четвертый" localSheetId="11">#REF!</definedName>
    <definedName name="четвертый" localSheetId="12">#REF!</definedName>
    <definedName name="четвертый" localSheetId="16">#REF!</definedName>
    <definedName name="четвертый" localSheetId="7">#REF!</definedName>
    <definedName name="четвертый">#REF!</definedName>
    <definedName name="ш" localSheetId="8">'5 анализ экон эффект 25 план'!ш</definedName>
    <definedName name="ш" localSheetId="9">'5 анализ экон эффект 26'!ш</definedName>
    <definedName name="ш" localSheetId="10">'5 анализ экон эффект 27'!ш</definedName>
    <definedName name="ш" localSheetId="11">'5 анализ экон эффект 28'!ш</definedName>
    <definedName name="ш" localSheetId="12">'5 анализ экон эффект 29'!ш</definedName>
    <definedName name="ш" localSheetId="7">'анализ экон эффек'!ш</definedName>
    <definedName name="ш">[5]!ш</definedName>
    <definedName name="ШифрыИмя">[75]Позиция!$B$4:$E$322</definedName>
    <definedName name="шихт_ВАЦ">'[38]цены цехов'!$D$44</definedName>
    <definedName name="шихт_ЛАЦ">'[38]цены цехов'!$D$47</definedName>
    <definedName name="ШТАНГИ" localSheetId="8">#REF!</definedName>
    <definedName name="ШТАНГИ" localSheetId="9">#REF!</definedName>
    <definedName name="ШТАНГИ" localSheetId="10">#REF!</definedName>
    <definedName name="ШТАНГИ" localSheetId="11">#REF!</definedName>
    <definedName name="ШТАНГИ" localSheetId="12">#REF!</definedName>
    <definedName name="ШТАНГИ" localSheetId="16">#REF!</definedName>
    <definedName name="ШТАНГИ" localSheetId="7">#REF!</definedName>
    <definedName name="ШТАНГИ">#REF!</definedName>
    <definedName name="щ" localSheetId="8">'5 анализ экон эффект 25 план'!щ</definedName>
    <definedName name="щ" localSheetId="9">'5 анализ экон эффект 26'!щ</definedName>
    <definedName name="щ" localSheetId="10">'5 анализ экон эффект 27'!щ</definedName>
    <definedName name="щ" localSheetId="11">'5 анализ экон эффект 28'!щ</definedName>
    <definedName name="щ" localSheetId="12">'5 анализ экон эффект 29'!щ</definedName>
    <definedName name="щ" localSheetId="7">'анализ экон эффек'!щ</definedName>
    <definedName name="щ">[5]!щ</definedName>
    <definedName name="ъ" localSheetId="8">#REF!</definedName>
    <definedName name="ъ" localSheetId="9">#REF!</definedName>
    <definedName name="ъ" localSheetId="10">#REF!</definedName>
    <definedName name="ъ" localSheetId="11">#REF!</definedName>
    <definedName name="ъ" localSheetId="12">#REF!</definedName>
    <definedName name="ъ" localSheetId="16">#REF!</definedName>
    <definedName name="ъ" localSheetId="7">#REF!</definedName>
    <definedName name="ъ">#REF!</definedName>
    <definedName name="ы" localSheetId="8">'5 анализ экон эффект 25 план'!ы</definedName>
    <definedName name="ы" localSheetId="9">'5 анализ экон эффект 26'!ы</definedName>
    <definedName name="ы" localSheetId="10">'5 анализ экон эффект 27'!ы</definedName>
    <definedName name="ы" localSheetId="11">'5 анализ экон эффект 28'!ы</definedName>
    <definedName name="ы" localSheetId="12">'5 анализ экон эффект 29'!ы</definedName>
    <definedName name="ы" localSheetId="7">'анализ экон эффек'!ы</definedName>
    <definedName name="ы">[5]!ы</definedName>
    <definedName name="ыв" localSheetId="8">'5 анализ экон эффект 25 план'!ыв</definedName>
    <definedName name="ыв" localSheetId="9">'5 анализ экон эффект 26'!ыв</definedName>
    <definedName name="ыв" localSheetId="10">'5 анализ экон эффект 27'!ыв</definedName>
    <definedName name="ыв" localSheetId="11">'5 анализ экон эффект 28'!ыв</definedName>
    <definedName name="ыв" localSheetId="12">'5 анализ экон эффект 29'!ыв</definedName>
    <definedName name="ыв" localSheetId="7">'анализ экон эффек'!ыв</definedName>
    <definedName name="ыв">[5]!ыв</definedName>
    <definedName name="ыуаы" localSheetId="8" hidden="1">{#N/A,#N/A,TRUE,"Лист1";#N/A,#N/A,TRUE,"Лист2";#N/A,#N/A,TRUE,"Лист3"}</definedName>
    <definedName name="ыуаы" localSheetId="9" hidden="1">{#N/A,#N/A,TRUE,"Лист1";#N/A,#N/A,TRUE,"Лист2";#N/A,#N/A,TRUE,"Лист3"}</definedName>
    <definedName name="ыуаы" localSheetId="10" hidden="1">{#N/A,#N/A,TRUE,"Лист1";#N/A,#N/A,TRUE,"Лист2";#N/A,#N/A,TRUE,"Лист3"}</definedName>
    <definedName name="ыуаы" localSheetId="11" hidden="1">{#N/A,#N/A,TRUE,"Лист1";#N/A,#N/A,TRUE,"Лист2";#N/A,#N/A,TRUE,"Лист3"}</definedName>
    <definedName name="ыуаы" localSheetId="12" hidden="1">{#N/A,#N/A,TRUE,"Лист1";#N/A,#N/A,TRUE,"Лист2";#N/A,#N/A,TRUE,"Лист3"}</definedName>
    <definedName name="ыуаы" localSheetId="7" hidden="1">{#N/A,#N/A,TRUE,"Лист1";#N/A,#N/A,TRUE,"Лист2";#N/A,#N/A,TRUE,"Лист3"}</definedName>
    <definedName name="ыуаы" hidden="1">{#N/A,#N/A,TRUE,"Лист1";#N/A,#N/A,TRUE,"Лист2";#N/A,#N/A,TRUE,"Лист3"}</definedName>
    <definedName name="ыыыы" localSheetId="8">'5 анализ экон эффект 25 план'!ыыыы</definedName>
    <definedName name="ыыыы" localSheetId="9">'5 анализ экон эффект 26'!ыыыы</definedName>
    <definedName name="ыыыы" localSheetId="10">'5 анализ экон эффект 27'!ыыыы</definedName>
    <definedName name="ыыыы" localSheetId="11">'5 анализ экон эффект 28'!ыыыы</definedName>
    <definedName name="ыыыы" localSheetId="12">'5 анализ экон эффект 29'!ыыыы</definedName>
    <definedName name="ыыыы" localSheetId="7">'анализ экон эффек'!ыыыы</definedName>
    <definedName name="ыыыы">[5]!ыыыы</definedName>
    <definedName name="ыыыыы" localSheetId="8">'5 анализ экон эффект 25 план'!ыыыыы</definedName>
    <definedName name="ыыыыы" localSheetId="9">'5 анализ экон эффект 26'!ыыыыы</definedName>
    <definedName name="ыыыыы" localSheetId="10">'5 анализ экон эффект 27'!ыыыыы</definedName>
    <definedName name="ыыыыы" localSheetId="11">'5 анализ экон эффект 28'!ыыыыы</definedName>
    <definedName name="ыыыыы" localSheetId="12">'5 анализ экон эффект 29'!ыыыыы</definedName>
    <definedName name="ыыыыы" localSheetId="7">'анализ экон эффек'!ыыыыы</definedName>
    <definedName name="ыыыыы">[5]!ыыыыы</definedName>
    <definedName name="ыыыыыы" localSheetId="8">'5 анализ экон эффект 25 план'!ыыыыыы</definedName>
    <definedName name="ыыыыыы" localSheetId="9">'5 анализ экон эффект 26'!ыыыыыы</definedName>
    <definedName name="ыыыыыы" localSheetId="10">'5 анализ экон эффект 27'!ыыыыыы</definedName>
    <definedName name="ыыыыыы" localSheetId="11">'5 анализ экон эффект 28'!ыыыыыы</definedName>
    <definedName name="ыыыыыы" localSheetId="12">'5 анализ экон эффект 29'!ыыыыыы</definedName>
    <definedName name="ыыыыыы" localSheetId="7">'анализ экон эффек'!ыыыыыы</definedName>
    <definedName name="ыыыыыы">[5]!ыыыыыы</definedName>
    <definedName name="ыыыыыыыыыыыыыыы" localSheetId="8">'5 анализ экон эффект 25 план'!ыыыыыыыыыыыыыыы</definedName>
    <definedName name="ыыыыыыыыыыыыыыы" localSheetId="9">'5 анализ экон эффект 26'!ыыыыыыыыыыыыыыы</definedName>
    <definedName name="ыыыыыыыыыыыыыыы" localSheetId="10">'5 анализ экон эффект 27'!ыыыыыыыыыыыыыыы</definedName>
    <definedName name="ыыыыыыыыыыыыыыы" localSheetId="11">'5 анализ экон эффект 28'!ыыыыыыыыыыыыыыы</definedName>
    <definedName name="ыыыыыыыыыыыыыыы" localSheetId="12">'5 анализ экон эффект 29'!ыыыыыыыыыыыыыыы</definedName>
    <definedName name="ыыыыыыыыыыыыыыы" localSheetId="7">'анализ экон эффек'!ыыыыыыыыыыыыыыы</definedName>
    <definedName name="ыыыыыыыыыыыыыыы">[5]!ыыыыыыыыыыыыыыы</definedName>
    <definedName name="ь" localSheetId="8">'5 анализ экон эффект 25 план'!ь</definedName>
    <definedName name="ь" localSheetId="9">'5 анализ экон эффект 26'!ь</definedName>
    <definedName name="ь" localSheetId="10">'5 анализ экон эффект 27'!ь</definedName>
    <definedName name="ь" localSheetId="11">'5 анализ экон эффект 28'!ь</definedName>
    <definedName name="ь" localSheetId="12">'5 анализ экон эффект 29'!ь</definedName>
    <definedName name="ь" localSheetId="7">'анализ экон эффек'!ь</definedName>
    <definedName name="ь">[5]!ь</definedName>
    <definedName name="ьь" localSheetId="16">#REF!</definedName>
    <definedName name="ьь" localSheetId="7">#REF!</definedName>
    <definedName name="ьь">#REF!</definedName>
    <definedName name="ььььь" localSheetId="8">'5 анализ экон эффект 25 план'!ььььь</definedName>
    <definedName name="ььььь" localSheetId="9">'5 анализ экон эффект 26'!ььььь</definedName>
    <definedName name="ььььь" localSheetId="10">'5 анализ экон эффект 27'!ььььь</definedName>
    <definedName name="ььььь" localSheetId="11">'5 анализ экон эффект 28'!ььььь</definedName>
    <definedName name="ььььь" localSheetId="12">'5 анализ экон эффект 29'!ььььь</definedName>
    <definedName name="ььььь" localSheetId="7">'анализ экон эффек'!ььььь</definedName>
    <definedName name="ььььь">[5]!ььььь</definedName>
    <definedName name="э" localSheetId="8">'5 анализ экон эффект 25 план'!э</definedName>
    <definedName name="э" localSheetId="9">'5 анализ экон эффект 26'!э</definedName>
    <definedName name="э" localSheetId="10">'5 анализ экон эффект 27'!э</definedName>
    <definedName name="э" localSheetId="11">'5 анализ экон эффект 28'!э</definedName>
    <definedName name="э" localSheetId="12">'5 анализ экон эффект 29'!э</definedName>
    <definedName name="э" localSheetId="7">'анализ экон эффек'!э</definedName>
    <definedName name="э">[5]!э</definedName>
    <definedName name="эл.энергия">'[38]цены цехов'!$D$13</definedName>
    <definedName name="электро_проц_ф" localSheetId="16">#REF!</definedName>
    <definedName name="электро_проц_ф" localSheetId="7">#REF!</definedName>
    <definedName name="электро_проц_ф">#REF!</definedName>
    <definedName name="электро_процент" localSheetId="16">#REF!</definedName>
    <definedName name="электро_процент" localSheetId="7">#REF!</definedName>
    <definedName name="электро_процент">#REF!</definedName>
    <definedName name="ЭН" localSheetId="8">#REF!</definedName>
    <definedName name="ЭН" localSheetId="9">#REF!</definedName>
    <definedName name="ЭН" localSheetId="10">#REF!</definedName>
    <definedName name="ЭН" localSheetId="11">#REF!</definedName>
    <definedName name="ЭН" localSheetId="12">#REF!</definedName>
    <definedName name="ЭН" localSheetId="16">#REF!</definedName>
    <definedName name="ЭН" localSheetId="7">#REF!</definedName>
    <definedName name="ЭН">#REF!</definedName>
    <definedName name="ЭРЦ">'[38]цены цехов'!$D$15</definedName>
    <definedName name="Эталон2">[37]Дебиторка!$J$48</definedName>
    <definedName name="ЭЭ" localSheetId="8">#REF!</definedName>
    <definedName name="ЭЭ" localSheetId="9">#REF!</definedName>
    <definedName name="ЭЭ" localSheetId="10">#REF!</definedName>
    <definedName name="ЭЭ" localSheetId="11">#REF!</definedName>
    <definedName name="ЭЭ" localSheetId="12">#REF!</definedName>
    <definedName name="ЭЭ" localSheetId="16">#REF!</definedName>
    <definedName name="ЭЭ" localSheetId="7">#REF!</definedName>
    <definedName name="ЭЭ">#REF!</definedName>
    <definedName name="ЭЭ_" localSheetId="8">#REF!</definedName>
    <definedName name="ЭЭ_" localSheetId="9">#REF!</definedName>
    <definedName name="ЭЭ_" localSheetId="10">#REF!</definedName>
    <definedName name="ЭЭ_" localSheetId="11">#REF!</definedName>
    <definedName name="ЭЭ_" localSheetId="12">#REF!</definedName>
    <definedName name="ЭЭ_" localSheetId="16">#REF!</definedName>
    <definedName name="ЭЭ_" localSheetId="7">#REF!</definedName>
    <definedName name="ЭЭ_">#REF!</definedName>
    <definedName name="ЭЭ_ДП" localSheetId="8">[36]Калькуляции!#REF!</definedName>
    <definedName name="ЭЭ_ДП" localSheetId="9">[36]Калькуляции!#REF!</definedName>
    <definedName name="ЭЭ_ДП" localSheetId="10">[36]Калькуляции!#REF!</definedName>
    <definedName name="ЭЭ_ДП" localSheetId="11">[36]Калькуляции!#REF!</definedName>
    <definedName name="ЭЭ_ДП" localSheetId="12">[36]Калькуляции!#REF!</definedName>
    <definedName name="ЭЭ_ДП" localSheetId="16">[36]Калькуляции!#REF!</definedName>
    <definedName name="ЭЭ_ДП" localSheetId="7">[36]Калькуляции!#REF!</definedName>
    <definedName name="ЭЭ_ДП">[36]Калькуляции!#REF!</definedName>
    <definedName name="ЭЭ_ЗФА" localSheetId="8">#REF!</definedName>
    <definedName name="ЭЭ_ЗФА" localSheetId="9">#REF!</definedName>
    <definedName name="ЭЭ_ЗФА" localSheetId="10">#REF!</definedName>
    <definedName name="ЭЭ_ЗФА" localSheetId="11">#REF!</definedName>
    <definedName name="ЭЭ_ЗФА" localSheetId="12">#REF!</definedName>
    <definedName name="ЭЭ_ЗФА" localSheetId="16">#REF!</definedName>
    <definedName name="ЭЭ_ЗФА" localSheetId="7">#REF!</definedName>
    <definedName name="ЭЭ_ЗФА">#REF!</definedName>
    <definedName name="ЭЭ_Т" localSheetId="8">#REF!</definedName>
    <definedName name="ЭЭ_Т" localSheetId="9">#REF!</definedName>
    <definedName name="ЭЭ_Т" localSheetId="10">#REF!</definedName>
    <definedName name="ЭЭ_Т" localSheetId="11">#REF!</definedName>
    <definedName name="ЭЭ_Т" localSheetId="12">#REF!</definedName>
    <definedName name="ЭЭ_Т" localSheetId="16">#REF!</definedName>
    <definedName name="ЭЭ_Т" localSheetId="7">#REF!</definedName>
    <definedName name="ЭЭ_Т">#REF!</definedName>
    <definedName name="ЭЭ_ТОЛ" localSheetId="8">[36]Калькуляции!#REF!</definedName>
    <definedName name="ЭЭ_ТОЛ" localSheetId="9">[36]Калькуляции!#REF!</definedName>
    <definedName name="ЭЭ_ТОЛ" localSheetId="10">[36]Калькуляции!#REF!</definedName>
    <definedName name="ЭЭ_ТОЛ" localSheetId="11">[36]Калькуляции!#REF!</definedName>
    <definedName name="ЭЭ_ТОЛ" localSheetId="12">[36]Калькуляции!#REF!</definedName>
    <definedName name="ЭЭ_ТОЛ" localSheetId="16">[36]Калькуляции!#REF!</definedName>
    <definedName name="ЭЭ_ТОЛ" localSheetId="7">[36]Калькуляции!#REF!</definedName>
    <definedName name="ЭЭ_ТОЛ">[36]Калькуляции!#REF!</definedName>
    <definedName name="эээээээээээээээээээээ" localSheetId="8">'5 анализ экон эффект 25 план'!эээээээээээээээээээээ</definedName>
    <definedName name="эээээээээээээээээээээ" localSheetId="9">'5 анализ экон эффект 26'!эээээээээээээээээээээ</definedName>
    <definedName name="эээээээээээээээээээээ" localSheetId="10">'5 анализ экон эффект 27'!эээээээээээээээээээээ</definedName>
    <definedName name="эээээээээээээээээээээ" localSheetId="11">'5 анализ экон эффект 28'!эээээээээээээээээээээ</definedName>
    <definedName name="эээээээээээээээээээээ" localSheetId="12">'5 анализ экон эффект 29'!эээээээээээээээээээээ</definedName>
    <definedName name="эээээээээээээээээээээ" localSheetId="7">'анализ экон эффек'!эээээээээээээээээээээ</definedName>
    <definedName name="эээээээээээээээээээээ">[5]!эээээээээээээээээээээ</definedName>
    <definedName name="ю" localSheetId="8">'5 анализ экон эффект 25 план'!ю</definedName>
    <definedName name="ю" localSheetId="9">'5 анализ экон эффект 26'!ю</definedName>
    <definedName name="ю" localSheetId="10">'5 анализ экон эффект 27'!ю</definedName>
    <definedName name="ю" localSheetId="11">'5 анализ экон эффект 28'!ю</definedName>
    <definedName name="ю" localSheetId="12">'5 анализ экон эффект 29'!ю</definedName>
    <definedName name="ю" localSheetId="7">'анализ экон эффек'!ю</definedName>
    <definedName name="ю">[5]!ю</definedName>
    <definedName name="юр_тариф" localSheetId="8">#REF!</definedName>
    <definedName name="юр_тариф" localSheetId="9">#REF!</definedName>
    <definedName name="юр_тариф" localSheetId="10">#REF!</definedName>
    <definedName name="юр_тариф" localSheetId="11">#REF!</definedName>
    <definedName name="юр_тариф" localSheetId="12">#REF!</definedName>
    <definedName name="юр_тариф" localSheetId="16">#REF!</definedName>
    <definedName name="юр_тариф" localSheetId="7">#REF!</definedName>
    <definedName name="юр_тариф">#REF!</definedName>
    <definedName name="я" localSheetId="8">'5 анализ экон эффект 25 план'!я</definedName>
    <definedName name="я" localSheetId="9">'5 анализ экон эффект 26'!я</definedName>
    <definedName name="я" localSheetId="10">'5 анализ экон эффект 27'!я</definedName>
    <definedName name="я" localSheetId="11">'5 анализ экон эффект 28'!я</definedName>
    <definedName name="я" localSheetId="12">'5 анализ экон эффект 29'!я</definedName>
    <definedName name="я" localSheetId="7">'анализ экон эффек'!я</definedName>
    <definedName name="я">[5]!я</definedName>
    <definedName name="ЯНВ_РУБ" localSheetId="8">#REF!</definedName>
    <definedName name="ЯНВ_РУБ" localSheetId="9">#REF!</definedName>
    <definedName name="ЯНВ_РУБ" localSheetId="10">#REF!</definedName>
    <definedName name="ЯНВ_РУБ" localSheetId="11">#REF!</definedName>
    <definedName name="ЯНВ_РУБ" localSheetId="12">#REF!</definedName>
    <definedName name="ЯНВ_РУБ" localSheetId="16">#REF!</definedName>
    <definedName name="ЯНВ_РУБ" localSheetId="7">#REF!</definedName>
    <definedName name="ЯНВ_РУБ">#REF!</definedName>
    <definedName name="ЯНВ_ТОН" localSheetId="8">#REF!</definedName>
    <definedName name="ЯНВ_ТОН" localSheetId="9">#REF!</definedName>
    <definedName name="ЯНВ_ТОН" localSheetId="10">#REF!</definedName>
    <definedName name="ЯНВ_ТОН" localSheetId="11">#REF!</definedName>
    <definedName name="ЯНВ_ТОН" localSheetId="12">#REF!</definedName>
    <definedName name="ЯНВ_ТОН" localSheetId="16">#REF!</definedName>
    <definedName name="ЯНВ_ТОН" localSheetId="7">#REF!</definedName>
    <definedName name="ЯНВ_ТОН">#REF!</definedName>
    <definedName name="Ярпиво2">[37]Дебиторка!$J$49</definedName>
    <definedName name="яячячыя" localSheetId="8">'5 анализ экон эффект 25 план'!яячячыя</definedName>
    <definedName name="яячячыя" localSheetId="9">'5 анализ экон эффект 26'!яячячыя</definedName>
    <definedName name="яячячыя" localSheetId="10">'5 анализ экон эффект 27'!яячячыя</definedName>
    <definedName name="яячячыя" localSheetId="11">'5 анализ экон эффект 28'!яячячыя</definedName>
    <definedName name="яячячыя" localSheetId="12">'5 анализ экон эффект 29'!яячячыя</definedName>
    <definedName name="яячячыя" localSheetId="7">'анализ экон эффек'!яячячыя</definedName>
    <definedName name="яячячыя">[5]!яячячыя</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25" i="34" l="1"/>
  <c r="D51" i="15" l="1"/>
  <c r="Z51" i="15" s="1"/>
  <c r="G46" i="15" l="1"/>
  <c r="K46" i="15"/>
  <c r="L46" i="15"/>
  <c r="M46" i="15"/>
  <c r="O46" i="15"/>
  <c r="P46" i="15"/>
  <c r="Q46" i="15"/>
  <c r="T46" i="15"/>
  <c r="U46" i="15"/>
  <c r="W46" i="15"/>
  <c r="E44" i="15"/>
  <c r="E51" i="15" s="1"/>
  <c r="F44" i="15"/>
  <c r="G44" i="15"/>
  <c r="H44" i="15"/>
  <c r="H51" i="15" s="1"/>
  <c r="I44" i="15"/>
  <c r="I51" i="15" s="1"/>
  <c r="K51" i="15"/>
  <c r="L44" i="15"/>
  <c r="L51" i="15" s="1"/>
  <c r="M44" i="15"/>
  <c r="M51" i="15" s="1"/>
  <c r="N51" i="15"/>
  <c r="O51" i="15"/>
  <c r="P44" i="15"/>
  <c r="P51" i="15" s="1"/>
  <c r="Q44" i="15"/>
  <c r="Q51" i="15" s="1"/>
  <c r="S44" i="15"/>
  <c r="S51" i="15" s="1"/>
  <c r="T44" i="15"/>
  <c r="T51" i="15" s="1"/>
  <c r="U44" i="15"/>
  <c r="U51" i="15" s="1"/>
  <c r="V44" i="15"/>
  <c r="V51" i="15" s="1"/>
  <c r="W44" i="15"/>
  <c r="W51" i="15" s="1"/>
  <c r="X44" i="15"/>
  <c r="X51" i="15" s="1"/>
  <c r="Y44" i="15"/>
  <c r="Y51" i="15" s="1"/>
  <c r="V29" i="15"/>
  <c r="R29" i="15"/>
  <c r="N29" i="15"/>
  <c r="J29" i="15"/>
  <c r="H29" i="15"/>
  <c r="E29" i="15"/>
  <c r="F29" i="15"/>
  <c r="D44" i="15" l="1"/>
  <c r="Z44" i="15" s="1"/>
  <c r="X37" i="15"/>
  <c r="T37" i="15"/>
  <c r="P37" i="15"/>
  <c r="L37" i="15"/>
  <c r="H37" i="15"/>
  <c r="W37" i="15"/>
  <c r="S37" i="15"/>
  <c r="O37" i="15"/>
  <c r="K37" i="15"/>
  <c r="G37" i="15"/>
  <c r="V37" i="15"/>
  <c r="R37" i="15"/>
  <c r="N37" i="15"/>
  <c r="J37" i="15"/>
  <c r="F37" i="15"/>
  <c r="Y37" i="15"/>
  <c r="U37" i="15"/>
  <c r="Q37" i="15"/>
  <c r="M37" i="15"/>
  <c r="I37" i="15"/>
  <c r="E37" i="15"/>
  <c r="AA36" i="15"/>
  <c r="AA44" i="15" s="1"/>
  <c r="AA51" i="15" l="1"/>
  <c r="AA37" i="15"/>
  <c r="D21" i="15" l="1"/>
  <c r="A9" i="34" l="1"/>
  <c r="A6" i="34"/>
  <c r="A6" i="7" l="1"/>
  <c r="A9" i="7"/>
  <c r="A7" i="35" l="1"/>
  <c r="A9" i="35"/>
  <c r="C20" i="34" l="1"/>
  <c r="D42" i="15" l="1"/>
  <c r="D40" i="15"/>
  <c r="D39" i="15"/>
  <c r="D38" i="15"/>
  <c r="D35" i="15"/>
  <c r="D34" i="15"/>
  <c r="D32" i="15"/>
  <c r="D31" i="15"/>
  <c r="D30" i="15"/>
  <c r="D29" i="15" l="1"/>
  <c r="Z29" i="15" s="1"/>
  <c r="D26" i="15"/>
  <c r="Z26" i="15" s="1"/>
  <c r="D27" i="15"/>
  <c r="Z27" i="15" s="1"/>
  <c r="D28" i="15"/>
  <c r="Z28" i="15" s="1"/>
  <c r="D25" i="15"/>
  <c r="AA26" i="15"/>
  <c r="AA27" i="15"/>
  <c r="AA28" i="15"/>
  <c r="AA25" i="15"/>
  <c r="AA21" i="15"/>
  <c r="AA18" i="15" s="1"/>
  <c r="Z21" i="15"/>
  <c r="Z18" i="15" s="1"/>
  <c r="V24" i="15"/>
  <c r="V46" i="15" s="1"/>
  <c r="R24" i="15"/>
  <c r="R46" i="15" s="1"/>
  <c r="N24" i="15"/>
  <c r="N46" i="15" s="1"/>
  <c r="J24" i="15"/>
  <c r="J46" i="15" s="1"/>
  <c r="H24" i="15"/>
  <c r="E24" i="15"/>
  <c r="F24" i="15"/>
  <c r="K18" i="15"/>
  <c r="L18" i="15"/>
  <c r="M18" i="15"/>
  <c r="N18" i="15"/>
  <c r="O18" i="15"/>
  <c r="P18" i="15"/>
  <c r="Q18" i="15"/>
  <c r="R18" i="15"/>
  <c r="S18" i="15"/>
  <c r="T18" i="15"/>
  <c r="U18" i="15"/>
  <c r="V18" i="15"/>
  <c r="W18" i="15"/>
  <c r="X18" i="15"/>
  <c r="Y18" i="15"/>
  <c r="J18" i="15"/>
  <c r="H18" i="15"/>
  <c r="I18" i="15"/>
  <c r="G18" i="15"/>
  <c r="E18" i="15"/>
  <c r="F18" i="15"/>
  <c r="D18" i="15"/>
  <c r="F46" i="15" l="1"/>
  <c r="D46" i="15" s="1"/>
  <c r="Z46" i="15" s="1"/>
  <c r="I31" i="16"/>
  <c r="E23" i="34"/>
  <c r="H46" i="15"/>
  <c r="AA46" i="15" s="1"/>
  <c r="D37" i="15"/>
  <c r="Z37" i="15"/>
  <c r="F23" i="34"/>
  <c r="D24" i="15"/>
  <c r="F20" i="7" s="1"/>
  <c r="Z25" i="15"/>
  <c r="Z24" i="15" s="1"/>
  <c r="C22" i="34" l="1"/>
  <c r="AA24" i="15"/>
  <c r="H31" i="16" s="1"/>
  <c r="AA29" i="15"/>
  <c r="A4" i="29" l="1"/>
  <c r="A6" i="29"/>
  <c r="U60" i="29"/>
  <c r="T60" i="29"/>
  <c r="S60" i="29"/>
  <c r="R60" i="29"/>
  <c r="Q60" i="29"/>
  <c r="P60" i="29"/>
  <c r="O60" i="29"/>
  <c r="N60" i="29"/>
  <c r="M60" i="29"/>
  <c r="L60" i="29"/>
  <c r="K60" i="29"/>
  <c r="J60" i="29"/>
  <c r="I60" i="29"/>
  <c r="H60" i="29"/>
  <c r="G60" i="29"/>
  <c r="F60" i="29"/>
  <c r="E60" i="29"/>
  <c r="D60" i="29"/>
  <c r="C60" i="29"/>
  <c r="G58" i="29"/>
  <c r="H58" i="29" s="1"/>
  <c r="I58" i="29" s="1"/>
  <c r="J58" i="29" s="1"/>
  <c r="K58" i="29" s="1"/>
  <c r="L58" i="29" s="1"/>
  <c r="M58" i="29" s="1"/>
  <c r="N58" i="29" s="1"/>
  <c r="O58" i="29" s="1"/>
  <c r="P58" i="29" s="1"/>
  <c r="Q58" i="29" s="1"/>
  <c r="R58" i="29" s="1"/>
  <c r="S58" i="29" s="1"/>
  <c r="T58" i="29" s="1"/>
  <c r="U58" i="29" s="1"/>
  <c r="E58" i="29"/>
  <c r="F58" i="29" s="1"/>
  <c r="D58" i="29"/>
  <c r="B53" i="29"/>
  <c r="C52" i="29"/>
  <c r="B49" i="29"/>
  <c r="B48" i="29"/>
  <c r="B47" i="29"/>
  <c r="A47" i="29"/>
  <c r="B46" i="29"/>
  <c r="A46" i="29"/>
  <c r="B45" i="29"/>
  <c r="A45" i="29"/>
  <c r="C43" i="29"/>
  <c r="C55" i="29" s="1"/>
  <c r="D42" i="29"/>
  <c r="D52" i="29" s="1"/>
  <c r="C42" i="29"/>
  <c r="C51" i="29" s="1"/>
  <c r="C40" i="29"/>
  <c r="A39" i="29"/>
  <c r="A38" i="29"/>
  <c r="A37" i="29"/>
  <c r="A5" i="29"/>
  <c r="A4" i="28"/>
  <c r="A6" i="28"/>
  <c r="U60" i="28"/>
  <c r="T60" i="28"/>
  <c r="S60" i="28"/>
  <c r="R60" i="28"/>
  <c r="Q60" i="28"/>
  <c r="P60" i="28"/>
  <c r="O60" i="28"/>
  <c r="N60" i="28"/>
  <c r="M60" i="28"/>
  <c r="L60" i="28"/>
  <c r="K60" i="28"/>
  <c r="J60" i="28"/>
  <c r="I60" i="28"/>
  <c r="H60" i="28"/>
  <c r="G60" i="28"/>
  <c r="F60" i="28"/>
  <c r="E60" i="28"/>
  <c r="D60" i="28"/>
  <c r="C60" i="28"/>
  <c r="G58" i="28"/>
  <c r="H58" i="28" s="1"/>
  <c r="I58" i="28" s="1"/>
  <c r="J58" i="28" s="1"/>
  <c r="K58" i="28" s="1"/>
  <c r="L58" i="28" s="1"/>
  <c r="M58" i="28" s="1"/>
  <c r="N58" i="28" s="1"/>
  <c r="O58" i="28" s="1"/>
  <c r="P58" i="28" s="1"/>
  <c r="Q58" i="28" s="1"/>
  <c r="R58" i="28" s="1"/>
  <c r="S58" i="28" s="1"/>
  <c r="T58" i="28" s="1"/>
  <c r="U58" i="28" s="1"/>
  <c r="E58" i="28"/>
  <c r="F58" i="28" s="1"/>
  <c r="D58" i="28"/>
  <c r="B53" i="28"/>
  <c r="C52" i="28"/>
  <c r="B49" i="28"/>
  <c r="B48" i="28"/>
  <c r="B47" i="28"/>
  <c r="A47" i="28"/>
  <c r="B46" i="28"/>
  <c r="A46" i="28"/>
  <c r="B45" i="28"/>
  <c r="B44" i="28" s="1"/>
  <c r="A45" i="28"/>
  <c r="C43" i="28"/>
  <c r="C55" i="28" s="1"/>
  <c r="D42" i="28"/>
  <c r="D52" i="28" s="1"/>
  <c r="C42" i="28"/>
  <c r="C51" i="28" s="1"/>
  <c r="C40" i="28"/>
  <c r="A39" i="28"/>
  <c r="A38" i="28"/>
  <c r="A37" i="28"/>
  <c r="A5" i="28"/>
  <c r="A4" i="27"/>
  <c r="A6" i="27"/>
  <c r="U60" i="27"/>
  <c r="T60" i="27"/>
  <c r="S60" i="27"/>
  <c r="R60" i="27"/>
  <c r="Q60" i="27"/>
  <c r="P60" i="27"/>
  <c r="O60" i="27"/>
  <c r="N60" i="27"/>
  <c r="M60" i="27"/>
  <c r="L60" i="27"/>
  <c r="K60" i="27"/>
  <c r="J60" i="27"/>
  <c r="I60" i="27"/>
  <c r="H60" i="27"/>
  <c r="G60" i="27"/>
  <c r="F60" i="27"/>
  <c r="E60" i="27"/>
  <c r="D60" i="27"/>
  <c r="C60" i="27"/>
  <c r="D58" i="27"/>
  <c r="E58" i="27" s="1"/>
  <c r="F58" i="27" s="1"/>
  <c r="G58" i="27" s="1"/>
  <c r="H58" i="27" s="1"/>
  <c r="I58" i="27" s="1"/>
  <c r="J58" i="27" s="1"/>
  <c r="K58" i="27" s="1"/>
  <c r="L58" i="27" s="1"/>
  <c r="M58" i="27" s="1"/>
  <c r="N58" i="27" s="1"/>
  <c r="O58" i="27" s="1"/>
  <c r="P58" i="27" s="1"/>
  <c r="Q58" i="27" s="1"/>
  <c r="R58" i="27" s="1"/>
  <c r="S58" i="27" s="1"/>
  <c r="T58" i="27" s="1"/>
  <c r="U58" i="27" s="1"/>
  <c r="B53" i="27"/>
  <c r="B49" i="27"/>
  <c r="C48" i="27"/>
  <c r="C66" i="27" s="1"/>
  <c r="B48" i="27"/>
  <c r="C47" i="27"/>
  <c r="C63" i="27" s="1"/>
  <c r="B47" i="27"/>
  <c r="A47" i="27"/>
  <c r="B46" i="27"/>
  <c r="B44" i="27" s="1"/>
  <c r="A46" i="27"/>
  <c r="C45" i="27"/>
  <c r="B45" i="27"/>
  <c r="A45" i="27"/>
  <c r="D43" i="27"/>
  <c r="D55" i="27" s="1"/>
  <c r="C43" i="27"/>
  <c r="C42" i="27"/>
  <c r="C52" i="27" s="1"/>
  <c r="D40" i="27"/>
  <c r="C40" i="27"/>
  <c r="C49" i="27" s="1"/>
  <c r="C67" i="27" s="1"/>
  <c r="A39" i="27"/>
  <c r="A38" i="27"/>
  <c r="A37" i="27"/>
  <c r="A5" i="27"/>
  <c r="A4" i="26"/>
  <c r="A6" i="26"/>
  <c r="U60" i="26"/>
  <c r="T60" i="26"/>
  <c r="S60" i="26"/>
  <c r="R60" i="26"/>
  <c r="Q60" i="26"/>
  <c r="P60" i="26"/>
  <c r="O60" i="26"/>
  <c r="N60" i="26"/>
  <c r="M60" i="26"/>
  <c r="L60" i="26"/>
  <c r="K60" i="26"/>
  <c r="J60" i="26"/>
  <c r="I60" i="26"/>
  <c r="H60" i="26"/>
  <c r="G60" i="26"/>
  <c r="F60" i="26"/>
  <c r="E60" i="26"/>
  <c r="D60" i="26"/>
  <c r="C60" i="26"/>
  <c r="D58" i="26"/>
  <c r="E58" i="26" s="1"/>
  <c r="F58" i="26" s="1"/>
  <c r="G58" i="26" s="1"/>
  <c r="H58" i="26" s="1"/>
  <c r="I58" i="26" s="1"/>
  <c r="J58" i="26" s="1"/>
  <c r="K58" i="26" s="1"/>
  <c r="L58" i="26" s="1"/>
  <c r="M58" i="26" s="1"/>
  <c r="N58" i="26" s="1"/>
  <c r="O58" i="26" s="1"/>
  <c r="P58" i="26" s="1"/>
  <c r="Q58" i="26" s="1"/>
  <c r="R58" i="26" s="1"/>
  <c r="S58" i="26" s="1"/>
  <c r="T58" i="26" s="1"/>
  <c r="U58" i="26" s="1"/>
  <c r="B53" i="26"/>
  <c r="B49" i="26"/>
  <c r="C48" i="26"/>
  <c r="C66" i="26" s="1"/>
  <c r="B48" i="26"/>
  <c r="C47" i="26"/>
  <c r="C63" i="26" s="1"/>
  <c r="B47" i="26"/>
  <c r="A47" i="26"/>
  <c r="B46" i="26"/>
  <c r="B44" i="26" s="1"/>
  <c r="A46" i="26"/>
  <c r="C45" i="26"/>
  <c r="B45" i="26"/>
  <c r="A45" i="26"/>
  <c r="D43" i="26"/>
  <c r="D55" i="26" s="1"/>
  <c r="C43" i="26"/>
  <c r="C42" i="26"/>
  <c r="C52" i="26" s="1"/>
  <c r="D40" i="26"/>
  <c r="C40" i="26"/>
  <c r="C49" i="26" s="1"/>
  <c r="C67" i="26" s="1"/>
  <c r="A39" i="26"/>
  <c r="A38" i="26"/>
  <c r="A37" i="26"/>
  <c r="A5" i="26"/>
  <c r="A4" i="25"/>
  <c r="A6" i="25"/>
  <c r="U60" i="25"/>
  <c r="T60" i="25"/>
  <c r="S60" i="25"/>
  <c r="R60" i="25"/>
  <c r="Q60" i="25"/>
  <c r="P60" i="25"/>
  <c r="O60" i="25"/>
  <c r="N60" i="25"/>
  <c r="M60" i="25"/>
  <c r="L60" i="25"/>
  <c r="K60" i="25"/>
  <c r="J60" i="25"/>
  <c r="I60" i="25"/>
  <c r="H60" i="25"/>
  <c r="G60" i="25"/>
  <c r="F60" i="25"/>
  <c r="E60" i="25"/>
  <c r="D60" i="25"/>
  <c r="C60" i="25"/>
  <c r="G58" i="25"/>
  <c r="H58" i="25" s="1"/>
  <c r="I58" i="25" s="1"/>
  <c r="J58" i="25" s="1"/>
  <c r="K58" i="25" s="1"/>
  <c r="L58" i="25" s="1"/>
  <c r="M58" i="25" s="1"/>
  <c r="N58" i="25" s="1"/>
  <c r="O58" i="25" s="1"/>
  <c r="P58" i="25" s="1"/>
  <c r="Q58" i="25" s="1"/>
  <c r="R58" i="25" s="1"/>
  <c r="S58" i="25" s="1"/>
  <c r="T58" i="25" s="1"/>
  <c r="U58" i="25" s="1"/>
  <c r="E58" i="25"/>
  <c r="F58" i="25" s="1"/>
  <c r="D58" i="25"/>
  <c r="B53" i="25"/>
  <c r="C52" i="25"/>
  <c r="B49" i="25"/>
  <c r="B48" i="25"/>
  <c r="B47" i="25"/>
  <c r="A47" i="25"/>
  <c r="B46" i="25"/>
  <c r="A46" i="25"/>
  <c r="B45" i="25"/>
  <c r="A45" i="25"/>
  <c r="C43" i="25"/>
  <c r="C55" i="25" s="1"/>
  <c r="D42" i="25"/>
  <c r="D52" i="25" s="1"/>
  <c r="C42" i="25"/>
  <c r="C51" i="25" s="1"/>
  <c r="C40" i="25"/>
  <c r="A39" i="25"/>
  <c r="A38" i="25"/>
  <c r="A37" i="25"/>
  <c r="A5" i="25"/>
  <c r="B44" i="29" l="1"/>
  <c r="B44" i="25"/>
  <c r="C49" i="29"/>
  <c r="C67" i="29" s="1"/>
  <c r="C48" i="29"/>
  <c r="C66" i="29" s="1"/>
  <c r="C47" i="29"/>
  <c r="C63" i="29" s="1"/>
  <c r="C45" i="29"/>
  <c r="C46" i="29"/>
  <c r="C62" i="29" s="1"/>
  <c r="C56" i="29"/>
  <c r="C59" i="29" s="1"/>
  <c r="D50" i="29"/>
  <c r="D68" i="29" s="1"/>
  <c r="D40" i="29"/>
  <c r="E42" i="29"/>
  <c r="D43" i="29"/>
  <c r="C50" i="29"/>
  <c r="C68" i="29" s="1"/>
  <c r="D51" i="29"/>
  <c r="C49" i="28"/>
  <c r="C67" i="28" s="1"/>
  <c r="C48" i="28"/>
  <c r="C66" i="28" s="1"/>
  <c r="C47" i="28"/>
  <c r="C63" i="28" s="1"/>
  <c r="C45" i="28"/>
  <c r="C46" i="28"/>
  <c r="C62" i="28" s="1"/>
  <c r="C56" i="28"/>
  <c r="C59" i="28" s="1"/>
  <c r="D50" i="28"/>
  <c r="D68" i="28" s="1"/>
  <c r="D40" i="28"/>
  <c r="E42" i="28"/>
  <c r="D43" i="28"/>
  <c r="C50" i="28"/>
  <c r="C68" i="28" s="1"/>
  <c r="D51" i="28"/>
  <c r="C50" i="27"/>
  <c r="C68" i="27" s="1"/>
  <c r="D49" i="27"/>
  <c r="D67" i="27" s="1"/>
  <c r="D48" i="27"/>
  <c r="D66" i="27" s="1"/>
  <c r="D46" i="27"/>
  <c r="D62" i="27" s="1"/>
  <c r="C51" i="27"/>
  <c r="C61" i="27"/>
  <c r="E40" i="27"/>
  <c r="D42" i="27"/>
  <c r="C56" i="27"/>
  <c r="E43" i="27"/>
  <c r="D45" i="27"/>
  <c r="C46" i="27"/>
  <c r="C62" i="27" s="1"/>
  <c r="D47" i="27"/>
  <c r="D63" i="27" s="1"/>
  <c r="D50" i="27"/>
  <c r="D68" i="27" s="1"/>
  <c r="C55" i="27"/>
  <c r="D56" i="27"/>
  <c r="D53" i="27" s="1"/>
  <c r="C50" i="26"/>
  <c r="C68" i="26" s="1"/>
  <c r="D49" i="26"/>
  <c r="D67" i="26" s="1"/>
  <c r="D48" i="26"/>
  <c r="D66" i="26" s="1"/>
  <c r="D46" i="26"/>
  <c r="D62" i="26" s="1"/>
  <c r="C51" i="26"/>
  <c r="C61" i="26"/>
  <c r="E40" i="26"/>
  <c r="D42" i="26"/>
  <c r="C56" i="26"/>
  <c r="E43" i="26"/>
  <c r="D45" i="26"/>
  <c r="C46" i="26"/>
  <c r="C62" i="26" s="1"/>
  <c r="D47" i="26"/>
  <c r="D63" i="26" s="1"/>
  <c r="D50" i="26"/>
  <c r="D68" i="26" s="1"/>
  <c r="C55" i="26"/>
  <c r="D56" i="26"/>
  <c r="D53" i="26" s="1"/>
  <c r="C49" i="25"/>
  <c r="C67" i="25" s="1"/>
  <c r="C48" i="25"/>
  <c r="C66" i="25" s="1"/>
  <c r="C47" i="25"/>
  <c r="C63" i="25" s="1"/>
  <c r="C45" i="25"/>
  <c r="C46" i="25"/>
  <c r="C62" i="25" s="1"/>
  <c r="C56" i="25"/>
  <c r="C59" i="25" s="1"/>
  <c r="D50" i="25"/>
  <c r="D68" i="25" s="1"/>
  <c r="D40" i="25"/>
  <c r="E42" i="25"/>
  <c r="D43" i="25"/>
  <c r="C50" i="25"/>
  <c r="C68" i="25" s="1"/>
  <c r="D51" i="25"/>
  <c r="C53" i="25"/>
  <c r="A12" i="24"/>
  <c r="A9" i="24"/>
  <c r="C53" i="29" l="1"/>
  <c r="C53" i="28"/>
  <c r="E51" i="29"/>
  <c r="E52" i="29"/>
  <c r="E50" i="29"/>
  <c r="E68" i="29" s="1"/>
  <c r="F42" i="29"/>
  <c r="C44" i="29"/>
  <c r="C71" i="29" s="1"/>
  <c r="C61" i="29"/>
  <c r="C69" i="29" s="1"/>
  <c r="D56" i="29"/>
  <c r="D55" i="29"/>
  <c r="E43" i="29"/>
  <c r="D46" i="29"/>
  <c r="D62" i="29" s="1"/>
  <c r="D45" i="29"/>
  <c r="D49" i="29"/>
  <c r="D67" i="29" s="1"/>
  <c r="D48" i="29"/>
  <c r="D66" i="29" s="1"/>
  <c r="D47" i="29"/>
  <c r="D63" i="29" s="1"/>
  <c r="E40" i="29"/>
  <c r="E51" i="28"/>
  <c r="E52" i="28"/>
  <c r="E50" i="28"/>
  <c r="E68" i="28" s="1"/>
  <c r="F42" i="28"/>
  <c r="C44" i="28"/>
  <c r="C71" i="28" s="1"/>
  <c r="C61" i="28"/>
  <c r="C69" i="28" s="1"/>
  <c r="D56" i="28"/>
  <c r="D55" i="28"/>
  <c r="E43" i="28"/>
  <c r="D46" i="28"/>
  <c r="D62" i="28" s="1"/>
  <c r="D45" i="28"/>
  <c r="D49" i="28"/>
  <c r="D67" i="28" s="1"/>
  <c r="D48" i="28"/>
  <c r="D66" i="28" s="1"/>
  <c r="D47" i="28"/>
  <c r="D63" i="28" s="1"/>
  <c r="E40" i="28"/>
  <c r="E56" i="27"/>
  <c r="E55" i="27"/>
  <c r="F43" i="27"/>
  <c r="D51" i="27"/>
  <c r="D44" i="27" s="1"/>
  <c r="D71" i="27" s="1"/>
  <c r="D52" i="27"/>
  <c r="E42" i="27"/>
  <c r="D59" i="27"/>
  <c r="C53" i="27"/>
  <c r="C59" i="27"/>
  <c r="C69" i="27" s="1"/>
  <c r="D61" i="27"/>
  <c r="E48" i="27"/>
  <c r="E66" i="27" s="1"/>
  <c r="E46" i="27"/>
  <c r="E62" i="27" s="1"/>
  <c r="E49" i="27"/>
  <c r="E67" i="27" s="1"/>
  <c r="E47" i="27"/>
  <c r="E63" i="27" s="1"/>
  <c r="E45" i="27"/>
  <c r="F40" i="27"/>
  <c r="C44" i="27"/>
  <c r="E56" i="26"/>
  <c r="E55" i="26"/>
  <c r="F43" i="26"/>
  <c r="D51" i="26"/>
  <c r="D52" i="26"/>
  <c r="E42" i="26"/>
  <c r="D59" i="26"/>
  <c r="C53" i="26"/>
  <c r="C59" i="26"/>
  <c r="C69" i="26" s="1"/>
  <c r="D61" i="26"/>
  <c r="E48" i="26"/>
  <c r="E66" i="26" s="1"/>
  <c r="E46" i="26"/>
  <c r="E62" i="26" s="1"/>
  <c r="E49" i="26"/>
  <c r="E67" i="26" s="1"/>
  <c r="E47" i="26"/>
  <c r="E63" i="26" s="1"/>
  <c r="E45" i="26"/>
  <c r="F40" i="26"/>
  <c r="C44" i="26"/>
  <c r="C71" i="26" s="1"/>
  <c r="E51" i="25"/>
  <c r="E52" i="25"/>
  <c r="E50" i="25"/>
  <c r="E68" i="25" s="1"/>
  <c r="F42" i="25"/>
  <c r="C44" i="25"/>
  <c r="C71" i="25" s="1"/>
  <c r="C61" i="25"/>
  <c r="C69" i="25" s="1"/>
  <c r="D56" i="25"/>
  <c r="D55" i="25"/>
  <c r="E43" i="25"/>
  <c r="D46" i="25"/>
  <c r="D62" i="25" s="1"/>
  <c r="D45" i="25"/>
  <c r="D49" i="25"/>
  <c r="D67" i="25" s="1"/>
  <c r="D48" i="25"/>
  <c r="D66" i="25" s="1"/>
  <c r="D47" i="25"/>
  <c r="D63" i="25" s="1"/>
  <c r="E40" i="25"/>
  <c r="A12" i="23"/>
  <c r="A9" i="23"/>
  <c r="A12" i="5"/>
  <c r="A9" i="5"/>
  <c r="C71" i="27" l="1"/>
  <c r="D44" i="26"/>
  <c r="D71" i="26" s="1"/>
  <c r="E49" i="29"/>
  <c r="E67" i="29" s="1"/>
  <c r="E48" i="29"/>
  <c r="E66" i="29" s="1"/>
  <c r="E47" i="29"/>
  <c r="E63" i="29" s="1"/>
  <c r="E45" i="29"/>
  <c r="E46" i="29"/>
  <c r="E62" i="29" s="1"/>
  <c r="F40" i="29"/>
  <c r="D61" i="29"/>
  <c r="D44" i="29"/>
  <c r="E55" i="29"/>
  <c r="E56" i="29"/>
  <c r="F43" i="29"/>
  <c r="D59" i="29"/>
  <c r="D69" i="29" s="1"/>
  <c r="D53" i="29"/>
  <c r="F52" i="29"/>
  <c r="G42" i="29"/>
  <c r="F51" i="29"/>
  <c r="F50" i="29"/>
  <c r="F68" i="29" s="1"/>
  <c r="E49" i="28"/>
  <c r="E67" i="28" s="1"/>
  <c r="E48" i="28"/>
  <c r="E66" i="28" s="1"/>
  <c r="E47" i="28"/>
  <c r="E63" i="28" s="1"/>
  <c r="E45" i="28"/>
  <c r="E46" i="28"/>
  <c r="E62" i="28" s="1"/>
  <c r="F40" i="28"/>
  <c r="D61" i="28"/>
  <c r="D44" i="28"/>
  <c r="E55" i="28"/>
  <c r="E56" i="28"/>
  <c r="F43" i="28"/>
  <c r="D59" i="28"/>
  <c r="D53" i="28"/>
  <c r="F52" i="28"/>
  <c r="G42" i="28"/>
  <c r="F51" i="28"/>
  <c r="F50" i="28"/>
  <c r="F68" i="28" s="1"/>
  <c r="E61" i="27"/>
  <c r="E52" i="27"/>
  <c r="E51" i="27"/>
  <c r="F42" i="27"/>
  <c r="E50" i="27"/>
  <c r="E68" i="27" s="1"/>
  <c r="E53" i="27"/>
  <c r="E59" i="27"/>
  <c r="E69" i="27" s="1"/>
  <c r="F49" i="27"/>
  <c r="F67" i="27" s="1"/>
  <c r="F48" i="27"/>
  <c r="F66" i="27" s="1"/>
  <c r="F47" i="27"/>
  <c r="F63" i="27" s="1"/>
  <c r="F45" i="27"/>
  <c r="G40" i="27"/>
  <c r="F46" i="27"/>
  <c r="F62" i="27" s="1"/>
  <c r="D69" i="27"/>
  <c r="F55" i="27"/>
  <c r="G43" i="27"/>
  <c r="F56" i="27"/>
  <c r="E61" i="26"/>
  <c r="E52" i="26"/>
  <c r="E51" i="26"/>
  <c r="F42" i="26"/>
  <c r="E50" i="26"/>
  <c r="E68" i="26" s="1"/>
  <c r="E53" i="26"/>
  <c r="E59" i="26"/>
  <c r="E69" i="26" s="1"/>
  <c r="F49" i="26"/>
  <c r="F67" i="26" s="1"/>
  <c r="F48" i="26"/>
  <c r="F66" i="26" s="1"/>
  <c r="F47" i="26"/>
  <c r="F63" i="26" s="1"/>
  <c r="F45" i="26"/>
  <c r="G40" i="26"/>
  <c r="F46" i="26"/>
  <c r="F62" i="26" s="1"/>
  <c r="D69" i="26"/>
  <c r="F55" i="26"/>
  <c r="G43" i="26"/>
  <c r="F56" i="26"/>
  <c r="E49" i="25"/>
  <c r="E67" i="25" s="1"/>
  <c r="E48" i="25"/>
  <c r="E66" i="25" s="1"/>
  <c r="E47" i="25"/>
  <c r="E63" i="25" s="1"/>
  <c r="E45" i="25"/>
  <c r="E46" i="25"/>
  <c r="E62" i="25" s="1"/>
  <c r="F40" i="25"/>
  <c r="D61" i="25"/>
  <c r="D44" i="25"/>
  <c r="E55" i="25"/>
  <c r="E56" i="25"/>
  <c r="F43" i="25"/>
  <c r="D59" i="25"/>
  <c r="D69" i="25" s="1"/>
  <c r="D53" i="25"/>
  <c r="F52" i="25"/>
  <c r="G42" i="25"/>
  <c r="F51" i="25"/>
  <c r="F50" i="25"/>
  <c r="F68" i="25" s="1"/>
  <c r="A9" i="15"/>
  <c r="A9" i="30" s="1"/>
  <c r="A6" i="15"/>
  <c r="A6" i="30" s="1"/>
  <c r="A9" i="16"/>
  <c r="A6" i="16"/>
  <c r="A9" i="10"/>
  <c r="A8" i="35" s="1"/>
  <c r="A6" i="10"/>
  <c r="A6" i="35" s="1"/>
  <c r="A9" i="17"/>
  <c r="A6" i="17"/>
  <c r="A8" i="14"/>
  <c r="A6" i="14"/>
  <c r="A13" i="13"/>
  <c r="A10" i="13"/>
  <c r="A9" i="12"/>
  <c r="A6" i="12"/>
  <c r="D69" i="28" l="1"/>
  <c r="D71" i="25"/>
  <c r="D71" i="29"/>
  <c r="D71" i="28"/>
  <c r="F46" i="29"/>
  <c r="F62" i="29" s="1"/>
  <c r="F49" i="29"/>
  <c r="F67" i="29" s="1"/>
  <c r="F48" i="29"/>
  <c r="F66" i="29" s="1"/>
  <c r="F47" i="29"/>
  <c r="F63" i="29" s="1"/>
  <c r="F45" i="29"/>
  <c r="G40" i="29"/>
  <c r="E61" i="29"/>
  <c r="E44" i="29"/>
  <c r="E71" i="29" s="1"/>
  <c r="G51" i="29"/>
  <c r="G52" i="29"/>
  <c r="H42" i="29"/>
  <c r="G50" i="29"/>
  <c r="G68" i="29" s="1"/>
  <c r="F56" i="29"/>
  <c r="F55" i="29"/>
  <c r="G43" i="29"/>
  <c r="E59" i="29"/>
  <c r="E69" i="29" s="1"/>
  <c r="E53" i="29"/>
  <c r="F46" i="28"/>
  <c r="F62" i="28" s="1"/>
  <c r="F49" i="28"/>
  <c r="F67" i="28" s="1"/>
  <c r="F48" i="28"/>
  <c r="F66" i="28" s="1"/>
  <c r="F47" i="28"/>
  <c r="F63" i="28" s="1"/>
  <c r="F45" i="28"/>
  <c r="G40" i="28"/>
  <c r="E61" i="28"/>
  <c r="E44" i="28"/>
  <c r="G51" i="28"/>
  <c r="G52" i="28"/>
  <c r="H42" i="28"/>
  <c r="G50" i="28"/>
  <c r="G68" i="28" s="1"/>
  <c r="F56" i="28"/>
  <c r="F55" i="28"/>
  <c r="G43" i="28"/>
  <c r="E59" i="28"/>
  <c r="E53" i="28"/>
  <c r="F59" i="27"/>
  <c r="F53" i="27"/>
  <c r="F61" i="27"/>
  <c r="E44" i="27"/>
  <c r="E71" i="27" s="1"/>
  <c r="G56" i="27"/>
  <c r="G55" i="27"/>
  <c r="H43" i="27"/>
  <c r="G49" i="27"/>
  <c r="G67" i="27" s="1"/>
  <c r="G46" i="27"/>
  <c r="G62" i="27" s="1"/>
  <c r="G48" i="27"/>
  <c r="G66" i="27" s="1"/>
  <c r="G47" i="27"/>
  <c r="G63" i="27" s="1"/>
  <c r="G45" i="27"/>
  <c r="H40" i="27"/>
  <c r="F51" i="27"/>
  <c r="F52" i="27"/>
  <c r="G42" i="27"/>
  <c r="F50" i="27"/>
  <c r="F68" i="27" s="1"/>
  <c r="F59" i="26"/>
  <c r="F53" i="26"/>
  <c r="F61" i="26"/>
  <c r="E44" i="26"/>
  <c r="E71" i="26" s="1"/>
  <c r="G56" i="26"/>
  <c r="G55" i="26"/>
  <c r="H43" i="26"/>
  <c r="G49" i="26"/>
  <c r="G67" i="26" s="1"/>
  <c r="G46" i="26"/>
  <c r="G62" i="26" s="1"/>
  <c r="G48" i="26"/>
  <c r="G66" i="26" s="1"/>
  <c r="G47" i="26"/>
  <c r="G63" i="26" s="1"/>
  <c r="G45" i="26"/>
  <c r="H40" i="26"/>
  <c r="F51" i="26"/>
  <c r="F52" i="26"/>
  <c r="G42" i="26"/>
  <c r="F50" i="26"/>
  <c r="F68" i="26" s="1"/>
  <c r="F46" i="25"/>
  <c r="F62" i="25" s="1"/>
  <c r="F49" i="25"/>
  <c r="F67" i="25" s="1"/>
  <c r="F48" i="25"/>
  <c r="F66" i="25" s="1"/>
  <c r="F47" i="25"/>
  <c r="F63" i="25" s="1"/>
  <c r="F45" i="25"/>
  <c r="G40" i="25"/>
  <c r="E61" i="25"/>
  <c r="E44" i="25"/>
  <c r="G51" i="25"/>
  <c r="G52" i="25"/>
  <c r="H42" i="25"/>
  <c r="G50" i="25"/>
  <c r="G68" i="25" s="1"/>
  <c r="F56" i="25"/>
  <c r="F55" i="25"/>
  <c r="G43" i="25"/>
  <c r="E59" i="25"/>
  <c r="E53" i="25"/>
  <c r="E69" i="28" l="1"/>
  <c r="E69" i="25"/>
  <c r="E71" i="25"/>
  <c r="E71" i="28"/>
  <c r="F59" i="29"/>
  <c r="F53" i="29"/>
  <c r="G49" i="29"/>
  <c r="G67" i="29" s="1"/>
  <c r="G48" i="29"/>
  <c r="G66" i="29" s="1"/>
  <c r="G47" i="29"/>
  <c r="G63" i="29" s="1"/>
  <c r="G45" i="29"/>
  <c r="H40" i="29"/>
  <c r="G46" i="29"/>
  <c r="G62" i="29" s="1"/>
  <c r="G55" i="29"/>
  <c r="H43" i="29"/>
  <c r="G56" i="29"/>
  <c r="H52" i="29"/>
  <c r="H51" i="29"/>
  <c r="I42" i="29"/>
  <c r="H50" i="29"/>
  <c r="H68" i="29" s="1"/>
  <c r="F61" i="29"/>
  <c r="F44" i="29"/>
  <c r="F59" i="28"/>
  <c r="F53" i="28"/>
  <c r="G49" i="28"/>
  <c r="G67" i="28" s="1"/>
  <c r="G48" i="28"/>
  <c r="G66" i="28" s="1"/>
  <c r="G47" i="28"/>
  <c r="G63" i="28" s="1"/>
  <c r="G45" i="28"/>
  <c r="H40" i="28"/>
  <c r="G46" i="28"/>
  <c r="G62" i="28" s="1"/>
  <c r="G55" i="28"/>
  <c r="H43" i="28"/>
  <c r="G56" i="28"/>
  <c r="H52" i="28"/>
  <c r="H51" i="28"/>
  <c r="I42" i="28"/>
  <c r="H50" i="28"/>
  <c r="H68" i="28" s="1"/>
  <c r="F61" i="28"/>
  <c r="F44" i="28"/>
  <c r="H49" i="27"/>
  <c r="H67" i="27" s="1"/>
  <c r="H48" i="27"/>
  <c r="H66" i="27" s="1"/>
  <c r="H47" i="27"/>
  <c r="H63" i="27" s="1"/>
  <c r="H45" i="27"/>
  <c r="I40" i="27"/>
  <c r="H46" i="27"/>
  <c r="H62" i="27" s="1"/>
  <c r="H55" i="27"/>
  <c r="H56" i="27"/>
  <c r="I43" i="27"/>
  <c r="F44" i="27"/>
  <c r="F71" i="27" s="1"/>
  <c r="G52" i="27"/>
  <c r="H42" i="27"/>
  <c r="G51" i="27"/>
  <c r="G50" i="27"/>
  <c r="G68" i="27" s="1"/>
  <c r="G61" i="27"/>
  <c r="G53" i="27"/>
  <c r="G59" i="27"/>
  <c r="F69" i="27"/>
  <c r="H49" i="26"/>
  <c r="H67" i="26" s="1"/>
  <c r="H48" i="26"/>
  <c r="H66" i="26" s="1"/>
  <c r="H47" i="26"/>
  <c r="H63" i="26" s="1"/>
  <c r="H45" i="26"/>
  <c r="I40" i="26"/>
  <c r="H46" i="26"/>
  <c r="H62" i="26" s="1"/>
  <c r="H55" i="26"/>
  <c r="H56" i="26"/>
  <c r="I43" i="26"/>
  <c r="F44" i="26"/>
  <c r="F71" i="26" s="1"/>
  <c r="G52" i="26"/>
  <c r="H42" i="26"/>
  <c r="G51" i="26"/>
  <c r="G50" i="26"/>
  <c r="G68" i="26" s="1"/>
  <c r="G61" i="26"/>
  <c r="G53" i="26"/>
  <c r="G59" i="26"/>
  <c r="G69" i="26" s="1"/>
  <c r="F69" i="26"/>
  <c r="F59" i="25"/>
  <c r="F53" i="25"/>
  <c r="G49" i="25"/>
  <c r="G67" i="25" s="1"/>
  <c r="G48" i="25"/>
  <c r="G66" i="25" s="1"/>
  <c r="G47" i="25"/>
  <c r="G63" i="25" s="1"/>
  <c r="G45" i="25"/>
  <c r="H40" i="25"/>
  <c r="G46" i="25"/>
  <c r="G62" i="25" s="1"/>
  <c r="G55" i="25"/>
  <c r="H43" i="25"/>
  <c r="G56" i="25"/>
  <c r="H52" i="25"/>
  <c r="H51" i="25"/>
  <c r="I42" i="25"/>
  <c r="H50" i="25"/>
  <c r="H68" i="25" s="1"/>
  <c r="F61" i="25"/>
  <c r="F44" i="25"/>
  <c r="G69" i="27" l="1"/>
  <c r="I51" i="29"/>
  <c r="I52" i="29"/>
  <c r="I50" i="29"/>
  <c r="I68" i="29" s="1"/>
  <c r="J42" i="29"/>
  <c r="H56" i="29"/>
  <c r="H55" i="29"/>
  <c r="I43" i="29"/>
  <c r="G61" i="29"/>
  <c r="G44" i="29"/>
  <c r="F71" i="29"/>
  <c r="G59" i="29"/>
  <c r="G53" i="29"/>
  <c r="H46" i="29"/>
  <c r="H62" i="29" s="1"/>
  <c r="H45" i="29"/>
  <c r="H49" i="29"/>
  <c r="H67" i="29" s="1"/>
  <c r="H48" i="29"/>
  <c r="H66" i="29" s="1"/>
  <c r="H47" i="29"/>
  <c r="H63" i="29" s="1"/>
  <c r="I40" i="29"/>
  <c r="F69" i="29"/>
  <c r="I51" i="28"/>
  <c r="I52" i="28"/>
  <c r="I50" i="28"/>
  <c r="I68" i="28" s="1"/>
  <c r="J42" i="28"/>
  <c r="H56" i="28"/>
  <c r="H55" i="28"/>
  <c r="I43" i="28"/>
  <c r="G61" i="28"/>
  <c r="G44" i="28"/>
  <c r="F71" i="28"/>
  <c r="G59" i="28"/>
  <c r="G53" i="28"/>
  <c r="H46" i="28"/>
  <c r="H62" i="28" s="1"/>
  <c r="H45" i="28"/>
  <c r="H49" i="28"/>
  <c r="H67" i="28" s="1"/>
  <c r="H48" i="28"/>
  <c r="H66" i="28" s="1"/>
  <c r="H47" i="28"/>
  <c r="H63" i="28" s="1"/>
  <c r="I40" i="28"/>
  <c r="F69" i="28"/>
  <c r="H51" i="27"/>
  <c r="H44" i="27" s="1"/>
  <c r="H52" i="27"/>
  <c r="I42" i="27"/>
  <c r="H50" i="27"/>
  <c r="H68" i="27" s="1"/>
  <c r="H61" i="27"/>
  <c r="G44" i="27"/>
  <c r="G71" i="27" s="1"/>
  <c r="I56" i="27"/>
  <c r="I55" i="27"/>
  <c r="J43" i="27"/>
  <c r="H59" i="27"/>
  <c r="H53" i="27"/>
  <c r="I48" i="27"/>
  <c r="I66" i="27" s="1"/>
  <c r="I46" i="27"/>
  <c r="I62" i="27" s="1"/>
  <c r="I49" i="27"/>
  <c r="I67" i="27" s="1"/>
  <c r="I47" i="27"/>
  <c r="I63" i="27" s="1"/>
  <c r="I45" i="27"/>
  <c r="J40" i="27"/>
  <c r="H51" i="26"/>
  <c r="H44" i="26" s="1"/>
  <c r="H52" i="26"/>
  <c r="I42" i="26"/>
  <c r="H50" i="26"/>
  <c r="H68" i="26" s="1"/>
  <c r="H61" i="26"/>
  <c r="G44" i="26"/>
  <c r="G71" i="26" s="1"/>
  <c r="I56" i="26"/>
  <c r="I55" i="26"/>
  <c r="J43" i="26"/>
  <c r="H59" i="26"/>
  <c r="H53" i="26"/>
  <c r="I48" i="26"/>
  <c r="I66" i="26" s="1"/>
  <c r="I46" i="26"/>
  <c r="I62" i="26" s="1"/>
  <c r="I49" i="26"/>
  <c r="I67" i="26" s="1"/>
  <c r="I47" i="26"/>
  <c r="I63" i="26" s="1"/>
  <c r="I45" i="26"/>
  <c r="J40" i="26"/>
  <c r="I51" i="25"/>
  <c r="I52" i="25"/>
  <c r="I50" i="25"/>
  <c r="I68" i="25" s="1"/>
  <c r="J42" i="25"/>
  <c r="H56" i="25"/>
  <c r="H55" i="25"/>
  <c r="I43" i="25"/>
  <c r="G61" i="25"/>
  <c r="G44" i="25"/>
  <c r="F71" i="25"/>
  <c r="G59" i="25"/>
  <c r="G53" i="25"/>
  <c r="H46" i="25"/>
  <c r="H62" i="25" s="1"/>
  <c r="H45" i="25"/>
  <c r="H49" i="25"/>
  <c r="H67" i="25" s="1"/>
  <c r="H48" i="25"/>
  <c r="H66" i="25" s="1"/>
  <c r="H47" i="25"/>
  <c r="H63" i="25" s="1"/>
  <c r="I40" i="25"/>
  <c r="F69" i="25"/>
  <c r="I49" i="29" l="1"/>
  <c r="I67" i="29" s="1"/>
  <c r="I48" i="29"/>
  <c r="I66" i="29" s="1"/>
  <c r="I47" i="29"/>
  <c r="I63" i="29" s="1"/>
  <c r="I45" i="29"/>
  <c r="I46" i="29"/>
  <c r="I62" i="29" s="1"/>
  <c r="J40" i="29"/>
  <c r="H61" i="29"/>
  <c r="H44" i="29"/>
  <c r="H59" i="29"/>
  <c r="H69" i="29" s="1"/>
  <c r="H53" i="29"/>
  <c r="J52" i="29"/>
  <c r="K42" i="29"/>
  <c r="J51" i="29"/>
  <c r="J50" i="29"/>
  <c r="J68" i="29" s="1"/>
  <c r="G69" i="29"/>
  <c r="G71" i="29"/>
  <c r="I55" i="29"/>
  <c r="I56" i="29"/>
  <c r="J43" i="29"/>
  <c r="I49" i="28"/>
  <c r="I67" i="28" s="1"/>
  <c r="I48" i="28"/>
  <c r="I66" i="28" s="1"/>
  <c r="I47" i="28"/>
  <c r="I63" i="28" s="1"/>
  <c r="I45" i="28"/>
  <c r="I46" i="28"/>
  <c r="I62" i="28" s="1"/>
  <c r="J40" i="28"/>
  <c r="H61" i="28"/>
  <c r="H44" i="28"/>
  <c r="H59" i="28"/>
  <c r="H69" i="28" s="1"/>
  <c r="H53" i="28"/>
  <c r="J52" i="28"/>
  <c r="K42" i="28"/>
  <c r="J51" i="28"/>
  <c r="J50" i="28"/>
  <c r="J68" i="28" s="1"/>
  <c r="G69" i="28"/>
  <c r="G71" i="28"/>
  <c r="I55" i="28"/>
  <c r="I56" i="28"/>
  <c r="J43" i="28"/>
  <c r="J49" i="27"/>
  <c r="J67" i="27" s="1"/>
  <c r="J48" i="27"/>
  <c r="J66" i="27" s="1"/>
  <c r="J47" i="27"/>
  <c r="J63" i="27" s="1"/>
  <c r="J45" i="27"/>
  <c r="K40" i="27"/>
  <c r="J46" i="27"/>
  <c r="J62" i="27" s="1"/>
  <c r="J55" i="27"/>
  <c r="K43" i="27"/>
  <c r="J56" i="27"/>
  <c r="H71" i="27"/>
  <c r="I61" i="27"/>
  <c r="H69" i="27"/>
  <c r="I53" i="27"/>
  <c r="I59" i="27"/>
  <c r="I52" i="27"/>
  <c r="I51" i="27"/>
  <c r="J42" i="27"/>
  <c r="I50" i="27"/>
  <c r="I68" i="27" s="1"/>
  <c r="J49" i="26"/>
  <c r="J67" i="26" s="1"/>
  <c r="J48" i="26"/>
  <c r="J66" i="26" s="1"/>
  <c r="J47" i="26"/>
  <c r="J63" i="26" s="1"/>
  <c r="J45" i="26"/>
  <c r="K40" i="26"/>
  <c r="J46" i="26"/>
  <c r="J62" i="26" s="1"/>
  <c r="J55" i="26"/>
  <c r="K43" i="26"/>
  <c r="J56" i="26"/>
  <c r="H71" i="26"/>
  <c r="I61" i="26"/>
  <c r="H69" i="26"/>
  <c r="I53" i="26"/>
  <c r="I59" i="26"/>
  <c r="I52" i="26"/>
  <c r="I51" i="26"/>
  <c r="J42" i="26"/>
  <c r="I50" i="26"/>
  <c r="I68" i="26" s="1"/>
  <c r="I49" i="25"/>
  <c r="I67" i="25" s="1"/>
  <c r="I48" i="25"/>
  <c r="I66" i="25" s="1"/>
  <c r="I47" i="25"/>
  <c r="I63" i="25" s="1"/>
  <c r="I45" i="25"/>
  <c r="I46" i="25"/>
  <c r="I62" i="25" s="1"/>
  <c r="J40" i="25"/>
  <c r="H61" i="25"/>
  <c r="H44" i="25"/>
  <c r="H59" i="25"/>
  <c r="H69" i="25" s="1"/>
  <c r="H53" i="25"/>
  <c r="J52" i="25"/>
  <c r="K42" i="25"/>
  <c r="J51" i="25"/>
  <c r="J50" i="25"/>
  <c r="J68" i="25" s="1"/>
  <c r="G69" i="25"/>
  <c r="G71" i="25"/>
  <c r="I55" i="25"/>
  <c r="I56" i="25"/>
  <c r="J43" i="25"/>
  <c r="I44" i="27" l="1"/>
  <c r="I71" i="27" s="1"/>
  <c r="I44" i="26"/>
  <c r="I71" i="26" s="1"/>
  <c r="K51" i="29"/>
  <c r="K52" i="29"/>
  <c r="L42" i="29"/>
  <c r="K50" i="29"/>
  <c r="K68" i="29" s="1"/>
  <c r="H71" i="29"/>
  <c r="J46" i="29"/>
  <c r="J62" i="29" s="1"/>
  <c r="J49" i="29"/>
  <c r="J67" i="29" s="1"/>
  <c r="J48" i="29"/>
  <c r="J66" i="29" s="1"/>
  <c r="J47" i="29"/>
  <c r="J63" i="29" s="1"/>
  <c r="J45" i="29"/>
  <c r="K40" i="29"/>
  <c r="I61" i="29"/>
  <c r="I44" i="29"/>
  <c r="J56" i="29"/>
  <c r="J55" i="29"/>
  <c r="K43" i="29"/>
  <c r="I59" i="29"/>
  <c r="I53" i="29"/>
  <c r="K51" i="28"/>
  <c r="K52" i="28"/>
  <c r="L42" i="28"/>
  <c r="K50" i="28"/>
  <c r="K68" i="28" s="1"/>
  <c r="H71" i="28"/>
  <c r="J46" i="28"/>
  <c r="J62" i="28" s="1"/>
  <c r="J49" i="28"/>
  <c r="J67" i="28" s="1"/>
  <c r="J48" i="28"/>
  <c r="J66" i="28" s="1"/>
  <c r="J47" i="28"/>
  <c r="J63" i="28" s="1"/>
  <c r="J45" i="28"/>
  <c r="K40" i="28"/>
  <c r="I61" i="28"/>
  <c r="I44" i="28"/>
  <c r="J56" i="28"/>
  <c r="J55" i="28"/>
  <c r="K43" i="28"/>
  <c r="I59" i="28"/>
  <c r="I53" i="28"/>
  <c r="J51" i="27"/>
  <c r="J52" i="27"/>
  <c r="K42" i="27"/>
  <c r="J50" i="27"/>
  <c r="J68" i="27" s="1"/>
  <c r="K56" i="27"/>
  <c r="K55" i="27"/>
  <c r="L43" i="27"/>
  <c r="J61" i="27"/>
  <c r="I69" i="27"/>
  <c r="J59" i="27"/>
  <c r="J53" i="27"/>
  <c r="K49" i="27"/>
  <c r="K67" i="27" s="1"/>
  <c r="K46" i="27"/>
  <c r="K62" i="27" s="1"/>
  <c r="K48" i="27"/>
  <c r="K66" i="27" s="1"/>
  <c r="K47" i="27"/>
  <c r="K63" i="27" s="1"/>
  <c r="K45" i="27"/>
  <c r="L40" i="27"/>
  <c r="J51" i="26"/>
  <c r="J52" i="26"/>
  <c r="K42" i="26"/>
  <c r="J50" i="26"/>
  <c r="J68" i="26" s="1"/>
  <c r="K56" i="26"/>
  <c r="K55" i="26"/>
  <c r="L43" i="26"/>
  <c r="J61" i="26"/>
  <c r="I69" i="26"/>
  <c r="J59" i="26"/>
  <c r="J53" i="26"/>
  <c r="K49" i="26"/>
  <c r="K67" i="26" s="1"/>
  <c r="K46" i="26"/>
  <c r="K62" i="26" s="1"/>
  <c r="K48" i="26"/>
  <c r="K66" i="26" s="1"/>
  <c r="K47" i="26"/>
  <c r="K63" i="26" s="1"/>
  <c r="K45" i="26"/>
  <c r="L40" i="26"/>
  <c r="K51" i="25"/>
  <c r="K52" i="25"/>
  <c r="L42" i="25"/>
  <c r="K50" i="25"/>
  <c r="K68" i="25" s="1"/>
  <c r="H71" i="25"/>
  <c r="J46" i="25"/>
  <c r="J62" i="25" s="1"/>
  <c r="J49" i="25"/>
  <c r="J67" i="25" s="1"/>
  <c r="J48" i="25"/>
  <c r="J66" i="25" s="1"/>
  <c r="J47" i="25"/>
  <c r="J63" i="25" s="1"/>
  <c r="J45" i="25"/>
  <c r="K40" i="25"/>
  <c r="I61" i="25"/>
  <c r="I44" i="25"/>
  <c r="J56" i="25"/>
  <c r="J55" i="25"/>
  <c r="K43" i="25"/>
  <c r="I59" i="25"/>
  <c r="I53" i="25"/>
  <c r="I69" i="29" l="1"/>
  <c r="I71" i="29"/>
  <c r="K55" i="29"/>
  <c r="L43" i="29"/>
  <c r="K56" i="29"/>
  <c r="J61" i="29"/>
  <c r="J44" i="29"/>
  <c r="J59" i="29"/>
  <c r="J69" i="29" s="1"/>
  <c r="J53" i="29"/>
  <c r="K49" i="29"/>
  <c r="K67" i="29" s="1"/>
  <c r="K48" i="29"/>
  <c r="K66" i="29" s="1"/>
  <c r="K47" i="29"/>
  <c r="K63" i="29" s="1"/>
  <c r="K45" i="29"/>
  <c r="L40" i="29"/>
  <c r="K46" i="29"/>
  <c r="K62" i="29" s="1"/>
  <c r="L52" i="29"/>
  <c r="L51" i="29"/>
  <c r="M42" i="29"/>
  <c r="L50" i="29"/>
  <c r="L68" i="29" s="1"/>
  <c r="K55" i="28"/>
  <c r="L43" i="28"/>
  <c r="K56" i="28"/>
  <c r="J61" i="28"/>
  <c r="J44" i="28"/>
  <c r="I69" i="28"/>
  <c r="J59" i="28"/>
  <c r="J53" i="28"/>
  <c r="I71" i="28"/>
  <c r="K49" i="28"/>
  <c r="K67" i="28" s="1"/>
  <c r="K48" i="28"/>
  <c r="K66" i="28" s="1"/>
  <c r="K47" i="28"/>
  <c r="K63" i="28" s="1"/>
  <c r="K45" i="28"/>
  <c r="L40" i="28"/>
  <c r="K46" i="28"/>
  <c r="K62" i="28" s="1"/>
  <c r="L52" i="28"/>
  <c r="L51" i="28"/>
  <c r="M42" i="28"/>
  <c r="L50" i="28"/>
  <c r="L68" i="28" s="1"/>
  <c r="L49" i="27"/>
  <c r="L67" i="27" s="1"/>
  <c r="L48" i="27"/>
  <c r="L66" i="27" s="1"/>
  <c r="L47" i="27"/>
  <c r="L63" i="27" s="1"/>
  <c r="L45" i="27"/>
  <c r="M40" i="27"/>
  <c r="L46" i="27"/>
  <c r="L62" i="27" s="1"/>
  <c r="K53" i="27"/>
  <c r="K59" i="27"/>
  <c r="K61" i="27"/>
  <c r="J69" i="27"/>
  <c r="J44" i="27"/>
  <c r="J71" i="27" s="1"/>
  <c r="L55" i="27"/>
  <c r="L56" i="27"/>
  <c r="M43" i="27"/>
  <c r="K52" i="27"/>
  <c r="L42" i="27"/>
  <c r="K51" i="27"/>
  <c r="K50" i="27"/>
  <c r="K68" i="27" s="1"/>
  <c r="L49" i="26"/>
  <c r="L67" i="26" s="1"/>
  <c r="L48" i="26"/>
  <c r="L66" i="26" s="1"/>
  <c r="L47" i="26"/>
  <c r="L63" i="26" s="1"/>
  <c r="L45" i="26"/>
  <c r="M40" i="26"/>
  <c r="L46" i="26"/>
  <c r="L62" i="26" s="1"/>
  <c r="K53" i="26"/>
  <c r="K59" i="26"/>
  <c r="K61" i="26"/>
  <c r="J69" i="26"/>
  <c r="J44" i="26"/>
  <c r="J71" i="26" s="1"/>
  <c r="L55" i="26"/>
  <c r="L56" i="26"/>
  <c r="M43" i="26"/>
  <c r="K52" i="26"/>
  <c r="L42" i="26"/>
  <c r="K51" i="26"/>
  <c r="K50" i="26"/>
  <c r="K68" i="26" s="1"/>
  <c r="K55" i="25"/>
  <c r="L43" i="25"/>
  <c r="K56" i="25"/>
  <c r="J61" i="25"/>
  <c r="J44" i="25"/>
  <c r="I69" i="25"/>
  <c r="J59" i="25"/>
  <c r="J53" i="25"/>
  <c r="I71" i="25"/>
  <c r="K49" i="25"/>
  <c r="K67" i="25" s="1"/>
  <c r="K48" i="25"/>
  <c r="K66" i="25" s="1"/>
  <c r="K47" i="25"/>
  <c r="K63" i="25" s="1"/>
  <c r="K45" i="25"/>
  <c r="L40" i="25"/>
  <c r="K46" i="25"/>
  <c r="K62" i="25" s="1"/>
  <c r="L52" i="25"/>
  <c r="L51" i="25"/>
  <c r="M42" i="25"/>
  <c r="L50" i="25"/>
  <c r="L68" i="25" s="1"/>
  <c r="M51" i="29" l="1"/>
  <c r="M52" i="29"/>
  <c r="M50" i="29"/>
  <c r="M68" i="29" s="1"/>
  <c r="N42" i="29"/>
  <c r="L46" i="29"/>
  <c r="L62" i="29" s="1"/>
  <c r="L45" i="29"/>
  <c r="L49" i="29"/>
  <c r="L67" i="29" s="1"/>
  <c r="L48" i="29"/>
  <c r="L66" i="29" s="1"/>
  <c r="L47" i="29"/>
  <c r="L63" i="29" s="1"/>
  <c r="M40" i="29"/>
  <c r="L56" i="29"/>
  <c r="L55" i="29"/>
  <c r="M43" i="29"/>
  <c r="K44" i="29"/>
  <c r="K61" i="29"/>
  <c r="J71" i="29"/>
  <c r="K59" i="29"/>
  <c r="K69" i="29" s="1"/>
  <c r="K53" i="29"/>
  <c r="M51" i="28"/>
  <c r="M52" i="28"/>
  <c r="M50" i="28"/>
  <c r="M68" i="28" s="1"/>
  <c r="N42" i="28"/>
  <c r="L46" i="28"/>
  <c r="L62" i="28" s="1"/>
  <c r="L45" i="28"/>
  <c r="L49" i="28"/>
  <c r="L67" i="28" s="1"/>
  <c r="L48" i="28"/>
  <c r="L66" i="28" s="1"/>
  <c r="L47" i="28"/>
  <c r="L63" i="28" s="1"/>
  <c r="M40" i="28"/>
  <c r="L56" i="28"/>
  <c r="L55" i="28"/>
  <c r="M43" i="28"/>
  <c r="K44" i="28"/>
  <c r="K61" i="28"/>
  <c r="J69" i="28"/>
  <c r="J71" i="28"/>
  <c r="K59" i="28"/>
  <c r="K69" i="28" s="1"/>
  <c r="K53" i="28"/>
  <c r="K69" i="27"/>
  <c r="L61" i="27"/>
  <c r="L51" i="27"/>
  <c r="L52" i="27"/>
  <c r="M42" i="27"/>
  <c r="L50" i="27"/>
  <c r="L68" i="27" s="1"/>
  <c r="M56" i="27"/>
  <c r="M55" i="27"/>
  <c r="N43" i="27"/>
  <c r="L59" i="27"/>
  <c r="L53" i="27"/>
  <c r="K44" i="27"/>
  <c r="K71" i="27" s="1"/>
  <c r="M48" i="27"/>
  <c r="M66" i="27" s="1"/>
  <c r="M49" i="27"/>
  <c r="M67" i="27" s="1"/>
  <c r="M47" i="27"/>
  <c r="M63" i="27" s="1"/>
  <c r="M45" i="27"/>
  <c r="N40" i="27"/>
  <c r="K69" i="26"/>
  <c r="L61" i="26"/>
  <c r="L51" i="26"/>
  <c r="L52" i="26"/>
  <c r="M42" i="26"/>
  <c r="L50" i="26"/>
  <c r="L68" i="26" s="1"/>
  <c r="M56" i="26"/>
  <c r="M55" i="26"/>
  <c r="N43" i="26"/>
  <c r="L59" i="26"/>
  <c r="L53" i="26"/>
  <c r="K44" i="26"/>
  <c r="K71" i="26" s="1"/>
  <c r="M48" i="26"/>
  <c r="M66" i="26" s="1"/>
  <c r="M49" i="26"/>
  <c r="M67" i="26" s="1"/>
  <c r="M47" i="26"/>
  <c r="M63" i="26" s="1"/>
  <c r="M45" i="26"/>
  <c r="N40" i="26"/>
  <c r="M51" i="25"/>
  <c r="M52" i="25"/>
  <c r="M50" i="25"/>
  <c r="M68" i="25" s="1"/>
  <c r="N42" i="25"/>
  <c r="L46" i="25"/>
  <c r="L62" i="25" s="1"/>
  <c r="L45" i="25"/>
  <c r="L49" i="25"/>
  <c r="L67" i="25" s="1"/>
  <c r="L48" i="25"/>
  <c r="L66" i="25" s="1"/>
  <c r="L47" i="25"/>
  <c r="L63" i="25" s="1"/>
  <c r="M40" i="25"/>
  <c r="L56" i="25"/>
  <c r="L55" i="25"/>
  <c r="M43" i="25"/>
  <c r="K44" i="25"/>
  <c r="K61" i="25"/>
  <c r="J69" i="25"/>
  <c r="J71" i="25"/>
  <c r="K59" i="25"/>
  <c r="K53" i="25"/>
  <c r="K69" i="25" l="1"/>
  <c r="K71" i="25"/>
  <c r="K71" i="28"/>
  <c r="K71" i="29"/>
  <c r="L59" i="29"/>
  <c r="L53" i="29"/>
  <c r="M49" i="29"/>
  <c r="M67" i="29" s="1"/>
  <c r="M48" i="29"/>
  <c r="M66" i="29" s="1"/>
  <c r="M47" i="29"/>
  <c r="M63" i="29" s="1"/>
  <c r="M45" i="29"/>
  <c r="M46" i="29"/>
  <c r="M62" i="29" s="1"/>
  <c r="N40" i="29"/>
  <c r="L61" i="29"/>
  <c r="L44" i="29"/>
  <c r="L71" i="29" s="1"/>
  <c r="N52" i="29"/>
  <c r="O42" i="29"/>
  <c r="N51" i="29"/>
  <c r="N50" i="29"/>
  <c r="N68" i="29" s="1"/>
  <c r="M55" i="29"/>
  <c r="N43" i="29"/>
  <c r="M56" i="29"/>
  <c r="L59" i="28"/>
  <c r="L53" i="28"/>
  <c r="M49" i="28"/>
  <c r="M67" i="28" s="1"/>
  <c r="M48" i="28"/>
  <c r="M66" i="28" s="1"/>
  <c r="M47" i="28"/>
  <c r="M63" i="28" s="1"/>
  <c r="M45" i="28"/>
  <c r="M46" i="28"/>
  <c r="M62" i="28" s="1"/>
  <c r="N40" i="28"/>
  <c r="L61" i="28"/>
  <c r="L44" i="28"/>
  <c r="L71" i="28" s="1"/>
  <c r="N52" i="28"/>
  <c r="O42" i="28"/>
  <c r="N51" i="28"/>
  <c r="N50" i="28"/>
  <c r="N68" i="28" s="1"/>
  <c r="M55" i="28"/>
  <c r="N43" i="28"/>
  <c r="M56" i="28"/>
  <c r="M61" i="27"/>
  <c r="N55" i="27"/>
  <c r="O43" i="27"/>
  <c r="N56" i="27"/>
  <c r="M52" i="27"/>
  <c r="M51" i="27"/>
  <c r="N42" i="27"/>
  <c r="M50" i="27"/>
  <c r="M68" i="27" s="1"/>
  <c r="N49" i="27"/>
  <c r="N67" i="27" s="1"/>
  <c r="N48" i="27"/>
  <c r="N66" i="27" s="1"/>
  <c r="N47" i="27"/>
  <c r="N63" i="27" s="1"/>
  <c r="N45" i="27"/>
  <c r="O40" i="27"/>
  <c r="N46" i="27"/>
  <c r="N62" i="27" s="1"/>
  <c r="M46" i="27"/>
  <c r="M62" i="27" s="1"/>
  <c r="L69" i="27"/>
  <c r="M53" i="27"/>
  <c r="M59" i="27"/>
  <c r="L44" i="27"/>
  <c r="L71" i="27" s="1"/>
  <c r="M61" i="26"/>
  <c r="N55" i="26"/>
  <c r="O43" i="26"/>
  <c r="N56" i="26"/>
  <c r="M52" i="26"/>
  <c r="M51" i="26"/>
  <c r="N42" i="26"/>
  <c r="M50" i="26"/>
  <c r="M68" i="26" s="1"/>
  <c r="N49" i="26"/>
  <c r="N67" i="26" s="1"/>
  <c r="N48" i="26"/>
  <c r="N66" i="26" s="1"/>
  <c r="N47" i="26"/>
  <c r="N63" i="26" s="1"/>
  <c r="N45" i="26"/>
  <c r="O40" i="26"/>
  <c r="N46" i="26"/>
  <c r="N62" i="26" s="1"/>
  <c r="M46" i="26"/>
  <c r="M62" i="26" s="1"/>
  <c r="L69" i="26"/>
  <c r="M53" i="26"/>
  <c r="M59" i="26"/>
  <c r="L44" i="26"/>
  <c r="L71" i="26" s="1"/>
  <c r="L59" i="25"/>
  <c r="L53" i="25"/>
  <c r="M49" i="25"/>
  <c r="M67" i="25" s="1"/>
  <c r="M48" i="25"/>
  <c r="M66" i="25" s="1"/>
  <c r="M47" i="25"/>
  <c r="M63" i="25" s="1"/>
  <c r="M45" i="25"/>
  <c r="M46" i="25"/>
  <c r="M62" i="25" s="1"/>
  <c r="N40" i="25"/>
  <c r="L61" i="25"/>
  <c r="L44" i="25"/>
  <c r="L71" i="25" s="1"/>
  <c r="N52" i="25"/>
  <c r="O42" i="25"/>
  <c r="N51" i="25"/>
  <c r="N50" i="25"/>
  <c r="N68" i="25" s="1"/>
  <c r="M55" i="25"/>
  <c r="N43" i="25"/>
  <c r="M56" i="25"/>
  <c r="M59" i="29" l="1"/>
  <c r="M53" i="29"/>
  <c r="L69" i="29"/>
  <c r="N56" i="29"/>
  <c r="O43" i="29"/>
  <c r="N55" i="29"/>
  <c r="O51" i="29"/>
  <c r="O52" i="29"/>
  <c r="P42" i="29"/>
  <c r="O50" i="29"/>
  <c r="O68" i="29" s="1"/>
  <c r="N46" i="29"/>
  <c r="N62" i="29" s="1"/>
  <c r="N49" i="29"/>
  <c r="N67" i="29" s="1"/>
  <c r="N48" i="29"/>
  <c r="N66" i="29" s="1"/>
  <c r="N47" i="29"/>
  <c r="N63" i="29" s="1"/>
  <c r="N45" i="29"/>
  <c r="O40" i="29"/>
  <c r="M61" i="29"/>
  <c r="M44" i="29"/>
  <c r="M71" i="29" s="1"/>
  <c r="N56" i="28"/>
  <c r="O43" i="28"/>
  <c r="N55" i="28"/>
  <c r="O51" i="28"/>
  <c r="O52" i="28"/>
  <c r="P42" i="28"/>
  <c r="O50" i="28"/>
  <c r="O68" i="28" s="1"/>
  <c r="N46" i="28"/>
  <c r="N62" i="28" s="1"/>
  <c r="N49" i="28"/>
  <c r="N67" i="28" s="1"/>
  <c r="N48" i="28"/>
  <c r="N66" i="28" s="1"/>
  <c r="N47" i="28"/>
  <c r="N63" i="28" s="1"/>
  <c r="N45" i="28"/>
  <c r="O40" i="28"/>
  <c r="M61" i="28"/>
  <c r="M44" i="28"/>
  <c r="M59" i="28"/>
  <c r="M69" i="28" s="1"/>
  <c r="M53" i="28"/>
  <c r="L69" i="28"/>
  <c r="O49" i="27"/>
  <c r="O67" i="27" s="1"/>
  <c r="O46" i="27"/>
  <c r="O62" i="27" s="1"/>
  <c r="O48" i="27"/>
  <c r="O66" i="27" s="1"/>
  <c r="O47" i="27"/>
  <c r="O63" i="27" s="1"/>
  <c r="O45" i="27"/>
  <c r="P40" i="27"/>
  <c r="N51" i="27"/>
  <c r="N52" i="27"/>
  <c r="O42" i="27"/>
  <c r="N50" i="27"/>
  <c r="N68" i="27" s="1"/>
  <c r="O56" i="27"/>
  <c r="O55" i="27"/>
  <c r="P43" i="27"/>
  <c r="M44" i="27"/>
  <c r="M71" i="27" s="1"/>
  <c r="M69" i="27"/>
  <c r="N61" i="27"/>
  <c r="N59" i="27"/>
  <c r="N53" i="27"/>
  <c r="O49" i="26"/>
  <c r="O67" i="26" s="1"/>
  <c r="O46" i="26"/>
  <c r="O62" i="26" s="1"/>
  <c r="O48" i="26"/>
  <c r="O66" i="26" s="1"/>
  <c r="O47" i="26"/>
  <c r="O63" i="26" s="1"/>
  <c r="O45" i="26"/>
  <c r="P40" i="26"/>
  <c r="N51" i="26"/>
  <c r="N52" i="26"/>
  <c r="O42" i="26"/>
  <c r="N50" i="26"/>
  <c r="N68" i="26" s="1"/>
  <c r="O56" i="26"/>
  <c r="O55" i="26"/>
  <c r="P43" i="26"/>
  <c r="M44" i="26"/>
  <c r="M71" i="26" s="1"/>
  <c r="M69" i="26"/>
  <c r="N61" i="26"/>
  <c r="N59" i="26"/>
  <c r="N53" i="26"/>
  <c r="N56" i="25"/>
  <c r="O43" i="25"/>
  <c r="N55" i="25"/>
  <c r="O51" i="25"/>
  <c r="O52" i="25"/>
  <c r="P42" i="25"/>
  <c r="O50" i="25"/>
  <c r="O68" i="25" s="1"/>
  <c r="N46" i="25"/>
  <c r="N62" i="25" s="1"/>
  <c r="N49" i="25"/>
  <c r="N67" i="25" s="1"/>
  <c r="N48" i="25"/>
  <c r="N66" i="25" s="1"/>
  <c r="N47" i="25"/>
  <c r="N63" i="25" s="1"/>
  <c r="N45" i="25"/>
  <c r="O40" i="25"/>
  <c r="M61" i="25"/>
  <c r="M44" i="25"/>
  <c r="M59" i="25"/>
  <c r="M69" i="25" s="1"/>
  <c r="M53" i="25"/>
  <c r="L69" i="25"/>
  <c r="N69" i="27" l="1"/>
  <c r="N69" i="26"/>
  <c r="O49" i="29"/>
  <c r="O67" i="29" s="1"/>
  <c r="O48" i="29"/>
  <c r="O66" i="29" s="1"/>
  <c r="O47" i="29"/>
  <c r="O63" i="29" s="1"/>
  <c r="O45" i="29"/>
  <c r="P40" i="29"/>
  <c r="O46" i="29"/>
  <c r="O62" i="29" s="1"/>
  <c r="N59" i="29"/>
  <c r="N53" i="29"/>
  <c r="N61" i="29"/>
  <c r="N44" i="29"/>
  <c r="N71" i="29" s="1"/>
  <c r="P52" i="29"/>
  <c r="P51" i="29"/>
  <c r="Q42" i="29"/>
  <c r="P50" i="29"/>
  <c r="P68" i="29" s="1"/>
  <c r="O55" i="29"/>
  <c r="P43" i="29"/>
  <c r="O56" i="29"/>
  <c r="M69" i="29"/>
  <c r="N61" i="28"/>
  <c r="N44" i="28"/>
  <c r="P52" i="28"/>
  <c r="P51" i="28"/>
  <c r="Q42" i="28"/>
  <c r="P50" i="28"/>
  <c r="P68" i="28" s="1"/>
  <c r="O55" i="28"/>
  <c r="P43" i="28"/>
  <c r="O56" i="28"/>
  <c r="M71" i="28"/>
  <c r="O49" i="28"/>
  <c r="O67" i="28" s="1"/>
  <c r="O48" i="28"/>
  <c r="O66" i="28" s="1"/>
  <c r="O47" i="28"/>
  <c r="O63" i="28" s="1"/>
  <c r="O45" i="28"/>
  <c r="P40" i="28"/>
  <c r="O46" i="28"/>
  <c r="O62" i="28" s="1"/>
  <c r="N59" i="28"/>
  <c r="N69" i="28" s="1"/>
  <c r="N53" i="28"/>
  <c r="O53" i="27"/>
  <c r="O59" i="27"/>
  <c r="P49" i="27"/>
  <c r="P67" i="27" s="1"/>
  <c r="P48" i="27"/>
  <c r="P66" i="27" s="1"/>
  <c r="P47" i="27"/>
  <c r="P63" i="27" s="1"/>
  <c r="P45" i="27"/>
  <c r="Q40" i="27"/>
  <c r="P46" i="27"/>
  <c r="P62" i="27" s="1"/>
  <c r="N44" i="27"/>
  <c r="N71" i="27" s="1"/>
  <c r="P55" i="27"/>
  <c r="P56" i="27"/>
  <c r="Q43" i="27"/>
  <c r="O52" i="27"/>
  <c r="P42" i="27"/>
  <c r="O51" i="27"/>
  <c r="O50" i="27"/>
  <c r="O68" i="27" s="1"/>
  <c r="O61" i="27"/>
  <c r="O53" i="26"/>
  <c r="O59" i="26"/>
  <c r="P49" i="26"/>
  <c r="P67" i="26" s="1"/>
  <c r="P48" i="26"/>
  <c r="P66" i="26" s="1"/>
  <c r="P47" i="26"/>
  <c r="P63" i="26" s="1"/>
  <c r="P45" i="26"/>
  <c r="Q40" i="26"/>
  <c r="P46" i="26"/>
  <c r="P62" i="26" s="1"/>
  <c r="N44" i="26"/>
  <c r="N71" i="26" s="1"/>
  <c r="P55" i="26"/>
  <c r="P56" i="26"/>
  <c r="Q43" i="26"/>
  <c r="O52" i="26"/>
  <c r="P42" i="26"/>
  <c r="O51" i="26"/>
  <c r="O50" i="26"/>
  <c r="O68" i="26" s="1"/>
  <c r="O61" i="26"/>
  <c r="N61" i="25"/>
  <c r="N44" i="25"/>
  <c r="P52" i="25"/>
  <c r="P51" i="25"/>
  <c r="Q42" i="25"/>
  <c r="P50" i="25"/>
  <c r="P68" i="25" s="1"/>
  <c r="O55" i="25"/>
  <c r="P43" i="25"/>
  <c r="O56" i="25"/>
  <c r="M71" i="25"/>
  <c r="O49" i="25"/>
  <c r="O67" i="25" s="1"/>
  <c r="O48" i="25"/>
  <c r="O66" i="25" s="1"/>
  <c r="O47" i="25"/>
  <c r="O63" i="25" s="1"/>
  <c r="O45" i="25"/>
  <c r="P40" i="25"/>
  <c r="O46" i="25"/>
  <c r="O62" i="25" s="1"/>
  <c r="N59" i="25"/>
  <c r="N69" i="25" s="1"/>
  <c r="N53" i="25"/>
  <c r="P56" i="29" l="1"/>
  <c r="P55" i="29"/>
  <c r="Q43" i="29"/>
  <c r="O61" i="29"/>
  <c r="O44" i="29"/>
  <c r="O59" i="29"/>
  <c r="O69" i="29" s="1"/>
  <c r="O53" i="29"/>
  <c r="Q51" i="29"/>
  <c r="Q52" i="29"/>
  <c r="Q50" i="29"/>
  <c r="Q68" i="29" s="1"/>
  <c r="R42" i="29"/>
  <c r="N69" i="29"/>
  <c r="P46" i="29"/>
  <c r="P62" i="29" s="1"/>
  <c r="P45" i="29"/>
  <c r="P49" i="29"/>
  <c r="P67" i="29" s="1"/>
  <c r="P48" i="29"/>
  <c r="P66" i="29" s="1"/>
  <c r="P47" i="29"/>
  <c r="P63" i="29" s="1"/>
  <c r="Q40" i="29"/>
  <c r="O61" i="28"/>
  <c r="O44" i="28"/>
  <c r="P56" i="28"/>
  <c r="P55" i="28"/>
  <c r="Q43" i="28"/>
  <c r="N71" i="28"/>
  <c r="P46" i="28"/>
  <c r="P62" i="28" s="1"/>
  <c r="P45" i="28"/>
  <c r="P49" i="28"/>
  <c r="P67" i="28" s="1"/>
  <c r="P48" i="28"/>
  <c r="P66" i="28" s="1"/>
  <c r="P47" i="28"/>
  <c r="P63" i="28" s="1"/>
  <c r="Q40" i="28"/>
  <c r="O59" i="28"/>
  <c r="O69" i="28" s="1"/>
  <c r="O53" i="28"/>
  <c r="Q51" i="28"/>
  <c r="Q52" i="28"/>
  <c r="Q50" i="28"/>
  <c r="Q68" i="28" s="1"/>
  <c r="R42" i="28"/>
  <c r="P51" i="27"/>
  <c r="P52" i="27"/>
  <c r="Q42" i="27"/>
  <c r="P50" i="27"/>
  <c r="P68" i="27" s="1"/>
  <c r="Q56" i="27"/>
  <c r="Q55" i="27"/>
  <c r="R43" i="27"/>
  <c r="P59" i="27"/>
  <c r="P53" i="27"/>
  <c r="P61" i="27"/>
  <c r="O69" i="27"/>
  <c r="O44" i="27"/>
  <c r="O71" i="27" s="1"/>
  <c r="Q48" i="27"/>
  <c r="Q66" i="27" s="1"/>
  <c r="Q46" i="27"/>
  <c r="Q62" i="27" s="1"/>
  <c r="Q49" i="27"/>
  <c r="Q67" i="27" s="1"/>
  <c r="Q47" i="27"/>
  <c r="Q63" i="27" s="1"/>
  <c r="Q45" i="27"/>
  <c r="R40" i="27"/>
  <c r="P51" i="26"/>
  <c r="P52" i="26"/>
  <c r="Q42" i="26"/>
  <c r="P50" i="26"/>
  <c r="P68" i="26" s="1"/>
  <c r="Q56" i="26"/>
  <c r="Q55" i="26"/>
  <c r="R43" i="26"/>
  <c r="P59" i="26"/>
  <c r="P53" i="26"/>
  <c r="P61" i="26"/>
  <c r="O69" i="26"/>
  <c r="O44" i="26"/>
  <c r="O71" i="26" s="1"/>
  <c r="Q48" i="26"/>
  <c r="Q66" i="26" s="1"/>
  <c r="Q46" i="26"/>
  <c r="Q62" i="26" s="1"/>
  <c r="Q49" i="26"/>
  <c r="Q67" i="26" s="1"/>
  <c r="Q47" i="26"/>
  <c r="Q63" i="26" s="1"/>
  <c r="Q45" i="26"/>
  <c r="R40" i="26"/>
  <c r="O61" i="25"/>
  <c r="O44" i="25"/>
  <c r="P56" i="25"/>
  <c r="P55" i="25"/>
  <c r="Q43" i="25"/>
  <c r="N71" i="25"/>
  <c r="P46" i="25"/>
  <c r="P62" i="25" s="1"/>
  <c r="P45" i="25"/>
  <c r="P49" i="25"/>
  <c r="P67" i="25" s="1"/>
  <c r="P48" i="25"/>
  <c r="P66" i="25" s="1"/>
  <c r="P47" i="25"/>
  <c r="P63" i="25" s="1"/>
  <c r="Q40" i="25"/>
  <c r="O59" i="25"/>
  <c r="O69" i="25" s="1"/>
  <c r="O53" i="25"/>
  <c r="Q51" i="25"/>
  <c r="Q52" i="25"/>
  <c r="Q50" i="25"/>
  <c r="Q68" i="25" s="1"/>
  <c r="R42" i="25"/>
  <c r="Q49" i="29" l="1"/>
  <c r="Q67" i="29" s="1"/>
  <c r="Q48" i="29"/>
  <c r="Q66" i="29" s="1"/>
  <c r="Q47" i="29"/>
  <c r="Q63" i="29" s="1"/>
  <c r="Q45" i="29"/>
  <c r="Q46" i="29"/>
  <c r="Q62" i="29" s="1"/>
  <c r="R40" i="29"/>
  <c r="P61" i="29"/>
  <c r="P44" i="29"/>
  <c r="P59" i="29"/>
  <c r="P69" i="29" s="1"/>
  <c r="P53" i="29"/>
  <c r="R52" i="29"/>
  <c r="S42" i="29"/>
  <c r="R51" i="29"/>
  <c r="R50" i="29"/>
  <c r="R68" i="29" s="1"/>
  <c r="O71" i="29"/>
  <c r="Q55" i="29"/>
  <c r="R43" i="29"/>
  <c r="Q56" i="29"/>
  <c r="R52" i="28"/>
  <c r="S42" i="28"/>
  <c r="R51" i="28"/>
  <c r="R50" i="28"/>
  <c r="R68" i="28" s="1"/>
  <c r="Q49" i="28"/>
  <c r="Q67" i="28" s="1"/>
  <c r="Q48" i="28"/>
  <c r="Q66" i="28" s="1"/>
  <c r="Q47" i="28"/>
  <c r="Q63" i="28" s="1"/>
  <c r="Q45" i="28"/>
  <c r="Q46" i="28"/>
  <c r="Q62" i="28" s="1"/>
  <c r="R40" i="28"/>
  <c r="P61" i="28"/>
  <c r="P44" i="28"/>
  <c r="P59" i="28"/>
  <c r="P69" i="28" s="1"/>
  <c r="P53" i="28"/>
  <c r="O71" i="28"/>
  <c r="Q55" i="28"/>
  <c r="R43" i="28"/>
  <c r="Q56" i="28"/>
  <c r="Q61" i="27"/>
  <c r="P69" i="27"/>
  <c r="Q53" i="27"/>
  <c r="Q59" i="27"/>
  <c r="R49" i="27"/>
  <c r="R67" i="27" s="1"/>
  <c r="R48" i="27"/>
  <c r="R66" i="27" s="1"/>
  <c r="R47" i="27"/>
  <c r="R63" i="27" s="1"/>
  <c r="R45" i="27"/>
  <c r="S40" i="27"/>
  <c r="R46" i="27"/>
  <c r="R62" i="27" s="1"/>
  <c r="P44" i="27"/>
  <c r="P71" i="27" s="1"/>
  <c r="R55" i="27"/>
  <c r="S43" i="27"/>
  <c r="R56" i="27"/>
  <c r="Q52" i="27"/>
  <c r="Q51" i="27"/>
  <c r="R42" i="27"/>
  <c r="Q50" i="27"/>
  <c r="Q68" i="27" s="1"/>
  <c r="Q61" i="26"/>
  <c r="P69" i="26"/>
  <c r="Q53" i="26"/>
  <c r="Q59" i="26"/>
  <c r="R49" i="26"/>
  <c r="R67" i="26" s="1"/>
  <c r="R48" i="26"/>
  <c r="R66" i="26" s="1"/>
  <c r="R47" i="26"/>
  <c r="R63" i="26" s="1"/>
  <c r="R45" i="26"/>
  <c r="S40" i="26"/>
  <c r="R46" i="26"/>
  <c r="R62" i="26" s="1"/>
  <c r="P44" i="26"/>
  <c r="P71" i="26" s="1"/>
  <c r="R55" i="26"/>
  <c r="S43" i="26"/>
  <c r="R56" i="26"/>
  <c r="Q52" i="26"/>
  <c r="Q51" i="26"/>
  <c r="R42" i="26"/>
  <c r="Q50" i="26"/>
  <c r="Q68" i="26" s="1"/>
  <c r="R52" i="25"/>
  <c r="S42" i="25"/>
  <c r="R51" i="25"/>
  <c r="R50" i="25"/>
  <c r="R68" i="25" s="1"/>
  <c r="Q49" i="25"/>
  <c r="Q67" i="25" s="1"/>
  <c r="Q48" i="25"/>
  <c r="Q66" i="25" s="1"/>
  <c r="Q47" i="25"/>
  <c r="Q63" i="25" s="1"/>
  <c r="Q45" i="25"/>
  <c r="Q46" i="25"/>
  <c r="Q62" i="25" s="1"/>
  <c r="R40" i="25"/>
  <c r="P61" i="25"/>
  <c r="P44" i="25"/>
  <c r="P59" i="25"/>
  <c r="P69" i="25" s="1"/>
  <c r="P53" i="25"/>
  <c r="O71" i="25"/>
  <c r="Q55" i="25"/>
  <c r="R43" i="25"/>
  <c r="Q56" i="25"/>
  <c r="Q44" i="27" l="1"/>
  <c r="Q71" i="27" s="1"/>
  <c r="Q44" i="26"/>
  <c r="Q71" i="26" s="1"/>
  <c r="Q59" i="29"/>
  <c r="Q53" i="29"/>
  <c r="S51" i="29"/>
  <c r="S52" i="29"/>
  <c r="T42" i="29"/>
  <c r="S50" i="29"/>
  <c r="S68" i="29" s="1"/>
  <c r="P71" i="29"/>
  <c r="R46" i="29"/>
  <c r="R62" i="29" s="1"/>
  <c r="R49" i="29"/>
  <c r="R67" i="29" s="1"/>
  <c r="R48" i="29"/>
  <c r="R66" i="29" s="1"/>
  <c r="R47" i="29"/>
  <c r="R63" i="29" s="1"/>
  <c r="R45" i="29"/>
  <c r="S40" i="29"/>
  <c r="Q61" i="29"/>
  <c r="Q44" i="29"/>
  <c r="R56" i="29"/>
  <c r="S43" i="29"/>
  <c r="R55" i="29"/>
  <c r="Q59" i="28"/>
  <c r="Q53" i="28"/>
  <c r="P71" i="28"/>
  <c r="R46" i="28"/>
  <c r="R62" i="28" s="1"/>
  <c r="R49" i="28"/>
  <c r="R67" i="28" s="1"/>
  <c r="R48" i="28"/>
  <c r="R66" i="28" s="1"/>
  <c r="R47" i="28"/>
  <c r="R63" i="28" s="1"/>
  <c r="R45" i="28"/>
  <c r="S40" i="28"/>
  <c r="Q61" i="28"/>
  <c r="Q44" i="28"/>
  <c r="S51" i="28"/>
  <c r="S52" i="28"/>
  <c r="T42" i="28"/>
  <c r="S50" i="28"/>
  <c r="S68" i="28" s="1"/>
  <c r="R56" i="28"/>
  <c r="S43" i="28"/>
  <c r="R55" i="28"/>
  <c r="R51" i="27"/>
  <c r="R52" i="27"/>
  <c r="S42" i="27"/>
  <c r="R50" i="27"/>
  <c r="R68" i="27" s="1"/>
  <c r="S56" i="27"/>
  <c r="S55" i="27"/>
  <c r="T43" i="27"/>
  <c r="S49" i="27"/>
  <c r="S67" i="27" s="1"/>
  <c r="S46" i="27"/>
  <c r="S62" i="27" s="1"/>
  <c r="S48" i="27"/>
  <c r="S66" i="27" s="1"/>
  <c r="S47" i="27"/>
  <c r="S63" i="27" s="1"/>
  <c r="S45" i="27"/>
  <c r="T40" i="27"/>
  <c r="R59" i="27"/>
  <c r="R53" i="27"/>
  <c r="R61" i="27"/>
  <c r="Q69" i="27"/>
  <c r="R51" i="26"/>
  <c r="R52" i="26"/>
  <c r="S42" i="26"/>
  <c r="R50" i="26"/>
  <c r="R68" i="26" s="1"/>
  <c r="S56" i="26"/>
  <c r="S55" i="26"/>
  <c r="T43" i="26"/>
  <c r="S49" i="26"/>
  <c r="S67" i="26" s="1"/>
  <c r="S46" i="26"/>
  <c r="S62" i="26" s="1"/>
  <c r="S48" i="26"/>
  <c r="S66" i="26" s="1"/>
  <c r="S47" i="26"/>
  <c r="S63" i="26" s="1"/>
  <c r="S45" i="26"/>
  <c r="T40" i="26"/>
  <c r="R59" i="26"/>
  <c r="R53" i="26"/>
  <c r="R61" i="26"/>
  <c r="Q69" i="26"/>
  <c r="Q59" i="25"/>
  <c r="Q53" i="25"/>
  <c r="P71" i="25"/>
  <c r="R46" i="25"/>
  <c r="R62" i="25" s="1"/>
  <c r="R49" i="25"/>
  <c r="R67" i="25" s="1"/>
  <c r="R48" i="25"/>
  <c r="R66" i="25" s="1"/>
  <c r="R47" i="25"/>
  <c r="R63" i="25" s="1"/>
  <c r="R45" i="25"/>
  <c r="S40" i="25"/>
  <c r="Q61" i="25"/>
  <c r="Q44" i="25"/>
  <c r="S51" i="25"/>
  <c r="S52" i="25"/>
  <c r="T42" i="25"/>
  <c r="S50" i="25"/>
  <c r="S68" i="25" s="1"/>
  <c r="R56" i="25"/>
  <c r="S43" i="25"/>
  <c r="R55" i="25"/>
  <c r="Q71" i="29" l="1"/>
  <c r="R59" i="29"/>
  <c r="R53" i="29"/>
  <c r="R61" i="29"/>
  <c r="R44" i="29"/>
  <c r="R71" i="29" s="1"/>
  <c r="S55" i="29"/>
  <c r="T43" i="29"/>
  <c r="S56" i="29"/>
  <c r="S49" i="29"/>
  <c r="S67" i="29" s="1"/>
  <c r="S48" i="29"/>
  <c r="S66" i="29" s="1"/>
  <c r="S47" i="29"/>
  <c r="S63" i="29" s="1"/>
  <c r="S45" i="29"/>
  <c r="T40" i="29"/>
  <c r="S46" i="29"/>
  <c r="S62" i="29" s="1"/>
  <c r="T52" i="29"/>
  <c r="T51" i="29"/>
  <c r="U42" i="29"/>
  <c r="T50" i="29"/>
  <c r="T68" i="29" s="1"/>
  <c r="Q69" i="29"/>
  <c r="R59" i="28"/>
  <c r="R53" i="28"/>
  <c r="T52" i="28"/>
  <c r="T51" i="28"/>
  <c r="U42" i="28"/>
  <c r="T50" i="28"/>
  <c r="T68" i="28" s="1"/>
  <c r="R61" i="28"/>
  <c r="R44" i="28"/>
  <c r="R71" i="28" s="1"/>
  <c r="S55" i="28"/>
  <c r="T43" i="28"/>
  <c r="S56" i="28"/>
  <c r="Q71" i="28"/>
  <c r="S49" i="28"/>
  <c r="S67" i="28" s="1"/>
  <c r="S48" i="28"/>
  <c r="S66" i="28" s="1"/>
  <c r="S47" i="28"/>
  <c r="S63" i="28" s="1"/>
  <c r="S45" i="28"/>
  <c r="T40" i="28"/>
  <c r="S46" i="28"/>
  <c r="S62" i="28" s="1"/>
  <c r="Q69" i="28"/>
  <c r="R69" i="27"/>
  <c r="S61" i="27"/>
  <c r="S53" i="27"/>
  <c r="S59" i="27"/>
  <c r="R44" i="27"/>
  <c r="R71" i="27" s="1"/>
  <c r="T49" i="27"/>
  <c r="T67" i="27" s="1"/>
  <c r="T48" i="27"/>
  <c r="T66" i="27" s="1"/>
  <c r="T47" i="27"/>
  <c r="T63" i="27" s="1"/>
  <c r="T45" i="27"/>
  <c r="U40" i="27"/>
  <c r="T46" i="27"/>
  <c r="T62" i="27" s="1"/>
  <c r="T55" i="27"/>
  <c r="T56" i="27"/>
  <c r="U43" i="27"/>
  <c r="S52" i="27"/>
  <c r="T42" i="27"/>
  <c r="S51" i="27"/>
  <c r="S50" i="27"/>
  <c r="S68" i="27" s="1"/>
  <c r="R69" i="26"/>
  <c r="S61" i="26"/>
  <c r="S53" i="26"/>
  <c r="S59" i="26"/>
  <c r="R44" i="26"/>
  <c r="R71" i="26" s="1"/>
  <c r="T49" i="26"/>
  <c r="T67" i="26" s="1"/>
  <c r="T48" i="26"/>
  <c r="T66" i="26" s="1"/>
  <c r="T47" i="26"/>
  <c r="T63" i="26" s="1"/>
  <c r="T45" i="26"/>
  <c r="U40" i="26"/>
  <c r="T46" i="26"/>
  <c r="T62" i="26" s="1"/>
  <c r="T55" i="26"/>
  <c r="T56" i="26"/>
  <c r="U43" i="26"/>
  <c r="S52" i="26"/>
  <c r="T42" i="26"/>
  <c r="S51" i="26"/>
  <c r="S44" i="26" s="1"/>
  <c r="S71" i="26" s="1"/>
  <c r="S50" i="26"/>
  <c r="S68" i="26" s="1"/>
  <c r="R59" i="25"/>
  <c r="R53" i="25"/>
  <c r="T52" i="25"/>
  <c r="T51" i="25"/>
  <c r="U42" i="25"/>
  <c r="T50" i="25"/>
  <c r="T68" i="25" s="1"/>
  <c r="R61" i="25"/>
  <c r="R44" i="25"/>
  <c r="R71" i="25" s="1"/>
  <c r="S55" i="25"/>
  <c r="T43" i="25"/>
  <c r="S56" i="25"/>
  <c r="Q71" i="25"/>
  <c r="S49" i="25"/>
  <c r="S67" i="25" s="1"/>
  <c r="S48" i="25"/>
  <c r="S66" i="25" s="1"/>
  <c r="S47" i="25"/>
  <c r="S63" i="25" s="1"/>
  <c r="S45" i="25"/>
  <c r="T40" i="25"/>
  <c r="S46" i="25"/>
  <c r="S62" i="25" s="1"/>
  <c r="Q69" i="25"/>
  <c r="S44" i="27" l="1"/>
  <c r="S71" i="27" s="1"/>
  <c r="U51" i="29"/>
  <c r="U52" i="29"/>
  <c r="U50" i="29"/>
  <c r="U68" i="29" s="1"/>
  <c r="T46" i="29"/>
  <c r="T62" i="29" s="1"/>
  <c r="T45" i="29"/>
  <c r="T49" i="29"/>
  <c r="T67" i="29" s="1"/>
  <c r="T48" i="29"/>
  <c r="T66" i="29" s="1"/>
  <c r="T47" i="29"/>
  <c r="T63" i="29" s="1"/>
  <c r="U40" i="29"/>
  <c r="T56" i="29"/>
  <c r="T55" i="29"/>
  <c r="U43" i="29"/>
  <c r="S44" i="29"/>
  <c r="S61" i="29"/>
  <c r="S59" i="29"/>
  <c r="S69" i="29" s="1"/>
  <c r="S53" i="29"/>
  <c r="R69" i="29"/>
  <c r="S44" i="28"/>
  <c r="S61" i="28"/>
  <c r="T56" i="28"/>
  <c r="T55" i="28"/>
  <c r="U43" i="28"/>
  <c r="T46" i="28"/>
  <c r="T62" i="28" s="1"/>
  <c r="T45" i="28"/>
  <c r="T49" i="28"/>
  <c r="T67" i="28" s="1"/>
  <c r="T48" i="28"/>
  <c r="T66" i="28" s="1"/>
  <c r="T47" i="28"/>
  <c r="T63" i="28" s="1"/>
  <c r="U40" i="28"/>
  <c r="S59" i="28"/>
  <c r="S69" i="28" s="1"/>
  <c r="S53" i="28"/>
  <c r="U51" i="28"/>
  <c r="U52" i="28"/>
  <c r="U50" i="28"/>
  <c r="U68" i="28" s="1"/>
  <c r="R69" i="28"/>
  <c r="T61" i="27"/>
  <c r="T51" i="27"/>
  <c r="T52" i="27"/>
  <c r="U42" i="27"/>
  <c r="T50" i="27"/>
  <c r="T68" i="27" s="1"/>
  <c r="U56" i="27"/>
  <c r="U55" i="27"/>
  <c r="T59" i="27"/>
  <c r="T53" i="27"/>
  <c r="U48" i="27"/>
  <c r="U66" i="27" s="1"/>
  <c r="U46" i="27"/>
  <c r="U62" i="27" s="1"/>
  <c r="U49" i="27"/>
  <c r="U67" i="27" s="1"/>
  <c r="U47" i="27"/>
  <c r="U63" i="27" s="1"/>
  <c r="U45" i="27"/>
  <c r="S69" i="27"/>
  <c r="T61" i="26"/>
  <c r="T51" i="26"/>
  <c r="T52" i="26"/>
  <c r="U42" i="26"/>
  <c r="T50" i="26"/>
  <c r="T68" i="26" s="1"/>
  <c r="U56" i="26"/>
  <c r="U55" i="26"/>
  <c r="T59" i="26"/>
  <c r="T53" i="26"/>
  <c r="U48" i="26"/>
  <c r="U66" i="26" s="1"/>
  <c r="U46" i="26"/>
  <c r="U62" i="26" s="1"/>
  <c r="U49" i="26"/>
  <c r="U67" i="26" s="1"/>
  <c r="U47" i="26"/>
  <c r="U63" i="26" s="1"/>
  <c r="U45" i="26"/>
  <c r="S69" i="26"/>
  <c r="S44" i="25"/>
  <c r="S61" i="25"/>
  <c r="T56" i="25"/>
  <c r="T55" i="25"/>
  <c r="U43" i="25"/>
  <c r="T46" i="25"/>
  <c r="T62" i="25" s="1"/>
  <c r="T45" i="25"/>
  <c r="T49" i="25"/>
  <c r="T67" i="25" s="1"/>
  <c r="T48" i="25"/>
  <c r="T66" i="25" s="1"/>
  <c r="T47" i="25"/>
  <c r="T63" i="25" s="1"/>
  <c r="U40" i="25"/>
  <c r="S59" i="25"/>
  <c r="S69" i="25" s="1"/>
  <c r="S53" i="25"/>
  <c r="U51" i="25"/>
  <c r="U52" i="25"/>
  <c r="U50" i="25"/>
  <c r="U68" i="25" s="1"/>
  <c r="R69" i="25"/>
  <c r="S71" i="29" l="1"/>
  <c r="U55" i="29"/>
  <c r="U56" i="29"/>
  <c r="T59" i="29"/>
  <c r="T53" i="29"/>
  <c r="U49" i="29"/>
  <c r="U67" i="29" s="1"/>
  <c r="U48" i="29"/>
  <c r="U66" i="29" s="1"/>
  <c r="U47" i="29"/>
  <c r="U63" i="29" s="1"/>
  <c r="U45" i="29"/>
  <c r="U46" i="29"/>
  <c r="U62" i="29" s="1"/>
  <c r="T61" i="29"/>
  <c r="T44" i="29"/>
  <c r="T59" i="28"/>
  <c r="T53" i="28"/>
  <c r="U49" i="28"/>
  <c r="U67" i="28" s="1"/>
  <c r="U48" i="28"/>
  <c r="U66" i="28" s="1"/>
  <c r="U47" i="28"/>
  <c r="U63" i="28" s="1"/>
  <c r="U45" i="28"/>
  <c r="U46" i="28"/>
  <c r="U62" i="28" s="1"/>
  <c r="T61" i="28"/>
  <c r="T44" i="28"/>
  <c r="U55" i="28"/>
  <c r="U56" i="28"/>
  <c r="S71" i="28"/>
  <c r="U53" i="27"/>
  <c r="U59" i="27"/>
  <c r="T44" i="27"/>
  <c r="T71" i="27" s="1"/>
  <c r="U61" i="27"/>
  <c r="T69" i="27"/>
  <c r="U52" i="27"/>
  <c r="U51" i="27"/>
  <c r="U50" i="27"/>
  <c r="U68" i="27" s="1"/>
  <c r="U53" i="26"/>
  <c r="U59" i="26"/>
  <c r="T44" i="26"/>
  <c r="T71" i="26" s="1"/>
  <c r="U61" i="26"/>
  <c r="T69" i="26"/>
  <c r="U52" i="26"/>
  <c r="U51" i="26"/>
  <c r="U50" i="26"/>
  <c r="U68" i="26" s="1"/>
  <c r="T59" i="25"/>
  <c r="T53" i="25"/>
  <c r="U49" i="25"/>
  <c r="U67" i="25" s="1"/>
  <c r="U48" i="25"/>
  <c r="U66" i="25" s="1"/>
  <c r="U47" i="25"/>
  <c r="U63" i="25" s="1"/>
  <c r="U45" i="25"/>
  <c r="U46" i="25"/>
  <c r="U62" i="25" s="1"/>
  <c r="T61" i="25"/>
  <c r="T44" i="25"/>
  <c r="U55" i="25"/>
  <c r="U56" i="25"/>
  <c r="S71" i="25"/>
  <c r="T71" i="29" l="1"/>
  <c r="U61" i="29"/>
  <c r="U44" i="29"/>
  <c r="T69" i="29"/>
  <c r="U59" i="29"/>
  <c r="U53" i="29"/>
  <c r="U59" i="28"/>
  <c r="U53" i="28"/>
  <c r="U61" i="28"/>
  <c r="U44" i="28"/>
  <c r="U71" i="28" s="1"/>
  <c r="T71" i="28"/>
  <c r="T69" i="28"/>
  <c r="U69" i="27"/>
  <c r="U44" i="27"/>
  <c r="U71" i="27" s="1"/>
  <c r="U69" i="26"/>
  <c r="U44" i="26"/>
  <c r="U71" i="26" s="1"/>
  <c r="U59" i="25"/>
  <c r="U53" i="25"/>
  <c r="U61" i="25"/>
  <c r="U44" i="25"/>
  <c r="U71" i="25" s="1"/>
  <c r="T71" i="25"/>
  <c r="T69" i="25"/>
  <c r="U69" i="29" l="1"/>
  <c r="U71" i="29"/>
  <c r="U69" i="28"/>
  <c r="U69" i="25"/>
</calcChain>
</file>

<file path=xl/comments1.xml><?xml version="1.0" encoding="utf-8"?>
<comments xmlns="http://schemas.openxmlformats.org/spreadsheetml/2006/main">
  <authors>
    <author>Гостищева Ирина Петровна</author>
  </authors>
  <commentList>
    <comment ref="D20" authorId="0" shapeId="0">
      <text>
        <r>
          <rPr>
            <b/>
            <sz val="9"/>
            <color indexed="81"/>
            <rFont val="Tahoma"/>
            <family val="2"/>
            <charset val="204"/>
          </rPr>
          <t>Гостищева Ирина Петровна:</t>
        </r>
        <r>
          <rPr>
            <sz val="9"/>
            <color indexed="81"/>
            <rFont val="Tahoma"/>
            <family val="2"/>
            <charset val="204"/>
          </rPr>
          <t xml:space="preserve">
=деньги без ндс/шт
</t>
        </r>
      </text>
    </comment>
  </commentList>
</comments>
</file>

<file path=xl/comments2.xml><?xml version="1.0" encoding="utf-8"?>
<comments xmlns="http://schemas.openxmlformats.org/spreadsheetml/2006/main">
  <authors>
    <author>Гостищева Ирина Петровна</author>
  </authors>
  <commentList>
    <comment ref="E23" authorId="0" shapeId="0">
      <text>
        <r>
          <rPr>
            <b/>
            <sz val="9"/>
            <color indexed="81"/>
            <rFont val="Tahoma"/>
            <family val="2"/>
            <charset val="204"/>
          </rPr>
          <t>Гостищева Ирина Петровна:</t>
        </r>
        <r>
          <rPr>
            <sz val="9"/>
            <color indexed="81"/>
            <rFont val="Tahoma"/>
            <family val="2"/>
            <charset val="204"/>
          </rPr>
          <t xml:space="preserve">
факт, всего освоено</t>
        </r>
      </text>
    </comment>
    <comment ref="F23" authorId="0" shapeId="0">
      <text>
        <r>
          <rPr>
            <b/>
            <sz val="9"/>
            <color indexed="81"/>
            <rFont val="Tahoma"/>
            <family val="2"/>
            <charset val="204"/>
          </rPr>
          <t>Гостищева Ирина Петровна:</t>
        </r>
        <r>
          <rPr>
            <sz val="9"/>
            <color indexed="81"/>
            <rFont val="Tahoma"/>
            <family val="2"/>
            <charset val="204"/>
          </rPr>
          <t xml:space="preserve">
план</t>
        </r>
      </text>
    </comment>
  </commentList>
</comments>
</file>

<file path=xl/sharedStrings.xml><?xml version="1.0" encoding="utf-8"?>
<sst xmlns="http://schemas.openxmlformats.org/spreadsheetml/2006/main" count="1681" uniqueCount="528">
  <si>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</si>
  <si>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</si>
  <si>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</si>
  <si>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</si>
  <si>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</si>
  <si>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</si>
  <si>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</si>
  <si>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Паспорт инвестиционного проекта </t>
  </si>
  <si>
    <t>8</t>
  </si>
  <si>
    <t>Год окончания реализации инвестиционного проекта</t>
  </si>
  <si>
    <t>7</t>
  </si>
  <si>
    <t>Год начала  реализации инвестиционного проекта</t>
  </si>
  <si>
    <t>6</t>
  </si>
  <si>
    <t>5</t>
  </si>
  <si>
    <t>4</t>
  </si>
  <si>
    <t>3</t>
  </si>
  <si>
    <t>2</t>
  </si>
  <si>
    <t>1</t>
  </si>
  <si>
    <t>Содержание</t>
  </si>
  <si>
    <t>Наименование</t>
  </si>
  <si>
    <t>11</t>
  </si>
  <si>
    <t>10</t>
  </si>
  <si>
    <t>9</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</si>
  <si>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</si>
  <si>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</si>
  <si>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</si>
  <si>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</si>
  <si>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</si>
  <si>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</si>
  <si>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</si>
  <si>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</si>
  <si>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</si>
  <si>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</si>
  <si>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</si>
  <si>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</si>
  <si>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</si>
  <si>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</si>
  <si>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</si>
  <si>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</si>
  <si>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</si>
  <si>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</si>
  <si>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</si>
  <si>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</si>
  <si>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</si>
  <si>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</si>
  <si>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</si>
  <si>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</si>
  <si>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</si>
  <si>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</si>
  <si>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</si>
  <si>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</si>
  <si>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</si>
  <si>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</si>
  <si>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</si>
  <si>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Номинальное напряжение (высшее), кВ</t>
  </si>
  <si>
    <t>Год ввода в эксплуатацию</t>
  </si>
  <si>
    <t>Вид оборудования</t>
  </si>
  <si>
    <t>проектное</t>
  </si>
  <si>
    <t>Тип опор (преобладающий вид
прокладки КЛ)</t>
  </si>
  <si>
    <t>Вывод мощностей из эксплуатации:</t>
  </si>
  <si>
    <t xml:space="preserve"> Постановка объектов электросетевого хозяйства под напряжение:</t>
  </si>
  <si>
    <t>Предложение по корректировке плана</t>
  </si>
  <si>
    <t>Факт 
(предложение по корректировке плана)</t>
  </si>
  <si>
    <t>Наименование показателя и единицы измерения</t>
  </si>
  <si>
    <t>№№</t>
  </si>
  <si>
    <t>Испытания и ввод в эксплуатацию</t>
  </si>
  <si>
    <t>окончание (дата)</t>
  </si>
  <si>
    <t>начало (дата)</t>
  </si>
  <si>
    <t>Основные причины невыполнения</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</si>
  <si>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</si>
  <si>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</si>
  <si>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</si>
  <si>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Описание этапов (при наличии этапности) реализации инвестиционного проекта</t>
  </si>
  <si>
    <t>N+2</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</si>
  <si>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</si>
  <si>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</si>
  <si>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</si>
  <si>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</si>
  <si>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</si>
  <si>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</si>
  <si>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</si>
  <si>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</si>
  <si>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</si>
  <si>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Амортизация</t>
  </si>
  <si>
    <t>Налог на имущество (После ввода объекта в эксплуатацию)</t>
  </si>
  <si>
    <t>Кумулятивная инфляция</t>
  </si>
  <si>
    <t>Прогноз инфляции</t>
  </si>
  <si>
    <t>Период</t>
  </si>
  <si>
    <t>Периодичность ремонта объекта, лет</t>
  </si>
  <si>
    <t>Исходные данные</t>
  </si>
  <si>
    <t>Ti, час</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</si>
  <si>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</si>
  <si>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</si>
  <si>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</si>
  <si>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</si>
  <si>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</si>
  <si>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</si>
  <si>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</si>
  <si>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Сроки выполнения</t>
  </si>
  <si>
    <t>Предложения по корректирующим мероприятиям по устранению отставания</t>
  </si>
  <si>
    <t>13</t>
  </si>
  <si>
    <t>Итого за год</t>
  </si>
  <si>
    <t>Квартал</t>
  </si>
  <si>
    <t>12</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</si>
  <si>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</si>
  <si>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</si>
  <si>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</si>
  <si>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 xml:space="preserve">Раздел 3.1 Конкретные результаты реализации инвестиционного проекта </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</si>
  <si>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</si>
  <si>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</si>
  <si>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</si>
  <si>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</si>
  <si>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</si>
  <si>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</si>
  <si>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Сечение провода на участке линии электропередачи</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</si>
  <si>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</si>
  <si>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</si>
  <si>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</si>
  <si>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</si>
  <si>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</si>
  <si>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</si>
  <si>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</si>
  <si>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В соответствии с пп. Стандартов раскрытия информации сетевой организации</t>
  </si>
  <si>
    <t>о)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</si>
  <si>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и) 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</si>
  <si>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к) 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утвержденными Министерством энергетики Российской Федерации</t>
  </si>
  <si>
    <t>в) показатели инвестиционного проекта, в том числе показатели энергетической эффективности</t>
  </si>
  <si>
    <t>н) информация об объектах электроэнергетики, предусмотренных инвестиционным проектом, содержащаяся:
в схеме и программе развития электроэнергетических систем России</t>
  </si>
  <si>
    <t>л) 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</si>
  <si>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б) планируемые цели, задачи, этапы, сроки и конкретные результаты реализации инвестиционного проекта</t>
  </si>
  <si>
    <t>д) графики реализации инвестиционных проектов по строительству (реконструкции, модернизации и демонтажу) объектов электроэнергетики, включая их наименования, планируемые сроки и объемы выполнения контрольных этапов реализации инвестиционных проектов, объемы финансирования и освоения капитальных вложений, в том числе с распределением на основные этапы работ, а также ввода основных средств с указанием отчетных данных за предыдущий и текущий годы для реализуемых проектов</t>
  </si>
  <si>
    <t xml:space="preserve"> изменения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не планируется</t>
  </si>
  <si>
    <t>При заполнении столбца 5 указывается следующие виды оборудования:</t>
  </si>
  <si>
    <t>Наименование инвестиционного проекта</t>
  </si>
  <si>
    <t>* Для данного инвестиционного проекта оценка изменения показателей уровня надежности не проводится</t>
  </si>
  <si>
    <t>Паспорт инвестиционного проекта *</t>
  </si>
  <si>
    <t>* По данному инвестиционному проекту отсутствует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t>
  </si>
  <si>
    <t>* В рамках данного инвестиционного проекта договора технологического присоединения не заключались.</t>
  </si>
  <si>
    <t>*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представлена в Приложении №1 к приказу Минэнерго России от 05 мая 2016 г. №380, которая представлена в обосновывающих материалах к данному Инвестиционному проекту</t>
  </si>
  <si>
    <t>14</t>
  </si>
  <si>
    <t>р) 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 (с указанием мероприятий, выполняемых сетевой организацией в рамках обязательств по договорам о реализации мероприятий по обеспечению вывода из эксплуатации)</t>
  </si>
  <si>
    <t>с) 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</si>
  <si>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</si>
  <si>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t>
  </si>
  <si>
    <t>Паспорт инвестиционного проекта*</t>
  </si>
  <si>
    <t>Цели (указать укрупненные цели в соответствии с приложением №1  к приказу Минэнерго России от 5 мая 2016 г. № 380)</t>
  </si>
  <si>
    <t>Объект электроэнергетики не содержится в схеме и программе развития Единой энергетической системы России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</si>
  <si>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t>
  </si>
  <si>
    <t>Объект не содержится в схеме и программе развития электроэнергетики субъекта Российской Федерации</t>
  </si>
  <si>
    <t>не требуется</t>
  </si>
  <si>
    <t>В соответствии с пп. Стандартов раскрытия информации сетевой организации: г)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t>
  </si>
  <si>
    <t xml:space="preserve">В соответствии с пп. Стандартов раскрытия информации сетевой организации: е) отчетная информация о ходе реализации инвестиционного проекта (в отношении реализуемых инвестиционных проектов), в том числе результаты закупок товаров, работ и услуг, выполненных для целей реализации инвестиционного проекта </t>
  </si>
  <si>
    <t>В соответствии с пп. Стандартов раскрытия информации сетевой организации: п) 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</si>
  <si>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ж) 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электрическим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</si>
  <si>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з) 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</si>
  <si>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м) информация о максимальной мощности энергопринимающих устройств потребителей, присоединенных к объектам электросетевого хозяйства, реконструкция (модернизация, техническое перевооружение) которых предусматривается инвестиционным проектом</t>
  </si>
  <si>
    <t>Электрической загрузки объектов электросетевого хозяйства функционально не предусмотрено для данного Инвестиционного проекта.</t>
  </si>
  <si>
    <t>строительство (реконструкция, модернизация) подстанций не планируется</t>
  </si>
  <si>
    <t>Год 2025</t>
  </si>
  <si>
    <t>* Для данного инвестиционного проекта карта-схема не предусмотрена</t>
  </si>
  <si>
    <t>Год 2026</t>
  </si>
  <si>
    <t>Год 2027</t>
  </si>
  <si>
    <t>Год 2028</t>
  </si>
  <si>
    <t>Год 2029</t>
  </si>
  <si>
    <t>О_0004500012</t>
  </si>
  <si>
    <t>ООО "Горсети"</t>
  </si>
  <si>
    <t>Оценка эффективности инвестиционного проекта сроком службы (эксплуатации) 20 лет</t>
  </si>
  <si>
    <t>Общая стоимость объекта, т.руб. без НДС</t>
  </si>
  <si>
    <t>в том числе:</t>
  </si>
  <si>
    <t>строительство ТП</t>
  </si>
  <si>
    <t>строительство КЛ 0,4</t>
  </si>
  <si>
    <t>строительство ВЛ 0,4</t>
  </si>
  <si>
    <t>Прочие расходы, т.руб. без НДС на объект</t>
  </si>
  <si>
    <t>Срок амортизации (ТП), лет</t>
  </si>
  <si>
    <t>Срок амортизации (КЛ), лет</t>
  </si>
  <si>
    <t>Срок амортизации (ВЛ), лет</t>
  </si>
  <si>
    <t>Кол-во объектов (ТП), ед.</t>
  </si>
  <si>
    <r>
      <t xml:space="preserve">Затраты на </t>
    </r>
    <r>
      <rPr>
        <b/>
        <sz val="12"/>
        <rFont val="Times New Roman"/>
        <family val="1"/>
        <charset val="204"/>
      </rPr>
      <t>текущий ремонт ТП</t>
    </r>
    <r>
      <rPr>
        <sz val="12"/>
        <rFont val="Times New Roman"/>
        <family val="1"/>
        <charset val="204"/>
      </rPr>
      <t>, т.руб. без НДС</t>
    </r>
  </si>
  <si>
    <t>Первый  ремонт ТП, лет после постройки</t>
  </si>
  <si>
    <r>
      <t xml:space="preserve">Затраты на </t>
    </r>
    <r>
      <rPr>
        <b/>
        <sz val="12"/>
        <rFont val="Times New Roman"/>
        <family val="1"/>
        <charset val="204"/>
      </rPr>
      <t>капитальный ремонт ТП</t>
    </r>
    <r>
      <rPr>
        <sz val="12"/>
        <rFont val="Times New Roman"/>
        <family val="1"/>
        <charset val="204"/>
      </rPr>
      <t>, т.руб. без НДС</t>
    </r>
  </si>
  <si>
    <t>Первый ремонт ТП, лет после постройки</t>
  </si>
  <si>
    <t>Периодичность ремонта ТП, лет</t>
  </si>
  <si>
    <r>
      <t xml:space="preserve">Затраты на </t>
    </r>
    <r>
      <rPr>
        <b/>
        <sz val="12"/>
        <rFont val="Times New Roman"/>
        <family val="1"/>
        <charset val="204"/>
      </rPr>
      <t xml:space="preserve">капитальный ремонт 1 км КЛ </t>
    </r>
    <r>
      <rPr>
        <sz val="12"/>
        <rFont val="Times New Roman"/>
        <family val="1"/>
        <charset val="204"/>
      </rPr>
      <t>т.руб. без НДС</t>
    </r>
  </si>
  <si>
    <t>протяженность КЛ, км.</t>
  </si>
  <si>
    <r>
      <t xml:space="preserve">Затраты на </t>
    </r>
    <r>
      <rPr>
        <b/>
        <sz val="12"/>
        <rFont val="Times New Roman"/>
        <family val="1"/>
        <charset val="204"/>
      </rPr>
      <t xml:space="preserve">капитальный ремонт </t>
    </r>
    <r>
      <rPr>
        <sz val="12"/>
        <rFont val="Times New Roman"/>
        <family val="1"/>
        <charset val="204"/>
      </rPr>
      <t xml:space="preserve"> </t>
    </r>
    <r>
      <rPr>
        <b/>
        <sz val="12"/>
        <rFont val="Times New Roman"/>
        <family val="1"/>
        <charset val="204"/>
      </rPr>
      <t xml:space="preserve">1 км ВЛ </t>
    </r>
    <r>
      <rPr>
        <sz val="12"/>
        <rFont val="Times New Roman"/>
        <family val="1"/>
        <charset val="204"/>
      </rPr>
      <t xml:space="preserve"> т.руб. без НДС</t>
    </r>
  </si>
  <si>
    <r>
      <t xml:space="preserve">Затраты на </t>
    </r>
    <r>
      <rPr>
        <b/>
        <sz val="12"/>
        <rFont val="Times New Roman"/>
        <family val="1"/>
        <charset val="204"/>
      </rPr>
      <t xml:space="preserve">текущий ремонт </t>
    </r>
    <r>
      <rPr>
        <sz val="12"/>
        <rFont val="Times New Roman"/>
        <family val="1"/>
        <charset val="204"/>
      </rPr>
      <t xml:space="preserve">  1 км ВЛ т.руб. без НДС</t>
    </r>
  </si>
  <si>
    <t>протяженность ВЛ, км.</t>
  </si>
  <si>
    <t>Первый капитальный ремонт ВЛ, лет после постройки</t>
  </si>
  <si>
    <t>Периодичность капитального ремонта ВЛ, лет</t>
  </si>
  <si>
    <t>Первый текущий ремонт ВЛ, лет после постройки</t>
  </si>
  <si>
    <t>Периодичность текущего ремонта ВЛ, лет</t>
  </si>
  <si>
    <t>Первый капитальный ремонт КЛ, лет после постройки</t>
  </si>
  <si>
    <t>Периодичность капитального ремонта КЛ, лет</t>
  </si>
  <si>
    <t>Подконтрольные расходы</t>
  </si>
  <si>
    <t>Затраты на капитальный ремонт ВЛ т.руб. без НДС</t>
  </si>
  <si>
    <t>Затраты на текущий ремонт ВЛ т.руб. без НДС</t>
  </si>
  <si>
    <t>Оплата труда с отчислениями</t>
  </si>
  <si>
    <t>Вспомогательные материалы</t>
  </si>
  <si>
    <t>Прочие расходы (без амортизации, арендной платы + транспортные расходы)</t>
  </si>
  <si>
    <t>Неподконтрольные расходы</t>
  </si>
  <si>
    <t>Амортизация (ТП)</t>
  </si>
  <si>
    <t>Амортизация (КЛ, ВЛ)</t>
  </si>
  <si>
    <t xml:space="preserve">Тарифные последствия от реализации проекта </t>
  </si>
  <si>
    <t>тыс.руб.</t>
  </si>
  <si>
    <t>Затраты на текущий ремонт ТП (строит.часть)</t>
  </si>
  <si>
    <t>Затраты на капитальный ремонт ТП (строит.часть)</t>
  </si>
  <si>
    <t>Затраты на капитальный ремонт КЛ</t>
  </si>
  <si>
    <t>Затраты на текущий ремонт ТП (оборудование)</t>
  </si>
  <si>
    <t>Затраты на капитальный ремонт ТП (оборудование)</t>
  </si>
  <si>
    <t>Затраты на капитальный ремонт ВЛ</t>
  </si>
  <si>
    <t>Затраты на текущий ремонт ВЛ</t>
  </si>
  <si>
    <t>ИТОГО по проекту:</t>
  </si>
  <si>
    <t>идентификатор</t>
  </si>
  <si>
    <t>*Закупка не проводилась</t>
  </si>
  <si>
    <t>Год раскрытия информации: 2025 год</t>
  </si>
  <si>
    <t>Год раскрытия информации:2025 год</t>
  </si>
  <si>
    <t>Факт</t>
  </si>
  <si>
    <t>КЛЭП-0,4 кВ от ТП 831 до ЩУ-831/1</t>
  </si>
  <si>
    <t>АВБбШвнг LS 4х35</t>
  </si>
  <si>
    <t>ВЛЭП-0,4 кВ от ТП 751 ВЛ-1, ВЛ-2, ВЛ-3; ВЛЭП-0,4 кВ от ТП 851 ВЛ-1, ВЛ-2</t>
  </si>
  <si>
    <t>СИП 4х16</t>
  </si>
  <si>
    <t>в траншее</t>
  </si>
  <si>
    <t>ж/б</t>
  </si>
  <si>
    <t>18</t>
  </si>
  <si>
    <t>В соответствии Приложением № 82 п.4, Приложением № 91 п.6 Правил организации технического обслуживания и ремонта объектов электроэнергетики, утв. приказом Минэнерго России №1013 от 25.10.17г. измерения нагрузок проводятся 2 раза в год согласно графика утв. техническим директором</t>
  </si>
  <si>
    <t>Отчет за 1 квартал 2025 года</t>
  </si>
  <si>
    <t xml:space="preserve">об исполнении инвестиционной программы </t>
  </si>
  <si>
    <t xml:space="preserve">         (фирменное наименование субъекта электроэнергетики)</t>
  </si>
  <si>
    <t>на период 2025-2029г.г.</t>
  </si>
  <si>
    <t>период реализации инвестиционной программы</t>
  </si>
  <si>
    <t>№
 п/п</t>
  </si>
  <si>
    <t xml:space="preserve"> Наименование инвестиционного проекта (группы инвестиционных проектов)</t>
  </si>
  <si>
    <t>Идентифика-тор инвестиционного проекта</t>
  </si>
  <si>
    <t>Ввод объекта в эксплуатацию/окончание работ по проекту
(месяц, год)</t>
  </si>
  <si>
    <t>Мощность</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</si>
  <si>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</si>
  <si>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</si>
  <si>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</si>
  <si>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</si>
  <si>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</si>
  <si>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</si>
  <si>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</si>
  <si>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</si>
  <si>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</si>
  <si>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</si>
  <si>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</si>
  <si>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</si>
  <si>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</si>
  <si>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</si>
  <si>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</si>
  <si>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</si>
  <si>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</si>
  <si>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</si>
  <si>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</si>
  <si>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</si>
  <si>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</si>
  <si>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</si>
  <si>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</si>
  <si>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</si>
  <si>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</si>
  <si>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</si>
  <si>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</si>
  <si>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МВт</t>
  </si>
  <si>
    <t>МВ×А</t>
  </si>
  <si>
    <t>Мвар</t>
  </si>
  <si>
    <t>км</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</si>
  <si>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</si>
  <si>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</si>
  <si>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</si>
  <si>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</si>
  <si>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</si>
  <si>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</si>
  <si>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</si>
  <si>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</si>
  <si>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</si>
  <si>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</si>
  <si>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</si>
  <si>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1.4.3</t>
  </si>
  <si>
    <t>Реконструкция и модернизация сетей электроснабжения 0,4кВ</t>
  </si>
  <si>
    <t>19</t>
  </si>
  <si>
    <t>20</t>
  </si>
  <si>
    <t>21</t>
  </si>
  <si>
    <t>22</t>
  </si>
  <si>
    <t>23</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</si>
  <si>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</si>
  <si>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</si>
  <si>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нд</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</si>
  <si>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</si>
  <si>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не предусмотрено</t>
  </si>
  <si>
    <t>Пpoектные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</si>
  <si>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</si>
  <si>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развита электроэнергетике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</si>
  <si>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инвестиционною проекта, указанных в пункте 2</t>
  </si>
  <si>
    <t>Наличие разрешения на строительство</t>
  </si>
  <si>
    <t>отсутствует</t>
  </si>
  <si>
    <t>Наличие утвержденной проектной документации</t>
  </si>
  <si>
    <t>Наличие положительного заключения экспертизы проектной докуметггации</t>
  </si>
  <si>
    <t>Наличие заключения по результатам технологического и ценового аудита инвестиционного проекта</t>
  </si>
  <si>
    <t>не отображен</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</si>
  <si>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</si>
  <si>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относится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</si>
  <si>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</si>
  <si>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Наличие утвержденной документации по планировке территории</t>
  </si>
  <si>
    <t>Наличие правоустанавливающих документов на земельный участок</t>
  </si>
  <si>
    <t>Наличие решения о переводе земель или земельных участков из одной категории в другую</t>
  </si>
  <si>
    <t>Наличие решения об изъятии земельных участков для государственных тети муниципальных нужд</t>
  </si>
  <si>
    <t>Наличие решения о резервировании земель</t>
  </si>
  <si>
    <t>г. Томск и Томский район</t>
  </si>
  <si>
    <t>Территории муниципальных образований, на территории которых реализуется инвестиционный проект</t>
  </si>
  <si>
    <t>Томская область</t>
  </si>
  <si>
    <t>Субъекты Российской Федерации, на территории которых реализуется проект</t>
  </si>
  <si>
    <t>Наименование обособленного подразделения субъекта электроэнергетики, реализующего инвестиционный проект (сети применимо)</t>
  </si>
  <si>
    <t>Группа инвестиционных проектов инвестиционной протраммы</t>
  </si>
  <si>
    <t>Раздел 3.3 Планируемые цели, задачи, этапы, сроки и конкретные результаты реализации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</si>
  <si>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</si>
  <si>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</si>
  <si>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</si>
  <si>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Этапы не предусмотрены</t>
  </si>
  <si>
    <t>Обоснование необходимости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</si>
  <si>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</si>
  <si>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</si>
  <si>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</si>
  <si>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Процент исполнения pa6oт за весь период (%)</t>
  </si>
  <si>
    <t>Процент выполнения за отчетный период (%)</t>
  </si>
  <si>
    <t xml:space="preserve">Предпроектный и проектный этап </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</si>
  <si>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</si>
  <si>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</si>
  <si>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</si>
  <si>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</si>
  <si>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</si>
  <si>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</si>
  <si>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</si>
  <si>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</si>
  <si>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</si>
  <si>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</si>
  <si>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</si>
  <si>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</si>
  <si>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2025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</si>
  <si>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</si>
  <si>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</si>
  <si>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</si>
  <si>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</si>
  <si>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</si>
  <si>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докумаггации</t>
  </si>
  <si>
    <t>1.9.</t>
  </si>
  <si>
    <t>Утверждение          проектной документации</t>
  </si>
  <si>
    <t>1.10.</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</si>
  <si>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</si>
  <si>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</si>
  <si>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Закупка основного оборудования</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</si>
  <si>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</si>
  <si>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</si>
  <si>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</si>
  <si>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</si>
  <si>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</si>
  <si>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</si>
  <si>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</si>
  <si>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</si>
  <si>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</si>
  <si>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Приемка основных средств к бухгалтерскому учету</t>
  </si>
  <si>
    <t>Получение разрешения на ввод объекта в эксплуатацию.</t>
  </si>
  <si>
    <t>1.11.</t>
  </si>
  <si>
    <t>2.1.</t>
  </si>
  <si>
    <t>2.2.</t>
  </si>
  <si>
    <t>3.1.</t>
  </si>
  <si>
    <t>3.2.</t>
  </si>
  <si>
    <t>3.3.</t>
  </si>
  <si>
    <t>3.4.</t>
  </si>
  <si>
    <t>3.5.</t>
  </si>
  <si>
    <t>4.1.</t>
  </si>
  <si>
    <t>4.2.</t>
  </si>
  <si>
    <t>4.3.</t>
  </si>
  <si>
    <t>4.4.</t>
  </si>
  <si>
    <t>4.5.</t>
  </si>
  <si>
    <t>Получение    разрешения     на использование земель</t>
  </si>
  <si>
    <t>2.</t>
  </si>
  <si>
    <t>1.</t>
  </si>
  <si>
    <t>Организационный этап</t>
  </si>
  <si>
    <t>Выполнение строительно-монтажных и пусконаладочных работ</t>
  </si>
  <si>
    <t>3.</t>
  </si>
  <si>
    <t>3.6.</t>
  </si>
  <si>
    <t>4.</t>
  </si>
  <si>
    <t>4.6.</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</si>
  <si>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</si>
  <si>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</si>
  <si>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</si>
  <si>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платы за технологическое присоединение</t>
  </si>
  <si>
    <t>иных источников финансирования</t>
  </si>
  <si>
    <t>1.1</t>
  </si>
  <si>
    <t>1.2</t>
  </si>
  <si>
    <t>1.3</t>
  </si>
  <si>
    <t>1.4</t>
  </si>
  <si>
    <t>1.5</t>
  </si>
  <si>
    <t>Финансирование капитальных вложений в прогнозных ценах соответствующих лет всего, млн рублей (с НДС), в том числе за счет:</t>
  </si>
  <si>
    <t>Освоение капитальных вложений в прогнозных ценах соответствующих лет всего, млн рублей  (без НДС), в том числе:</t>
  </si>
  <si>
    <t>прочие затраты</t>
  </si>
  <si>
    <t>проектно-изыскательские работы</t>
  </si>
  <si>
    <t>2.1</t>
  </si>
  <si>
    <t>2.2</t>
  </si>
  <si>
    <t>2.3</t>
  </si>
  <si>
    <t>2.4</t>
  </si>
  <si>
    <t xml:space="preserve">строительные работы, реконструкция, монтаж оборудования </t>
  </si>
  <si>
    <t>оборудование</t>
  </si>
  <si>
    <t>3.1</t>
  </si>
  <si>
    <t>3.2</t>
  </si>
  <si>
    <t>3.3</t>
  </si>
  <si>
    <t>3.4</t>
  </si>
  <si>
    <t>3.5</t>
  </si>
  <si>
    <t>3.6</t>
  </si>
  <si>
    <t>3.7</t>
  </si>
  <si>
    <t>Всего по инвестиционному проекту 
(2025-2029 год)</t>
  </si>
  <si>
    <t>Итого за период реализации инвестиционной программы 
(2025-2029 года)</t>
  </si>
  <si>
    <t>объектов электросетевого хозяйства (объектов электроэнергетики). МВт</t>
  </si>
  <si>
    <t>объектов электросетевого хозяйства. Мвар</t>
  </si>
  <si>
    <t>воздушных линий электропередачи в двухцепном исполнении, км</t>
  </si>
  <si>
    <t>кабельных линий электропередачи, км</t>
  </si>
  <si>
    <r>
      <t>Другое</t>
    </r>
    <r>
      <rPr>
        <vertAlign val="superscript"/>
        <sz val="12"/>
        <rFont val="Times New Roman"/>
        <family val="1"/>
        <charset val="204"/>
      </rPr>
      <t>3</t>
    </r>
    <r>
      <rPr>
        <sz val="12"/>
        <rFont val="Times New Roman"/>
        <family val="1"/>
        <charset val="204"/>
      </rPr>
      <t>'</t>
    </r>
  </si>
  <si>
    <t>объектов электросетевого хозяйства. МВхА</t>
  </si>
  <si>
    <t>воздушных линий электропередачи в одноцепном исполнении, км</t>
  </si>
  <si>
    <t>Ввод объектов (мощностей) в эксплуатацию:</t>
  </si>
  <si>
    <t>4.1</t>
  </si>
  <si>
    <t>4.2</t>
  </si>
  <si>
    <t>4.3</t>
  </si>
  <si>
    <t>4.4</t>
  </si>
  <si>
    <t>4.5</t>
  </si>
  <si>
    <t>4.6</t>
  </si>
  <si>
    <t>4.7</t>
  </si>
  <si>
    <t>5.1</t>
  </si>
  <si>
    <t>5.2</t>
  </si>
  <si>
    <t>5.3</t>
  </si>
  <si>
    <t>5.4</t>
  </si>
  <si>
    <t>5.5</t>
  </si>
  <si>
    <t>5.6</t>
  </si>
  <si>
    <t>млн. рублей (без НДС)</t>
  </si>
  <si>
    <t>МВ*А</t>
  </si>
  <si>
    <t>Принятие объектов основных средств к бухгалтерскому учету:</t>
  </si>
  <si>
    <t>Принятие нематериальных активов к бухгалтерскому учету, млн рублей (без НДС)</t>
  </si>
  <si>
    <t>7.1</t>
  </si>
  <si>
    <t>7.2</t>
  </si>
  <si>
    <t>7.3</t>
  </si>
  <si>
    <t>7.4</t>
  </si>
  <si>
    <t>7.5</t>
  </si>
  <si>
    <t>объектов электросетевого хозяйства, МВт</t>
  </si>
  <si>
    <t>объектов электросетевого хозяйства. МВ*А</t>
  </si>
  <si>
    <t>линий электропередачи, км</t>
  </si>
  <si>
    <r>
      <t>другое</t>
    </r>
    <r>
      <rPr>
        <sz val="10"/>
        <rFont val="Times New Roman"/>
        <family val="1"/>
        <charset val="204"/>
      </rPr>
      <t>3</t>
    </r>
    <r>
      <rPr>
        <vertAlign val="superscript"/>
        <sz val="11"/>
        <rFont val="Times New Roman"/>
        <family val="1"/>
        <charset val="204"/>
      </rPr>
      <t>)</t>
    </r>
  </si>
  <si>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</si>
  <si>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</si>
  <si>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</si>
  <si>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</si>
  <si>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</si>
  <si>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</si>
  <si>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</si>
  <si>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</si>
  <si>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</si>
  <si>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Томская обл. г.Томск</t>
  </si>
  <si>
    <t>Сметная стоимость проекта в ценах 2026-2029 годов с НДС, млн. руб.</t>
  </si>
  <si>
    <t>всего освоено по объекту</t>
  </si>
  <si>
    <t>% освоения по объекту за отчетный период</t>
  </si>
  <si>
    <r>
      <t xml:space="preserve">Участники реализации инвестиционного проекта:
</t>
    </r>
    <r>
      <rPr>
        <sz val="12"/>
        <color theme="1"/>
        <rFont val="Times New Roman"/>
        <family val="1"/>
        <charset val="204"/>
      </rPr>
      <t>- заказчик-застройщик
- проектно-изыскательские организации
- технические агенты
- подрядчики</t>
    </r>
  </si>
  <si>
    <t>Основное оборудование</t>
  </si>
  <si>
    <t>Фактическое состояние реализации инвестиционного проекта в срок</t>
  </si>
  <si>
    <r>
      <rPr>
        <b/>
        <sz val="12"/>
        <color theme="1"/>
        <rFont val="Times New Roman"/>
        <family val="1"/>
        <charset val="204"/>
      </rPr>
      <t>Факты и события, влияющие на ход реализации проекта, проблемные вопросы:</t>
    </r>
    <r>
      <rPr>
        <sz val="12"/>
        <color theme="1"/>
        <rFont val="Times New Roman"/>
        <family val="1"/>
        <charset val="204"/>
      </rPr>
      <t xml:space="preserve">
- выявленные нарушения договоров подряда.
- рекламации к заводам - изготовителям и поставщикам,
- предписания надзорных органов,
- дефицит источников финансирования и др.,
- другое (расшифровать)</t>
    </r>
  </si>
  <si>
    <t>Ti·Ni, час</t>
  </si>
  <si>
    <t>Ti·Pi, МВт час</t>
  </si>
  <si>
    <t>Ti·Ni/Nt, час</t>
  </si>
  <si>
    <t>DПsaidi</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</si>
  <si>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2"/>
        <color theme="1"/>
        <rFont val="Times New Roman"/>
        <family val="1"/>
        <charset val="204"/>
      </rPr>
      <t>ИП</t>
    </r>
    <r>
      <rPr>
        <b/>
        <sz val="12"/>
        <color theme="1"/>
        <rFont val="Times New Roman"/>
        <family val="1"/>
        <charset val="204"/>
      </rPr>
      <t xml:space="preserve">)
</t>
    </r>
  </si>
  <si>
    <r>
      <t>S</t>
    </r>
    <r>
      <rPr>
        <b/>
        <vertAlign val="superscript"/>
        <sz val="12"/>
        <color theme="1"/>
        <rFont val="Times New Roman"/>
        <family val="1"/>
        <charset val="204"/>
      </rPr>
      <t>Год</t>
    </r>
    <r>
      <rPr>
        <b/>
        <sz val="12"/>
        <color theme="1"/>
        <rFont val="Times New Roman"/>
        <family val="1"/>
        <charset val="204"/>
      </rPr>
      <t>Ti·Ni</t>
    </r>
  </si>
  <si>
    <r>
      <t>S</t>
    </r>
    <r>
      <rPr>
        <b/>
        <vertAlign val="superscript"/>
        <sz val="12"/>
        <color theme="1"/>
        <rFont val="Times New Roman"/>
        <family val="1"/>
        <charset val="204"/>
      </rPr>
      <t>Год</t>
    </r>
    <r>
      <rPr>
        <b/>
        <sz val="12"/>
        <color theme="1"/>
        <rFont val="Times New Roman"/>
        <family val="1"/>
        <charset val="204"/>
      </rPr>
      <t>Ti</t>
    </r>
  </si>
  <si>
    <r>
      <t>S</t>
    </r>
    <r>
      <rPr>
        <b/>
        <vertAlign val="superscript"/>
        <sz val="12"/>
        <color theme="1"/>
        <rFont val="Times New Roman"/>
        <family val="1"/>
        <charset val="204"/>
      </rPr>
      <t>Год</t>
    </r>
    <r>
      <rPr>
        <b/>
        <sz val="12"/>
        <color theme="1"/>
        <rFont val="Times New Roman"/>
        <family val="1"/>
        <charset val="204"/>
      </rPr>
      <t>Ti/Nt</t>
    </r>
  </si>
  <si>
    <r>
      <t>S</t>
    </r>
    <r>
      <rPr>
        <b/>
        <vertAlign val="superscript"/>
        <sz val="12"/>
        <color theme="1"/>
        <rFont val="Times New Roman"/>
        <family val="1"/>
        <charset val="204"/>
      </rPr>
      <t>Год</t>
    </r>
    <r>
      <rPr>
        <b/>
        <sz val="12"/>
        <color theme="1"/>
        <rFont val="Times New Roman"/>
        <family val="1"/>
        <charset val="204"/>
      </rPr>
      <t>Ti·Ni/Nt</t>
    </r>
  </si>
  <si>
    <r>
      <t>S</t>
    </r>
    <r>
      <rPr>
        <b/>
        <vertAlign val="superscript"/>
        <sz val="12"/>
        <color theme="1"/>
        <rFont val="Times New Roman"/>
        <family val="1"/>
        <charset val="204"/>
      </rPr>
      <t>Год</t>
    </r>
    <r>
      <rPr>
        <b/>
        <sz val="12"/>
        <color theme="1"/>
        <rFont val="Times New Roman"/>
        <family val="1"/>
        <charset val="204"/>
      </rPr>
      <t>Ni/Nt</t>
    </r>
  </si>
  <si>
    <r>
      <t>S</t>
    </r>
    <r>
      <rPr>
        <b/>
        <vertAlign val="superscript"/>
        <sz val="12"/>
        <color theme="1"/>
        <rFont val="Times New Roman"/>
        <family val="1"/>
        <charset val="204"/>
      </rPr>
      <t>Год</t>
    </r>
    <r>
      <rPr>
        <b/>
        <sz val="12"/>
        <color theme="1"/>
        <rFont val="Times New Roman"/>
        <family val="1"/>
        <charset val="204"/>
      </rPr>
      <t>Ti·Pi</t>
    </r>
  </si>
  <si>
    <t>Паспорт инвестиционного проекта
Финансовая модель по проекту инвестиционной программы</t>
  </si>
  <si>
    <t>Количество, шт</t>
  </si>
  <si>
    <t>Получение акта о выполнении субъектом     электроэнергетики технических              условий, согласованного соответствующим субъектом оперативно- диспетчерского управления (в случае, сети технические условия были согласованы субъектом опсротив но-диспстчсрского управления).</t>
  </si>
  <si>
    <t>Рабочее напряжение, кВ</t>
  </si>
  <si>
    <t>Трансформатор 400 кВА 6/0,4 кВ N 2096919</t>
  </si>
  <si>
    <t>Трансформатор 400 кВА 6/0,4 кВ N 2096721</t>
  </si>
  <si>
    <t>ТП 610-89</t>
  </si>
  <si>
    <r>
      <t>Участники реализации инвестиционного проекта:
-
-</t>
    </r>
    <r>
      <rPr>
        <sz val="12"/>
        <color theme="1"/>
        <rFont val="Times New Roman"/>
        <family val="1"/>
        <charset val="204"/>
      </rPr>
      <t xml:space="preserve">
-
- </t>
    </r>
  </si>
  <si>
    <t>Прочие инвестиционные проекты</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</si>
  <si>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</si>
  <si>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Приобретение самосвала</t>
  </si>
  <si>
    <t>Приобретение гидромолота</t>
  </si>
  <si>
    <t>Срок амортизации (самосвал, экскаватор и другие), лет</t>
  </si>
  <si>
    <t>Срок амортизации (телемеханика), лет</t>
  </si>
  <si>
    <t>Срок амортизации (спецтехника), лет</t>
  </si>
  <si>
    <t>Налог на прибыль</t>
  </si>
  <si>
    <t>Операционные расходы</t>
  </si>
  <si>
    <t>EBITDA Доход + операц. расходы</t>
  </si>
  <si>
    <t>Амортизация (самосвал, экскаватор и другие)</t>
  </si>
  <si>
    <t>EBIT (ЭФФЕКТ) (прибыль от продаж)</t>
  </si>
  <si>
    <t xml:space="preserve">Проценты к уплате </t>
  </si>
  <si>
    <t>Прибыль до налогообложения</t>
  </si>
  <si>
    <t>Чистая прибыль</t>
  </si>
  <si>
    <t xml:space="preserve">3. Тарифные последствия от реализации проекта </t>
  </si>
  <si>
    <t>Затраты на текущий ремонт ТП (строит.часть), т.руб. без НДС</t>
  </si>
  <si>
    <t>Затраты на капитальный ремонт ТП (строит.часть), т.руб. без НДС</t>
  </si>
  <si>
    <t>Затраты на капитальный ремонт КЛ т.руб. без НДС</t>
  </si>
  <si>
    <t>Затраты на текущий ремонт ТП (оборудование), т.руб. без НДС</t>
  </si>
  <si>
    <t>Затраты на капитальный ремонт ТП (оборудование), т.руб. без НДС</t>
  </si>
  <si>
    <t>Покупка спецтехники</t>
  </si>
  <si>
    <t>Коммерческие предложения</t>
  </si>
  <si>
    <t>0 млн. руб. без НДС</t>
  </si>
  <si>
    <t>Приобретение стационарной лаборатории ЛЭИС -100</t>
  </si>
  <si>
    <t>Приобретение трассоискателя</t>
  </si>
  <si>
    <t>Приобретение передвижной мастерской</t>
  </si>
  <si>
    <t>Срок амортизации (трассоискателя), лет</t>
  </si>
  <si>
    <t>Срок амортизации (волс), лет</t>
  </si>
  <si>
    <t>Первый  ремонт КТП, лет после постройки</t>
  </si>
  <si>
    <t>Первый ремонт КТП, лет после постройки</t>
  </si>
  <si>
    <t>Периодичность ремонта КТП, лет</t>
  </si>
  <si>
    <t>Амортизация (трассоискателя)</t>
  </si>
  <si>
    <t>Амортизация (сецтехника)</t>
  </si>
  <si>
    <t>2025 год</t>
  </si>
  <si>
    <t>Производственная необходимость</t>
  </si>
  <si>
    <t xml:space="preserve">О_0000000828 </t>
  </si>
  <si>
    <t>Покупка лаборатории</t>
  </si>
  <si>
    <t>5,29 млн.руб. без НДС</t>
  </si>
  <si>
    <t>6,35 млн.руб. с НДС</t>
  </si>
  <si>
    <t>Приобретение стацонарной лаборатории в связи с производственной необходимостью</t>
  </si>
  <si>
    <t>Ввод стационарной лаборатории</t>
  </si>
  <si>
    <t>Покупка стационарной лаборатории в количестве 1 шт</t>
  </si>
  <si>
    <t>Стационарная лаборатория</t>
  </si>
  <si>
    <t>Покупка стационарной лаборатории будет реализовано в срок</t>
  </si>
  <si>
    <t>5287,53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</si>
</sst>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_р_._-;\-* #,##0.00_р_._-;_-* &quot;-&quot;??_р_._-;_-@_-"/>
    <numFmt numFmtId="165" formatCode="#,##0_ ;\-#,##0\ "/>
    <numFmt numFmtId="166" formatCode="_-* #,##0.00\ _р_._-;\-* #,##0.00\ _р_._-;_-* &quot;-&quot;??\ _р_._-;_-@_-"/>
    <numFmt numFmtId="167" formatCode="#,##0.00\ _₽"/>
    <numFmt numFmtId="168" formatCode="#,##0.0"/>
    <numFmt numFmtId="169" formatCode="#,##0.000"/>
    <numFmt numFmtId="170" formatCode="_(* #,##0_);_(* \(#,##0\);_(* &quot;-&quot;_);_(@_)"/>
    <numFmt numFmtId="171" formatCode="#,##0\ _₽"/>
    <numFmt numFmtId="172" formatCode="0.0%"/>
    <numFmt numFmtId="173" formatCode="0.000"/>
  </numFmts>
  <fonts count="71"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0"/>
      <name val="Helv"/>
    </font>
    <font>
      <b/>
      <i/>
      <sz val="12"/>
      <name val="Times New Roman"/>
      <family val="1"/>
      <charset val="204"/>
    </font>
    <font>
      <i/>
      <sz val="12"/>
      <name val="Times New Roman"/>
      <family val="1"/>
      <charset val="204"/>
    </font>
    <font>
      <sz val="11"/>
      <name val="Times New Roman"/>
      <family val="1"/>
      <charset val="204"/>
    </font>
    <font>
      <b/>
      <sz val="11"/>
      <color indexed="8"/>
      <name val="Times New Roman"/>
      <family val="1"/>
      <charset val="204"/>
    </font>
    <font>
      <b/>
      <sz val="12"/>
      <color indexed="8"/>
      <name val="Times New Roman"/>
      <family val="1"/>
      <charset val="204"/>
    </font>
    <font>
      <b/>
      <sz val="10"/>
      <color indexed="8"/>
      <name val="Times New Roman"/>
      <family val="1"/>
      <charset val="204"/>
    </font>
    <font>
      <sz val="10"/>
      <color indexed="8"/>
      <name val="Times New Roman"/>
      <family val="1"/>
      <charset val="204"/>
    </font>
    <font>
      <b/>
      <sz val="11"/>
      <name val="Times New Roman"/>
      <family val="1"/>
      <charset val="204"/>
    </font>
    <font>
      <sz val="11"/>
      <color rgb="FFFF0000"/>
      <name val="Times New Roman"/>
      <family val="1"/>
      <charset val="204"/>
    </font>
    <font>
      <sz val="8"/>
      <color indexed="63"/>
      <name val="Times New Roman"/>
      <family val="1"/>
      <charset val="204"/>
    </font>
    <font>
      <b/>
      <sz val="11"/>
      <color indexed="10"/>
      <name val="Times New Roman"/>
      <family val="1"/>
      <charset val="204"/>
    </font>
    <font>
      <b/>
      <sz val="10"/>
      <name val="Times New Roman"/>
      <family val="1"/>
      <charset val="204"/>
    </font>
    <font>
      <b/>
      <u/>
      <sz val="12"/>
      <name val="Times New Roman"/>
      <family val="1"/>
      <charset val="204"/>
    </font>
    <font>
      <b/>
      <sz val="9"/>
      <color indexed="81"/>
      <name val="Tahoma"/>
      <family val="2"/>
      <charset val="204"/>
    </font>
    <font>
      <sz val="9"/>
      <color indexed="81"/>
      <name val="Tahoma"/>
      <family val="2"/>
      <charset val="204"/>
    </font>
    <font>
      <b/>
      <u/>
      <sz val="11"/>
      <color theme="1"/>
      <name val="Times New Roman"/>
      <family val="1"/>
      <charset val="204"/>
    </font>
    <font>
      <sz val="9.5"/>
      <name val="Times New Roman"/>
      <family val="1"/>
      <charset val="204"/>
    </font>
    <font>
      <u/>
      <sz val="9.5"/>
      <name val="Times New Roman"/>
      <family val="1"/>
      <charset val="204"/>
    </font>
    <font>
      <sz val="10"/>
      <color theme="1"/>
      <name val="Times New Roman"/>
      <family val="1"/>
      <charset val="204"/>
    </font>
    <font>
      <vertAlign val="superscript"/>
      <sz val="12"/>
      <name val="Times New Roman"/>
      <family val="1"/>
      <charset val="204"/>
    </font>
    <font>
      <vertAlign val="superscript"/>
      <sz val="11"/>
      <name val="Times New Roman"/>
      <family val="1"/>
      <charset val="204"/>
    </font>
    <font>
      <b/>
      <u/>
      <sz val="12"/>
      <color theme="1"/>
      <name val="Times New Roman"/>
      <family val="1"/>
      <charset val="204"/>
    </font>
    <font>
      <u/>
      <sz val="12"/>
      <name val="Times New Roman"/>
      <family val="1"/>
      <charset val="204"/>
    </font>
    <font>
      <b/>
      <vertAlign val="superscript"/>
      <sz val="12"/>
      <color theme="1"/>
      <name val="Times New Roman"/>
      <family val="1"/>
      <charset val="204"/>
    </font>
    <font>
      <b/>
      <u/>
      <sz val="12"/>
      <color indexed="8"/>
      <name val="Times New Roman"/>
      <family val="1"/>
      <charset val="204"/>
    </font>
    <font>
      <sz val="10"/>
      <color rgb="FFFF0000"/>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FFC000"/>
        <bgColor indexed="64"/>
      </patternFill>
    </fill>
    <fill>
      <patternFill patternType="solid">
        <fgColor rgb="FFFFFFCC"/>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s>
  <cellStyleXfs count="74">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0" fillId="0" borderId="0"/>
    <xf numFmtId="9" fontId="10" fillId="0" borderId="0" applyFont="0" applyFill="0" applyBorder="0" applyAlignment="0" applyProtection="0"/>
    <xf numFmtId="0" fontId="28" fillId="0" borderId="0" applyNumberFormat="0" applyFont="0" applyFill="0" applyBorder="0" applyAlignment="0" applyProtection="0">
      <alignment vertical="top"/>
    </xf>
    <xf numFmtId="0" fontId="28" fillId="0" borderId="0" applyNumberFormat="0" applyFont="0" applyFill="0" applyBorder="0" applyAlignment="0" applyProtection="0">
      <alignment vertical="top"/>
    </xf>
    <xf numFmtId="9" fontId="1" fillId="0" borderId="0" applyFont="0" applyFill="0" applyBorder="0" applyAlignment="0" applyProtection="0"/>
    <xf numFmtId="0" fontId="28" fillId="0" borderId="0"/>
    <xf numFmtId="0" fontId="28" fillId="0" borderId="0"/>
  </cellStyleXfs>
  <cellXfs count="458">
    <xf numFmtId="0" fontId="0" fillId="0" borderId="0" xfId="0"/>
    <xf numFmtId="0" fontId="2" fillId="0" borderId="0" xfId="1"/>
    <xf numFmtId="0" fontId="5" fillId="0" borderId="0" xfId="1" applyFont="1"/>
    <xf numFmtId="0" fontId="7" fillId="0" borderId="0" xfId="1" applyFont="1" applyAlignment="1">
      <alignment vertical="center"/>
    </xf>
    <xf numFmtId="0" fontId="9" fillId="0" borderId="0" xfId="1" applyFont="1" applyBorder="1"/>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35" fillId="0" borderId="0" xfId="49" applyFont="1"/>
    <xf numFmtId="0" fontId="35" fillId="0" borderId="0" xfId="49" applyFont="1" applyFill="1"/>
    <xf numFmtId="0" fontId="2" fillId="0" borderId="0" xfId="1" applyBorder="1"/>
    <xf numFmtId="0" fontId="6" fillId="0" borderId="4"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6" fillId="0" borderId="1" xfId="1" applyFont="1" applyBorder="1" applyAlignment="1">
      <alignment horizontal="left" vertical="center" wrapText="1"/>
    </xf>
    <xf numFmtId="0" fontId="38" fillId="0" borderId="1" xfId="1" applyFont="1" applyBorder="1" applyAlignment="1">
      <alignment horizontal="center" vertical="center"/>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2" fillId="0" borderId="0" xfId="62" applyFont="1" applyAlignment="1">
      <alignment horizontal="left"/>
    </xf>
    <xf numFmtId="0" fontId="43" fillId="0" borderId="0" xfId="62" applyFont="1" applyAlignment="1">
      <alignment horizontal="left"/>
    </xf>
    <xf numFmtId="0" fontId="10" fillId="0" borderId="0" xfId="62" applyFont="1" applyAlignment="1">
      <alignment horizontal="left" vertical="center"/>
    </xf>
    <xf numFmtId="49" fontId="10" fillId="0" borderId="1" xfId="62" applyNumberFormat="1" applyFont="1" applyBorder="1" applyAlignment="1">
      <alignment horizontal="center" vertical="center"/>
    </xf>
    <xf numFmtId="0" fontId="10" fillId="0" borderId="1" xfId="62" applyFont="1" applyBorder="1" applyAlignment="1">
      <alignment horizontal="center"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horizontal="center" vertical="center" wrapText="1"/>
    </xf>
    <xf numFmtId="0" fontId="39" fillId="0" borderId="1" xfId="2" applyFont="1" applyFill="1" applyBorder="1" applyAlignment="1">
      <alignment horizontal="left" vertical="center" wrapText="1"/>
    </xf>
    <xf numFmtId="49" fontId="39" fillId="0" borderId="1" xfId="2" applyNumberFormat="1" applyFont="1" applyFill="1" applyBorder="1" applyAlignment="1">
      <alignment horizontal="center" vertical="center" wrapText="1"/>
    </xf>
    <xf numFmtId="0" fontId="39" fillId="0" borderId="0" xfId="52" applyFont="1" applyAlignment="1"/>
    <xf numFmtId="0" fontId="11" fillId="0" borderId="0" xfId="2" applyFont="1" applyFill="1" applyAlignment="1"/>
    <xf numFmtId="0" fontId="7" fillId="0" borderId="0" xfId="2" applyFont="1" applyFill="1" applyAlignment="1">
      <alignment vertical="center"/>
    </xf>
    <xf numFmtId="0" fontId="39" fillId="0" borderId="1" xfId="2" applyNumberFormat="1" applyFont="1" applyFill="1" applyBorder="1" applyAlignment="1">
      <alignment horizontal="center" vertical="top" wrapText="1"/>
    </xf>
    <xf numFmtId="0" fontId="10" fillId="0" borderId="0" xfId="2" applyFont="1" applyBorder="1" applyAlignment="1"/>
    <xf numFmtId="0" fontId="10" fillId="0" borderId="0" xfId="2" applyFont="1" applyAlignment="1">
      <alignment horizontal="right"/>
    </xf>
    <xf numFmtId="0" fontId="39" fillId="0" borderId="0" xfId="2" applyFont="1" applyFill="1" applyAlignment="1">
      <alignment horizontal="center" vertical="top" wrapText="1"/>
    </xf>
    <xf numFmtId="0" fontId="40" fillId="0" borderId="1" xfId="45" applyFont="1" applyFill="1" applyBorder="1" applyAlignment="1">
      <alignment horizontal="left" vertical="center" wrapText="1"/>
    </xf>
    <xf numFmtId="0" fontId="39" fillId="0" borderId="1"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1" xfId="62" applyFont="1" applyBorder="1" applyAlignment="1">
      <alignment horizontal="center" vertical="top"/>
    </xf>
    <xf numFmtId="0" fontId="39" fillId="0" borderId="1" xfId="62" applyFont="1" applyBorder="1" applyAlignment="1">
      <alignment horizontal="center" vertical="center"/>
    </xf>
    <xf numFmtId="0" fontId="4" fillId="0" borderId="0" xfId="1" applyFont="1" applyAlignment="1">
      <alignment vertical="center"/>
    </xf>
    <xf numFmtId="0" fontId="8" fillId="0" borderId="0" xfId="1" applyFont="1" applyAlignment="1">
      <alignment vertical="center"/>
    </xf>
    <xf numFmtId="0" fontId="6" fillId="0" borderId="0" xfId="1" applyFont="1" applyAlignment="1">
      <alignment vertical="center"/>
    </xf>
    <xf numFmtId="0" fontId="39" fillId="0" borderId="2" xfId="62" applyFont="1" applyBorder="1" applyAlignment="1">
      <alignment horizontal="center" vertical="center" wrapText="1"/>
    </xf>
    <xf numFmtId="0" fontId="39" fillId="0" borderId="1" xfId="62" applyFont="1" applyFill="1" applyBorder="1" applyAlignment="1">
      <alignment horizontal="center" vertical="center" wrapText="1"/>
    </xf>
    <xf numFmtId="0" fontId="39" fillId="0" borderId="0" xfId="0" applyFont="1" applyFill="1" applyAlignment="1"/>
    <xf numFmtId="0" fontId="39" fillId="0" borderId="0" xfId="0" applyFont="1" applyFill="1" applyAlignment="1">
      <alignment horizontal="center" vertical="center"/>
    </xf>
    <xf numFmtId="0" fontId="39" fillId="0" borderId="0" xfId="0" applyFont="1" applyFill="1" applyAlignment="1">
      <alignment vertical="center"/>
    </xf>
    <xf numFmtId="0" fontId="39" fillId="0" borderId="0" xfId="0" applyFont="1" applyFill="1" applyAlignment="1">
      <alignment horizontal="center" vertical="center"/>
    </xf>
    <xf numFmtId="0" fontId="10" fillId="0" borderId="0" xfId="2" applyFont="1" applyFill="1" applyBorder="1" applyAlignment="1">
      <alignment horizontal="left" wrapText="1"/>
    </xf>
    <xf numFmtId="0" fontId="10" fillId="0" borderId="1" xfId="62" applyFont="1" applyBorder="1" applyAlignment="1">
      <alignment horizontal="center" vertical="center" wrapText="1"/>
    </xf>
    <xf numFmtId="49" fontId="39" fillId="0" borderId="1" xfId="62" applyNumberFormat="1" applyFont="1" applyBorder="1" applyAlignment="1">
      <alignment horizontal="center" vertical="center" wrapText="1"/>
    </xf>
    <xf numFmtId="49" fontId="6" fillId="0" borderId="1" xfId="1" applyNumberFormat="1" applyFont="1" applyBorder="1" applyAlignment="1">
      <alignment horizontal="center" vertical="center"/>
    </xf>
    <xf numFmtId="0" fontId="10" fillId="0" borderId="1" xfId="2" applyFont="1" applyFill="1" applyBorder="1" applyAlignment="1">
      <alignment horizontal="center" vertical="center"/>
    </xf>
    <xf numFmtId="167" fontId="39" fillId="0" borderId="1" xfId="2" applyNumberFormat="1" applyFont="1" applyFill="1" applyBorder="1" applyAlignment="1">
      <alignment horizontal="center" vertical="center" wrapText="1"/>
    </xf>
    <xf numFmtId="0" fontId="10" fillId="0" borderId="4" xfId="2" applyFont="1" applyFill="1" applyBorder="1" applyAlignment="1">
      <alignment horizontal="center" vertical="center" wrapText="1"/>
    </xf>
    <xf numFmtId="49" fontId="38" fillId="0" borderId="4" xfId="1" applyNumberFormat="1" applyFont="1" applyBorder="1" applyAlignment="1">
      <alignment horizontal="center" vertical="center" wrapText="1"/>
    </xf>
    <xf numFmtId="49" fontId="38" fillId="0" borderId="4" xfId="1" applyNumberFormat="1" applyFont="1" applyFill="1" applyBorder="1" applyAlignment="1">
      <alignment vertical="center" wrapText="1"/>
    </xf>
    <xf numFmtId="49" fontId="38" fillId="0" borderId="1" xfId="1" applyNumberFormat="1" applyFont="1" applyFill="1" applyBorder="1" applyAlignment="1">
      <alignment vertical="center" wrapText="1"/>
    </xf>
    <xf numFmtId="167" fontId="40" fillId="0" borderId="1" xfId="45" applyNumberFormat="1" applyFont="1" applyFill="1" applyBorder="1" applyAlignment="1">
      <alignment horizontal="center" vertical="center" wrapText="1"/>
    </xf>
    <xf numFmtId="2" fontId="39" fillId="0" borderId="1" xfId="2" applyNumberFormat="1" applyFont="1" applyFill="1" applyBorder="1" applyAlignment="1">
      <alignment horizontal="center" vertical="center" wrapText="1"/>
    </xf>
    <xf numFmtId="0" fontId="10" fillId="0" borderId="0" xfId="2" applyFont="1" applyFill="1" applyAlignment="1">
      <alignment vertical="center"/>
    </xf>
    <xf numFmtId="0" fontId="36" fillId="0" borderId="0" xfId="2" applyFont="1" applyFill="1" applyAlignment="1">
      <alignment horizontal="right" vertical="center"/>
    </xf>
    <xf numFmtId="0" fontId="46" fillId="0" borderId="0" xfId="2" applyFont="1" applyFill="1" applyAlignment="1">
      <alignment vertical="center"/>
    </xf>
    <xf numFmtId="3" fontId="47" fillId="0" borderId="0" xfId="2" applyNumberFormat="1" applyFont="1" applyFill="1" applyBorder="1" applyAlignment="1">
      <alignment vertical="center"/>
    </xf>
    <xf numFmtId="0" fontId="48" fillId="0" borderId="0" xfId="2" applyFont="1" applyFill="1" applyAlignment="1">
      <alignment vertical="center" wrapText="1"/>
    </xf>
    <xf numFmtId="0" fontId="48" fillId="0" borderId="0" xfId="2" applyFont="1" applyFill="1" applyAlignment="1">
      <alignment vertical="center"/>
    </xf>
    <xf numFmtId="0" fontId="48" fillId="0" borderId="0" xfId="2" applyFont="1" applyFill="1" applyAlignment="1">
      <alignment horizontal="center" vertical="center"/>
    </xf>
    <xf numFmtId="0" fontId="50" fillId="0" borderId="0" xfId="2" applyFont="1" applyFill="1" applyAlignment="1">
      <alignment horizontal="left" vertical="center"/>
    </xf>
    <xf numFmtId="0" fontId="51" fillId="0" borderId="0" xfId="2" applyFont="1" applyFill="1" applyAlignment="1">
      <alignment vertical="center"/>
    </xf>
    <xf numFmtId="0" fontId="10" fillId="0" borderId="30" xfId="2" applyFont="1" applyFill="1" applyBorder="1" applyAlignment="1">
      <alignment vertical="center"/>
    </xf>
    <xf numFmtId="168" fontId="52" fillId="0" borderId="31" xfId="2" applyNumberFormat="1" applyFont="1" applyFill="1" applyBorder="1" applyAlignment="1">
      <alignment vertical="center"/>
    </xf>
    <xf numFmtId="0" fontId="10" fillId="0" borderId="32" xfId="2" applyFont="1" applyFill="1" applyBorder="1" applyAlignment="1">
      <alignment vertical="center"/>
    </xf>
    <xf numFmtId="168" fontId="47" fillId="0" borderId="33" xfId="2" applyNumberFormat="1" applyFont="1" applyFill="1" applyBorder="1" applyAlignment="1">
      <alignment vertical="center"/>
    </xf>
    <xf numFmtId="0" fontId="10" fillId="0" borderId="32" xfId="2" applyFont="1" applyFill="1" applyBorder="1" applyAlignment="1">
      <alignment horizontal="left" vertical="center" indent="2"/>
    </xf>
    <xf numFmtId="0" fontId="52" fillId="0" borderId="0" xfId="2" applyFont="1" applyFill="1" applyAlignment="1">
      <alignment vertical="center"/>
    </xf>
    <xf numFmtId="3" fontId="53" fillId="0" borderId="0" xfId="2" applyNumberFormat="1" applyFont="1" applyFill="1" applyBorder="1" applyAlignment="1">
      <alignment vertical="center"/>
    </xf>
    <xf numFmtId="0" fontId="10" fillId="0" borderId="0" xfId="2" applyFont="1" applyFill="1" applyBorder="1" applyAlignment="1">
      <alignment vertical="center"/>
    </xf>
    <xf numFmtId="4" fontId="42" fillId="0" borderId="0" xfId="2" applyNumberFormat="1" applyFont="1" applyFill="1" applyBorder="1" applyAlignment="1">
      <alignment horizontal="center" vertical="center"/>
    </xf>
    <xf numFmtId="3" fontId="10" fillId="0" borderId="0" xfId="67" applyNumberFormat="1" applyFont="1" applyFill="1" applyBorder="1" applyAlignment="1">
      <alignment horizontal="center" vertical="center" wrapText="1"/>
    </xf>
    <xf numFmtId="0" fontId="10" fillId="0" borderId="0" xfId="67" applyFont="1" applyFill="1" applyBorder="1" applyAlignment="1">
      <alignment horizontal="center" vertical="center" wrapText="1"/>
    </xf>
    <xf numFmtId="0" fontId="10" fillId="0" borderId="25" xfId="2" applyFont="1" applyFill="1" applyBorder="1" applyAlignment="1">
      <alignment vertical="center"/>
    </xf>
    <xf numFmtId="4" fontId="47" fillId="0" borderId="34" xfId="2" applyNumberFormat="1" applyFont="1" applyFill="1" applyBorder="1" applyAlignment="1">
      <alignment vertical="center"/>
    </xf>
    <xf numFmtId="3" fontId="42" fillId="0" borderId="0" xfId="2" applyNumberFormat="1" applyFont="1" applyFill="1" applyBorder="1" applyAlignment="1">
      <alignment horizontal="center" vertical="center"/>
    </xf>
    <xf numFmtId="3" fontId="47" fillId="0" borderId="34" xfId="2" applyNumberFormat="1" applyFont="1" applyFill="1" applyBorder="1" applyAlignment="1">
      <alignment horizontal="right" vertical="center"/>
    </xf>
    <xf numFmtId="0" fontId="42" fillId="0" borderId="0" xfId="2" applyFont="1" applyFill="1" applyBorder="1" applyAlignment="1">
      <alignment horizontal="center" vertical="center"/>
    </xf>
    <xf numFmtId="3" fontId="47" fillId="0" borderId="35" xfId="2" applyNumberFormat="1" applyFont="1" applyFill="1" applyBorder="1" applyAlignment="1">
      <alignment horizontal="right" vertical="center"/>
    </xf>
    <xf numFmtId="0" fontId="52" fillId="0" borderId="0" xfId="2" applyFont="1" applyFill="1" applyBorder="1" applyAlignment="1">
      <alignment vertical="center"/>
    </xf>
    <xf numFmtId="0" fontId="54" fillId="0" borderId="0" xfId="2" applyFont="1" applyFill="1" applyAlignment="1">
      <alignment vertical="center"/>
    </xf>
    <xf numFmtId="0" fontId="10" fillId="0" borderId="29" xfId="2" applyFont="1" applyFill="1" applyBorder="1" applyAlignment="1">
      <alignment vertical="center"/>
    </xf>
    <xf numFmtId="3" fontId="47" fillId="0" borderId="36" xfId="2" applyNumberFormat="1" applyFont="1" applyFill="1" applyBorder="1" applyAlignment="1">
      <alignment horizontal="right" vertical="center"/>
    </xf>
    <xf numFmtId="4" fontId="52" fillId="0" borderId="31" xfId="2" applyNumberFormat="1" applyFont="1" applyFill="1" applyBorder="1" applyAlignment="1">
      <alignment vertical="center"/>
    </xf>
    <xf numFmtId="3" fontId="47" fillId="0" borderId="34" xfId="2" applyNumberFormat="1" applyFont="1" applyFill="1" applyBorder="1" applyAlignment="1">
      <alignment vertical="center"/>
    </xf>
    <xf numFmtId="0" fontId="10" fillId="0" borderId="25" xfId="2" applyFont="1" applyFill="1" applyBorder="1" applyAlignment="1">
      <alignment vertical="center" wrapText="1"/>
    </xf>
    <xf numFmtId="3" fontId="52" fillId="0" borderId="34" xfId="2" applyNumberFormat="1" applyFont="1" applyFill="1" applyBorder="1" applyAlignment="1">
      <alignment vertical="center"/>
    </xf>
    <xf numFmtId="0" fontId="10" fillId="0" borderId="37" xfId="2" applyFont="1" applyFill="1" applyBorder="1" applyAlignment="1">
      <alignment vertical="center"/>
    </xf>
    <xf numFmtId="4" fontId="52" fillId="0" borderId="34" xfId="2" applyNumberFormat="1" applyFont="1" applyFill="1" applyBorder="1" applyAlignment="1">
      <alignment vertical="center"/>
    </xf>
    <xf numFmtId="0" fontId="10" fillId="0" borderId="37" xfId="2" applyFont="1" applyFill="1" applyBorder="1" applyAlignment="1">
      <alignment horizontal="left" vertical="center" indent="2"/>
    </xf>
    <xf numFmtId="4" fontId="47" fillId="0" borderId="0" xfId="2" applyNumberFormat="1" applyFont="1" applyFill="1" applyBorder="1" applyAlignment="1">
      <alignment vertical="center"/>
    </xf>
    <xf numFmtId="168" fontId="47" fillId="0" borderId="0" xfId="2" applyNumberFormat="1" applyFont="1" applyFill="1" applyBorder="1" applyAlignment="1">
      <alignment vertical="center"/>
    </xf>
    <xf numFmtId="169" fontId="47" fillId="0" borderId="0" xfId="2" applyNumberFormat="1" applyFont="1" applyFill="1" applyBorder="1" applyAlignment="1">
      <alignment vertical="center"/>
    </xf>
    <xf numFmtId="9" fontId="47" fillId="0" borderId="0" xfId="2" applyNumberFormat="1" applyFont="1" applyFill="1" applyBorder="1" applyAlignment="1">
      <alignment vertical="center"/>
    </xf>
    <xf numFmtId="3" fontId="47" fillId="0" borderId="36" xfId="2" applyNumberFormat="1" applyFont="1" applyFill="1" applyBorder="1" applyAlignment="1">
      <alignment vertical="center"/>
    </xf>
    <xf numFmtId="3" fontId="55" fillId="0" borderId="0" xfId="2" applyNumberFormat="1" applyFont="1" applyFill="1" applyBorder="1" applyAlignment="1">
      <alignment vertical="center"/>
    </xf>
    <xf numFmtId="0" fontId="10" fillId="0" borderId="0" xfId="2" applyFill="1"/>
    <xf numFmtId="4" fontId="52" fillId="0" borderId="33" xfId="2" applyNumberFormat="1" applyFont="1" applyFill="1" applyBorder="1" applyAlignment="1">
      <alignment vertical="center"/>
    </xf>
    <xf numFmtId="168" fontId="47" fillId="0" borderId="34" xfId="2" applyNumberFormat="1" applyFont="1" applyFill="1" applyBorder="1" applyAlignment="1">
      <alignment vertical="center"/>
    </xf>
    <xf numFmtId="0" fontId="10" fillId="0" borderId="29" xfId="2" applyFont="1" applyFill="1" applyBorder="1" applyAlignment="1">
      <alignment vertical="center" wrapText="1"/>
    </xf>
    <xf numFmtId="0" fontId="10" fillId="0" borderId="28" xfId="2" applyFont="1" applyFill="1" applyBorder="1" applyAlignment="1">
      <alignment horizontal="left" vertical="center"/>
    </xf>
    <xf numFmtId="1" fontId="10" fillId="0" borderId="27" xfId="2" applyNumberFormat="1" applyFont="1" applyFill="1" applyBorder="1" applyAlignment="1">
      <alignment horizontal="center" vertical="center"/>
    </xf>
    <xf numFmtId="1" fontId="10" fillId="0" borderId="38" xfId="2" applyNumberFormat="1" applyFont="1" applyFill="1" applyBorder="1" applyAlignment="1">
      <alignment horizontal="center" vertical="center"/>
    </xf>
    <xf numFmtId="0" fontId="10" fillId="0" borderId="26" xfId="2" applyFont="1" applyFill="1" applyBorder="1" applyAlignment="1">
      <alignment vertical="center"/>
    </xf>
    <xf numFmtId="10" fontId="47" fillId="0" borderId="1" xfId="2" applyNumberFormat="1" applyFont="1" applyFill="1" applyBorder="1" applyAlignment="1">
      <alignment vertical="center"/>
    </xf>
    <xf numFmtId="10" fontId="47" fillId="0" borderId="39" xfId="2" applyNumberFormat="1" applyFont="1" applyFill="1" applyBorder="1" applyAlignment="1">
      <alignment vertical="center"/>
    </xf>
    <xf numFmtId="3" fontId="10" fillId="0" borderId="0" xfId="2" applyNumberFormat="1" applyFont="1" applyFill="1" applyAlignment="1">
      <alignment vertical="center"/>
    </xf>
    <xf numFmtId="0" fontId="39" fillId="25" borderId="26" xfId="2" applyFont="1" applyFill="1" applyBorder="1" applyAlignment="1">
      <alignment vertical="center"/>
    </xf>
    <xf numFmtId="170" fontId="47" fillId="25" borderId="1" xfId="2" applyNumberFormat="1" applyFont="1" applyFill="1" applyBorder="1" applyAlignment="1">
      <alignment vertical="center"/>
    </xf>
    <xf numFmtId="0" fontId="10" fillId="0" borderId="26" xfId="2" applyFont="1" applyFill="1" applyBorder="1" applyAlignment="1">
      <alignment horizontal="left" vertical="center" indent="1"/>
    </xf>
    <xf numFmtId="170" fontId="47" fillId="0" borderId="1" xfId="2" applyNumberFormat="1" applyFont="1" applyFill="1" applyBorder="1" applyAlignment="1">
      <alignment vertical="center"/>
    </xf>
    <xf numFmtId="170" fontId="47" fillId="0" borderId="39" xfId="2" applyNumberFormat="1" applyFont="1" applyFill="1" applyBorder="1" applyAlignment="1">
      <alignment vertical="center"/>
    </xf>
    <xf numFmtId="0" fontId="10" fillId="0" borderId="26" xfId="2" applyFont="1" applyFill="1" applyBorder="1" applyAlignment="1">
      <alignment horizontal="left" vertical="center" wrapText="1" indent="1" shrinkToFit="1"/>
    </xf>
    <xf numFmtId="0" fontId="48" fillId="0" borderId="0" xfId="2" applyFont="1" applyFill="1" applyBorder="1" applyAlignment="1">
      <alignment horizontal="left" vertical="center"/>
    </xf>
    <xf numFmtId="170" fontId="52" fillId="0" borderId="0" xfId="2" applyNumberFormat="1" applyFont="1" applyFill="1" applyBorder="1" applyAlignment="1">
      <alignment vertical="center"/>
    </xf>
    <xf numFmtId="3" fontId="48" fillId="0" borderId="0" xfId="2" applyNumberFormat="1" applyFont="1" applyFill="1" applyAlignment="1">
      <alignment vertical="center"/>
    </xf>
    <xf numFmtId="0" fontId="45" fillId="0" borderId="40" xfId="2" applyFont="1" applyFill="1" applyBorder="1" applyAlignment="1">
      <alignment horizontal="center" vertical="center"/>
    </xf>
    <xf numFmtId="0" fontId="10" fillId="0" borderId="41" xfId="2" applyFont="1" applyFill="1" applyBorder="1" applyAlignment="1">
      <alignment vertical="center"/>
    </xf>
    <xf numFmtId="1" fontId="10" fillId="0" borderId="41" xfId="2" applyNumberFormat="1" applyFont="1" applyFill="1" applyBorder="1" applyAlignment="1">
      <alignment horizontal="center" vertical="center"/>
    </xf>
    <xf numFmtId="1" fontId="10" fillId="0" borderId="42" xfId="2" applyNumberFormat="1" applyFont="1" applyFill="1" applyBorder="1" applyAlignment="1">
      <alignment horizontal="center" vertical="center"/>
    </xf>
    <xf numFmtId="0" fontId="10" fillId="0" borderId="28" xfId="2" applyFont="1" applyFill="1" applyBorder="1" applyAlignment="1">
      <alignment vertical="center"/>
    </xf>
    <xf numFmtId="0" fontId="10" fillId="0" borderId="27" xfId="2" applyFont="1" applyFill="1" applyBorder="1" applyAlignment="1">
      <alignment horizontal="center" vertical="center"/>
    </xf>
    <xf numFmtId="170" fontId="10" fillId="0" borderId="27" xfId="2" applyNumberFormat="1" applyFont="1" applyFill="1" applyBorder="1" applyAlignment="1">
      <alignment horizontal="center" vertical="center"/>
    </xf>
    <xf numFmtId="170" fontId="10" fillId="0" borderId="1" xfId="2" applyNumberFormat="1" applyFont="1" applyFill="1" applyBorder="1" applyAlignment="1">
      <alignment horizontal="center" vertical="center"/>
    </xf>
    <xf numFmtId="170" fontId="10" fillId="0" borderId="39" xfId="2" applyNumberFormat="1" applyFont="1" applyFill="1" applyBorder="1" applyAlignment="1">
      <alignment horizontal="center" vertical="center"/>
    </xf>
    <xf numFmtId="0" fontId="10" fillId="0" borderId="24" xfId="2" applyFont="1" applyFill="1" applyBorder="1" applyAlignment="1">
      <alignment vertical="center"/>
    </xf>
    <xf numFmtId="0" fontId="10" fillId="0" borderId="23" xfId="2" applyFont="1" applyFill="1" applyBorder="1" applyAlignment="1">
      <alignment horizontal="center" vertical="center"/>
    </xf>
    <xf numFmtId="170" fontId="10" fillId="0" borderId="23" xfId="2" applyNumberFormat="1" applyFont="1" applyFill="1" applyBorder="1" applyAlignment="1">
      <alignment horizontal="center" vertical="center"/>
    </xf>
    <xf numFmtId="170" fontId="10" fillId="0" borderId="43" xfId="2" applyNumberFormat="1" applyFont="1" applyFill="1" applyBorder="1" applyAlignment="1">
      <alignment horizontal="center" vertical="center"/>
    </xf>
    <xf numFmtId="0" fontId="39" fillId="0" borderId="44" xfId="2" applyFont="1" applyFill="1" applyBorder="1" applyAlignment="1">
      <alignment vertical="center"/>
    </xf>
    <xf numFmtId="0" fontId="39" fillId="0" borderId="41" xfId="2" applyFont="1" applyFill="1" applyBorder="1" applyAlignment="1">
      <alignment horizontal="center" vertical="center"/>
    </xf>
    <xf numFmtId="170" fontId="39" fillId="0" borderId="41" xfId="2" applyNumberFormat="1" applyFont="1" applyFill="1" applyBorder="1" applyAlignment="1">
      <alignment horizontal="center" vertical="center"/>
    </xf>
    <xf numFmtId="170" fontId="39" fillId="0" borderId="42" xfId="2" applyNumberFormat="1" applyFont="1" applyFill="1" applyBorder="1" applyAlignment="1">
      <alignment horizontal="center" vertical="center"/>
    </xf>
    <xf numFmtId="170" fontId="10" fillId="0" borderId="0" xfId="2" applyNumberFormat="1" applyFont="1" applyFill="1" applyAlignment="1">
      <alignment vertical="center"/>
    </xf>
    <xf numFmtId="4" fontId="56" fillId="0" borderId="0" xfId="2" applyNumberFormat="1" applyFont="1" applyFill="1" applyBorder="1" applyAlignment="1">
      <alignment horizontal="left" vertical="center"/>
    </xf>
    <xf numFmtId="4" fontId="47" fillId="0" borderId="36" xfId="2" applyNumberFormat="1" applyFont="1" applyFill="1" applyBorder="1" applyAlignment="1">
      <alignment vertical="center"/>
    </xf>
    <xf numFmtId="3" fontId="47" fillId="0" borderId="33" xfId="2" applyNumberFormat="1" applyFont="1" applyFill="1" applyBorder="1" applyAlignment="1">
      <alignment horizontal="right" vertical="center"/>
    </xf>
    <xf numFmtId="0" fontId="39" fillId="0" borderId="0" xfId="67" applyFont="1" applyFill="1" applyBorder="1" applyAlignment="1">
      <alignment horizontal="left" vertical="center" wrapText="1"/>
    </xf>
    <xf numFmtId="3" fontId="47" fillId="0" borderId="33" xfId="2" applyNumberFormat="1" applyFont="1" applyFill="1" applyBorder="1" applyAlignment="1">
      <alignment vertical="center"/>
    </xf>
    <xf numFmtId="0" fontId="39" fillId="0" borderId="0" xfId="2" applyFont="1" applyFill="1" applyAlignment="1">
      <alignment vertical="center"/>
    </xf>
    <xf numFmtId="0" fontId="10" fillId="0" borderId="1" xfId="62" applyFont="1" applyBorder="1" applyAlignment="1">
      <alignment horizontal="left" vertical="center" wrapText="1"/>
    </xf>
    <xf numFmtId="0" fontId="10" fillId="0" borderId="1" xfId="62" applyNumberFormat="1" applyFont="1" applyBorder="1" applyAlignment="1">
      <alignment horizontal="center" vertical="center" wrapText="1"/>
    </xf>
    <xf numFmtId="49" fontId="10" fillId="0" borderId="1" xfId="62" applyNumberFormat="1" applyFont="1" applyBorder="1" applyAlignment="1">
      <alignment horizontal="center" vertical="center" wrapText="1"/>
    </xf>
    <xf numFmtId="0" fontId="39" fillId="0" borderId="4" xfId="62" applyFont="1" applyBorder="1" applyAlignment="1">
      <alignment vertical="center" wrapText="1"/>
    </xf>
    <xf numFmtId="2" fontId="10" fillId="0" borderId="0" xfId="2" applyNumberFormat="1" applyFont="1"/>
    <xf numFmtId="0" fontId="10" fillId="0" borderId="0" xfId="2" applyFont="1" applyFill="1" applyAlignment="1">
      <alignment horizontal="left" vertical="center" wrapText="1"/>
    </xf>
    <xf numFmtId="0" fontId="39" fillId="0" borderId="0" xfId="1" applyFont="1" applyFill="1" applyAlignment="1">
      <alignment vertical="center" wrapText="1"/>
    </xf>
    <xf numFmtId="0" fontId="10" fillId="0" borderId="0" xfId="1" applyFont="1" applyFill="1" applyAlignment="1">
      <alignment horizontal="left" vertical="center" wrapText="1"/>
    </xf>
    <xf numFmtId="0" fontId="10" fillId="0" borderId="0" xfId="1" applyFont="1" applyFill="1" applyAlignment="1">
      <alignment vertical="center" wrapText="1"/>
    </xf>
    <xf numFmtId="4" fontId="10" fillId="0" borderId="0" xfId="1" applyNumberFormat="1" applyFont="1" applyFill="1" applyAlignment="1">
      <alignment horizontal="center" vertical="center" wrapText="1"/>
    </xf>
    <xf numFmtId="0" fontId="10" fillId="0" borderId="0" xfId="1" applyFont="1" applyFill="1" applyAlignment="1">
      <alignment horizontal="center" vertical="center" wrapText="1"/>
    </xf>
    <xf numFmtId="0" fontId="39" fillId="0" borderId="0" xfId="45" applyFont="1" applyFill="1" applyAlignment="1">
      <alignment horizontal="center" vertical="center" wrapText="1"/>
    </xf>
    <xf numFmtId="0" fontId="39" fillId="0" borderId="0" xfId="45" applyFont="1" applyFill="1" applyAlignment="1">
      <alignment horizontal="left" vertical="center" wrapText="1"/>
    </xf>
    <xf numFmtId="4" fontId="39" fillId="0" borderId="0" xfId="45" applyNumberFormat="1" applyFont="1" applyFill="1" applyAlignment="1">
      <alignment horizontal="center" vertical="center" wrapText="1"/>
    </xf>
    <xf numFmtId="0" fontId="39" fillId="0" borderId="0" xfId="45" applyFont="1" applyFill="1" applyAlignment="1">
      <alignment vertical="center" wrapText="1"/>
    </xf>
    <xf numFmtId="0" fontId="39" fillId="0" borderId="0" xfId="1" applyFont="1" applyFill="1" applyAlignment="1">
      <alignment horizontal="center" vertical="center" wrapText="1"/>
    </xf>
    <xf numFmtId="0" fontId="39" fillId="0" borderId="0" xfId="1" applyFont="1" applyFill="1" applyAlignment="1">
      <alignment horizontal="left" vertical="center" wrapText="1"/>
    </xf>
    <xf numFmtId="4" fontId="39" fillId="0" borderId="0" xfId="1" applyNumberFormat="1" applyFont="1" applyFill="1" applyAlignment="1">
      <alignment horizontal="center" vertical="center" wrapText="1"/>
    </xf>
    <xf numFmtId="0" fontId="39" fillId="0" borderId="1" xfId="1" applyFont="1" applyFill="1" applyBorder="1" applyAlignment="1">
      <alignment horizontal="center" vertical="center" wrapText="1"/>
    </xf>
    <xf numFmtId="0" fontId="10" fillId="0" borderId="1" xfId="1" applyFont="1" applyFill="1" applyBorder="1" applyAlignment="1">
      <alignment horizontal="center" vertical="center" wrapText="1"/>
    </xf>
    <xf numFmtId="3" fontId="10" fillId="0" borderId="1" xfId="1" applyNumberFormat="1" applyFont="1" applyFill="1" applyBorder="1" applyAlignment="1">
      <alignment horizontal="center" vertical="center" wrapText="1"/>
    </xf>
    <xf numFmtId="49" fontId="10" fillId="26" borderId="1" xfId="62" applyNumberFormat="1" applyFont="1" applyFill="1" applyBorder="1" applyAlignment="1">
      <alignment horizontal="center" vertical="center" wrapText="1"/>
    </xf>
    <xf numFmtId="0" fontId="10" fillId="26" borderId="1" xfId="62" applyFont="1" applyFill="1" applyBorder="1" applyAlignment="1">
      <alignment horizontal="left" vertical="center" wrapText="1"/>
    </xf>
    <xf numFmtId="0" fontId="10" fillId="26" borderId="1" xfId="62" applyFont="1" applyFill="1" applyBorder="1" applyAlignment="1">
      <alignment horizontal="center" vertical="center" wrapText="1"/>
    </xf>
    <xf numFmtId="0" fontId="10" fillId="26" borderId="1" xfId="1" applyFont="1" applyFill="1" applyBorder="1" applyAlignment="1">
      <alignment vertical="center" wrapText="1"/>
    </xf>
    <xf numFmtId="4" fontId="10" fillId="26" borderId="1" xfId="1" applyNumberFormat="1" applyFont="1" applyFill="1" applyBorder="1" applyAlignment="1">
      <alignment horizontal="center" vertical="center" wrapText="1"/>
    </xf>
    <xf numFmtId="0" fontId="10" fillId="26" borderId="1" xfId="1" applyFont="1" applyFill="1" applyBorder="1" applyAlignment="1">
      <alignment horizontal="center" vertical="center" wrapText="1"/>
    </xf>
    <xf numFmtId="0" fontId="10" fillId="26" borderId="1" xfId="1" applyFont="1" applyFill="1" applyBorder="1" applyAlignment="1">
      <alignment horizontal="left" vertical="center" wrapText="1"/>
    </xf>
    <xf numFmtId="4" fontId="39" fillId="26" borderId="1" xfId="1" applyNumberFormat="1" applyFont="1" applyFill="1" applyBorder="1" applyAlignment="1">
      <alignment horizontal="center" vertical="center" wrapText="1"/>
    </xf>
    <xf numFmtId="49" fontId="10" fillId="0" borderId="1" xfId="62" applyNumberFormat="1" applyFont="1" applyFill="1" applyBorder="1" applyAlignment="1">
      <alignment horizontal="center" vertical="center" wrapText="1"/>
    </xf>
    <xf numFmtId="0" fontId="10" fillId="0" borderId="1" xfId="62" applyFont="1" applyFill="1" applyBorder="1" applyAlignment="1">
      <alignment horizontal="left" vertical="center" wrapText="1"/>
    </xf>
    <xf numFmtId="0" fontId="10" fillId="0" borderId="1" xfId="62" applyFont="1" applyFill="1" applyBorder="1" applyAlignment="1">
      <alignment horizontal="center" vertical="center" wrapText="1"/>
    </xf>
    <xf numFmtId="0" fontId="10" fillId="0" borderId="1" xfId="1" applyFont="1" applyFill="1" applyBorder="1" applyAlignment="1">
      <alignment vertical="center" wrapText="1"/>
    </xf>
    <xf numFmtId="4" fontId="10" fillId="0" borderId="1" xfId="1" applyNumberFormat="1" applyFont="1" applyFill="1" applyBorder="1" applyAlignment="1">
      <alignment horizontal="center" vertical="center" wrapText="1"/>
    </xf>
    <xf numFmtId="0" fontId="10" fillId="0" borderId="1" xfId="1" applyFont="1" applyFill="1" applyBorder="1" applyAlignment="1">
      <alignment horizontal="left" vertical="center" wrapText="1"/>
    </xf>
    <xf numFmtId="4" fontId="6" fillId="0" borderId="1" xfId="1" applyNumberFormat="1" applyFont="1" applyFill="1" applyBorder="1" applyAlignment="1">
      <alignment horizontal="center" vertical="center" wrapText="1"/>
    </xf>
    <xf numFmtId="0" fontId="6" fillId="0" borderId="1" xfId="1" applyFont="1" applyFill="1" applyBorder="1" applyAlignment="1">
      <alignment horizontal="center" vertical="center" wrapText="1"/>
    </xf>
    <xf numFmtId="0" fontId="10" fillId="0" borderId="1" xfId="2" applyFont="1" applyFill="1" applyBorder="1" applyAlignment="1">
      <alignment horizontal="center" vertical="center" wrapText="1"/>
    </xf>
    <xf numFmtId="49" fontId="10" fillId="0" borderId="1" xfId="2" applyNumberFormat="1" applyFont="1" applyFill="1" applyBorder="1" applyAlignment="1">
      <alignment horizontal="center" vertical="center"/>
    </xf>
    <xf numFmtId="0" fontId="10" fillId="0" borderId="1" xfId="2" applyFont="1" applyFill="1" applyBorder="1" applyAlignment="1">
      <alignment vertical="center" wrapText="1"/>
    </xf>
    <xf numFmtId="4" fontId="10" fillId="0" borderId="1" xfId="2" applyNumberFormat="1" applyFont="1" applyFill="1" applyBorder="1" applyAlignment="1">
      <alignment horizontal="left" vertical="center" wrapText="1"/>
    </xf>
    <xf numFmtId="0" fontId="6" fillId="0" borderId="1" xfId="1" applyFont="1" applyFill="1" applyBorder="1" applyAlignment="1">
      <alignment horizontal="left" vertical="center" wrapText="1"/>
    </xf>
    <xf numFmtId="0" fontId="6" fillId="0" borderId="1" xfId="1" applyFont="1" applyFill="1" applyBorder="1" applyAlignment="1">
      <alignment vertical="center" wrapText="1"/>
    </xf>
    <xf numFmtId="0" fontId="10" fillId="0" borderId="1" xfId="2" applyNumberFormat="1" applyFont="1" applyFill="1" applyBorder="1" applyAlignment="1">
      <alignment horizontal="center" vertical="center" wrapText="1"/>
    </xf>
    <xf numFmtId="49" fontId="6" fillId="0" borderId="1" xfId="1" applyNumberFormat="1" applyFont="1" applyFill="1" applyBorder="1" applyAlignment="1">
      <alignment horizontal="center" vertical="center" wrapText="1"/>
    </xf>
    <xf numFmtId="14" fontId="6" fillId="0" borderId="1" xfId="1" applyNumberFormat="1" applyFont="1" applyFill="1" applyBorder="1" applyAlignment="1">
      <alignment horizontal="center" vertical="center" wrapText="1"/>
    </xf>
    <xf numFmtId="14" fontId="10" fillId="0" borderId="1" xfId="2" applyNumberFormat="1" applyFont="1" applyFill="1" applyBorder="1" applyAlignment="1">
      <alignment horizontal="center" vertical="center"/>
    </xf>
    <xf numFmtId="0" fontId="10" fillId="0" borderId="1" xfId="2" applyFont="1" applyFill="1" applyBorder="1" applyAlignment="1">
      <alignment horizontal="left" vertical="center" wrapText="1"/>
    </xf>
    <xf numFmtId="4" fontId="6" fillId="0" borderId="2" xfId="1" applyNumberFormat="1" applyFont="1" applyFill="1" applyBorder="1" applyAlignment="1">
      <alignment horizontal="center" vertical="center" wrapText="1"/>
    </xf>
    <xf numFmtId="49" fontId="10" fillId="0" borderId="1" xfId="1" applyNumberFormat="1" applyFont="1" applyFill="1" applyBorder="1" applyAlignment="1">
      <alignment horizontal="center" vertical="center" wrapText="1"/>
    </xf>
    <xf numFmtId="14" fontId="10" fillId="0" borderId="1" xfId="1" applyNumberFormat="1" applyFont="1" applyFill="1" applyBorder="1" applyAlignment="1">
      <alignment horizontal="center" vertical="center" wrapText="1"/>
    </xf>
    <xf numFmtId="49" fontId="10" fillId="0" borderId="1" xfId="2" applyNumberFormat="1" applyFont="1" applyFill="1" applyBorder="1" applyAlignment="1">
      <alignment horizontal="center" vertical="center" wrapText="1"/>
    </xf>
    <xf numFmtId="2" fontId="10" fillId="0" borderId="1" xfId="2" applyNumberFormat="1" applyFont="1" applyFill="1" applyBorder="1" applyAlignment="1">
      <alignment vertical="center" wrapText="1"/>
    </xf>
    <xf numFmtId="2" fontId="10" fillId="0" borderId="1" xfId="2" applyNumberFormat="1" applyFont="1" applyFill="1" applyBorder="1" applyAlignment="1">
      <alignment horizontal="left" vertical="center" wrapText="1"/>
    </xf>
    <xf numFmtId="14" fontId="10" fillId="0" borderId="1" xfId="2" applyNumberFormat="1" applyFont="1" applyFill="1" applyBorder="1" applyAlignment="1">
      <alignment horizontal="center" vertical="center" wrapText="1"/>
    </xf>
    <xf numFmtId="0" fontId="6" fillId="0" borderId="1" xfId="2" applyFont="1" applyFill="1" applyBorder="1" applyAlignment="1">
      <alignment horizontal="center" vertical="center" wrapText="1"/>
    </xf>
    <xf numFmtId="0" fontId="39" fillId="0" borderId="0" xfId="0" applyFont="1" applyFill="1" applyAlignment="1">
      <alignment horizontal="center" vertical="center"/>
    </xf>
    <xf numFmtId="0" fontId="39" fillId="0" borderId="2" xfId="62" applyFont="1" applyBorder="1" applyAlignment="1">
      <alignment horizontal="center" vertical="center" wrapText="1"/>
    </xf>
    <xf numFmtId="0" fontId="39" fillId="0" borderId="0" xfId="0" applyFont="1" applyFill="1" applyAlignment="1">
      <alignment horizontal="center" vertical="center"/>
    </xf>
    <xf numFmtId="0" fontId="6" fillId="0" borderId="0" xfId="1" applyFont="1" applyAlignment="1">
      <alignment horizontal="center" vertical="center"/>
    </xf>
    <xf numFmtId="0" fontId="4" fillId="0" borderId="0" xfId="1" applyFont="1" applyAlignment="1">
      <alignment horizontal="center" vertical="center"/>
    </xf>
    <xf numFmtId="0" fontId="3" fillId="0" borderId="0" xfId="1" applyFont="1" applyAlignment="1">
      <alignment horizontal="center" vertical="center"/>
    </xf>
    <xf numFmtId="0" fontId="3" fillId="0" borderId="0" xfId="1" applyFont="1" applyFill="1" applyBorder="1" applyAlignment="1">
      <alignment horizontal="center" vertical="center"/>
    </xf>
    <xf numFmtId="0" fontId="39" fillId="0" borderId="2" xfId="62" applyFont="1" applyBorder="1" applyAlignment="1">
      <alignment horizontal="center" vertical="center" wrapText="1"/>
    </xf>
    <xf numFmtId="0" fontId="9" fillId="0" borderId="0" xfId="1" applyFont="1" applyAlignment="1">
      <alignment vertical="center"/>
    </xf>
    <xf numFmtId="0" fontId="6" fillId="0" borderId="0" xfId="1" applyFont="1" applyAlignment="1">
      <alignment horizontal="center" vertical="center"/>
    </xf>
    <xf numFmtId="0" fontId="4" fillId="0" borderId="0" xfId="1" applyFont="1" applyAlignment="1">
      <alignment horizontal="center" vertical="center"/>
    </xf>
    <xf numFmtId="0" fontId="3" fillId="0" borderId="0" xfId="1" applyFont="1" applyFill="1" applyBorder="1" applyAlignment="1">
      <alignment horizontal="center" vertical="center"/>
    </xf>
    <xf numFmtId="0" fontId="38" fillId="0" borderId="1" xfId="1" applyFont="1" applyBorder="1" applyAlignment="1">
      <alignment horizontal="center" vertical="center" wrapText="1"/>
    </xf>
    <xf numFmtId="0" fontId="3" fillId="0" borderId="0" xfId="1" applyFont="1" applyAlignment="1">
      <alignment horizontal="center" vertical="center"/>
    </xf>
    <xf numFmtId="0" fontId="38" fillId="0" borderId="4" xfId="1" applyFont="1" applyBorder="1" applyAlignment="1">
      <alignment horizontal="center" vertical="center" wrapText="1"/>
    </xf>
    <xf numFmtId="0" fontId="39" fillId="0" borderId="1" xfId="2" applyFont="1" applyFill="1" applyBorder="1" applyAlignment="1">
      <alignment horizontal="center" vertical="center" wrapText="1"/>
    </xf>
    <xf numFmtId="0" fontId="39" fillId="0" borderId="9" xfId="2" applyFont="1" applyFill="1" applyBorder="1" applyAlignment="1">
      <alignment horizontal="center" vertical="center" wrapText="1"/>
    </xf>
    <xf numFmtId="0" fontId="39" fillId="0" borderId="1" xfId="2" applyFont="1" applyFill="1" applyBorder="1" applyAlignment="1">
      <alignment horizontal="center" vertical="center"/>
    </xf>
    <xf numFmtId="0" fontId="0" fillId="0" borderId="0" xfId="0" applyAlignment="1">
      <alignment horizontal="center" vertical="center"/>
    </xf>
    <xf numFmtId="0" fontId="42" fillId="0" borderId="1" xfId="69" applyNumberFormat="1" applyFont="1" applyFill="1" applyBorder="1" applyAlignment="1" applyProtection="1">
      <alignment horizontal="left" vertical="center"/>
    </xf>
    <xf numFmtId="0" fontId="42" fillId="0" borderId="1" xfId="69" applyNumberFormat="1" applyFont="1" applyFill="1" applyBorder="1" applyAlignment="1" applyProtection="1">
      <alignment horizontal="left" vertical="center" wrapText="1"/>
    </xf>
    <xf numFmtId="0" fontId="42" fillId="0" borderId="1" xfId="69" applyNumberFormat="1" applyFont="1" applyFill="1" applyBorder="1" applyAlignment="1" applyProtection="1">
      <alignment horizontal="center" vertical="center" wrapText="1"/>
    </xf>
    <xf numFmtId="0" fontId="42" fillId="0" borderId="1" xfId="69" applyNumberFormat="1" applyFont="1" applyFill="1" applyBorder="1" applyAlignment="1" applyProtection="1">
      <alignment horizontal="center" vertical="center"/>
    </xf>
    <xf numFmtId="0" fontId="42" fillId="0" borderId="1" xfId="69" applyNumberFormat="1" applyFont="1" applyFill="1" applyBorder="1" applyAlignment="1" applyProtection="1">
      <alignment horizontal="justify" vertical="center"/>
    </xf>
    <xf numFmtId="0" fontId="38" fillId="0" borderId="0" xfId="1" applyFont="1" applyAlignment="1">
      <alignment horizontal="center" vertical="center"/>
    </xf>
    <xf numFmtId="0" fontId="12" fillId="0" borderId="0" xfId="1" applyFont="1" applyAlignment="1">
      <alignment horizontal="center" vertical="center"/>
    </xf>
    <xf numFmtId="0" fontId="0" fillId="0" borderId="0" xfId="0" applyAlignment="1">
      <alignment vertical="center"/>
    </xf>
    <xf numFmtId="0" fontId="61" fillId="0" borderId="0" xfId="70" applyNumberFormat="1" applyFont="1" applyFill="1" applyBorder="1" applyAlignment="1" applyProtection="1">
      <alignment vertical="top"/>
    </xf>
    <xf numFmtId="0" fontId="62" fillId="0" borderId="0" xfId="70" applyNumberFormat="1" applyFont="1" applyFill="1" applyBorder="1" applyAlignment="1" applyProtection="1">
      <alignment vertical="top"/>
    </xf>
    <xf numFmtId="49" fontId="6" fillId="0" borderId="1" xfId="1" applyNumberFormat="1" applyFont="1" applyFill="1" applyBorder="1" applyAlignment="1">
      <alignment horizontal="center" vertical="center"/>
    </xf>
    <xf numFmtId="0" fontId="2" fillId="0" borderId="0" xfId="1" applyBorder="1" applyAlignment="1">
      <alignment horizontal="center"/>
    </xf>
    <xf numFmtId="0" fontId="2" fillId="0" borderId="0" xfId="1" applyAlignment="1">
      <alignment horizontal="center"/>
    </xf>
    <xf numFmtId="0" fontId="10" fillId="0" borderId="0" xfId="70" applyNumberFormat="1" applyFont="1" applyFill="1" applyBorder="1" applyAlignment="1" applyProtection="1">
      <alignment vertical="top" wrapText="1"/>
    </xf>
    <xf numFmtId="2" fontId="6" fillId="0" borderId="1" xfId="1" applyNumberFormat="1" applyFont="1" applyBorder="1" applyAlignment="1">
      <alignment horizontal="left" vertical="center" wrapText="1"/>
    </xf>
    <xf numFmtId="2" fontId="6" fillId="0" borderId="0" xfId="1" applyNumberFormat="1" applyFont="1" applyBorder="1" applyAlignment="1">
      <alignment vertical="center"/>
    </xf>
    <xf numFmtId="0" fontId="6" fillId="24" borderId="1" xfId="1" applyFont="1" applyFill="1" applyBorder="1" applyAlignment="1">
      <alignment horizontal="left" vertical="center" wrapText="1"/>
    </xf>
    <xf numFmtId="0" fontId="10" fillId="24" borderId="1" xfId="1" applyFont="1" applyFill="1" applyBorder="1" applyAlignment="1">
      <alignment horizontal="left" vertical="center" wrapText="1"/>
    </xf>
    <xf numFmtId="0" fontId="10" fillId="0" borderId="0" xfId="2" applyFont="1" applyFill="1" applyAlignment="1">
      <alignment horizontal="center" vertical="center"/>
    </xf>
    <xf numFmtId="0" fontId="39" fillId="0" borderId="9" xfId="2" applyFont="1" applyFill="1" applyBorder="1" applyAlignment="1">
      <alignment horizontal="left" vertical="center" wrapText="1"/>
    </xf>
    <xf numFmtId="0" fontId="10" fillId="0" borderId="1" xfId="2" applyFont="1" applyFill="1" applyBorder="1"/>
    <xf numFmtId="0" fontId="10" fillId="0" borderId="1" xfId="69" applyNumberFormat="1" applyFont="1" applyFill="1" applyBorder="1" applyAlignment="1" applyProtection="1">
      <alignment horizontal="left"/>
    </xf>
    <xf numFmtId="0" fontId="10" fillId="0" borderId="1" xfId="69" applyNumberFormat="1" applyFont="1" applyFill="1" applyBorder="1" applyAlignment="1" applyProtection="1">
      <alignment horizontal="center" vertical="center"/>
    </xf>
    <xf numFmtId="0" fontId="10" fillId="0" borderId="1" xfId="69" applyNumberFormat="1" applyFont="1" applyFill="1" applyBorder="1" applyAlignment="1" applyProtection="1">
      <alignment horizontal="left" vertical="top" wrapText="1"/>
    </xf>
    <xf numFmtId="0" fontId="10" fillId="0" borderId="1" xfId="69" applyNumberFormat="1" applyFont="1" applyFill="1" applyBorder="1" applyAlignment="1" applyProtection="1">
      <alignment horizontal="left" wrapText="1"/>
    </xf>
    <xf numFmtId="0" fontId="39" fillId="0" borderId="1" xfId="69" applyNumberFormat="1" applyFont="1" applyFill="1" applyBorder="1" applyAlignment="1" applyProtection="1">
      <alignment horizontal="center" vertical="center"/>
    </xf>
    <xf numFmtId="0" fontId="39" fillId="0" borderId="1" xfId="69" applyNumberFormat="1" applyFont="1" applyFill="1" applyBorder="1" applyAlignment="1" applyProtection="1">
      <alignment horizontal="justify"/>
    </xf>
    <xf numFmtId="0" fontId="39" fillId="0" borderId="1" xfId="69" applyNumberFormat="1" applyFont="1" applyFill="1" applyBorder="1" applyAlignment="1" applyProtection="1">
      <alignment horizontal="justify" vertical="top" wrapText="1"/>
    </xf>
    <xf numFmtId="0" fontId="39" fillId="0" borderId="1" xfId="69" applyNumberFormat="1" applyFont="1" applyFill="1" applyBorder="1" applyAlignment="1" applyProtection="1">
      <alignment horizontal="left" vertical="top" wrapText="1"/>
    </xf>
    <xf numFmtId="0" fontId="10" fillId="0" borderId="1" xfId="69" applyNumberFormat="1" applyFont="1" applyFill="1" applyBorder="1" applyAlignment="1" applyProtection="1">
      <alignment horizontal="justify"/>
    </xf>
    <xf numFmtId="0" fontId="10" fillId="0" borderId="1" xfId="69" applyNumberFormat="1" applyFont="1" applyFill="1" applyBorder="1" applyAlignment="1" applyProtection="1">
      <alignment horizontal="justify" vertical="top" wrapText="1"/>
    </xf>
    <xf numFmtId="0" fontId="10" fillId="0" borderId="1" xfId="69" applyNumberFormat="1" applyFont="1" applyFill="1" applyBorder="1" applyAlignment="1" applyProtection="1">
      <alignment horizontal="left" vertical="center"/>
    </xf>
    <xf numFmtId="0" fontId="10" fillId="0" borderId="1" xfId="69" applyNumberFormat="1" applyFont="1" applyFill="1" applyBorder="1" applyAlignment="1" applyProtection="1">
      <alignment horizontal="justify" vertical="top"/>
    </xf>
    <xf numFmtId="0" fontId="10" fillId="0" borderId="1" xfId="69" applyNumberFormat="1" applyFont="1" applyFill="1" applyBorder="1" applyAlignment="1" applyProtection="1">
      <alignment horizontal="justify" wrapText="1"/>
    </xf>
    <xf numFmtId="0" fontId="10" fillId="0" borderId="1" xfId="69" applyNumberFormat="1" applyFont="1" applyFill="1" applyBorder="1" applyAlignment="1" applyProtection="1">
      <alignment horizontal="justify" vertical="center"/>
    </xf>
    <xf numFmtId="0" fontId="39" fillId="0" borderId="1" xfId="2" applyFont="1" applyFill="1" applyBorder="1"/>
    <xf numFmtId="0" fontId="10" fillId="0" borderId="1" xfId="69" applyNumberFormat="1" applyFont="1" applyFill="1" applyBorder="1" applyAlignment="1" applyProtection="1">
      <alignment horizontal="left" vertical="center" wrapText="1"/>
    </xf>
    <xf numFmtId="0" fontId="10" fillId="0" borderId="9" xfId="2" applyFont="1" applyFill="1" applyBorder="1" applyAlignment="1">
      <alignment horizontal="center" vertical="center" wrapText="1"/>
    </xf>
    <xf numFmtId="0" fontId="10" fillId="0" borderId="1" xfId="2" applyFont="1" applyFill="1" applyBorder="1" applyAlignment="1">
      <alignment horizontal="center" vertical="center" textRotation="90" wrapText="1"/>
    </xf>
    <xf numFmtId="167" fontId="10" fillId="0" borderId="1" xfId="2" applyNumberFormat="1" applyFont="1" applyFill="1" applyBorder="1" applyAlignment="1">
      <alignment horizontal="center" vertical="center" wrapText="1"/>
    </xf>
    <xf numFmtId="2" fontId="10" fillId="0" borderId="1" xfId="2" applyNumberFormat="1" applyFont="1" applyFill="1" applyBorder="1" applyAlignment="1">
      <alignment horizontal="center" vertical="center" wrapText="1"/>
    </xf>
    <xf numFmtId="2" fontId="39" fillId="0" borderId="0" xfId="2" applyNumberFormat="1" applyFont="1"/>
    <xf numFmtId="0" fontId="39" fillId="0" borderId="0" xfId="2" applyFont="1"/>
    <xf numFmtId="171" fontId="39" fillId="0" borderId="1" xfId="2" applyNumberFormat="1" applyFont="1" applyFill="1" applyBorder="1" applyAlignment="1">
      <alignment horizontal="center" vertical="center" wrapText="1"/>
    </xf>
    <xf numFmtId="171" fontId="10" fillId="0" borderId="1" xfId="2" applyNumberFormat="1" applyFont="1" applyFill="1" applyBorder="1" applyAlignment="1">
      <alignment horizontal="center" vertical="center" wrapText="1"/>
    </xf>
    <xf numFmtId="2" fontId="10" fillId="0" borderId="1" xfId="2" quotePrefix="1" applyNumberFormat="1" applyFont="1" applyFill="1" applyBorder="1" applyAlignment="1">
      <alignment horizontal="center" vertical="center" wrapText="1"/>
    </xf>
    <xf numFmtId="1" fontId="10" fillId="0" borderId="1" xfId="2" applyNumberFormat="1" applyFont="1" applyFill="1" applyBorder="1" applyAlignment="1">
      <alignment horizontal="center" vertical="center" wrapText="1"/>
    </xf>
    <xf numFmtId="0" fontId="10" fillId="0" borderId="1" xfId="69" applyNumberFormat="1" applyFont="1" applyFill="1" applyBorder="1" applyAlignment="1" applyProtection="1">
      <alignment vertical="top"/>
    </xf>
    <xf numFmtId="0" fontId="6" fillId="0" borderId="4" xfId="1" applyFont="1" applyBorder="1" applyAlignment="1">
      <alignment horizontal="left" vertical="center" wrapText="1"/>
    </xf>
    <xf numFmtId="0" fontId="38" fillId="0" borderId="4" xfId="1" applyFont="1" applyBorder="1" applyAlignment="1">
      <alignment horizontal="left" vertical="center" wrapText="1"/>
    </xf>
    <xf numFmtId="0" fontId="38" fillId="0" borderId="1" xfId="1" applyFont="1" applyBorder="1" applyAlignment="1">
      <alignment horizontal="left" vertical="center" wrapText="1"/>
    </xf>
    <xf numFmtId="0" fontId="38" fillId="0" borderId="4" xfId="1" applyFont="1" applyFill="1" applyBorder="1" applyAlignment="1">
      <alignment vertical="center" wrapText="1"/>
    </xf>
    <xf numFmtId="0" fontId="39" fillId="0" borderId="0" xfId="70" applyNumberFormat="1" applyFont="1" applyFill="1" applyBorder="1" applyAlignment="1" applyProtection="1">
      <alignment vertical="top" wrapText="1"/>
    </xf>
    <xf numFmtId="0" fontId="38" fillId="0" borderId="4" xfId="1" applyFont="1" applyFill="1" applyBorder="1" applyAlignment="1">
      <alignment vertical="top" wrapText="1"/>
    </xf>
    <xf numFmtId="0" fontId="38" fillId="0" borderId="1" xfId="1" applyFont="1" applyBorder="1" applyAlignment="1">
      <alignment horizontal="left" vertical="top" wrapText="1"/>
    </xf>
    <xf numFmtId="0" fontId="6" fillId="0" borderId="1" xfId="1" applyFont="1" applyBorder="1" applyAlignment="1">
      <alignment horizontal="left" vertical="top" wrapText="1"/>
    </xf>
    <xf numFmtId="0" fontId="6" fillId="0" borderId="0" xfId="1" applyFont="1"/>
    <xf numFmtId="0" fontId="38" fillId="0" borderId="0" xfId="1" applyFont="1" applyAlignment="1">
      <alignment horizontal="left" vertical="center"/>
    </xf>
    <xf numFmtId="0" fontId="6" fillId="0" borderId="0" xfId="1" applyFont="1" applyBorder="1"/>
    <xf numFmtId="0" fontId="38" fillId="0" borderId="0" xfId="1" applyFont="1" applyAlignment="1">
      <alignment vertical="center"/>
    </xf>
    <xf numFmtId="0" fontId="6" fillId="0" borderId="0" xfId="1" applyFont="1" applyFill="1" applyBorder="1" applyAlignment="1">
      <alignment horizontal="center" vertical="center"/>
    </xf>
    <xf numFmtId="0" fontId="66" fillId="0" borderId="0" xfId="1" applyFont="1" applyAlignment="1">
      <alignment vertical="center"/>
    </xf>
    <xf numFmtId="0" fontId="38" fillId="0" borderId="1" xfId="2" applyFont="1" applyFill="1" applyBorder="1" applyAlignment="1">
      <alignment horizontal="center" vertical="center" wrapText="1"/>
    </xf>
    <xf numFmtId="0" fontId="6" fillId="0" borderId="0" xfId="1" applyFont="1" applyBorder="1" applyAlignment="1">
      <alignment horizontal="center" vertical="center"/>
    </xf>
    <xf numFmtId="0" fontId="38" fillId="0" borderId="0" xfId="1" applyFont="1" applyBorder="1" applyAlignment="1"/>
    <xf numFmtId="0" fontId="6" fillId="0" borderId="0" xfId="1" applyFont="1" applyFill="1"/>
    <xf numFmtId="0" fontId="10" fillId="0" borderId="0" xfId="70" applyNumberFormat="1" applyFont="1" applyFill="1" applyBorder="1" applyAlignment="1" applyProtection="1">
      <alignment vertical="top"/>
    </xf>
    <xf numFmtId="0" fontId="67" fillId="0" borderId="0" xfId="70" applyNumberFormat="1" applyFont="1" applyFill="1" applyBorder="1" applyAlignment="1" applyProtection="1">
      <alignment vertical="top"/>
    </xf>
    <xf numFmtId="0" fontId="6" fillId="0" borderId="0" xfId="1" applyFont="1" applyBorder="1" applyAlignment="1">
      <alignment horizontal="center"/>
    </xf>
    <xf numFmtId="0" fontId="6" fillId="0" borderId="0" xfId="1" applyFont="1" applyAlignment="1">
      <alignment horizontal="center"/>
    </xf>
    <xf numFmtId="0" fontId="6" fillId="0" borderId="0" xfId="0" applyFont="1"/>
    <xf numFmtId="0" fontId="6" fillId="0" borderId="0" xfId="1" applyFont="1" applyFill="1" applyBorder="1" applyAlignment="1">
      <alignment vertical="center"/>
    </xf>
    <xf numFmtId="0" fontId="6" fillId="0" borderId="0" xfId="49" applyFont="1" applyAlignment="1"/>
    <xf numFmtId="0" fontId="38" fillId="0" borderId="0" xfId="49" applyFont="1" applyFill="1" applyAlignment="1"/>
    <xf numFmtId="0" fontId="6" fillId="0" borderId="1" xfId="0" applyFont="1" applyBorder="1"/>
    <xf numFmtId="0" fontId="38" fillId="0" borderId="1" xfId="0" applyFont="1" applyBorder="1" applyAlignment="1">
      <alignment horizontal="center" wrapText="1"/>
    </xf>
    <xf numFmtId="0" fontId="38" fillId="0" borderId="1" xfId="0" applyFont="1" applyBorder="1" applyAlignment="1">
      <alignment horizontal="center" vertical="center"/>
    </xf>
    <xf numFmtId="0" fontId="38" fillId="0" borderId="1" xfId="0" applyFont="1" applyBorder="1" applyAlignment="1">
      <alignment horizontal="center" vertical="center" wrapText="1"/>
    </xf>
    <xf numFmtId="0" fontId="38" fillId="0" borderId="3" xfId="0" applyFont="1" applyBorder="1" applyAlignment="1">
      <alignment horizontal="center" vertical="center" wrapText="1"/>
    </xf>
    <xf numFmtId="0" fontId="38" fillId="0" borderId="9" xfId="0" applyFont="1" applyBorder="1" applyAlignment="1">
      <alignment horizontal="center" vertical="center"/>
    </xf>
    <xf numFmtId="0" fontId="38" fillId="0" borderId="9" xfId="0" applyFont="1" applyFill="1" applyBorder="1" applyAlignment="1">
      <alignment horizontal="center" vertical="center" wrapText="1"/>
    </xf>
    <xf numFmtId="0" fontId="38" fillId="0" borderId="9"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Border="1" applyAlignment="1">
      <alignment horizontal="center" vertical="center"/>
    </xf>
    <xf numFmtId="0" fontId="6" fillId="0" borderId="1" xfId="0" applyFont="1" applyFill="1" applyBorder="1" applyAlignment="1">
      <alignment horizontal="center" vertical="center"/>
    </xf>
    <xf numFmtId="0" fontId="6" fillId="0" borderId="3" xfId="0" applyFont="1" applyFill="1" applyBorder="1" applyAlignment="1">
      <alignment horizontal="center" vertical="center"/>
    </xf>
    <xf numFmtId="0" fontId="6" fillId="0" borderId="0" xfId="0" applyFont="1" applyAlignment="1"/>
    <xf numFmtId="0" fontId="38" fillId="0" borderId="0" xfId="0" applyFont="1"/>
    <xf numFmtId="9" fontId="10" fillId="0" borderId="1" xfId="71" applyFont="1" applyFill="1" applyBorder="1"/>
    <xf numFmtId="0" fontId="45" fillId="0" borderId="0" xfId="2" applyFont="1" applyFill="1" applyAlignment="1">
      <alignment vertical="center"/>
    </xf>
    <xf numFmtId="0" fontId="10" fillId="0" borderId="1" xfId="2" applyFont="1" applyFill="1" applyBorder="1" applyAlignment="1">
      <alignment horizontal="center" vertical="center" wrapText="1"/>
    </xf>
    <xf numFmtId="3" fontId="10" fillId="0" borderId="1" xfId="2" applyNumberFormat="1" applyFont="1" applyFill="1" applyBorder="1" applyAlignment="1">
      <alignment horizontal="center" vertical="center" wrapText="1"/>
    </xf>
    <xf numFmtId="3" fontId="39" fillId="0" borderId="1" xfId="2" applyNumberFormat="1" applyFont="1" applyFill="1" applyBorder="1" applyAlignment="1">
      <alignment horizontal="center" vertical="center" wrapText="1"/>
    </xf>
    <xf numFmtId="1" fontId="39" fillId="0" borderId="1" xfId="2" applyNumberFormat="1" applyFont="1" applyFill="1" applyBorder="1" applyAlignment="1">
      <alignment horizontal="center" vertical="center" wrapText="1"/>
    </xf>
    <xf numFmtId="4" fontId="10" fillId="0" borderId="1" xfId="2" applyNumberFormat="1" applyFont="1" applyFill="1" applyBorder="1" applyAlignment="1">
      <alignment horizontal="center" vertical="center" wrapText="1"/>
    </xf>
    <xf numFmtId="0" fontId="39" fillId="0" borderId="1" xfId="62" applyFont="1" applyBorder="1" applyAlignment="1">
      <alignment vertical="center" wrapText="1"/>
    </xf>
    <xf numFmtId="172" fontId="6" fillId="0" borderId="1" xfId="1" applyNumberFormat="1" applyFont="1" applyBorder="1" applyAlignment="1">
      <alignment horizontal="left" vertical="center" wrapText="1"/>
    </xf>
    <xf numFmtId="2" fontId="10" fillId="0" borderId="1" xfId="1" applyNumberFormat="1" applyFont="1" applyFill="1" applyBorder="1" applyAlignment="1">
      <alignment horizontal="left" vertical="center" wrapText="1"/>
    </xf>
    <xf numFmtId="170" fontId="10" fillId="0" borderId="45" xfId="2" applyNumberFormat="1" applyFont="1" applyFill="1" applyBorder="1" applyAlignment="1">
      <alignment horizontal="center" vertical="center"/>
    </xf>
    <xf numFmtId="0" fontId="10" fillId="0" borderId="1" xfId="72" applyFont="1" applyFill="1" applyBorder="1" applyAlignment="1">
      <alignment horizontal="left" vertical="center" wrapText="1"/>
    </xf>
    <xf numFmtId="0" fontId="52" fillId="0" borderId="26" xfId="2" applyFont="1" applyFill="1" applyBorder="1" applyAlignment="1">
      <alignment horizontal="left" vertical="center"/>
    </xf>
    <xf numFmtId="170" fontId="52" fillId="0" borderId="1" xfId="2" applyNumberFormat="1" applyFont="1" applyFill="1" applyBorder="1" applyAlignment="1">
      <alignment vertical="center"/>
    </xf>
    <xf numFmtId="0" fontId="10" fillId="0" borderId="26" xfId="2" applyFont="1" applyFill="1" applyBorder="1" applyAlignment="1">
      <alignment horizontal="left" vertical="center"/>
    </xf>
    <xf numFmtId="0" fontId="52" fillId="0" borderId="24" xfId="2" applyFont="1" applyFill="1" applyBorder="1" applyAlignment="1">
      <alignment horizontal="left" vertical="center"/>
    </xf>
    <xf numFmtId="170" fontId="52" fillId="0" borderId="23" xfId="2" applyNumberFormat="1" applyFont="1" applyFill="1" applyBorder="1" applyAlignment="1">
      <alignment vertical="center"/>
    </xf>
    <xf numFmtId="0" fontId="10" fillId="0" borderId="39" xfId="2" applyFont="1" applyFill="1" applyBorder="1" applyAlignment="1">
      <alignment horizontal="center" vertical="center"/>
    </xf>
    <xf numFmtId="0" fontId="70" fillId="0" borderId="1" xfId="73" applyNumberFormat="1" applyFont="1" applyFill="1" applyBorder="1" applyAlignment="1">
      <alignment horizontal="left" vertical="center" wrapText="1" indent="1"/>
    </xf>
    <xf numFmtId="0" fontId="10" fillId="0" borderId="34" xfId="2" applyFont="1" applyFill="1" applyBorder="1" applyAlignment="1">
      <alignment vertical="center"/>
    </xf>
    <xf numFmtId="9" fontId="47" fillId="0" borderId="36" xfId="2" applyNumberFormat="1" applyFont="1" applyFill="1" applyBorder="1" applyAlignment="1">
      <alignment vertical="center"/>
    </xf>
    <xf numFmtId="9" fontId="39" fillId="0" borderId="1" xfId="71" applyNumberFormat="1" applyFont="1" applyFill="1" applyBorder="1" applyAlignment="1">
      <alignment horizontal="center" vertical="center"/>
    </xf>
    <xf numFmtId="173" fontId="42" fillId="0" borderId="1" xfId="62" applyNumberFormat="1" applyFont="1" applyFill="1" applyBorder="1" applyAlignment="1">
      <alignment horizontal="center" vertical="center" wrapText="1"/>
    </xf>
    <xf numFmtId="0" fontId="28" fillId="0" borderId="4" xfId="69" applyNumberFormat="1" applyFont="1" applyFill="1" applyBorder="1" applyAlignment="1" applyProtection="1">
      <alignment horizontal="left" vertical="top"/>
    </xf>
    <xf numFmtId="0" fontId="28" fillId="0" borderId="6" xfId="69" applyNumberFormat="1" applyFont="1" applyFill="1" applyBorder="1" applyAlignment="1" applyProtection="1">
      <alignment horizontal="left" vertical="top"/>
    </xf>
    <xf numFmtId="0" fontId="28" fillId="0" borderId="3" xfId="69" applyNumberFormat="1" applyFont="1" applyFill="1" applyBorder="1" applyAlignment="1" applyProtection="1">
      <alignment horizontal="left" vertical="top"/>
    </xf>
    <xf numFmtId="0" fontId="39" fillId="0" borderId="0" xfId="0" applyFont="1" applyFill="1" applyAlignment="1">
      <alignment horizontal="center" vertical="center"/>
    </xf>
    <xf numFmtId="0" fontId="38" fillId="0" borderId="0" xfId="1" applyFont="1" applyAlignment="1">
      <alignment horizontal="center" vertical="center"/>
    </xf>
    <xf numFmtId="0" fontId="60"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wrapText="1"/>
    </xf>
    <xf numFmtId="0" fontId="38" fillId="0" borderId="9" xfId="1" applyFont="1" applyBorder="1" applyAlignment="1">
      <alignment horizontal="center" vertical="center" wrapText="1"/>
    </xf>
    <xf numFmtId="0" fontId="38" fillId="0" borderId="2" xfId="1" applyFont="1" applyBorder="1" applyAlignment="1">
      <alignment horizontal="center" vertical="center" wrapText="1"/>
    </xf>
    <xf numFmtId="0" fontId="38" fillId="0" borderId="1" xfId="1" applyFont="1" applyBorder="1" applyAlignment="1">
      <alignment horizontal="center" vertical="center" wrapText="1"/>
    </xf>
    <xf numFmtId="0" fontId="6" fillId="0" borderId="0" xfId="1" applyFont="1" applyAlignment="1">
      <alignment horizontal="center" vertical="center"/>
    </xf>
    <xf numFmtId="0" fontId="66" fillId="0" borderId="0" xfId="1" applyFont="1" applyAlignment="1">
      <alignment horizontal="center" vertical="center" wrapText="1"/>
    </xf>
    <xf numFmtId="0" fontId="6" fillId="0" borderId="19" xfId="1" applyFont="1" applyBorder="1" applyAlignment="1">
      <alignment vertical="center"/>
    </xf>
    <xf numFmtId="0" fontId="66" fillId="0" borderId="0" xfId="1" applyFont="1" applyAlignment="1">
      <alignment horizontal="center" vertical="center"/>
    </xf>
    <xf numFmtId="0" fontId="6" fillId="0" borderId="0" xfId="1" applyFont="1" applyFill="1" applyBorder="1" applyAlignment="1">
      <alignment horizontal="center" vertical="center"/>
    </xf>
    <xf numFmtId="0" fontId="10" fillId="0" borderId="9" xfId="62" applyFont="1" applyBorder="1" applyAlignment="1">
      <alignment horizontal="center" vertical="center"/>
    </xf>
    <xf numFmtId="0" fontId="10" fillId="0" borderId="2" xfId="62" applyFont="1" applyBorder="1" applyAlignment="1">
      <alignment horizontal="center" vertical="center"/>
    </xf>
    <xf numFmtId="0" fontId="39" fillId="0" borderId="9" xfId="62" applyFont="1" applyBorder="1" applyAlignment="1">
      <alignment horizontal="center" vertical="center" wrapText="1"/>
    </xf>
    <xf numFmtId="0" fontId="39" fillId="0" borderId="2" xfId="62" applyFont="1" applyBorder="1" applyAlignment="1">
      <alignment horizontal="center" vertical="center" wrapText="1"/>
    </xf>
    <xf numFmtId="49" fontId="10" fillId="0" borderId="0" xfId="62" applyNumberFormat="1" applyFont="1" applyBorder="1" applyAlignment="1">
      <alignment horizontal="left" vertical="top"/>
    </xf>
    <xf numFmtId="0" fontId="39" fillId="0" borderId="8" xfId="62" applyFont="1" applyFill="1" applyBorder="1" applyAlignment="1">
      <alignment horizontal="center" vertical="center" wrapText="1"/>
    </xf>
    <xf numFmtId="0" fontId="39" fillId="0" borderId="7" xfId="62" applyFont="1" applyFill="1" applyBorder="1" applyAlignment="1">
      <alignment horizontal="center" vertical="center" wrapText="1"/>
    </xf>
    <xf numFmtId="0" fontId="39" fillId="0" borderId="21" xfId="62" applyFont="1" applyFill="1" applyBorder="1" applyAlignment="1">
      <alignment horizontal="center" vertical="center" wrapText="1"/>
    </xf>
    <xf numFmtId="0" fontId="39" fillId="0" borderId="20" xfId="62" applyFont="1" applyFill="1" applyBorder="1" applyAlignment="1">
      <alignment horizontal="center" vertical="center" wrapText="1"/>
    </xf>
    <xf numFmtId="0" fontId="39" fillId="0" borderId="9" xfId="62" applyFont="1" applyFill="1" applyBorder="1" applyAlignment="1">
      <alignment horizontal="center" vertical="center" wrapText="1"/>
    </xf>
    <xf numFmtId="0" fontId="39" fillId="0" borderId="5" xfId="62" applyFont="1" applyFill="1" applyBorder="1" applyAlignment="1">
      <alignment horizontal="center" vertical="center" wrapText="1"/>
    </xf>
    <xf numFmtId="0" fontId="39" fillId="0" borderId="2" xfId="62" applyFont="1" applyFill="1" applyBorder="1" applyAlignment="1">
      <alignment horizontal="center" vertical="center" wrapText="1"/>
    </xf>
    <xf numFmtId="0" fontId="39" fillId="0" borderId="9" xfId="62" applyFont="1" applyBorder="1" applyAlignment="1">
      <alignment horizontal="center" vertical="center"/>
    </xf>
    <xf numFmtId="0" fontId="39" fillId="0" borderId="5" xfId="62" applyFont="1" applyBorder="1" applyAlignment="1">
      <alignment horizontal="center" vertical="center"/>
    </xf>
    <xf numFmtId="0" fontId="39" fillId="0" borderId="2" xfId="62" applyFont="1" applyBorder="1" applyAlignment="1">
      <alignment horizontal="center" vertical="center"/>
    </xf>
    <xf numFmtId="0" fontId="39" fillId="0" borderId="5" xfId="62" applyFont="1" applyBorder="1" applyAlignment="1">
      <alignment horizontal="center" vertical="center" wrapText="1"/>
    </xf>
    <xf numFmtId="0" fontId="4" fillId="0" borderId="0" xfId="1" applyFont="1" applyAlignment="1">
      <alignment horizontal="center" vertical="center"/>
    </xf>
    <xf numFmtId="0" fontId="3" fillId="0" borderId="0" xfId="1" applyFont="1" applyAlignment="1">
      <alignment horizontal="center" vertical="center"/>
    </xf>
    <xf numFmtId="0" fontId="7" fillId="0" borderId="0" xfId="1" applyFont="1" applyAlignment="1">
      <alignment horizontal="center" vertical="center"/>
    </xf>
    <xf numFmtId="0" fontId="10" fillId="0" borderId="19" xfId="62" applyFont="1" applyBorder="1" applyAlignment="1">
      <alignment horizontal="left" vertical="center"/>
    </xf>
    <xf numFmtId="0" fontId="3" fillId="0" borderId="0" xfId="1" applyFont="1" applyFill="1" applyBorder="1" applyAlignment="1">
      <alignment horizontal="center" vertical="center"/>
    </xf>
    <xf numFmtId="0" fontId="39" fillId="0" borderId="8" xfId="62" applyFont="1" applyBorder="1" applyAlignment="1">
      <alignment horizontal="center" vertical="center" wrapText="1"/>
    </xf>
    <xf numFmtId="0" fontId="39" fillId="0" borderId="7"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20" xfId="62" applyFont="1" applyBorder="1" applyAlignment="1">
      <alignment horizontal="center" vertical="center" wrapText="1"/>
    </xf>
    <xf numFmtId="0" fontId="63" fillId="0" borderId="0" xfId="1" applyFont="1" applyAlignment="1">
      <alignment horizontal="center" vertical="center"/>
    </xf>
    <xf numFmtId="0" fontId="38" fillId="0" borderId="0" xfId="0" applyFont="1" applyAlignment="1">
      <alignment horizontal="left"/>
    </xf>
    <xf numFmtId="0" fontId="38" fillId="0" borderId="0" xfId="49" applyFont="1" applyFill="1" applyAlignment="1">
      <alignment horizontal="center"/>
    </xf>
    <xf numFmtId="0" fontId="38" fillId="0" borderId="1" xfId="0" applyFont="1" applyBorder="1" applyAlignment="1">
      <alignment horizontal="center" vertical="center"/>
    </xf>
    <xf numFmtId="0" fontId="38" fillId="0" borderId="4" xfId="0" applyFont="1" applyBorder="1" applyAlignment="1">
      <alignment horizontal="center" vertical="center"/>
    </xf>
    <xf numFmtId="0" fontId="38" fillId="0" borderId="6" xfId="0" applyFont="1" applyBorder="1" applyAlignment="1">
      <alignment horizontal="center" vertical="center"/>
    </xf>
    <xf numFmtId="0" fontId="38" fillId="0" borderId="3" xfId="0" applyFont="1" applyBorder="1" applyAlignment="1">
      <alignment horizontal="center" vertical="center"/>
    </xf>
    <xf numFmtId="0" fontId="6" fillId="0" borderId="0" xfId="49" applyFont="1" applyAlignment="1">
      <alignment horizontal="center"/>
    </xf>
    <xf numFmtId="0" fontId="38" fillId="0" borderId="4" xfId="1" applyFont="1" applyBorder="1" applyAlignment="1">
      <alignment horizontal="center" vertical="center" wrapText="1"/>
    </xf>
    <xf numFmtId="0" fontId="38" fillId="0" borderId="6" xfId="1" applyFont="1" applyBorder="1" applyAlignment="1">
      <alignment horizontal="center" vertical="center" wrapText="1"/>
    </xf>
    <xf numFmtId="0" fontId="38" fillId="0" borderId="3" xfId="1" applyFont="1" applyBorder="1" applyAlignment="1">
      <alignment horizontal="center" vertical="center" wrapText="1"/>
    </xf>
    <xf numFmtId="0" fontId="38" fillId="0" borderId="0" xfId="1" applyFont="1" applyBorder="1" applyAlignment="1">
      <alignment horizontal="left" wrapText="1"/>
    </xf>
    <xf numFmtId="0" fontId="38" fillId="0" borderId="0" xfId="1" applyFont="1" applyAlignment="1">
      <alignment horizontal="center" vertical="center" wrapText="1"/>
    </xf>
    <xf numFmtId="0" fontId="51" fillId="0" borderId="0" xfId="2" applyFont="1" applyFill="1" applyAlignment="1">
      <alignment horizontal="center" vertical="center" wrapText="1"/>
    </xf>
    <xf numFmtId="49" fontId="39" fillId="0" borderId="0" xfId="2" applyNumberFormat="1" applyFont="1" applyFill="1" applyBorder="1" applyAlignment="1">
      <alignment horizontal="center" vertical="center"/>
    </xf>
    <xf numFmtId="0" fontId="45" fillId="0" borderId="0" xfId="2" applyFont="1" applyFill="1" applyAlignment="1">
      <alignment horizontal="center" vertical="center"/>
    </xf>
    <xf numFmtId="0" fontId="69" fillId="0" borderId="0" xfId="2" applyFont="1" applyFill="1" applyAlignment="1">
      <alignment horizontal="center" vertical="center" wrapText="1"/>
    </xf>
    <xf numFmtId="0" fontId="48" fillId="0" borderId="0" xfId="2" applyFont="1" applyFill="1" applyAlignment="1">
      <alignment horizontal="center" vertical="top" wrapText="1"/>
    </xf>
    <xf numFmtId="0" fontId="42" fillId="0" borderId="0" xfId="2" applyFont="1" applyFill="1" applyBorder="1" applyAlignment="1">
      <alignment horizontal="left" vertical="center" wrapText="1"/>
    </xf>
    <xf numFmtId="0" fontId="42" fillId="0" borderId="0" xfId="2" applyFont="1" applyFill="1" applyBorder="1" applyAlignment="1">
      <alignment horizontal="left" vertical="center"/>
    </xf>
    <xf numFmtId="0" fontId="48" fillId="0" borderId="0" xfId="2" applyFont="1" applyFill="1" applyAlignment="1">
      <alignment horizontal="center" vertical="center" wrapText="1"/>
    </xf>
    <xf numFmtId="0" fontId="49" fillId="0" borderId="0" xfId="2" applyFont="1" applyFill="1" applyAlignment="1">
      <alignment horizontal="center" vertical="center" wrapText="1"/>
    </xf>
    <xf numFmtId="0" fontId="39" fillId="0" borderId="2" xfId="2" applyFont="1" applyFill="1" applyBorder="1" applyAlignment="1">
      <alignment horizontal="center" vertical="center" wrapText="1"/>
    </xf>
    <xf numFmtId="0" fontId="39" fillId="0" borderId="21" xfId="2" applyFont="1" applyFill="1" applyBorder="1" applyAlignment="1">
      <alignment horizontal="center" vertical="center" wrapText="1"/>
    </xf>
    <xf numFmtId="0" fontId="39" fillId="0" borderId="20" xfId="2" applyFont="1" applyFill="1" applyBorder="1" applyAlignment="1">
      <alignment horizontal="center" vertical="center" wrapText="1"/>
    </xf>
    <xf numFmtId="0" fontId="39" fillId="0" borderId="0" xfId="2" applyFont="1" applyFill="1" applyAlignment="1">
      <alignment horizontal="center" vertical="top" wrapText="1"/>
    </xf>
    <xf numFmtId="0" fontId="39" fillId="0" borderId="1" xfId="2" applyFont="1" applyFill="1" applyBorder="1" applyAlignment="1">
      <alignment horizontal="center" vertical="center" wrapText="1"/>
    </xf>
    <xf numFmtId="0" fontId="39" fillId="0" borderId="9" xfId="2" applyFont="1" applyFill="1" applyBorder="1" applyAlignment="1">
      <alignment horizontal="center" vertical="center" wrapText="1"/>
    </xf>
    <xf numFmtId="0" fontId="39" fillId="0" borderId="5" xfId="2" applyFont="1" applyFill="1" applyBorder="1" applyAlignment="1">
      <alignment horizontal="center" vertical="center" wrapText="1"/>
    </xf>
    <xf numFmtId="0" fontId="39" fillId="0" borderId="1" xfId="0" applyFont="1" applyFill="1" applyBorder="1" applyAlignment="1">
      <alignment horizontal="center" vertical="center" wrapText="1"/>
    </xf>
    <xf numFmtId="0" fontId="39" fillId="0" borderId="1" xfId="2" applyFont="1" applyFill="1" applyBorder="1" applyAlignment="1">
      <alignment horizontal="center" vertical="center"/>
    </xf>
    <xf numFmtId="0" fontId="39" fillId="0" borderId="4" xfId="52" applyFont="1" applyFill="1" applyBorder="1" applyAlignment="1">
      <alignment horizontal="center" vertical="center"/>
    </xf>
    <xf numFmtId="0" fontId="39" fillId="0" borderId="6" xfId="52" applyFont="1" applyFill="1" applyBorder="1" applyAlignment="1">
      <alignment horizontal="center" vertical="center"/>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xf>
    <xf numFmtId="49" fontId="10" fillId="0" borderId="9" xfId="2" applyNumberFormat="1" applyFont="1" applyFill="1" applyBorder="1" applyAlignment="1">
      <alignment horizontal="center" vertical="center" wrapText="1"/>
    </xf>
    <xf numFmtId="49" fontId="10" fillId="0" borderId="5" xfId="2" applyNumberFormat="1" applyFont="1" applyFill="1" applyBorder="1" applyAlignment="1">
      <alignment horizontal="center" vertical="center" wrapText="1"/>
    </xf>
    <xf numFmtId="49" fontId="10" fillId="0" borderId="2" xfId="2" applyNumberFormat="1" applyFont="1" applyFill="1" applyBorder="1" applyAlignment="1">
      <alignment horizontal="center" vertical="center" wrapText="1"/>
    </xf>
    <xf numFmtId="0" fontId="39" fillId="0" borderId="0" xfId="2" applyFont="1" applyFill="1" applyAlignment="1">
      <alignment horizontal="center"/>
    </xf>
    <xf numFmtId="0" fontId="39" fillId="0" borderId="8" xfId="52" applyFont="1" applyFill="1" applyBorder="1" applyAlignment="1">
      <alignment horizontal="center" vertical="center" wrapText="1"/>
    </xf>
    <xf numFmtId="0" fontId="39" fillId="0" borderId="22" xfId="52" applyFont="1" applyFill="1" applyBorder="1" applyAlignment="1">
      <alignment horizontal="center" vertical="center" wrapText="1"/>
    </xf>
    <xf numFmtId="0" fontId="39" fillId="0" borderId="21" xfId="52" applyFont="1" applyFill="1" applyBorder="1" applyAlignment="1">
      <alignment horizontal="center" vertical="center" wrapText="1"/>
    </xf>
    <xf numFmtId="0" fontId="39" fillId="0" borderId="19" xfId="52" applyFont="1" applyFill="1" applyBorder="1" applyAlignment="1">
      <alignment horizontal="center" vertical="center" wrapText="1"/>
    </xf>
    <xf numFmtId="0" fontId="39" fillId="0" borderId="0" xfId="45" applyFont="1" applyFill="1" applyAlignment="1">
      <alignment horizontal="center" vertical="center" wrapText="1"/>
    </xf>
    <xf numFmtId="0" fontId="39" fillId="0" borderId="0" xfId="1" applyFont="1" applyFill="1" applyAlignment="1">
      <alignment horizontal="center" vertical="center" wrapText="1"/>
    </xf>
    <xf numFmtId="0" fontId="7" fillId="0" borderId="0" xfId="1" applyFont="1" applyAlignment="1">
      <alignment horizontal="center" vertical="center" wrapText="1"/>
    </xf>
    <xf numFmtId="0" fontId="39" fillId="0" borderId="1" xfId="1" applyFont="1" applyFill="1" applyBorder="1" applyAlignment="1">
      <alignment horizontal="center" vertical="center" wrapText="1"/>
    </xf>
    <xf numFmtId="0" fontId="39" fillId="0" borderId="1" xfId="45" applyFont="1" applyFill="1" applyBorder="1" applyAlignment="1">
      <alignment horizontal="center" vertical="center" textRotation="90" wrapText="1"/>
    </xf>
    <xf numFmtId="0" fontId="57" fillId="0" borderId="0" xfId="1" applyFont="1" applyFill="1" applyAlignment="1">
      <alignment horizontal="center" vertical="center" wrapText="1"/>
    </xf>
    <xf numFmtId="0" fontId="10" fillId="0" borderId="0" xfId="1" applyFont="1" applyFill="1" applyAlignment="1">
      <alignment horizontal="center" vertical="center" wrapText="1"/>
    </xf>
    <xf numFmtId="4" fontId="39" fillId="0" borderId="1" xfId="1" applyNumberFormat="1" applyFont="1" applyFill="1" applyBorder="1" applyAlignment="1">
      <alignment horizontal="center" vertical="center" wrapText="1"/>
    </xf>
    <xf numFmtId="0" fontId="39" fillId="0" borderId="1" xfId="1" applyFont="1" applyFill="1" applyBorder="1" applyAlignment="1" applyProtection="1">
      <alignment horizontal="center" vertical="center" wrapText="1"/>
    </xf>
    <xf numFmtId="0" fontId="39" fillId="0" borderId="1" xfId="1" applyFont="1" applyFill="1" applyBorder="1" applyAlignment="1">
      <alignment horizontal="center" vertical="center" textRotation="90" wrapText="1"/>
    </xf>
    <xf numFmtId="0" fontId="39" fillId="0" borderId="1" xfId="1" applyFont="1" applyFill="1" applyBorder="1" applyAlignment="1" applyProtection="1">
      <alignment horizontal="center" vertical="center" textRotation="90" wrapText="1"/>
    </xf>
    <xf numFmtId="0" fontId="37" fillId="0" borderId="0" xfId="49" applyFont="1" applyAlignment="1">
      <alignment horizontal="left" wrapText="1"/>
    </xf>
    <xf numFmtId="0" fontId="37" fillId="0" borderId="19" xfId="49" applyFont="1" applyFill="1" applyBorder="1" applyAlignment="1">
      <alignment horizontal="left" wrapText="1"/>
    </xf>
    <xf numFmtId="0" fontId="35" fillId="0" borderId="0" xfId="49" applyFont="1" applyAlignment="1">
      <alignment horizontal="center"/>
    </xf>
    <xf numFmtId="0" fontId="35" fillId="0" borderId="0" xfId="49" applyFont="1" applyFill="1" applyAlignment="1">
      <alignment horizontal="center"/>
    </xf>
    <xf numFmtId="0" fontId="35" fillId="0" borderId="22" xfId="49" applyFont="1" applyBorder="1" applyAlignment="1">
      <alignment horizontal="center"/>
    </xf>
  </cellXfs>
  <cellStyles count="74">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2011-2013_от Панковой И.А.16.04" xfId="73"/>
    <cellStyle name="Обычный_2012-2014 (изм. ИП2014 18.10.2013) 2" xfId="72"/>
    <cellStyle name="Обычный_3.3. цели,задачи" xfId="70"/>
    <cellStyle name="Обычный_Лист1" xfId="69"/>
    <cellStyle name="Обычный_Форматы по компаниям с уменьшением от 28.12_2012-2014 (изм. ИП2014 20.09.2013)" xfId="67"/>
    <cellStyle name="Обычный_Форматы по компаниям_last" xfId="52"/>
    <cellStyle name="Плохой 2" xfId="53"/>
    <cellStyle name="Пояснение 2" xfId="54"/>
    <cellStyle name="Примечание 2" xfId="55"/>
    <cellStyle name="Процентный" xfId="71" builtinId="5"/>
    <cellStyle name="Процентный 2" xfId="64"/>
    <cellStyle name="Процентный 2 2" xfId="68"/>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externalLink" Target="externalLinks/externalLink6.xml"/><Relationship Id="rId21" Type="http://schemas.openxmlformats.org/officeDocument/2006/relationships/externalLink" Target="externalLinks/externalLink1.xml"/><Relationship Id="rId34" Type="http://schemas.openxmlformats.org/officeDocument/2006/relationships/externalLink" Target="externalLinks/externalLink14.xml"/><Relationship Id="rId42" Type="http://schemas.openxmlformats.org/officeDocument/2006/relationships/externalLink" Target="externalLinks/externalLink22.xml"/><Relationship Id="rId47" Type="http://schemas.openxmlformats.org/officeDocument/2006/relationships/externalLink" Target="externalLinks/externalLink27.xml"/><Relationship Id="rId50" Type="http://schemas.openxmlformats.org/officeDocument/2006/relationships/externalLink" Target="externalLinks/externalLink30.xml"/><Relationship Id="rId55" Type="http://schemas.openxmlformats.org/officeDocument/2006/relationships/externalLink" Target="externalLinks/externalLink35.xml"/><Relationship Id="rId63" Type="http://schemas.openxmlformats.org/officeDocument/2006/relationships/externalLink" Target="externalLinks/externalLink43.xml"/><Relationship Id="rId68" Type="http://schemas.openxmlformats.org/officeDocument/2006/relationships/externalLink" Target="externalLinks/externalLink48.xml"/><Relationship Id="rId76" Type="http://schemas.openxmlformats.org/officeDocument/2006/relationships/externalLink" Target="externalLinks/externalLink56.xml"/><Relationship Id="rId84" Type="http://schemas.openxmlformats.org/officeDocument/2006/relationships/externalLink" Target="externalLinks/externalLink64.xml"/><Relationship Id="rId89" Type="http://schemas.openxmlformats.org/officeDocument/2006/relationships/externalLink" Target="externalLinks/externalLink69.xml"/><Relationship Id="rId97" Type="http://schemas.openxmlformats.org/officeDocument/2006/relationships/styles" Target="styles.xml"/><Relationship Id="rId7" Type="http://schemas.openxmlformats.org/officeDocument/2006/relationships/worksheet" Target="worksheets/sheet7.xml"/><Relationship Id="rId71" Type="http://schemas.openxmlformats.org/officeDocument/2006/relationships/externalLink" Target="externalLinks/externalLink51.xml"/><Relationship Id="rId92" Type="http://schemas.openxmlformats.org/officeDocument/2006/relationships/externalLink" Target="externalLinks/externalLink72.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externalLink" Target="externalLinks/externalLink9.xml"/><Relationship Id="rId11" Type="http://schemas.openxmlformats.org/officeDocument/2006/relationships/worksheet" Target="worksheets/sheet11.xml"/><Relationship Id="rId24" Type="http://schemas.openxmlformats.org/officeDocument/2006/relationships/externalLink" Target="externalLinks/externalLink4.xml"/><Relationship Id="rId32" Type="http://schemas.openxmlformats.org/officeDocument/2006/relationships/externalLink" Target="externalLinks/externalLink12.xml"/><Relationship Id="rId37" Type="http://schemas.openxmlformats.org/officeDocument/2006/relationships/externalLink" Target="externalLinks/externalLink17.xml"/><Relationship Id="rId40" Type="http://schemas.openxmlformats.org/officeDocument/2006/relationships/externalLink" Target="externalLinks/externalLink20.xml"/><Relationship Id="rId45" Type="http://schemas.openxmlformats.org/officeDocument/2006/relationships/externalLink" Target="externalLinks/externalLink25.xml"/><Relationship Id="rId53" Type="http://schemas.openxmlformats.org/officeDocument/2006/relationships/externalLink" Target="externalLinks/externalLink33.xml"/><Relationship Id="rId58" Type="http://schemas.openxmlformats.org/officeDocument/2006/relationships/externalLink" Target="externalLinks/externalLink38.xml"/><Relationship Id="rId66" Type="http://schemas.openxmlformats.org/officeDocument/2006/relationships/externalLink" Target="externalLinks/externalLink46.xml"/><Relationship Id="rId74" Type="http://schemas.openxmlformats.org/officeDocument/2006/relationships/externalLink" Target="externalLinks/externalLink54.xml"/><Relationship Id="rId79" Type="http://schemas.openxmlformats.org/officeDocument/2006/relationships/externalLink" Target="externalLinks/externalLink59.xml"/><Relationship Id="rId87" Type="http://schemas.openxmlformats.org/officeDocument/2006/relationships/externalLink" Target="externalLinks/externalLink67.xml"/><Relationship Id="rId5" Type="http://schemas.openxmlformats.org/officeDocument/2006/relationships/worksheet" Target="worksheets/sheet5.xml"/><Relationship Id="rId61" Type="http://schemas.openxmlformats.org/officeDocument/2006/relationships/externalLink" Target="externalLinks/externalLink41.xml"/><Relationship Id="rId82" Type="http://schemas.openxmlformats.org/officeDocument/2006/relationships/externalLink" Target="externalLinks/externalLink62.xml"/><Relationship Id="rId90" Type="http://schemas.openxmlformats.org/officeDocument/2006/relationships/externalLink" Target="externalLinks/externalLink70.xml"/><Relationship Id="rId95" Type="http://schemas.openxmlformats.org/officeDocument/2006/relationships/externalLink" Target="externalLinks/externalLink7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externalLink" Target="externalLinks/externalLink2.xml"/><Relationship Id="rId27" Type="http://schemas.openxmlformats.org/officeDocument/2006/relationships/externalLink" Target="externalLinks/externalLink7.xml"/><Relationship Id="rId30" Type="http://schemas.openxmlformats.org/officeDocument/2006/relationships/externalLink" Target="externalLinks/externalLink10.xml"/><Relationship Id="rId35" Type="http://schemas.openxmlformats.org/officeDocument/2006/relationships/externalLink" Target="externalLinks/externalLink15.xml"/><Relationship Id="rId43" Type="http://schemas.openxmlformats.org/officeDocument/2006/relationships/externalLink" Target="externalLinks/externalLink23.xml"/><Relationship Id="rId48" Type="http://schemas.openxmlformats.org/officeDocument/2006/relationships/externalLink" Target="externalLinks/externalLink28.xml"/><Relationship Id="rId56" Type="http://schemas.openxmlformats.org/officeDocument/2006/relationships/externalLink" Target="externalLinks/externalLink36.xml"/><Relationship Id="rId64" Type="http://schemas.openxmlformats.org/officeDocument/2006/relationships/externalLink" Target="externalLinks/externalLink44.xml"/><Relationship Id="rId69" Type="http://schemas.openxmlformats.org/officeDocument/2006/relationships/externalLink" Target="externalLinks/externalLink49.xml"/><Relationship Id="rId77" Type="http://schemas.openxmlformats.org/officeDocument/2006/relationships/externalLink" Target="externalLinks/externalLink57.xml"/><Relationship Id="rId8" Type="http://schemas.openxmlformats.org/officeDocument/2006/relationships/worksheet" Target="worksheets/sheet8.xml"/><Relationship Id="rId51" Type="http://schemas.openxmlformats.org/officeDocument/2006/relationships/externalLink" Target="externalLinks/externalLink31.xml"/><Relationship Id="rId72" Type="http://schemas.openxmlformats.org/officeDocument/2006/relationships/externalLink" Target="externalLinks/externalLink52.xml"/><Relationship Id="rId80" Type="http://schemas.openxmlformats.org/officeDocument/2006/relationships/externalLink" Target="externalLinks/externalLink60.xml"/><Relationship Id="rId85" Type="http://schemas.openxmlformats.org/officeDocument/2006/relationships/externalLink" Target="externalLinks/externalLink65.xml"/><Relationship Id="rId93" Type="http://schemas.openxmlformats.org/officeDocument/2006/relationships/externalLink" Target="externalLinks/externalLink73.xml"/><Relationship Id="rId98"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5.xml"/><Relationship Id="rId33" Type="http://schemas.openxmlformats.org/officeDocument/2006/relationships/externalLink" Target="externalLinks/externalLink13.xml"/><Relationship Id="rId38" Type="http://schemas.openxmlformats.org/officeDocument/2006/relationships/externalLink" Target="externalLinks/externalLink18.xml"/><Relationship Id="rId46" Type="http://schemas.openxmlformats.org/officeDocument/2006/relationships/externalLink" Target="externalLinks/externalLink26.xml"/><Relationship Id="rId59" Type="http://schemas.openxmlformats.org/officeDocument/2006/relationships/externalLink" Target="externalLinks/externalLink39.xml"/><Relationship Id="rId67" Type="http://schemas.openxmlformats.org/officeDocument/2006/relationships/externalLink" Target="externalLinks/externalLink47.xml"/><Relationship Id="rId20" Type="http://schemas.openxmlformats.org/officeDocument/2006/relationships/worksheet" Target="worksheets/sheet20.xml"/><Relationship Id="rId41" Type="http://schemas.openxmlformats.org/officeDocument/2006/relationships/externalLink" Target="externalLinks/externalLink21.xml"/><Relationship Id="rId54" Type="http://schemas.openxmlformats.org/officeDocument/2006/relationships/externalLink" Target="externalLinks/externalLink34.xml"/><Relationship Id="rId62" Type="http://schemas.openxmlformats.org/officeDocument/2006/relationships/externalLink" Target="externalLinks/externalLink42.xml"/><Relationship Id="rId70" Type="http://schemas.openxmlformats.org/officeDocument/2006/relationships/externalLink" Target="externalLinks/externalLink50.xml"/><Relationship Id="rId75" Type="http://schemas.openxmlformats.org/officeDocument/2006/relationships/externalLink" Target="externalLinks/externalLink55.xml"/><Relationship Id="rId83" Type="http://schemas.openxmlformats.org/officeDocument/2006/relationships/externalLink" Target="externalLinks/externalLink63.xml"/><Relationship Id="rId88" Type="http://schemas.openxmlformats.org/officeDocument/2006/relationships/externalLink" Target="externalLinks/externalLink68.xml"/><Relationship Id="rId91" Type="http://schemas.openxmlformats.org/officeDocument/2006/relationships/externalLink" Target="externalLinks/externalLink71.xml"/><Relationship Id="rId9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externalLink" Target="externalLinks/externalLink3.xml"/><Relationship Id="rId28" Type="http://schemas.openxmlformats.org/officeDocument/2006/relationships/externalLink" Target="externalLinks/externalLink8.xml"/><Relationship Id="rId36" Type="http://schemas.openxmlformats.org/officeDocument/2006/relationships/externalLink" Target="externalLinks/externalLink16.xml"/><Relationship Id="rId49" Type="http://schemas.openxmlformats.org/officeDocument/2006/relationships/externalLink" Target="externalLinks/externalLink29.xml"/><Relationship Id="rId57" Type="http://schemas.openxmlformats.org/officeDocument/2006/relationships/externalLink" Target="externalLinks/externalLink37.xml"/><Relationship Id="rId10" Type="http://schemas.openxmlformats.org/officeDocument/2006/relationships/worksheet" Target="worksheets/sheet10.xml"/><Relationship Id="rId31" Type="http://schemas.openxmlformats.org/officeDocument/2006/relationships/externalLink" Target="externalLinks/externalLink11.xml"/><Relationship Id="rId44" Type="http://schemas.openxmlformats.org/officeDocument/2006/relationships/externalLink" Target="externalLinks/externalLink24.xml"/><Relationship Id="rId52" Type="http://schemas.openxmlformats.org/officeDocument/2006/relationships/externalLink" Target="externalLinks/externalLink32.xml"/><Relationship Id="rId60" Type="http://schemas.openxmlformats.org/officeDocument/2006/relationships/externalLink" Target="externalLinks/externalLink40.xml"/><Relationship Id="rId65" Type="http://schemas.openxmlformats.org/officeDocument/2006/relationships/externalLink" Target="externalLinks/externalLink45.xml"/><Relationship Id="rId73" Type="http://schemas.openxmlformats.org/officeDocument/2006/relationships/externalLink" Target="externalLinks/externalLink53.xml"/><Relationship Id="rId78" Type="http://schemas.openxmlformats.org/officeDocument/2006/relationships/externalLink" Target="externalLinks/externalLink58.xml"/><Relationship Id="rId81" Type="http://schemas.openxmlformats.org/officeDocument/2006/relationships/externalLink" Target="externalLinks/externalLink61.xml"/><Relationship Id="rId86" Type="http://schemas.openxmlformats.org/officeDocument/2006/relationships/externalLink" Target="externalLinks/externalLink66.xml"/><Relationship Id="rId94" Type="http://schemas.openxmlformats.org/officeDocument/2006/relationships/externalLink" Target="externalLinks/externalLink74.xml"/><Relationship Id="rId9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externalLink" Target="externalLinks/externalLink19.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6;&#1072;&#1089;&#1095;&#1105;&#1090;%20&#1082;%20&#1090;&#1072;&#1088;&#1080;&#1092;&#1091;%20&#1085;&#1072;%202009%20&#1075;&#1086;&#1076;\&#1055;&#1086;&#1089;&#1083;&#1077;&#1076;&#1085;&#1080;&#1077;%20&#1088;&#1072;&#1089;&#1095;&#1077;&#1090;&#1099;\2._&#1057;&#1084;&#1077;&#1090;&#1072;_2009&#1075;._&#1055;&#1088;&#1086;&#1095;&#1080;&#1077;_&#1063;&#1080;&#1089;&#1090;&#1072;&#1103;_.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Babonin2\working\WORKING\Planing\BPLAN\2000\bplan2000_5.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rit02\pgp_disk$\&#1060;&#1086;&#1088;&#1084;&#1072;-&#1086;&#1090;&#1095;&#1077;&#1090;&#1085;&#1086;&#1089;&#1090;&#1080;\Company%20Level%20forms%20final.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HQCL\fincontr\Consolidation\2001_6months\Models\3d_tier\Tier3_6m2001_23.10.01.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WEYH/BUDGET19/BUD98.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WEYH\BUDGET19\BUD98.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ORM1/star.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C:\FORM1\star.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Setiserver\obmen\DOCUME~1\KOVRIG~2\LOCALS~1\Temp\Rar$DI29.1171\&#1052;&#1077;&#1090;&#1086;&#1076;&#1080;&#1082;&#1072;%20&#1056;&#1069;&#1050;%202006%20(&#1090;&#1077;&#1087;&#1083;&#1086;&#1074;&#1072;&#1103;%20&#1101;&#1085;&#1077;&#1088;&#1075;&#1080;&#1103;)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ms\&#1060;&#1054;&#1056;&#1069;&#1052;\Documents%20and%20Settings\Krakozyabra\&#1056;&#1072;&#1073;&#1086;&#1095;&#1080;&#1081;%20&#1089;&#1090;&#1086;&#1083;\CAODMFKT%20(&#1087;&#1088;&#1086;&#1089;&#1084;&#1086;&#1090;&#1088;&#1077;&#1085;).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I:\&#1055;&#1083;&#1072;&#1085;&#1086;&#1074;&#1086;-&#1101;&#1082;&#1086;&#1085;&#1086;&#1084;&#1080;&#1095;&#1077;&#1089;&#1082;&#1080;&#1081;%20&#1086;&#1090;&#1076;&#1077;&#1083;\&#1053;&#1072;%202008%20&#1075;%20%20&#1073;&#1077;&#1079;%20&#1087;&#1072;&#1088;&#1086;&#1083;&#1077;&#1081;\&#1089;%20&#1052;&#1059;&#1055;%20&#1058;&#1069;&#1050;\TSET.NET.2008%20%2007.08.0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I:\Temp\Temporary%20Internet%20Files\Content.IE5\31VXR87H\&#1048;&#1085;&#1074;&#1077;&#1089;&#1090;&#1087;&#1088;&#1086;&#1075;&#1088;&#1072;&#1084;&#1084;&#1099;\&#1092;&#1086;&#1088;&#1084;&#1072;&#1090;%20&#1045;&#1048;&#1040;&#1057;%20&#1085;&#1072;%202007%20&#1075;&#1086;&#1076;.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1041;&#1072;&#1083;&#1072;&#1085;&#1089;&#1099;%20&#1076;&#1083;&#1103;%20&#1056;&#1069;&#1050;/STOIMOS.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C:\&#1041;&#1072;&#1083;&#1072;&#1085;&#1089;&#1099;%20&#1076;&#1083;&#1103;%20&#1056;&#1069;&#1050;\STOIMOS.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D:\&#1052;&#1086;&#1080;%20&#1076;&#1086;&#1082;&#1091;&#1084;&#1077;&#1085;&#1090;&#1099;\&#1056;&#1040;&#1048;&#1057;&#1040;\2012\&#1053;&#1086;&#1074;&#1099;&#1077;%20&#1092;&#1086;&#1088;&#1084;&#1099;\2012-2014.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Sms\&#1092;&#1086;&#1088;&#1101;&#1084;\Documents%20and%20Settings\vgrishanov\&#1056;&#1072;&#1073;&#1086;&#1095;&#1080;&#1081;%20&#1089;&#1090;&#1086;&#1083;\CA9O4V99(%20%20&#1074;&#1080;&#1079;&#1080;&#1088;&#1086;&#1074;&#1072;&#1085;&#1080;&#1077;251207%20&#1091;&#1090;&#1086;&#1095;).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Dolmatov\&#1048;&#1085;&#1074;&#1077;&#1089;&#1090;&#1087;&#1088;&#1086;&#1077;&#1082;&#1090;\27%20&#1086;&#1082;&#1090;&#1103;&#1073;&#1088;&#1103;%20-%20&#1095;&#1072;&#1089;%20X\baza.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48;&#1085;&#1074;&#1077;&#1089;&#1090;&#1080;&#1094;&#1080;&#1086;&#1085;&#1085;&#1072;&#1103;%20&#1087;&#1088;&#1086;&#1075;&#1088;&#1072;&#1084;&#1084;&#1072;%20&#1086;&#1090;&#1095;&#1077;&#1090;&#1099;%20&#1074;%20&#1060;&#1057;&#1058;/&#1045;&#1048;&#1040;&#1057;%20&#1079;&#1072;%202009&#1075;.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41;&#1072;&#1083;&#1072;&#1085;&#1089;&#1099;%20&#1057;&#1076;&#1077;&#1083;&#1072;&#1085;&#1086;2\1\FORM%201.1.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ias$FI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B-PL/NBPL/_FES.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1053;&#1086;&#1074;&#1072;&#1103;%20&#1088;&#1072;&#1073;&#1086;&#1090;&#1072;\&#1047;&#1072;&#1087;&#1086;&#1083;&#1085;&#1077;&#1085;&#1085;&#1099;&#1077;\&#1042;&#1054;\VODOOTV.BALANCE.2007year2.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001-kataev/&#1055;&#1044;&#1044;&#1057;/&#1040;&#1074;&#1075;&#1091;&#1089;&#1090;_&#1087;&#1088;&#1086;&#1073;&#1085;&#1099;&#1081;3.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001-kataev\&#1055;&#1044;&#1044;&#1057;\&#1040;&#1074;&#1075;&#1091;&#1089;&#1090;_&#1087;&#1088;&#1086;&#1073;&#1085;&#1099;&#1081;3.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Babonin\c\BPLAN\kolplak.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Departments/Economy/&#1041;&#1070;&#1044;&#1046;&#1045;&#1058;&#1067;/&#1056;&#1077;&#1075;&#1083;&#1072;&#1084;&#1077;&#1085;&#1090;&#1099;_&#1087;&#1088;&#1080;&#1082;&#1072;&#1079;&#1099;/&#1042;&#1093;&#1086;&#1076;&#1103;&#1097;&#1080;&#1077;%20&#1086;&#1090;%20&#1089;&#1083;&#1091;&#1078;&#1073;%20%20&#1056;&#1050;&#1057;/&#1054;&#1073;%20&#1086;&#1090;&#1095;&#1077;&#1090;&#1085;&#1086;&#1089;&#1090;&#1080;%20&#1087;&#1086;%20&#1089;&#1095;&#1077;&#1090;&#1072;&#1084;%20&#1074;%20&#1073;&#1072;&#1085;&#1082;&#1072;&#1093;%20&#1087;&#1086;&#1076;&#1088;&#1072;&#1079;&#1076;&#1077;&#1083;&#1077;&#1085;&#1080;&#1081;%20&#1050;&#1069;&#1057;%20&#1061;&#1086;&#1083;&#1076;&#1080;&#1085;&#1075;&#1072;.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C:\Departments\Economy\&#1041;&#1070;&#1044;&#1046;&#1045;&#1058;&#1067;\&#1056;&#1077;&#1075;&#1083;&#1072;&#1084;&#1077;&#1085;&#1090;&#1099;_&#1087;&#1088;&#1080;&#1082;&#1072;&#1079;&#1099;\&#1042;&#1093;&#1086;&#1076;&#1103;&#1097;&#1080;&#1077;%20&#1086;&#1090;%20&#1089;&#1083;&#1091;&#1078;&#1073;%20%20&#1056;&#1050;&#1057;\&#1054;&#1073;%20&#1086;&#1090;&#1095;&#1077;&#1090;&#1085;&#1086;&#1089;&#1090;&#1080;%20&#1087;&#1086;%20&#1089;&#1095;&#1077;&#1090;&#1072;&#1084;%20&#1074;%20&#1073;&#1072;&#1085;&#1082;&#1072;&#1093;%20&#1087;&#1086;&#1076;&#1088;&#1072;&#1079;&#1076;&#1077;&#1083;&#1077;&#1085;&#1080;&#1081;%20&#1050;&#1069;&#1057;%20&#1061;&#1086;&#1083;&#1076;&#1080;&#1085;&#1075;&#1072;.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Babonin2\c\My%20documents\Aluminium%20division\&#1047;&#1072;&#1074;&#1086;&#1076;&#1099;\KRAZ\&#1057;&#1084;&#1077;&#1090;&#1072;%20&#1079;&#1072;&#1090;&#1088;&#1072;&#1090;\&#1057;&#1077;&#1085;&#1090;&#1103;&#1073;&#1088;&#1100;\28.08.00\&#1073;&#1102;&#1076;&#1078;&#1077;&#1090;_&#1089;&#1077;&#1085;&#1090;&#1103;&#1073;&#1088;&#1100;.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Ray\commerce\Accounts\&#1044;&#1054;&#1055;&#1051;&#1040;&#1058;&#1040;\&#1053;&#1072;%201%20&#1103;&#1085;&#1074;&#1072;&#1088;&#1103;%202000.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Plan_otdel\&#1084;&#1086;&#1080;%20&#1076;&#1086;&#1082;&#1091;&#1084;&#1077;&#1085;&#1090;\EXCEL\&#1057;&#1052;_&#1060;&#1045;&#1042;.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1055;&#1083;&#1072;&#1085;&#1086;&#1074;&#1086;-&#1101;&#1082;&#1086;&#1085;&#1086;&#1084;&#1080;&#1095;&#1077;&#1089;&#1082;&#1080;&#1081;%20&#1086;&#1090;&#1076;&#1077;&#1083;/_&#1053;&#1072;_2010&#1075;_&#1054;&#1054;&#1054;_&#1043;&#1086;&#1088;&#1089;&#1077;&#1090;&#1080;_/&#1055;&#1086;&#1089;&#1083;&#1077;&#1076;&#1085;&#1080;&#1077;%20&#1088;&#1072;&#1089;&#1095;&#1077;&#1090;&#1099;/2._&#1057;&#1084;&#1077;&#1090;&#1072;_2010&#1075;._&#1054;&#1054;&#1054;_&#1043;&#1086;&#1088;&#1089;&#1077;&#1090;&#1080;_&#1056;&#1069;&#105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B-PL\NBPL\_FES.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C:\&#1055;&#1083;&#1072;&#1085;&#1086;&#1074;&#1086;-&#1101;&#1082;&#1086;&#1085;&#1086;&#1084;&#1080;&#1095;&#1077;&#1089;&#1082;&#1080;&#1081;%20&#1086;&#1090;&#1076;&#1077;&#1083;\_&#1053;&#1072;_2010&#1075;_&#1054;&#1054;&#1054;_&#1043;&#1086;&#1088;&#1089;&#1077;&#1090;&#1080;_\&#1055;&#1086;&#1089;&#1083;&#1077;&#1076;&#1085;&#1080;&#1077;%20&#1088;&#1072;&#1089;&#1095;&#1077;&#1090;&#1099;\2._&#1057;&#1084;&#1077;&#1090;&#1072;_2010&#1075;._&#1054;&#1054;&#1054;_&#1043;&#1086;&#1088;&#1089;&#1077;&#1090;&#1080;_&#1056;&#1069;&#1050;.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tariff\C$\DOCUME~1\DROMAN~1\LOCALS~1\Temp\notes6030C8\~5047955.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1054;&#1090;&#1076;&#1077;&#1083;%20&#1092;&#1080;&#1085;&#1072;&#1085;&#1089;&#1086;&#1074;&#1086;&#1075;&#1086;%20&#1087;&#1083;&#1072;&#1085;&#1080;&#1088;&#1086;&#1074;&#1072;&#1085;&#1103;%20&#1082;&#1086;&#1085;&#1090;&#1088;&#1086;&#1083;&#1103;%20&#1080;%20&#1072;&#1085;&#1072;&#1083;&#1080;&#1079;&#1072;/&#1041;&#1102;&#1076;&#1078;&#1077;&#1090;/&#1040;&#1059;&#1056;_&#1040;&#1048;&#1056;/&#1053;&#1057;_2005_&#1040;&#1048;&#1056;%20v1.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4;&#1090;&#1076;&#1077;&#1083;%20&#1092;&#1080;&#1085;&#1072;&#1085;&#1089;&#1086;&#1074;&#1086;&#1075;&#1086;%20&#1087;&#1083;&#1072;&#1085;&#1080;&#1088;&#1086;&#1074;&#1072;&#1085;&#1103;%20&#1082;&#1086;&#1085;&#1090;&#1088;&#1086;&#1083;&#1103;%20&#1080;%20&#1072;&#1085;&#1072;&#1083;&#1080;&#1079;&#1072;\&#1041;&#1102;&#1076;&#1078;&#1077;&#1090;\&#1040;&#1059;&#1056;_&#1040;&#1048;&#1056;\&#1053;&#1057;_2005_&#1040;&#1048;&#1056;%20v1.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53;&#1086;&#1074;&#1099;&#1077;%20&#1092;&#1086;&#1088;&#1084;&#1099;%20&#1086;&#1090;&#1095;&#1077;&#1090;&#1085;&#1086;&#1089;&#1090;&#1080;.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Documents%20and%20Settings/VorontsovMV/My%20Documents/&#1044;&#1077;&#1073;&#1080;&#1090;&#1086;&#1088;&#1082;&#1072;/&#1089;&#1090;&#1072;&#1088;&#1099;&#1077;%20&#1092;&#1086;&#1088;&#1084;&#1099;/&#1092;&#1080;&#1085;/&#1053;&#1086;&#1074;&#1072;&#1103;(&#1087;&#1086;&#1089;&#1083;&#1077;&#1076;&#1085;&#1103;&#1103;).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C:\Documents%20and%20Settings\VorontsovMV\My%20Documents\&#1044;&#1077;&#1073;&#1080;&#1090;&#1086;&#1088;&#1082;&#1072;\&#1089;&#1090;&#1072;&#1088;&#1099;&#1077;%20&#1092;&#1086;&#1088;&#1084;&#1099;\&#1092;&#1080;&#1085;\&#1053;&#1086;&#1074;&#1072;&#1103;(&#1087;&#1086;&#1089;&#1083;&#1077;&#1076;&#1085;&#1103;&#1103;).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60;&#1072;&#1082;&#1090;&#1080;&#1095;&#1077;&#1089;&#1082;&#1080;&#1077;%20%20&#1092;&#1086;&#1088;&#1084;&#1099;\&#1072;&#1074;&#1072;&#1088;&#1080;&#1081;&#1085;&#1086;&#1089;&#1090;&#1100;.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56;&#1072;&#1089;&#1095;&#1077;&#1090;&#1099;%20&#1082;%20&#1090;&#1072;&#1088;&#1080;&#1092;&#1091;%202011%20&#1075;/_&#1055;&#1086;&#1089;&#1083;&#1077;&#1076;&#1085;&#1080;&#1077;%20&#1088;&#1072;&#1089;&#1095;&#1077;&#1090;&#1099;_&#1085;&#1072;%202011%20&#1075;&#1086;&#1076;/&#1040;&#1058;&#1057;-2011%20&#1088;&#1072;&#1089;&#1095;&#1077;&#1090;%20&#1043;&#1057;&#1052;,%20&#1084;&#1072;&#1089;&#1083;&#1072;%20&#1087;&#1086;%20&#1089;&#1095;&#1077;&#1090;&#1072;&#1084;23,26_&#1089;%20&#1076;&#1077;&#1092;.%201,07.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56;&#1072;&#1089;&#1095;&#1077;&#1090;&#1099;%20&#1082;%20&#1090;&#1072;&#1088;&#1080;&#1092;&#1091;%20&#1085;&#1072;%202012-2014%20&#1075;&#1086;&#1076;&#1099;/&#1060;&#1072;&#1082;&#1090;%202010%20&#1075;&#1086;&#1076;/&#1057;&#1084;&#1077;&#1090;&#1072;%202012%20&#1075;%20&#1089;%20&#1092;&#1072;&#1082;&#1090;&#1086;&#1084;%202010%20&#1075;&#1086;&#1076;&#1072;.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92.168.94.5\&#1086;&#1073;&#1084;&#1077;&#1085;&#1085;&#1080;&#1082;\PTO\&#1052;&#1072;&#1089;&#1089;\&#1054;&#1048;&#1055;&#1056;\2025-2029%20&#1048;&#1055;\&#1044;&#1086;&#1082;&#1091;&#1084;&#1077;&#1085;&#1090;&#1099;%20&#1074;%20&#1044;&#1058;&#1056;%20(&#1076;&#1086;&#1087;.%20&#1087;&#1086;&#1103;&#1089;&#1085;&#1077;&#1085;&#1080;&#1103;)\&#1054;_003000008%20&#1054;&#1073;&#1077;&#1089;&#1087;&#1077;&#1095;&#1077;&#1085;&#1080;&#1077;%20&#1089;&#1088;&#1077;&#1076;&#1089;&#1090;&#1074;&#1072;&#1084;&#1080;%20&#1091;&#1095;&#1077;&#1090;&#1072;\&#1054;_003000008%20&#1055;&#1072;&#1089;&#1087;&#1086;&#1088;&#1090;.xlsx"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56;&#1072;&#1089;&#1095;&#1077;&#1090;&#1099;%20&#1082;%20&#1090;&#1072;&#1088;&#1080;&#1092;&#1091;%20&#1085;&#1072;%202012-2014%20&#1075;&#1086;&#1076;&#1099;/&#1043;&#1057;&#1052;/&#1040;&#1058;&#1057;-2011%20&#1088;&#1072;&#1089;&#1095;&#1077;&#1090;%20&#1043;&#1057;&#1052;,%20&#1084;&#1072;&#1089;&#1083;&#1072;%20&#1087;&#1086;%20&#1089;&#1095;&#1077;&#1090;&#1072;&#1084;23,26.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Documents%20and%20Settings/zudilova2.GESDOM/&#1052;&#1086;&#1080;%20&#1076;&#1086;&#1082;&#1091;&#1084;&#1077;&#1085;&#1090;&#1099;/&#1050;&#1086;&#1087;&#1080;&#1103;%20&#1057;&#1074;&#1086;&#1076;&#1085;&#1072;&#1103;%20&#1090;&#1088;&#1072;&#1085;&#1089;&#1087;&#1086;&#1088;&#1090;3.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C:\Documents%20and%20Settings\zudilova2.GESDOM\&#1052;&#1086;&#1080;%20&#1076;&#1086;&#1082;&#1091;&#1084;&#1077;&#1085;&#1090;&#1099;\&#1050;&#1086;&#1087;&#1080;&#1103;%20&#1057;&#1074;&#1086;&#1076;&#1085;&#1072;&#1103;%20&#1090;&#1088;&#1072;&#1085;&#1089;&#1087;&#1086;&#1088;&#1090;3.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J:\&#1054;&#1090;&#1076;&#1077;&#1083;_&#1041;&#1055;\&#1060;&#1080;&#1085;&#1072;&#1085;&#1089;&#1086;&#1074;&#1086;-&#1101;&#1082;&#1086;&#1085;&#1086;&#1084;&#1080;&#1095;&#1077;&#1089;&#1082;&#1080;&#1081;%20&#1086;&#1090;&#1076;&#1077;&#1083;\&#1041;&#1048;&#1047;&#1053;&#1045;&#1057;_&#1055;&#1051;&#1040;&#1053;%202007\&#1089;%20&#1092;&#1086;&#1088;&#1084;&#1091;&#1083;&#1072;&#1084;&#1080;\&#1055;&#1088;&#1080;&#1083;&#1086;&#1078;&#1077;&#1085;&#1080;&#1077;%20&#1082;%20&#1045;&#1041;&#1055;07%20(&#1069;&#1085;&#1077;&#1088;&#1075;&#1086;&#1082;&#1086;&#1084;&#1092;&#1086;&#1088;&#1090;%20&#1057;&#1080;&#1073;&#1080;&#1088;&#1100;).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Babonin2\working\WORKING\Planing\BPLAN\2000\BPLAN\YPA\YPA2.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tariff\C$\DOCUME~1\DROMAN~1\LOCALS~1\Temp\notes6030C8\GRES.2007.5.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Documents%20and%20Settings/V_Cherepanov/Local%20Settings/Temporary%20Internet%20Files/OLK5B7/&#1056;&#1072;&#1073;.&#1076;&#1086;&#1082;/&#1041;&#1102;&#1076;&#1078;&#1077;&#1090;%202004/&#1094;&#1080;&#1092;&#1088;&#1099;%202004.xls%20&#1089;%20&#1080;&#1079;&#1084;&#1077;&#1085;&#1077;&#1085;&#1085;&#1080;&#1103;&#1084;&#1080;.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V_Cherepanov\Local%20Settings\Temporary%20Internet%20Files\OLK5B7\&#1056;&#1072;&#1073;.&#1076;&#1086;&#1082;\&#1041;&#1102;&#1076;&#1078;&#1077;&#1090;%202004\&#1094;&#1080;&#1092;&#1088;&#1099;%202004.xls%20&#1089;%20&#1080;&#1079;&#1084;&#1077;&#1085;&#1077;&#1085;&#1085;&#1080;&#1103;&#1084;&#1080;.xls"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I:\Documents%20and%20Settings\olofinskaya\&#1056;&#1072;&#1073;&#1086;&#1095;&#1080;&#1081;%20&#1089;&#1090;&#1086;&#1083;\&#1055;&#1088;&#1086;&#1075;&#1088;&#1072;&#1084;&#1084;&#1072;%20&#1085;&#1072;%202008%20&#1075;&#1086;&#1076;.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CNP%20Corporate/Portfolio%20Management/Main%20files/Master%20PM%20Tracker%207-25-03.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Abarry/FICHIERS%20%20DE%20%20TRAVAIL/TABBORD/Anntb2001/Rapport%20MO/Resultats/Rapport%20MO%20juin%2001.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Abarry\FICHIERS%20%20DE%20%20TRAVAIL\TABBORD\Anntb2001\Rapport%20MO\Resultats\Rapport%20MO%20juin%2001.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Documents%20and%20Settings/DolinaGA/Local%20Settings/Temporary%20Internet%20Files/OLK52/Program%20Files/&#1052;&#1086;&#1080;%20&#1076;&#1086;&#1082;&#1091;&#1084;&#1077;&#1085;&#1090;&#1099;/postuplenie%20sredstv.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DolinaGA\Local%20Settings\Temporary%20Internet%20Files\OLK52\Program%20Files\&#1052;&#1086;&#1080;%20&#1076;&#1086;&#1082;&#1091;&#1084;&#1077;&#1085;&#1090;&#1099;\postuplenie%20sredstv.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1054;&#1090;&#1076;&#1077;&#1083;%20&#1041;&#1055;/Nika/&#1058;&#1072;&#1073;&#1083;&#1080;&#1094;&#1072;%20&#1087;&#1086;%20&#1085;&#1086;&#1088;&#1084;&#1072;&#1090;&#1080;&#1074;&#1072;&#1084;%20&#1090;&#1077;&#1087;&#1083;&#1086;.xls"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C:\&#1054;&#1090;&#1076;&#1077;&#1083;%20&#1041;&#1055;\Nika\&#1058;&#1072;&#1073;&#1083;&#1080;&#1094;&#1072;%20&#1087;&#1086;%20&#1085;&#1086;&#1088;&#1084;&#1072;&#1090;&#1080;&#1074;&#1072;&#1084;%20&#1090;&#1077;&#1087;&#1083;&#1086;.xls" TargetMode="External"/></Relationships>
</file>

<file path=xl/externalLinks/_rels/externalLink66.xml.rels><?xml version="1.0" encoding="UTF-8" standalone="yes"?>
<Relationships xmlns="http://schemas.openxmlformats.org/package/2006/relationships"><Relationship Id="rId1" Type="http://schemas.microsoft.com/office/2006/relationships/xlExternalLinkPath/xlPathMissing" Target="&#1042;&#1086;&#1089;&#1089;&#1090;&#1072;&#1085;&#1086;&#1074;&#1083;&#1077;&#1085;&#1085;&#1072;&#1103;_&#1074;&#1085;&#1077;&#1096;&#1085;&#1103;&#1103;_&#1089;&#1089;&#1099;&#1083;&#1082;&#1072;1"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1056;&#1072;&#1073;&#1086;&#1095;&#1080;&#1081;%20&#1082;&#1072;&#1090;&#1072;&#1083;&#1086;&#1075;%20&#1087;&#1086;%20&#1072;&#1085;&#1072;&#1083;&#1080;&#1079;&#1091;/A&#1085;%20-%20&#1079;%20&#1090;&#1086;&#1074;&#1072;&#1088;&#1085;&#1086;&#1081;%20&#1087;&#1088;&#1086;&#1076;&#1091;&#1082;..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6;&#1072;&#1073;&#1086;&#1095;&#1080;&#1081;%20&#1082;&#1072;&#1090;&#1072;&#1083;&#1086;&#1075;%20&#1087;&#1086;%20&#1072;&#1085;&#1072;&#1083;&#1080;&#1079;&#1091;\A&#1085;%20-%20&#1079;%20&#1090;&#1086;&#1074;&#1072;&#1088;&#1085;&#1086;&#1081;%20&#1087;&#1088;&#1086;&#1076;&#1091;&#1082;..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1055;&#1083;&#1072;&#1085;&#1086;&#1074;&#1086;-&#1101;&#1082;&#1086;&#1085;&#1086;&#1084;&#1080;&#1095;&#1077;&#1089;&#1082;&#1080;&#1081;%20&#1086;&#1090;&#1076;&#1077;&#1083;/&#1056;&#1072;&#1089;&#1095;&#1077;&#1090;&#1099;%20&#1082;%20&#1090;&#1072;&#1088;&#1080;&#1092;&#1091;%202011%20&#1075;/2._&#1057;&#1084;&#1077;&#1090;&#1072;_2011&#1075;._&#1054;&#1054;&#1054;_&#1043;&#1086;&#1088;&#1089;&#1077;&#1090;&#1080;_&#1056;&#1069;&#105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CNP%20Corporate\Portfolio%20Management\Main%20files\Master%20PM%20Tracker%207-25-03.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Babonin\c\YAMSKIE\DOZAKL\ANALIZ\MAY\POST_Z.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1054;&#1090;&#1076;&#1077;&#1083;_&#1041;&#1055;/2005&#1075;/&#1041;&#1055;%20&#1085;&#1072;%202005%20&#1075;&#1086;&#1076;/&#1057;&#1086;&#1075;&#1083;&#1072;&#1089;&#1086;&#1074;&#1072;&#1085;&#1085;&#1099;&#1077;%20&#1076;&#1072;&#1085;&#1085;&#1099;&#1077;/&#1041;&#1055;_2005_&#1058;&#1086;&#1050;&#1057;(1).xls"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C:\&#1054;&#1090;&#1076;&#1077;&#1083;_&#1041;&#1055;\2005&#1075;\&#1041;&#1055;%20&#1085;&#1072;%202005%20&#1075;&#1086;&#1076;\&#1057;&#1086;&#1075;&#1083;&#1072;&#1089;&#1086;&#1074;&#1072;&#1085;&#1085;&#1099;&#1077;%20&#1076;&#1072;&#1085;&#1085;&#1099;&#1077;\&#1041;&#1055;_2005_&#1058;&#1086;&#1050;&#1057;(1).xls"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0;&#1086;&#1085;&#1082;&#1091;&#1088;&#1089;&#1099;\&#1082;&#1088;&#1077;&#1076;&#1080;&#1090;&#1085;&#1072;&#1103;%20&#1083;&#1080;&#1085;&#1080;&#1103;%202\&#1050;&#1085;&#1080;&#1075;&#1072;1.xls"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Demina\&#1086;&#1090;&#1095;&#1077;&#1090;&#1099;\&#1054;&#1090;&#1095;&#1077;&#1090;&#1099;\&#1054;&#1082;&#1090;\&#1055;&#1044;&#1044;&#1057;_&#1086;&#1082;&#1090;2.xls"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file:///\\S_APLANT\WORK\PAYPLAN_NET\AllPay\Shifrn.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etiserver\obmen\Program%20Files\Compulink\CEM\taremo_ias_REPOSITORY\APPLICATIONDATA\1_30012009092234_299\1_simpleletter\&#1087;&#1077;&#1088;&#1077;&#1082;&#1088;&#1077;&#1089;&#1090;&#1082;&#1072;\&#1055;&#1077;&#1088;&#1077;&#1076;&#1072;&#1095;&#1072;%202007\&#1058;&#1072;&#1088;&#1080;&#1092;&#1099;\&#1057;&#1077;&#1088;&#1075;&#1077;&#1081;%20&#1055;&#1086;&#1076;&#1083;\&#1058;&#1086;&#1084;&#1089;&#1082;\&#1058;&#1086;&#1084;&#1089;&#1082;&#1072;&#1103;%20&#1086;&#1073;&#1083;&#1072;&#1089;&#1090;&#1100;1.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ms\&#1060;&#1054;&#1056;&#1069;&#1052;\DOCUME~1\9335~1\LOCALS~1\Temp\bat\proverk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Лист2"/>
      <sheetName val="Лист3"/>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s>
    <sheetDataSet>
      <sheetData sheetId="0"/>
      <sheetData sheetId="1" refreshError="1"/>
      <sheetData sheetId="2" refreshError="1"/>
      <sheetData sheetId="3" refreshError="1"/>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sheetData sheetId="157"/>
      <sheetData sheetId="158"/>
      <sheetData sheetId="159"/>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Заголовок"/>
      <sheetName val="Анкета"/>
      <sheetName val="Т.1.1."/>
      <sheetName val="Т.1.2."/>
      <sheetName val="Т.1.4."/>
      <sheetName val="Т.1.5."/>
      <sheetName val="Т.1.6."/>
      <sheetName val="С 2007 г. факт ООО+МУП+ТКС"/>
      <sheetName val="С 2007 г. факт ООО"/>
      <sheetName val="Лист3"/>
      <sheetName val="Лист7"/>
      <sheetName val="Лист6"/>
      <sheetName val="Т.1.15."/>
      <sheetName val="1 к 1.15"/>
      <sheetName val="2 к 1.15."/>
      <sheetName val="3 к 1.15"/>
      <sheetName val="4.1 к 1.15"/>
      <sheetName val="4.2 к 1.15"/>
      <sheetName val="5.1 к 1.15."/>
      <sheetName val="5.2 к 1.15."/>
      <sheetName val="5.3 к 1.15."/>
      <sheetName val="6 к 1.15."/>
      <sheetName val="7 к 1.15."/>
      <sheetName val="Лист1"/>
      <sheetName val="8 к 1.15."/>
      <sheetName val="9 к 1.15."/>
      <sheetName val="Т.1.16."/>
      <sheetName val="Т.1.16. (2)"/>
      <sheetName val="П1.16"/>
      <sheetName val="П1.17"/>
      <sheetName val="П1.17 (4)"/>
      <sheetName val="П1.17 (2)"/>
      <sheetName val="П1.17 (3)"/>
      <sheetName val="17"/>
      <sheetName val="17 (4)"/>
      <sheetName val="17 (2)"/>
      <sheetName val="17 (3)"/>
      <sheetName val="1 к 1.17."/>
      <sheetName val="1 к 1.17. (4)"/>
      <sheetName val="Лист5"/>
      <sheetName val="1 к 1.17. (2)"/>
      <sheetName val="1 к 1.17. (3)"/>
      <sheetName val="аренда имущества"/>
      <sheetName val="2 к 1.17."/>
      <sheetName val="1.21. (2)"/>
      <sheetName val="Лист4"/>
      <sheetName val="Капвложения (2)"/>
      <sheetName val="1.21."/>
      <sheetName val="Капвложения"/>
      <sheetName val="Лист8"/>
      <sheetName val="1.21. (3)"/>
      <sheetName val="П1. к 1.21."/>
      <sheetName val="П2. к1.21."/>
      <sheetName val="Т.2.1."/>
      <sheetName val="Т.2.2."/>
    </sheetNames>
    <sheetDataSet>
      <sheetData sheetId="0" refreshError="1"/>
      <sheetData sheetId="1" refreshError="1">
        <row r="3">
          <cell r="B3">
            <v>2009</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шаблон для R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Форма 20 (1)"/>
      <sheetName val="Форма 20 (2)"/>
      <sheetName val="Форма 20 (3)"/>
      <sheetName val="Форма 20 (4)"/>
      <sheetName val="Форма 20 (5)"/>
      <sheetName val="перекрестка"/>
      <sheetName val="16"/>
      <sheetName val="18.2"/>
      <sheetName val="4"/>
      <sheetName val="6"/>
      <sheetName val="15"/>
      <sheetName val="17.1"/>
      <sheetName val="2.3"/>
      <sheetName val="ЭСО"/>
      <sheetName val="сбыт"/>
      <sheetName val="Ген. не уч. ОРЭМ"/>
      <sheetName val="сети"/>
      <sheetName val="21.3"/>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Control"/>
      <sheetName val="Электроэн 4кв"/>
      <sheetName val="Вода 4кв"/>
      <sheetName val="Тепло 4кв"/>
      <sheetName val="ДПН внутр"/>
      <sheetName val="ДПН АРМ"/>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
      <sheetName val="5"/>
      <sheetName val="P2.2"/>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_x0018_O"/>
      <sheetName val="TEHSHEET"/>
      <sheetName val="_x0018_O_x0000_"/>
      <sheetName val="Топливо2009"/>
      <sheetName val="2009"/>
      <sheetName val="_x0018_O?"/>
      <sheetName val="Таб1.1"/>
      <sheetName val="Гр5(о)"/>
      <sheetName val="ПС 110 кВ №13 А"/>
      <sheetName val="17"/>
      <sheetName val="Ф-1 (для АО-энерго)"/>
      <sheetName val="Ф-2 (для АО-энерго)"/>
      <sheetName val="свод"/>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 val="Справка"/>
      <sheetName val="ПС - Действующие"/>
      <sheetName val="Список"/>
      <sheetName val="ФБР"/>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Список дефектов"/>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 val="REESTR_ORG"/>
      <sheetName val="Инструкция"/>
      <sheetName val=" O_x0000__x0000__x0000_"/>
      <sheetName val=" O???"/>
      <sheetName val=" O_x0000_"/>
      <sheetName val=" O"/>
      <sheetName val=" O?"/>
      <sheetName val="1.3 Расчет НВВ по RAB (2022)"/>
      <sheetName val="1.7 Баланс ээ"/>
      <sheetName val="共機J"/>
      <sheetName val="реализация_СВОД1"/>
      <sheetName val="реализация_нерег1"/>
      <sheetName val="реализация_рег1"/>
      <sheetName val="расчет_смешанного_тарифа1"/>
      <sheetName val="товарка_население1"/>
      <sheetName val="товарка_исх1"/>
      <sheetName val="смешанный_тариф_рег1"/>
      <sheetName val="товарка_рег1"/>
      <sheetName val="смешанный_тариф_нерег1"/>
      <sheetName val="товарка_нерег1"/>
      <sheetName val="смешанный_тариф_итого1"/>
      <sheetName val="товарка_итого1"/>
      <sheetName val="1_1_1_1_(товарка_исх_)1"/>
      <sheetName val="1_1_1_1_(товарка_рег)1"/>
      <sheetName val="1_1_1_1_(товарка_нерег)1"/>
      <sheetName val="1_1_1_1_(товарка_итого)1"/>
      <sheetName val="1_1_1_1_(товарка_горсети_исх_)1"/>
      <sheetName val="1_1_1_1_(товарка_горсети_рег)1"/>
      <sheetName val="1_1_1_1_(товарка_горсети_нерег1"/>
      <sheetName val="1_1_1_1_(товарка_горсети_итого1"/>
      <sheetName val="товарка_отрасли1"/>
      <sheetName val="товарка_группы1"/>
      <sheetName val="товарка_горсети1"/>
      <sheetName val="Анализ_по_товарке1"/>
      <sheetName val="Анализ_по_товарке_(ОПП)1"/>
      <sheetName val="Анализ_по_реализации1"/>
      <sheetName val="товарка_факт_по_рег__тарифу1"/>
      <sheetName val="Анализ_товарки_по_рег__тарифу1"/>
      <sheetName val="Анализ_товарки_ОПП_рег__тарифу1"/>
      <sheetName val="P2_11"/>
      <sheetName val="Мониторинг__21"/>
      <sheetName val="группы_итого_1с1"/>
      <sheetName val="группы_рег_1"/>
      <sheetName val="группы_нерег_1"/>
      <sheetName val="группы_перерасчет_рег_1"/>
      <sheetName val="группы_перерасчет_нерег_1"/>
      <sheetName val="группы_итого_проверка1"/>
      <sheetName val="Бюджет_2010_ожид_1"/>
      <sheetName val="Ген__не_уч__ОРЭМ1"/>
      <sheetName val="шаблон_для_R31"/>
      <sheetName val="18_21"/>
      <sheetName val="17_11"/>
      <sheetName val="21_31"/>
      <sheetName val="2_31"/>
      <sheetName val="Форма_20_(1)1"/>
      <sheetName val="Форма_20_(2)1"/>
      <sheetName val="Форма_20_(3)1"/>
      <sheetName val="Форма_20_(4)1"/>
      <sheetName val="Форма_20_(5)1"/>
      <sheetName val="анализ_501"/>
      <sheetName val="анализ_511"/>
      <sheetName val="анализ_571"/>
      <sheetName val="анализ_621"/>
      <sheetName val="расшифровка_621"/>
      <sheetName val="76_5,511"/>
      <sheetName val="91_2,511"/>
      <sheetName val="расх__из_приб__фев_20101"/>
      <sheetName val="инвест_прогр1"/>
      <sheetName val="сч_60_услуги_СЭ1"/>
      <sheetName val="БР_продажа_1"/>
      <sheetName val="КЗ_60_11"/>
      <sheetName val="КЗ_76_51"/>
      <sheetName val="авансы_выданные_60_21"/>
      <sheetName val="_анализ__701"/>
      <sheetName val="68_1_ПОДОХОДНЫЙ1"/>
      <sheetName val="68_2_НДС1"/>
      <sheetName val="68_4_налог_на_ПРИБЫЛЬ1"/>
      <sheetName val="68_4_1__платежи_в_бюджет1"/>
      <sheetName val="68_4_2_начисление__налога_ПРИБ1"/>
      <sheetName val="68_8_ИМУЩЕСТВО1"/>
      <sheetName val="68_10_ОКР_СРЕДА1"/>
      <sheetName val="68_11_ТРАНСПОРТ1"/>
      <sheetName val="68_12_ЗЕМЛЯ1"/>
      <sheetName val="68_14_ГОСПОШЛИНА1"/>
      <sheetName val="Анализ_971"/>
      <sheetName val="69_1_СОЦ_СТРАХ1"/>
      <sheetName val="69_2_ПФ1"/>
      <sheetName val="69_3_МЕД_СТРАХ_1"/>
      <sheetName val="69_11_ТРАВМАТИЗМ1"/>
      <sheetName val="58_1_АКЦИИ_СГЭС1"/>
      <sheetName val="58_2_ВЕКСЕЛЯ1"/>
      <sheetName val="58_3_ЗАЙМЫ1"/>
      <sheetName val="58_2_91_1_ВЕКСЕЛЯ1"/>
      <sheetName val="91_2_58_2_ВЕКСЕЛЯ1"/>
      <sheetName val="анализ_сч_751"/>
      <sheetName val="план_счетов1"/>
      <sheetName val="Лист1_(2)1"/>
      <sheetName val="Электроэн_4кв1"/>
      <sheetName val="Вода_4кв1"/>
      <sheetName val="Тепло_4кв1"/>
      <sheetName val="ДПН_внутр1"/>
      <sheetName val="ДПН_АРМ1"/>
      <sheetName val="O???"/>
      <sheetName val="P2_2"/>
      <sheetName val="14б_ДПН_отчет"/>
      <sheetName val="16а_Сводный_анализ"/>
      <sheetName val="O?"/>
      <sheetName val="Таб1_1"/>
      <sheetName val="ПС_110_кВ_№13_А"/>
      <sheetName val="Ф-1_(для_АО-энерго)"/>
      <sheetName val="Ф-2_(для_АО-энерго)"/>
      <sheetName val="Расчёт_НВВ_по_RAB"/>
      <sheetName val="СВОД_БДДС"/>
      <sheetName val="2__Баланс"/>
      <sheetName val="3__БДДС"/>
      <sheetName val="Бюджет_15_поквартально_"/>
      <sheetName val="Бюджет_01_15"/>
      <sheetName val="ПФ_01_15"/>
      <sheetName val="ПД_01_15"/>
      <sheetName val="Бюджет_02_15"/>
      <sheetName val="ПФ_02_15"/>
      <sheetName val="ПД_02_15"/>
      <sheetName val="Бюджет_03_15"/>
      <sheetName val="ПФ_03_15"/>
      <sheetName val="ПД_03_15"/>
      <sheetName val="Бюджет_1кв__15"/>
      <sheetName val="ПФ_1кв__15"/>
      <sheetName val="ПД_1кв__15"/>
      <sheetName val="Бюджет_04_15"/>
      <sheetName val="ПФ_04_15"/>
      <sheetName val="ПД_04_15"/>
      <sheetName val="Бюджет_05_15"/>
      <sheetName val="ПФ_05_15"/>
      <sheetName val="ПД_05_15"/>
      <sheetName val="Бюджет_06_15"/>
      <sheetName val="ПФ_06_15"/>
      <sheetName val="ПД_06_15"/>
      <sheetName val="Бюджет_2кв__15"/>
      <sheetName val="ПФ_2кв__15"/>
      <sheetName val="ПД_2кв__15"/>
      <sheetName val="Бюджет_6мес__15"/>
      <sheetName val="ПФ_6мес__15"/>
      <sheetName val="ТюмТПО_"/>
      <sheetName val="ЮжТПО_"/>
      <sheetName val="ПС_-_Действующие"/>
      <sheetName val="ПД_6мес__15"/>
      <sheetName val="Бюджет_07_15"/>
      <sheetName val="ПФ_07_15"/>
      <sheetName val="ПД_07_15"/>
      <sheetName val="Бюджет_08_15"/>
      <sheetName val="ПФ_08_15"/>
      <sheetName val="ПД_08_15"/>
      <sheetName val="Бюджет_09_15"/>
      <sheetName val="ПФ_09_15"/>
      <sheetName val="ПД_09_15"/>
      <sheetName val="Бюджет_3кв__15"/>
      <sheetName val="Список_дефектов"/>
      <sheetName val="ПФ_3кв__15"/>
      <sheetName val="ПД_3кв__15"/>
      <sheetName val="Бюджет_9мес__15"/>
      <sheetName val="ПФ_9мес__15"/>
      <sheetName val="ПД_9мес__15"/>
      <sheetName val="Бюджет_10_15"/>
      <sheetName val="ПФ_10_15"/>
      <sheetName val="ПД_10_15"/>
      <sheetName val="Бюджет_11_15"/>
      <sheetName val="ПФ_11_15"/>
      <sheetName val="ПД_11_15"/>
      <sheetName val="Бюджет_12_15"/>
      <sheetName val="ПФ_12_15"/>
      <sheetName val="ПД_12_15"/>
      <sheetName val="Бюджет_4кв__15"/>
      <sheetName val="ПФ_4кв__15"/>
      <sheetName val="ПД_4кв__15"/>
      <sheetName val="ТО_2016"/>
      <sheetName val="Сценарные_условия"/>
      <sheetName val="Содержание_-_расшир_формат"/>
      <sheetName val="Содержание_-_агрегир__формат"/>
      <sheetName val="1_Общие_сведения"/>
      <sheetName val="2_Оценочные_показатели"/>
      <sheetName val="9_ОФР"/>
      <sheetName val="3_Программа_реализации"/>
      <sheetName val="4_Баланс_эм"/>
      <sheetName val="5_Производство"/>
      <sheetName val="6_Топливо"/>
      <sheetName val="7_ИПР"/>
      <sheetName val="8_Затраты_на_персонал"/>
      <sheetName val="10_1__Смета_затрат"/>
      <sheetName val="10_2__Прочие_ДиР"/>
      <sheetName val="11__БДР"/>
      <sheetName val="12_БДДС_(ДПН)"/>
      <sheetName val="13_Прогнозный_баланс"/>
      <sheetName val="14_ПУЭ"/>
      <sheetName val="ОР_новая_методика_2"/>
      <sheetName val="ОР_новая_методика"/>
      <sheetName val="Производство_электроэнергии"/>
      <sheetName val="Т19_1"/>
      <sheetName val="_O"/>
      <sheetName val="_O???"/>
      <sheetName val="_O?"/>
      <sheetName val="1_3_Расчет_НВВ_по_RAB_(2022)"/>
      <sheetName val="1_7_Баланс_ээ"/>
      <sheetName val="прил 1"/>
      <sheetName val="_x005f_x0018_O___"/>
      <sheetName val="_x005f_x0018_O_x005f_x0000_"/>
      <sheetName val="_x005f_x0018_O"/>
      <sheetName val="_x005f_x0018_O_"/>
      <sheetName val="_x005f_x005f_x005f_x0018_O_x005f_x005f_x005f_x0000__x00"/>
      <sheetName val="_x0018_O___"/>
      <sheetName val="_x0018_O_"/>
      <sheetName val="_x005f_x0018_O_x005f_x0000__x00"/>
      <sheetName val=" O___"/>
      <sheetName val=" O_"/>
      <sheetName val="уф-61"/>
      <sheetName val="20:21"/>
      <sheetName val="2"/>
      <sheetName val="0.1"/>
      <sheetName val="1"/>
      <sheetName val="10"/>
      <sheetName val="11"/>
      <sheetName val="12"/>
      <sheetName val="13"/>
      <sheetName val="14"/>
      <sheetName val="18"/>
      <sheetName val="24.1"/>
      <sheetName val="30"/>
      <sheetName val="6.1"/>
      <sheetName val="7"/>
      <sheetName val="8"/>
      <sheetName val="9"/>
      <sheetName val="共機計算"/>
      <sheetName val="Бюджет_6ме_x0000__x0000_Ԁ_x0000_䀀"/>
      <sheetName val="Бюджет_6ме_x0000__x0000_Ԁ_x0000_耀"/>
      <sheetName val="Бюджет_6ме栍⹑렀쁚쨉"/>
      <sheetName val="Бюджет_6ме栊⹑က줳쨌"/>
      <sheetName val="Бюджет_6ме쨌/_x0000_蠀"/>
      <sheetName val="Бюджет_6ме쨀/_x0000_"/>
      <sheetName val="Уравнения"/>
      <sheetName val="расчетный"/>
      <sheetName val="расчет"/>
      <sheetName val="диапазоны"/>
      <sheetName val="REESTR"/>
      <sheetName val="Main"/>
      <sheetName val="合成単価作成・-bldg"/>
      <sheetName val="Curves"/>
      <sheetName val="Note"/>
      <sheetName val="Heads"/>
      <sheetName val="Dbase"/>
      <sheetName val="Tables"/>
      <sheetName val="Page 2"/>
      <sheetName val="Расчет НВВ общий"/>
      <sheetName val="Служебный лист"/>
      <sheetName val="прогноз_1"/>
      <sheetName val="на 1 тут"/>
      <sheetName val="HO_hrs"/>
      <sheetName val="ESTI."/>
      <sheetName val="DI-ESTI"/>
      <sheetName val="main gate house"/>
      <sheetName val="см-2 шатурс сети  проект работы"/>
      <sheetName val="бддс_свод"/>
      <sheetName val="Проводки'02"/>
      <sheetName val="group structure"/>
      <sheetName val="Баланс"/>
      <sheetName val="сведения"/>
      <sheetName val="T0"/>
      <sheetName val="T25"/>
      <sheetName val="T31"/>
      <sheetName val="income statement"/>
      <sheetName val="Форма сетевой график ЭРСБ"/>
      <sheetName val="B inputs"/>
      <sheetName val="KrasInputs"/>
      <sheetName val="OMinputs"/>
      <sheetName val="TVinputs"/>
      <sheetName val="Бюджет_6ме"/>
      <sheetName val="Бюджет_6ме쨌/"/>
      <sheetName val="Бюджет_6ме쨀/"/>
      <sheetName val="тариф Бежецк"/>
      <sheetName val="BExRepositorySheet"/>
      <sheetName val="ПМЭС"/>
      <sheetName val="МЭС"/>
      <sheetName val="Лимит по протоколам"/>
      <sheetName val="Для лимита 2016"/>
      <sheetName val="Для лимита 2016 (И)"/>
      <sheetName val="РЕЗЕРВ"/>
      <sheetName val="Валдай"/>
      <sheetName val="Вер-Д"/>
      <sheetName val="Вол-Д"/>
      <sheetName val="Вол-О"/>
      <sheetName val="Вологда"/>
      <sheetName val="Пр"/>
      <sheetName val="Чер"/>
      <sheetName val="Упр"/>
      <sheetName val="СПБ"/>
      <sheetName val="Валдай 2013"/>
      <sheetName val="Вер-Д  2013"/>
      <sheetName val="Вол-Д 2013"/>
      <sheetName val="Вол-О 2013"/>
      <sheetName val="Вологда 2013"/>
      <sheetName val="М 2013"/>
      <sheetName val="Пр 2013"/>
      <sheetName val="Чер 2013"/>
      <sheetName val="Упр 2013"/>
      <sheetName val="СПБ 2013"/>
      <sheetName val="Валдай 2014"/>
      <sheetName val="Вер-Д 2014"/>
      <sheetName val="Вол-Д 2014"/>
      <sheetName val="Вол-О 2014"/>
      <sheetName val="Вологда 2014"/>
      <sheetName val="М 2014"/>
      <sheetName val="Пр 2014"/>
      <sheetName val="Чер 2014"/>
      <sheetName val="Упр 2014"/>
      <sheetName val="СПБ 2014"/>
      <sheetName val="Валдай 2015"/>
      <sheetName val="Вер-Д 2015"/>
      <sheetName val="Вол-Д 2015"/>
      <sheetName val="Вол-О 2015"/>
      <sheetName val="Вологда 2015"/>
      <sheetName val="М 2015"/>
      <sheetName val="Пр 2015"/>
      <sheetName val="Чер 2015"/>
      <sheetName val="Упр 2015"/>
      <sheetName val="СПБ 2015"/>
      <sheetName val="РЕЗЕРВ (c эрками)"/>
      <sheetName val="Вал"/>
      <sheetName val="Верх"/>
      <sheetName val="Дон"/>
      <sheetName val="Окс"/>
      <sheetName val="Вол"/>
      <sheetName val="М"/>
      <sheetName val="Приокское"/>
      <sheetName val="Черн"/>
      <sheetName val="СПБ "/>
      <sheetName val="Face"/>
      <sheetName val="Info"/>
      <sheetName val="Grouplist"/>
      <sheetName val="Variables"/>
      <sheetName val="GLC_ratios_Jun"/>
      <sheetName val="Исходные данные"/>
      <sheetName val="TECHSHEET"/>
      <sheetName val="ras bs"/>
      <sheetName val="Dimensions"/>
      <sheetName val="реализация_СВОД2"/>
      <sheetName val="реализация_нерег2"/>
      <sheetName val="реализация_рег2"/>
      <sheetName val="расчет_смешанного_тарифа2"/>
      <sheetName val="товарка_население2"/>
      <sheetName val="товарка_исх2"/>
      <sheetName val="смешанный_тариф_рег2"/>
      <sheetName val="товарка_рег2"/>
      <sheetName val="смешанный_тариф_нерег2"/>
      <sheetName val="товарка_нерег2"/>
      <sheetName val="смешанный_тариф_итого2"/>
      <sheetName val="товарка_итого2"/>
      <sheetName val="1_1_1_1_(товарка_исх_)2"/>
      <sheetName val="1_1_1_1_(товарка_рег)2"/>
      <sheetName val="1_1_1_1_(товарка_нерег)2"/>
      <sheetName val="1_1_1_1_(товарка_итого)2"/>
      <sheetName val="1_1_1_1_(товарка_горсети_исх_)2"/>
      <sheetName val="1_1_1_1_(товарка_горсети_рег)2"/>
      <sheetName val="1_1_1_1_(товарка_горсети_нерег2"/>
      <sheetName val="1_1_1_1_(товарка_горсети_итого2"/>
      <sheetName val="товарка_отрасли2"/>
      <sheetName val="товарка_группы2"/>
      <sheetName val="товарка_горсети2"/>
      <sheetName val="Анализ_по_товарке2"/>
      <sheetName val="Анализ_по_товарке_(ОПП)2"/>
      <sheetName val="Анализ_по_реализации2"/>
      <sheetName val="товарка_факт_по_рег__тарифу2"/>
      <sheetName val="Анализ_товарки_по_рег__тарифу2"/>
      <sheetName val="Анализ_товарки_ОПП_рег__тарифу2"/>
      <sheetName val="P2_12"/>
      <sheetName val="Мониторинг__22"/>
      <sheetName val="шаблон_для_R32"/>
      <sheetName val="группы_итого_1с2"/>
      <sheetName val="группы_рег_2"/>
      <sheetName val="группы_нерег_2"/>
      <sheetName val="группы_перерасчет_рег_2"/>
      <sheetName val="группы_перерасчет_нерег_2"/>
      <sheetName val="группы_итого_проверка2"/>
      <sheetName val="Бюджет_2010_ожид_2"/>
      <sheetName val="Форма_20_(1)2"/>
      <sheetName val="Форма_20_(2)2"/>
      <sheetName val="Форма_20_(3)2"/>
      <sheetName val="Форма_20_(4)2"/>
      <sheetName val="Форма_20_(5)2"/>
      <sheetName val="18_22"/>
      <sheetName val="17_12"/>
      <sheetName val="2_32"/>
      <sheetName val="Ген__не_уч__ОРЭМ2"/>
      <sheetName val="21_32"/>
      <sheetName val="анализ_502"/>
      <sheetName val="анализ_512"/>
      <sheetName val="анализ_572"/>
      <sheetName val="анализ_622"/>
      <sheetName val="расшифровка_622"/>
      <sheetName val="76_5,512"/>
      <sheetName val="91_2,512"/>
      <sheetName val="расх__из_приб__фев_20102"/>
      <sheetName val="инвест_прогр2"/>
      <sheetName val="сч_60_услуги_СЭ2"/>
      <sheetName val="БР_продажа_2"/>
      <sheetName val="КЗ_60_12"/>
      <sheetName val="КЗ_76_52"/>
      <sheetName val="авансы_выданные_60_22"/>
      <sheetName val="_анализ__702"/>
      <sheetName val="68_1_ПОДОХОДНЫЙ2"/>
      <sheetName val="68_2_НДС2"/>
      <sheetName val="68_4_налог_на_ПРИБЫЛЬ2"/>
      <sheetName val="68_4_1__платежи_в_бюджет2"/>
      <sheetName val="68_4_2_начисление__налога_ПРИБ2"/>
      <sheetName val="68_8_ИМУЩЕСТВО2"/>
      <sheetName val="68_10_ОКР_СРЕДА2"/>
      <sheetName val="68_11_ТРАНСПОРТ2"/>
      <sheetName val="68_12_ЗЕМЛЯ2"/>
      <sheetName val="68_14_ГОСПОШЛИНА2"/>
      <sheetName val="Анализ_972"/>
      <sheetName val="69_1_СОЦ_СТРАХ2"/>
      <sheetName val="69_2_ПФ2"/>
      <sheetName val="69_3_МЕД_СТРАХ_2"/>
      <sheetName val="69_11_ТРАВМАТИЗМ2"/>
      <sheetName val="58_1_АКЦИИ_СГЭС2"/>
      <sheetName val="58_2_ВЕКСЕЛЯ2"/>
      <sheetName val="58_3_ЗАЙМЫ2"/>
      <sheetName val="58_2_91_1_ВЕКСЕЛЯ2"/>
      <sheetName val="91_2_58_2_ВЕКСЕЛЯ2"/>
      <sheetName val="анализ_сч_752"/>
      <sheetName val="план_счетов2"/>
      <sheetName val="Лист1_(2)2"/>
      <sheetName val="Электроэн_4кв2"/>
      <sheetName val="Вода_4кв2"/>
      <sheetName val="Тепло_4кв2"/>
      <sheetName val="ДПН_внутр2"/>
      <sheetName val="ДПН_АРМ2"/>
      <sheetName val="P2_21"/>
      <sheetName val="14б_ДПН_отчет1"/>
      <sheetName val="16а_Сводный_анализ1"/>
      <sheetName val="Таб1_11"/>
      <sheetName val="ПС_110_кВ_№13_А1"/>
      <sheetName val="Ф-1_(для_АО-энерго)1"/>
      <sheetName val="Ф-2_(для_АО-энерго)1"/>
      <sheetName val="Расчёт_НВВ_по_RAB1"/>
      <sheetName val="СВОД_БДДС1"/>
      <sheetName val="2__Баланс1"/>
      <sheetName val="3__БДДС1"/>
      <sheetName val="Бюджет_15_поквартально_1"/>
      <sheetName val="Бюджет_01_151"/>
      <sheetName val="ПФ_01_151"/>
      <sheetName val="ПД_01_151"/>
      <sheetName val="Бюджет_02_151"/>
      <sheetName val="ПФ_02_151"/>
      <sheetName val="ПД_02_151"/>
      <sheetName val="Бюджет_03_151"/>
      <sheetName val="ПФ_03_151"/>
      <sheetName val="ПД_03_151"/>
      <sheetName val="Бюджет_1кв__151"/>
      <sheetName val="ПФ_1кв__151"/>
      <sheetName val="ПД_1кв__151"/>
      <sheetName val="Бюджет_04_151"/>
      <sheetName val="ПФ_04_151"/>
      <sheetName val="ПД_04_151"/>
      <sheetName val="Бюджет_05_151"/>
      <sheetName val="ПФ_05_151"/>
      <sheetName val="ПД_05_151"/>
      <sheetName val="Бюджет_06_151"/>
      <sheetName val="ПФ_06_151"/>
      <sheetName val="ПД_06_151"/>
      <sheetName val="Бюджет_2кв__151"/>
      <sheetName val="ПФ_2кв__151"/>
      <sheetName val="ПД_2кв__151"/>
      <sheetName val="Бюджет_6мес__151"/>
      <sheetName val="ПФ_6мес__151"/>
      <sheetName val="ТюмТПО_1"/>
      <sheetName val="ЮжТПО_1"/>
      <sheetName val="ПС_-_Действующие1"/>
      <sheetName val="ПД_6мес__151"/>
      <sheetName val="Бюджет_07_151"/>
      <sheetName val="ПФ_07_151"/>
      <sheetName val="ПД_07_151"/>
      <sheetName val="Бюджет_08_151"/>
      <sheetName val="ПФ_08_151"/>
      <sheetName val="ПД_08_151"/>
      <sheetName val="Бюджет_09_151"/>
      <sheetName val="ПФ_09_151"/>
      <sheetName val="ПД_09_151"/>
      <sheetName val="Бюджет_3кв__151"/>
      <sheetName val="Список_дефектов1"/>
      <sheetName val="ПФ_3кв__151"/>
      <sheetName val="ПД_3кв__151"/>
      <sheetName val="Бюджет_9мес__151"/>
      <sheetName val="ПФ_9мес__151"/>
      <sheetName val="ПД_9мес__151"/>
      <sheetName val="Бюджет_10_151"/>
      <sheetName val="ПФ_10_151"/>
      <sheetName val="ПД_10_151"/>
      <sheetName val="Бюджет_11_151"/>
      <sheetName val="ПФ_11_151"/>
      <sheetName val="ПД_11_151"/>
      <sheetName val="Бюджет_12_151"/>
      <sheetName val="ПФ_12_151"/>
      <sheetName val="ПД_12_151"/>
      <sheetName val="Бюджет_4кв__151"/>
      <sheetName val="ПФ_4кв__151"/>
      <sheetName val="ПД_4кв__151"/>
      <sheetName val="ТО_20161"/>
      <sheetName val="прил_1"/>
      <sheetName val="Производство_электроэнергии1"/>
      <sheetName val="Т19_11"/>
      <sheetName val="Сценарные_условия1"/>
      <sheetName val="Содержание_-_расшир_формат1"/>
      <sheetName val="Содержание_-_агрегир__формат1"/>
      <sheetName val="1_Общие_сведения1"/>
      <sheetName val="2_Оценочные_показатели1"/>
      <sheetName val="9_ОФР1"/>
      <sheetName val="3_Программа_реализации1"/>
      <sheetName val="4_Баланс_эм1"/>
      <sheetName val="5_Производство1"/>
      <sheetName val="6_Топливо1"/>
      <sheetName val="7_ИПР1"/>
      <sheetName val="8_Затраты_на_персонал1"/>
      <sheetName val="10_1__Смета_затрат1"/>
      <sheetName val="10_2__Прочие_ДиР1"/>
      <sheetName val="11__БДР1"/>
      <sheetName val="12_БДДС_(ДПН)1"/>
      <sheetName val="13_Прогнозный_баланс1"/>
      <sheetName val="14_ПУЭ1"/>
      <sheetName val="ОР_новая_методика_21"/>
      <sheetName val="ОР_новая_методика1"/>
      <sheetName val="_O???1"/>
      <sheetName val="_O1"/>
      <sheetName val="_O?1"/>
      <sheetName val="1_3_Расчет_НВВ_по_RAB_(2022)1"/>
      <sheetName val="1_7_Баланс_ээ1"/>
      <sheetName val="O___"/>
      <sheetName val="O_"/>
      <sheetName val="_O___"/>
      <sheetName val="_O_"/>
      <sheetName val="0_1"/>
      <sheetName val="24_1"/>
      <sheetName val="6_1"/>
      <sheetName val="Page_2"/>
      <sheetName val="на_1_тут"/>
      <sheetName val="ESTI_"/>
      <sheetName val="main_gate_house"/>
      <sheetName val="см-2_шатурс_сети__проект_работы"/>
      <sheetName val="Служебный_лист"/>
      <sheetName val="Расчет_НВВ_общий"/>
      <sheetName val="group_structure"/>
      <sheetName val="income_statement"/>
      <sheetName val="Форма_сетевой_график_ЭРСБ"/>
      <sheetName val="B_inputs"/>
      <sheetName val="тариф_Бежецк"/>
      <sheetName val="Лимит_по_протоколам"/>
      <sheetName val="Для_лимита_2016"/>
      <sheetName val="Для_лимита_2016_(И)"/>
      <sheetName val="Валдай_2013"/>
      <sheetName val="Вер-Д__2013"/>
      <sheetName val="Вол-Д_2013"/>
      <sheetName val="Вол-О_2013"/>
      <sheetName val="Вологда_2013"/>
      <sheetName val="М_2013"/>
      <sheetName val="Пр_2013"/>
      <sheetName val="Чер_2013"/>
      <sheetName val="Упр_2013"/>
      <sheetName val="СПБ_2013"/>
      <sheetName val="Валдай_2014"/>
      <sheetName val="Вер-Д_2014"/>
      <sheetName val="Вол-Д_2014"/>
      <sheetName val="Вол-О_2014"/>
      <sheetName val="Вологда_2014"/>
      <sheetName val="М_2014"/>
      <sheetName val="Пр_2014"/>
      <sheetName val="Чер_2014"/>
      <sheetName val="Упр_2014"/>
      <sheetName val="СПБ_2014"/>
      <sheetName val="Валдай_2015"/>
      <sheetName val="Вер-Д_2015"/>
      <sheetName val="Вол-Д_2015"/>
      <sheetName val="Вол-О_2015"/>
      <sheetName val="Вологда_2015"/>
      <sheetName val="М_2015"/>
      <sheetName val="Пр_2015"/>
      <sheetName val="Чер_2015"/>
      <sheetName val="Упр_2015"/>
      <sheetName val="СПБ_2015"/>
      <sheetName val="РЕЗЕРВ_(c_эрками)"/>
      <sheetName val="СПБ_"/>
      <sheetName val="ФЭ модель"/>
      <sheetName val="1(труд-вс)"/>
      <sheetName val="1(труд-во)"/>
      <sheetName val="ф-1"/>
      <sheetName val="Бюджет_6㒴ʍꌠ੘쎨ૡ_x0000_"/>
      <sheetName val="Бюджет_6㒴ʍꌠ੘璘ዥ_x0000_"/>
      <sheetName val="2008 -2010"/>
      <sheetName val="Калькуляция кв"/>
      <sheetName val="Лист5"/>
      <sheetName val="Бюджет_6㒴ʍꌠ੘쎨ૡ"/>
      <sheetName val="Бюджет_6㒴ʍꌠ੘璘ዥ"/>
      <sheetName val="2006"/>
      <sheetName val="Расчет системных блоков"/>
      <sheetName val="f4"/>
      <sheetName val="Rev"/>
      <sheetName val="dairy precedents"/>
      <sheetName val="p&amp;l"/>
      <sheetName val="water"/>
      <sheetName val="Инструкции"/>
      <sheetName val="реализация_СВОД3"/>
      <sheetName val="реализация_нерег3"/>
      <sheetName val="реализация_рег3"/>
      <sheetName val="расчет_смешанного_тарифа3"/>
      <sheetName val="товарка_население3"/>
      <sheetName val="товарка_исх3"/>
      <sheetName val="смешанный_тариф_рег3"/>
      <sheetName val="товарка_рег3"/>
      <sheetName val="смешанный_тариф_нерег3"/>
      <sheetName val="товарка_нерег3"/>
      <sheetName val="смешанный_тариф_итого3"/>
      <sheetName val="товарка_итого3"/>
      <sheetName val="1_1_1_1_(товарка_исх_)3"/>
      <sheetName val="1_1_1_1_(товарка_рег)3"/>
      <sheetName val="1_1_1_1_(товарка_нерег)3"/>
      <sheetName val="1_1_1_1_(товарка_итого)3"/>
      <sheetName val="1_1_1_1_(товарка_горсети_исх_)3"/>
      <sheetName val="1_1_1_1_(товарка_горсети_рег)3"/>
      <sheetName val="1_1_1_1_(товарка_горсети_нерег3"/>
      <sheetName val="1_1_1_1_(товарка_горсети_итого3"/>
      <sheetName val="товарка_отрасли3"/>
      <sheetName val="товарка_группы3"/>
      <sheetName val="товарка_горсети3"/>
      <sheetName val="Анализ_по_товарке3"/>
      <sheetName val="Анализ_по_товарке_(ОПП)3"/>
      <sheetName val="Анализ_по_реализации3"/>
      <sheetName val="товарка_факт_по_рег__тарифу3"/>
      <sheetName val="Анализ_товарки_по_рег__тарифу3"/>
      <sheetName val="Анализ_товарки_ОПП_рег__тарифу3"/>
      <sheetName val="P2_13"/>
      <sheetName val="Мониторинг__23"/>
      <sheetName val="группы_итого_1с3"/>
      <sheetName val="группы_рег_3"/>
      <sheetName val="группы_нерег_3"/>
      <sheetName val="группы_перерасчет_рег_3"/>
      <sheetName val="группы_перерасчет_нерег_3"/>
      <sheetName val="группы_итого_проверка3"/>
      <sheetName val="Бюджет_2010_ожид_3"/>
      <sheetName val="Ген__не_уч__ОРЭМ3"/>
      <sheetName val="шаблон_для_R33"/>
      <sheetName val="18_23"/>
      <sheetName val="17_13"/>
      <sheetName val="2_33"/>
      <sheetName val="21_33"/>
      <sheetName val="Форма_20_(1)3"/>
      <sheetName val="Форма_20_(2)3"/>
      <sheetName val="Форма_20_(3)3"/>
      <sheetName val="Форма_20_(4)3"/>
      <sheetName val="Форма_20_(5)3"/>
      <sheetName val="анализ_503"/>
      <sheetName val="анализ_513"/>
      <sheetName val="анализ_573"/>
      <sheetName val="анализ_623"/>
      <sheetName val="расшифровка_623"/>
      <sheetName val="76_5,513"/>
      <sheetName val="91_2,513"/>
      <sheetName val="расх__из_приб__фев_20103"/>
      <sheetName val="инвест_прогр3"/>
      <sheetName val="сч_60_услуги_СЭ3"/>
      <sheetName val="БР_продажа_3"/>
      <sheetName val="КЗ_60_13"/>
      <sheetName val="КЗ_76_53"/>
      <sheetName val="авансы_выданные_60_23"/>
      <sheetName val="_анализ__703"/>
      <sheetName val="68_1_ПОДОХОДНЫЙ3"/>
      <sheetName val="68_2_НДС3"/>
      <sheetName val="68_4_налог_на_ПРИБЫЛЬ3"/>
      <sheetName val="68_4_1__платежи_в_бюджет3"/>
      <sheetName val="68_4_2_начисление__налога_ПРИБ3"/>
      <sheetName val="68_8_ИМУЩЕСТВО3"/>
      <sheetName val="68_10_ОКР_СРЕДА3"/>
      <sheetName val="68_11_ТРАНСПОРТ3"/>
      <sheetName val="68_12_ЗЕМЛЯ3"/>
      <sheetName val="68_14_ГОСПОШЛИНА3"/>
      <sheetName val="Анализ_973"/>
      <sheetName val="69_1_СОЦ_СТРАХ3"/>
      <sheetName val="69_2_ПФ3"/>
      <sheetName val="69_3_МЕД_СТРАХ_3"/>
      <sheetName val="69_11_ТРАВМАТИЗМ3"/>
      <sheetName val="58_1_АКЦИИ_СГЭС3"/>
      <sheetName val="58_2_ВЕКСЕЛЯ3"/>
      <sheetName val="58_3_ЗАЙМЫ3"/>
      <sheetName val="58_2_91_1_ВЕКСЕЛЯ3"/>
      <sheetName val="91_2_58_2_ВЕКСЕЛЯ3"/>
      <sheetName val="анализ_сч_753"/>
      <sheetName val="план_счетов3"/>
      <sheetName val="Лист1_(2)3"/>
      <sheetName val="Электроэн_4кв3"/>
      <sheetName val="Вода_4кв3"/>
      <sheetName val="Тепло_4кв3"/>
      <sheetName val="ДПН_внутр3"/>
      <sheetName val="ДПН_АРМ3"/>
      <sheetName val="P2_22"/>
      <sheetName val="14б_ДПН_отчет2"/>
      <sheetName val="16а_Сводный_анализ2"/>
      <sheetName val="Таб1_12"/>
      <sheetName val="ПС_110_кВ_№13_А2"/>
      <sheetName val="Ф-1_(для_АО-энерго)2"/>
      <sheetName val="Ф-2_(для_АО-энерго)2"/>
      <sheetName val="Расчёт_НВВ_по_RAB2"/>
      <sheetName val="ТО_20162"/>
      <sheetName val="СВОД_БДДС2"/>
      <sheetName val="2__Баланс2"/>
      <sheetName val="3__БДДС2"/>
      <sheetName val="Бюджет_15_поквартально_2"/>
      <sheetName val="Бюджет_01_152"/>
      <sheetName val="ПФ_01_152"/>
      <sheetName val="ПД_01_152"/>
      <sheetName val="Бюджет_02_152"/>
      <sheetName val="ПФ_02_152"/>
      <sheetName val="ПД_02_152"/>
      <sheetName val="Бюджет_03_152"/>
      <sheetName val="ПФ_03_152"/>
      <sheetName val="ПД_03_152"/>
      <sheetName val="Бюджет_1кв__152"/>
      <sheetName val="ПФ_1кв__152"/>
      <sheetName val="ПД_1кв__152"/>
      <sheetName val="Бюджет_04_152"/>
      <sheetName val="ПФ_04_152"/>
      <sheetName val="ПД_04_152"/>
      <sheetName val="Бюджет_05_152"/>
      <sheetName val="ПФ_05_152"/>
      <sheetName val="ПД_05_152"/>
      <sheetName val="Бюджет_06_152"/>
      <sheetName val="ПФ_06_152"/>
      <sheetName val="ПД_06_152"/>
      <sheetName val="Бюджет_2кв__152"/>
      <sheetName val="ПФ_2кв__152"/>
      <sheetName val="ПД_2кв__152"/>
      <sheetName val="Бюджет_6мес__152"/>
      <sheetName val="ПФ_6мес__152"/>
      <sheetName val="ТюмТПО_2"/>
      <sheetName val="ЮжТПО_2"/>
      <sheetName val="ПС_-_Действующие2"/>
      <sheetName val="ПД_6мес__152"/>
      <sheetName val="Бюджет_07_152"/>
      <sheetName val="ПФ_07_152"/>
      <sheetName val="ПД_07_152"/>
      <sheetName val="Бюджет_08_152"/>
      <sheetName val="ПФ_08_152"/>
      <sheetName val="ПД_08_152"/>
      <sheetName val="Бюджет_09_152"/>
      <sheetName val="ПФ_09_152"/>
      <sheetName val="ПД_09_152"/>
      <sheetName val="Бюджет_3кв__152"/>
      <sheetName val="Список_дефектов2"/>
      <sheetName val="ПФ_3кв__152"/>
      <sheetName val="ПД_3кв__152"/>
      <sheetName val="Бюджет_9мес__152"/>
      <sheetName val="ПФ_9мес__152"/>
      <sheetName val="ПД_9мес__152"/>
      <sheetName val="Бюджет_10_152"/>
      <sheetName val="ПФ_10_152"/>
      <sheetName val="ПД_10_152"/>
      <sheetName val="Бюджет_11_152"/>
      <sheetName val="ПФ_11_152"/>
      <sheetName val="ПД_11_152"/>
      <sheetName val="Бюджет_12_152"/>
      <sheetName val="ПФ_12_152"/>
      <sheetName val="ПД_12_152"/>
      <sheetName val="Бюджет_4кв__152"/>
      <sheetName val="ПФ_4кв__152"/>
      <sheetName val="ПД_4кв__152"/>
      <sheetName val="Производство_электроэнергии2"/>
      <sheetName val="Т19_12"/>
      <sheetName val="Сценарные_условия2"/>
      <sheetName val="Содержание_-_расшир_формат2"/>
      <sheetName val="Содержание_-_агрегир__формат2"/>
      <sheetName val="1_Общие_сведения2"/>
      <sheetName val="2_Оценочные_показатели2"/>
      <sheetName val="9_ОФР2"/>
      <sheetName val="3_Программа_реализации2"/>
      <sheetName val="4_Баланс_эм2"/>
      <sheetName val="5_Производство2"/>
      <sheetName val="6_Топливо2"/>
      <sheetName val="7_ИПР2"/>
      <sheetName val="8_Затраты_на_персонал2"/>
      <sheetName val="10_1__Смета_затрат2"/>
      <sheetName val="10_2__Прочие_ДиР2"/>
      <sheetName val="11__БДР2"/>
      <sheetName val="12_БДДС_(ДПН)2"/>
      <sheetName val="13_Прогнозный_баланс2"/>
      <sheetName val="14_ПУЭ2"/>
      <sheetName val="ОР_новая_методика_22"/>
      <sheetName val="ОР_новая_методика2"/>
      <sheetName val="_O???2"/>
      <sheetName val="_O2"/>
      <sheetName val="_O?2"/>
      <sheetName val="1_3_Расчет_НВВ_по_RAB_(2022)2"/>
      <sheetName val="1_7_Баланс_ээ2"/>
      <sheetName val="прил_11"/>
      <sheetName val="реализация_СВОД4"/>
      <sheetName val="реализация_нерег4"/>
      <sheetName val="реализация_рег4"/>
      <sheetName val="расчет_смешанного_тарифа4"/>
      <sheetName val="товарка_население4"/>
      <sheetName val="товарка_исх4"/>
      <sheetName val="смешанный_тариф_рег4"/>
      <sheetName val="товарка_рег4"/>
      <sheetName val="смешанный_тариф_нерег4"/>
      <sheetName val="товарка_нерег4"/>
      <sheetName val="смешанный_тариф_итого4"/>
      <sheetName val="товарка_итого4"/>
      <sheetName val="1_1_1_1_(товарка_исх_)4"/>
      <sheetName val="1_1_1_1_(товарка_рег)4"/>
      <sheetName val="1_1_1_1_(товарка_нерег)4"/>
      <sheetName val="1_1_1_1_(товарка_итого)4"/>
      <sheetName val="1_1_1_1_(товарка_горсети_исх_)4"/>
      <sheetName val="1_1_1_1_(товарка_горсети_рег)4"/>
      <sheetName val="1_1_1_1_(товарка_горсети_нерег4"/>
      <sheetName val="1_1_1_1_(товарка_горсети_итого4"/>
      <sheetName val="товарка_отрасли4"/>
      <sheetName val="товарка_группы4"/>
      <sheetName val="товарка_горсети4"/>
      <sheetName val="Анализ_по_товарке4"/>
      <sheetName val="Анализ_по_товарке_(ОПП)4"/>
      <sheetName val="Анализ_по_реализации4"/>
      <sheetName val="товарка_факт_по_рег__тарифу4"/>
      <sheetName val="Анализ_товарки_по_рег__тарифу4"/>
      <sheetName val="Анализ_товарки_ОПП_рег__тарифу4"/>
      <sheetName val="P2_14"/>
      <sheetName val="Мониторинг__24"/>
      <sheetName val="группы_итого_1с4"/>
      <sheetName val="группы_рег_4"/>
      <sheetName val="группы_нерег_4"/>
      <sheetName val="группы_перерасчет_рег_4"/>
      <sheetName val="группы_перерасчет_нерег_4"/>
      <sheetName val="группы_итого_проверка4"/>
      <sheetName val="Бюджет_2010_ожид_4"/>
      <sheetName val="Ген__не_уч__ОРЭМ4"/>
      <sheetName val="шаблон_для_R34"/>
      <sheetName val="Форма_20_(1)4"/>
      <sheetName val="Форма_20_(2)4"/>
      <sheetName val="Форма_20_(3)4"/>
      <sheetName val="Форма_20_(4)4"/>
      <sheetName val="Форма_20_(5)4"/>
      <sheetName val="18_24"/>
      <sheetName val="17_14"/>
      <sheetName val="2_34"/>
      <sheetName val="21_34"/>
      <sheetName val="анализ_504"/>
      <sheetName val="анализ_514"/>
      <sheetName val="анализ_574"/>
      <sheetName val="анализ_624"/>
      <sheetName val="расшифровка_624"/>
      <sheetName val="76_5,514"/>
      <sheetName val="91_2,514"/>
      <sheetName val="расх__из_приб__фев_20104"/>
      <sheetName val="инвест_прогр4"/>
      <sheetName val="сч_60_услуги_СЭ4"/>
      <sheetName val="БР_продажа_4"/>
      <sheetName val="КЗ_60_14"/>
      <sheetName val="КЗ_76_54"/>
      <sheetName val="авансы_выданные_60_24"/>
      <sheetName val="_анализ__704"/>
      <sheetName val="68_1_ПОДОХОДНЫЙ4"/>
      <sheetName val="68_2_НДС4"/>
      <sheetName val="68_4_налог_на_ПРИБЫЛЬ4"/>
      <sheetName val="68_4_1__платежи_в_бюджет4"/>
      <sheetName val="68_4_2_начисление__налога_ПРИБ4"/>
      <sheetName val="68_8_ИМУЩЕСТВО4"/>
      <sheetName val="68_10_ОКР_СРЕДА4"/>
      <sheetName val="68_11_ТРАНСПОРТ4"/>
      <sheetName val="68_12_ЗЕМЛЯ4"/>
      <sheetName val="68_14_ГОСПОШЛИНА4"/>
      <sheetName val="Анализ_974"/>
      <sheetName val="69_1_СОЦ_СТРАХ4"/>
      <sheetName val="69_2_ПФ4"/>
      <sheetName val="69_3_МЕД_СТРАХ_4"/>
      <sheetName val="69_11_ТРАВМАТИЗМ4"/>
      <sheetName val="58_1_АКЦИИ_СГЭС4"/>
      <sheetName val="58_2_ВЕКСЕЛЯ4"/>
      <sheetName val="58_3_ЗАЙМЫ4"/>
      <sheetName val="58_2_91_1_ВЕКСЕЛЯ4"/>
      <sheetName val="91_2_58_2_ВЕКСЕЛЯ4"/>
      <sheetName val="анализ_сч_754"/>
      <sheetName val="план_счетов4"/>
      <sheetName val="Лист1_(2)4"/>
      <sheetName val="Электроэн_4кв4"/>
      <sheetName val="Вода_4кв4"/>
      <sheetName val="Тепло_4кв4"/>
      <sheetName val="ДПН_внутр4"/>
      <sheetName val="ДПН_АРМ4"/>
      <sheetName val="P2_23"/>
      <sheetName val="14б_ДПН_отчет3"/>
      <sheetName val="16а_Сводный_анализ3"/>
      <sheetName val="Таб1_13"/>
      <sheetName val="ПС_110_кВ_№13_А3"/>
      <sheetName val="Ф-1_(для_АО-энерго)3"/>
      <sheetName val="Ф-2_(для_АО-энерго)3"/>
      <sheetName val="Расчёт_НВВ_по_RAB3"/>
      <sheetName val="СВОД_БДДС3"/>
      <sheetName val="2__Баланс3"/>
      <sheetName val="3__БДДС3"/>
      <sheetName val="Бюджет_15_поквартально_3"/>
      <sheetName val="Бюджет_01_153"/>
      <sheetName val="ПФ_01_153"/>
      <sheetName val="ПД_01_153"/>
      <sheetName val="Бюджет_02_153"/>
      <sheetName val="ПФ_02_153"/>
      <sheetName val="ПД_02_153"/>
      <sheetName val="Бюджет_03_153"/>
      <sheetName val="ПФ_03_153"/>
      <sheetName val="ПД_03_153"/>
      <sheetName val="Бюджет_1кв__153"/>
      <sheetName val="ПФ_1кв__153"/>
      <sheetName val="ПД_1кв__153"/>
      <sheetName val="Бюджет_04_153"/>
      <sheetName val="ПФ_04_153"/>
      <sheetName val="ПД_04_153"/>
      <sheetName val="Бюджет_05_153"/>
      <sheetName val="ПФ_05_153"/>
      <sheetName val="ПД_05_153"/>
      <sheetName val="Бюджет_06_153"/>
      <sheetName val="ПФ_06_153"/>
      <sheetName val="ПД_06_153"/>
      <sheetName val="Бюджет_2кв__153"/>
      <sheetName val="ПФ_2кв__153"/>
      <sheetName val="ПД_2кв__153"/>
      <sheetName val="Бюджет_6мес__153"/>
      <sheetName val="ПФ_6мес__153"/>
      <sheetName val="ТюмТПО_3"/>
      <sheetName val="ЮжТПО_3"/>
      <sheetName val="ПС_-_Действующие3"/>
      <sheetName val="ПД_6мес__153"/>
      <sheetName val="Бюджет_07_153"/>
      <sheetName val="ПФ_07_153"/>
      <sheetName val="ПД_07_153"/>
      <sheetName val="Бюджет_08_153"/>
      <sheetName val="ПФ_08_153"/>
      <sheetName val="ПД_08_153"/>
      <sheetName val="Бюджет_09_153"/>
      <sheetName val="ПФ_09_153"/>
      <sheetName val="ПД_09_153"/>
      <sheetName val="Бюджет_3кв__153"/>
      <sheetName val="Список_дефектов3"/>
      <sheetName val="ПФ_3кв__153"/>
      <sheetName val="ПД_3кв__153"/>
      <sheetName val="Бюджет_9мес__153"/>
      <sheetName val="ПФ_9мес__153"/>
      <sheetName val="ПД_9мес__153"/>
      <sheetName val="Бюджет_10_153"/>
      <sheetName val="ПФ_10_153"/>
      <sheetName val="ПД_10_153"/>
      <sheetName val="Бюджет_11_153"/>
      <sheetName val="ПФ_11_153"/>
      <sheetName val="ПД_11_153"/>
      <sheetName val="Бюджет_12_153"/>
      <sheetName val="ПФ_12_153"/>
      <sheetName val="ПД_12_153"/>
      <sheetName val="Бюджет_4кв__153"/>
      <sheetName val="ПФ_4кв__153"/>
      <sheetName val="ПД_4кв__153"/>
      <sheetName val="ТО_20163"/>
      <sheetName val="Производство_электроэнергии3"/>
      <sheetName val="Т19_13"/>
      <sheetName val="Сценарные_условия3"/>
      <sheetName val="Содержание_-_расшир_формат3"/>
      <sheetName val="Содержание_-_агрегир__формат3"/>
      <sheetName val="1_Общие_сведения3"/>
      <sheetName val="2_Оценочные_показатели3"/>
      <sheetName val="9_ОФР3"/>
      <sheetName val="3_Программа_реализации3"/>
      <sheetName val="4_Баланс_эм3"/>
      <sheetName val="5_Производство3"/>
      <sheetName val="6_Топливо3"/>
      <sheetName val="7_ИПР3"/>
      <sheetName val="8_Затраты_на_персонал3"/>
      <sheetName val="10_1__Смета_затрат3"/>
      <sheetName val="10_2__Прочие_ДиР3"/>
      <sheetName val="11__БДР3"/>
      <sheetName val="12_БДДС_(ДПН)3"/>
      <sheetName val="13_Прогнозный_баланс3"/>
      <sheetName val="14_ПУЭ3"/>
      <sheetName val="ОР_новая_методика_23"/>
      <sheetName val="ОР_новая_методика3"/>
      <sheetName val="_O???3"/>
      <sheetName val="_O3"/>
      <sheetName val="_O?3"/>
      <sheetName val="1_3_Расчет_НВВ_по_RAB_(2022)3"/>
      <sheetName val="1_7_Баланс_ээ3"/>
      <sheetName val="прил_12"/>
      <sheetName val="_O___1"/>
      <sheetName val="_O_1"/>
      <sheetName val="0_11"/>
      <sheetName val="24_11"/>
      <sheetName val="6_11"/>
      <sheetName val="Page_21"/>
      <sheetName val="Служебный_лист1"/>
      <sheetName val="на_1_тут1"/>
      <sheetName val="ESTI_1"/>
      <sheetName val="main_gate_house1"/>
      <sheetName val="см-2_шатурс_сети__проект_работ1"/>
      <sheetName val="Расчет_НВВ_общий1"/>
      <sheetName val="group_structure1"/>
      <sheetName val="income_statement1"/>
      <sheetName val="Форма_сетевой_график_ЭРСБ1"/>
      <sheetName val="B_inputs1"/>
      <sheetName val="тариф_Бежецк1"/>
      <sheetName val="Лимит_по_протоколам1"/>
      <sheetName val="Для_лимита_20161"/>
      <sheetName val="Для_лимита_2016_(И)1"/>
      <sheetName val="Валдай_20131"/>
      <sheetName val="Вер-Д__20131"/>
      <sheetName val="Вол-Д_20131"/>
      <sheetName val="Вол-О_20131"/>
      <sheetName val="Вологда_20131"/>
      <sheetName val="М_20131"/>
      <sheetName val="Пр_20131"/>
      <sheetName val="Чер_20131"/>
      <sheetName val="Упр_20131"/>
      <sheetName val="СПБ_20131"/>
      <sheetName val="Валдай_20141"/>
      <sheetName val="Вер-Д_20141"/>
      <sheetName val="Вол-Д_20141"/>
      <sheetName val="Вол-О_20141"/>
      <sheetName val="Вологда_20141"/>
      <sheetName val="М_20141"/>
      <sheetName val="Пр_20141"/>
      <sheetName val="Чер_20141"/>
      <sheetName val="Упр_20141"/>
      <sheetName val="СПБ_20141"/>
      <sheetName val="Валдай_20151"/>
      <sheetName val="Вер-Д_20151"/>
      <sheetName val="Вол-Д_20151"/>
      <sheetName val="Вол-О_20151"/>
      <sheetName val="Вологда_20151"/>
      <sheetName val="М_20151"/>
      <sheetName val="Пр_20151"/>
      <sheetName val="Чер_20151"/>
      <sheetName val="Упр_20151"/>
      <sheetName val="СПБ_20151"/>
      <sheetName val="РЕЗЕРВ_(c_эрками)1"/>
      <sheetName val="СПБ_1"/>
      <sheetName val="реализация_СВОД5"/>
      <sheetName val="реализация_нерег5"/>
      <sheetName val="реализация_рег5"/>
      <sheetName val="расчет_смешанного_тарифа5"/>
      <sheetName val="товарка_население5"/>
      <sheetName val="товарка_исх5"/>
      <sheetName val="смешанный_тариф_рег5"/>
      <sheetName val="товарка_рег5"/>
      <sheetName val="смешанный_тариф_нерег5"/>
      <sheetName val="товарка_нерег5"/>
      <sheetName val="смешанный_тариф_итого5"/>
      <sheetName val="товарка_итого5"/>
      <sheetName val="1_1_1_1_(товарка_исх_)5"/>
      <sheetName val="1_1_1_1_(товарка_рег)5"/>
      <sheetName val="1_1_1_1_(товарка_нерег)5"/>
      <sheetName val="1_1_1_1_(товарка_итого)5"/>
      <sheetName val="1_1_1_1_(товарка_горсети_исх_)5"/>
      <sheetName val="1_1_1_1_(товарка_горсети_рег)5"/>
      <sheetName val="1_1_1_1_(товарка_горсети_нерег5"/>
      <sheetName val="1_1_1_1_(товарка_горсети_итого5"/>
      <sheetName val="товарка_отрасли5"/>
      <sheetName val="товарка_группы5"/>
      <sheetName val="товарка_горсети5"/>
      <sheetName val="Анализ_по_товарке5"/>
      <sheetName val="Анализ_по_товарке_(ОПП)5"/>
      <sheetName val="Анализ_по_реализации5"/>
      <sheetName val="товарка_факт_по_рег__тарифу5"/>
      <sheetName val="Анализ_товарки_по_рег__тарифу5"/>
      <sheetName val="Анализ_товарки_ОПП_рег__тарифу5"/>
      <sheetName val="P2_15"/>
      <sheetName val="Мониторинг__25"/>
      <sheetName val="группы_итого_1с5"/>
      <sheetName val="группы_рег_5"/>
      <sheetName val="группы_нерег_5"/>
      <sheetName val="группы_перерасчет_рег_5"/>
      <sheetName val="группы_перерасчет_нерег_5"/>
      <sheetName val="группы_итого_проверка5"/>
      <sheetName val="Бюджет_2010_ожид_5"/>
      <sheetName val="Ген__не_уч__ОРЭМ5"/>
      <sheetName val="шаблон_для_R35"/>
      <sheetName val="Форма_20_(1)5"/>
      <sheetName val="Форма_20_(2)5"/>
      <sheetName val="Форма_20_(3)5"/>
      <sheetName val="Форма_20_(4)5"/>
      <sheetName val="Форма_20_(5)5"/>
      <sheetName val="18_25"/>
      <sheetName val="17_15"/>
      <sheetName val="2_35"/>
      <sheetName val="21_35"/>
      <sheetName val="анализ_505"/>
      <sheetName val="анализ_515"/>
      <sheetName val="анализ_575"/>
      <sheetName val="анализ_625"/>
      <sheetName val="расшифровка_625"/>
      <sheetName val="76_5,515"/>
      <sheetName val="91_2,515"/>
      <sheetName val="расх__из_приб__фев_20105"/>
      <sheetName val="инвест_прогр5"/>
      <sheetName val="сч_60_услуги_СЭ5"/>
      <sheetName val="БР_продажа_5"/>
      <sheetName val="КЗ_60_15"/>
      <sheetName val="КЗ_76_55"/>
      <sheetName val="авансы_выданные_60_25"/>
      <sheetName val="_анализ__705"/>
      <sheetName val="68_1_ПОДОХОДНЫЙ5"/>
      <sheetName val="68_2_НДС5"/>
      <sheetName val="68_4_налог_на_ПРИБЫЛЬ5"/>
      <sheetName val="68_4_1__платежи_в_бюджет5"/>
      <sheetName val="68_4_2_начисление__налога_ПРИБ5"/>
      <sheetName val="68_8_ИМУЩЕСТВО5"/>
      <sheetName val="68_10_ОКР_СРЕДА5"/>
      <sheetName val="68_11_ТРАНСПОРТ5"/>
      <sheetName val="68_12_ЗЕМЛЯ5"/>
      <sheetName val="68_14_ГОСПОШЛИНА5"/>
      <sheetName val="Анализ_975"/>
      <sheetName val="69_1_СОЦ_СТРАХ5"/>
      <sheetName val="69_2_ПФ5"/>
      <sheetName val="69_3_МЕД_СТРАХ_5"/>
      <sheetName val="69_11_ТРАВМАТИЗМ5"/>
      <sheetName val="58_1_АКЦИИ_СГЭС5"/>
      <sheetName val="58_2_ВЕКСЕЛЯ5"/>
      <sheetName val="58_3_ЗАЙМЫ5"/>
      <sheetName val="58_2_91_1_ВЕКСЕЛЯ5"/>
      <sheetName val="91_2_58_2_ВЕКСЕЛЯ5"/>
      <sheetName val="анализ_сч_755"/>
      <sheetName val="план_счетов5"/>
      <sheetName val="Лист1_(2)5"/>
      <sheetName val="Электроэн_4кв5"/>
      <sheetName val="Вода_4кв5"/>
      <sheetName val="Тепло_4кв5"/>
      <sheetName val="ДПН_внутр5"/>
      <sheetName val="ДПН_АРМ5"/>
      <sheetName val="P2_24"/>
      <sheetName val="14б_ДПН_отчет4"/>
      <sheetName val="16а_Сводный_анализ4"/>
      <sheetName val="Таб1_14"/>
      <sheetName val="ПС_110_кВ_№13_А4"/>
      <sheetName val="Ф-1_(для_АО-энерго)4"/>
      <sheetName val="Ф-2_(для_АО-энерго)4"/>
      <sheetName val="Расчёт_НВВ_по_RAB4"/>
      <sheetName val="СВОД_БДДС4"/>
      <sheetName val="2__Баланс4"/>
      <sheetName val="3__БДДС4"/>
      <sheetName val="Бюджет_15_поквартально_4"/>
      <sheetName val="Бюджет_01_154"/>
      <sheetName val="ПФ_01_154"/>
      <sheetName val="ПД_01_154"/>
      <sheetName val="Бюджет_02_154"/>
      <sheetName val="ПФ_02_154"/>
      <sheetName val="ПД_02_154"/>
      <sheetName val="Бюджет_03_154"/>
      <sheetName val="ПФ_03_154"/>
      <sheetName val="ПД_03_154"/>
      <sheetName val="Бюджет_1кв__154"/>
      <sheetName val="ПФ_1кв__154"/>
      <sheetName val="ПД_1кв__154"/>
      <sheetName val="Бюджет_04_154"/>
      <sheetName val="ПФ_04_154"/>
      <sheetName val="ПД_04_154"/>
      <sheetName val="Бюджет_05_154"/>
      <sheetName val="ПФ_05_154"/>
      <sheetName val="ПД_05_154"/>
      <sheetName val="Бюджет_06_154"/>
      <sheetName val="ПФ_06_154"/>
      <sheetName val="ПД_06_154"/>
      <sheetName val="Бюджет_2кв__154"/>
      <sheetName val="ПФ_2кв__154"/>
      <sheetName val="ПД_2кв__154"/>
      <sheetName val="Бюджет_6мес__154"/>
      <sheetName val="ПФ_6мес__154"/>
      <sheetName val="ТюмТПО_4"/>
      <sheetName val="ЮжТПО_4"/>
      <sheetName val="ПС_-_Действующие4"/>
      <sheetName val="ПД_6мес__154"/>
      <sheetName val="Бюджет_07_154"/>
      <sheetName val="ПФ_07_154"/>
      <sheetName val="ПД_07_154"/>
      <sheetName val="Бюджет_08_154"/>
      <sheetName val="ПФ_08_154"/>
      <sheetName val="ПД_08_154"/>
      <sheetName val="Бюджет_09_154"/>
      <sheetName val="ПФ_09_154"/>
      <sheetName val="ПД_09_154"/>
      <sheetName val="Бюджет_3кв__154"/>
      <sheetName val="Список_дефектов4"/>
      <sheetName val="ПФ_3кв__154"/>
      <sheetName val="ПД_3кв__154"/>
      <sheetName val="Бюджет_9мес__154"/>
      <sheetName val="ПФ_9мес__154"/>
      <sheetName val="ПД_9мес__154"/>
      <sheetName val="Бюджет_10_154"/>
      <sheetName val="ПФ_10_154"/>
      <sheetName val="ПД_10_154"/>
      <sheetName val="Бюджет_11_154"/>
      <sheetName val="ПФ_11_154"/>
      <sheetName val="ПД_11_154"/>
      <sheetName val="Бюджет_12_154"/>
      <sheetName val="ПФ_12_154"/>
      <sheetName val="ПД_12_154"/>
      <sheetName val="Бюджет_4кв__154"/>
      <sheetName val="ПФ_4кв__154"/>
      <sheetName val="ПД_4кв__154"/>
      <sheetName val="ТО_20164"/>
      <sheetName val="Производство_электроэнергии4"/>
      <sheetName val="Т19_14"/>
      <sheetName val="Сценарные_условия4"/>
      <sheetName val="Содержание_-_расшир_формат4"/>
      <sheetName val="Содержание_-_агрегир__формат4"/>
      <sheetName val="1_Общие_сведения4"/>
      <sheetName val="2_Оценочные_показатели4"/>
      <sheetName val="9_ОФР4"/>
      <sheetName val="3_Программа_реализации4"/>
      <sheetName val="4_Баланс_эм4"/>
      <sheetName val="5_Производство4"/>
      <sheetName val="6_Топливо4"/>
      <sheetName val="7_ИПР4"/>
      <sheetName val="8_Затраты_на_персонал4"/>
      <sheetName val="10_1__Смета_затрат4"/>
      <sheetName val="10_2__Прочие_ДиР4"/>
      <sheetName val="11__БДР4"/>
      <sheetName val="12_БДДС_(ДПН)4"/>
      <sheetName val="13_Прогнозный_баланс4"/>
      <sheetName val="14_ПУЭ4"/>
      <sheetName val="ОР_новая_методика_24"/>
      <sheetName val="ОР_новая_методика4"/>
      <sheetName val="_O???4"/>
      <sheetName val="_O4"/>
      <sheetName val="_O?4"/>
      <sheetName val="1_3_Расчет_НВВ_по_RAB_(2022)4"/>
      <sheetName val="1_7_Баланс_ээ4"/>
      <sheetName val="прил_13"/>
      <sheetName val="_O___2"/>
      <sheetName val="_O_2"/>
      <sheetName val="0_12"/>
      <sheetName val="24_12"/>
      <sheetName val="6_12"/>
      <sheetName val="Page_22"/>
      <sheetName val="Служебный_лист2"/>
      <sheetName val="на_1_тут2"/>
      <sheetName val="ESTI_2"/>
      <sheetName val="main_gate_house2"/>
      <sheetName val="см-2_шатурс_сети__проект_работ2"/>
      <sheetName val="Расчет_НВВ_общий2"/>
      <sheetName val="group_structure2"/>
      <sheetName val="income_statement2"/>
      <sheetName val="Форма_сетевой_график_ЭРСБ2"/>
      <sheetName val="B_inputs2"/>
      <sheetName val="тариф_Бежецк2"/>
      <sheetName val="Лимит_по_протоколам2"/>
      <sheetName val="Для_лимита_20162"/>
      <sheetName val="Для_лимита_2016_(И)2"/>
      <sheetName val="Валдай_20132"/>
      <sheetName val="Вер-Д__20132"/>
      <sheetName val="Вол-Д_20132"/>
      <sheetName val="Вол-О_20132"/>
      <sheetName val="Вологда_20132"/>
      <sheetName val="М_20132"/>
      <sheetName val="Пр_20132"/>
      <sheetName val="Чер_20132"/>
      <sheetName val="Упр_20132"/>
      <sheetName val="СПБ_20132"/>
      <sheetName val="Валдай_20142"/>
      <sheetName val="Вер-Д_20142"/>
      <sheetName val="Вол-Д_20142"/>
      <sheetName val="Вол-О_20142"/>
      <sheetName val="Вологда_20142"/>
      <sheetName val="М_20142"/>
      <sheetName val="Пр_20142"/>
      <sheetName val="Чер_20142"/>
      <sheetName val="Упр_20142"/>
      <sheetName val="СПБ_20142"/>
      <sheetName val="Валдай_20152"/>
      <sheetName val="Вер-Д_20152"/>
      <sheetName val="Вол-Д_20152"/>
      <sheetName val="Вол-О_20152"/>
      <sheetName val="Вологда_20152"/>
      <sheetName val="М_20152"/>
      <sheetName val="Пр_20152"/>
      <sheetName val="Чер_20152"/>
      <sheetName val="Упр_20152"/>
      <sheetName val="СПБ_20152"/>
      <sheetName val="РЕЗЕРВ_(c_эрками)2"/>
      <sheetName val="СПБ_2"/>
      <sheetName val="реализация_СВОД6"/>
      <sheetName val="реализация_нерег6"/>
      <sheetName val="реализация_рег6"/>
      <sheetName val="расчет_смешанного_тарифа6"/>
      <sheetName val="товарка_население6"/>
      <sheetName val="товарка_исх6"/>
      <sheetName val="смешанный_тариф_рег6"/>
      <sheetName val="товарка_рег6"/>
      <sheetName val="смешанный_тариф_нерег6"/>
      <sheetName val="товарка_нерег6"/>
      <sheetName val="смешанный_тариф_итого6"/>
      <sheetName val="товарка_итого6"/>
      <sheetName val="1_1_1_1_(товарка_исх_)6"/>
      <sheetName val="1_1_1_1_(товарка_рег)6"/>
      <sheetName val="1_1_1_1_(товарка_нерег)6"/>
      <sheetName val="1_1_1_1_(товарка_итого)6"/>
      <sheetName val="1_1_1_1_(товарка_горсети_исх_)6"/>
      <sheetName val="1_1_1_1_(товарка_горсети_рег)6"/>
      <sheetName val="1_1_1_1_(товарка_горсети_нерег6"/>
      <sheetName val="1_1_1_1_(товарка_горсети_итого6"/>
      <sheetName val="товарка_отрасли6"/>
      <sheetName val="товарка_группы6"/>
      <sheetName val="товарка_горсети6"/>
      <sheetName val="Анализ_по_товарке6"/>
      <sheetName val="Анализ_по_товарке_(ОПП)6"/>
      <sheetName val="Анализ_по_реализации6"/>
      <sheetName val="товарка_факт_по_рег__тарифу6"/>
      <sheetName val="Анализ_товарки_по_рег__тарифу6"/>
      <sheetName val="Анализ_товарки_ОПП_рег__тарифу6"/>
      <sheetName val="P2_16"/>
      <sheetName val="Мониторинг__26"/>
      <sheetName val="группы_итого_1с6"/>
      <sheetName val="группы_рег_6"/>
      <sheetName val="группы_нерег_6"/>
      <sheetName val="группы_перерасчет_рег_6"/>
      <sheetName val="группы_перерасчет_нерег_6"/>
      <sheetName val="группы_итого_проверка6"/>
      <sheetName val="Бюджет_2010_ожид_6"/>
      <sheetName val="Ген__не_уч__ОРЭМ6"/>
      <sheetName val="шаблон_для_R36"/>
      <sheetName val="Форма_20_(1)6"/>
      <sheetName val="Форма_20_(2)6"/>
      <sheetName val="Форма_20_(3)6"/>
      <sheetName val="Форма_20_(4)6"/>
      <sheetName val="Форма_20_(5)6"/>
      <sheetName val="18_26"/>
      <sheetName val="17_16"/>
      <sheetName val="2_36"/>
      <sheetName val="21_36"/>
      <sheetName val="анализ_506"/>
      <sheetName val="анализ_516"/>
      <sheetName val="анализ_576"/>
      <sheetName val="анализ_626"/>
      <sheetName val="расшифровка_626"/>
      <sheetName val="76_5,516"/>
      <sheetName val="91_2,516"/>
      <sheetName val="расх__из_приб__фев_20106"/>
      <sheetName val="инвест_прогр6"/>
      <sheetName val="сч_60_услуги_СЭ6"/>
      <sheetName val="БР_продажа_6"/>
      <sheetName val="КЗ_60_16"/>
      <sheetName val="КЗ_76_56"/>
      <sheetName val="авансы_выданные_60_26"/>
      <sheetName val="_анализ__706"/>
      <sheetName val="68_1_ПОДОХОДНЫЙ6"/>
      <sheetName val="68_2_НДС6"/>
      <sheetName val="68_4_налог_на_ПРИБЫЛЬ6"/>
      <sheetName val="68_4_1__платежи_в_бюджет6"/>
      <sheetName val="68_4_2_начисление__налога_ПРИБ6"/>
      <sheetName val="68_8_ИМУЩЕСТВО6"/>
      <sheetName val="68_10_ОКР_СРЕДА6"/>
      <sheetName val="68_11_ТРАНСПОРТ6"/>
      <sheetName val="68_12_ЗЕМЛЯ6"/>
      <sheetName val="68_14_ГОСПОШЛИНА6"/>
      <sheetName val="Анализ_976"/>
      <sheetName val="69_1_СОЦ_СТРАХ6"/>
      <sheetName val="69_2_ПФ6"/>
      <sheetName val="69_3_МЕД_СТРАХ_6"/>
      <sheetName val="69_11_ТРАВМАТИЗМ6"/>
      <sheetName val="58_1_АКЦИИ_СГЭС6"/>
      <sheetName val="58_2_ВЕКСЕЛЯ6"/>
      <sheetName val="58_3_ЗАЙМЫ6"/>
      <sheetName val="58_2_91_1_ВЕКСЕЛЯ6"/>
      <sheetName val="91_2_58_2_ВЕКСЕЛЯ6"/>
      <sheetName val="анализ_сч_756"/>
      <sheetName val="план_счетов6"/>
      <sheetName val="Лист1_(2)6"/>
      <sheetName val="Электроэн_4кв6"/>
      <sheetName val="Вода_4кв6"/>
      <sheetName val="Тепло_4кв6"/>
      <sheetName val="ДПН_внутр6"/>
      <sheetName val="ДПН_АРМ6"/>
      <sheetName val="P2_25"/>
      <sheetName val="14б_ДПН_отчет5"/>
      <sheetName val="16а_Сводный_анализ5"/>
      <sheetName val="Таб1_15"/>
      <sheetName val="ПС_110_кВ_№13_А5"/>
      <sheetName val="Ф-1_(для_АО-энерго)5"/>
      <sheetName val="Ф-2_(для_АО-энерго)5"/>
      <sheetName val="Расчёт_НВВ_по_RAB5"/>
      <sheetName val="СВОД_БДДС5"/>
      <sheetName val="2__Баланс5"/>
      <sheetName val="3__БДДС5"/>
      <sheetName val="Бюджет_15_поквартально_5"/>
      <sheetName val="Бюджет_01_155"/>
      <sheetName val="ПФ_01_155"/>
      <sheetName val="ПД_01_155"/>
      <sheetName val="Бюджет_02_155"/>
      <sheetName val="ПФ_02_155"/>
      <sheetName val="ПД_02_155"/>
      <sheetName val="Бюджет_03_155"/>
      <sheetName val="ПФ_03_155"/>
      <sheetName val="ПД_03_155"/>
      <sheetName val="Бюджет_1кв__155"/>
      <sheetName val="ПФ_1кв__155"/>
      <sheetName val="ПД_1кв__155"/>
      <sheetName val="Бюджет_04_155"/>
      <sheetName val="ПФ_04_155"/>
      <sheetName val="ПД_04_155"/>
      <sheetName val="Бюджет_05_155"/>
      <sheetName val="ПФ_05_155"/>
      <sheetName val="ПД_05_155"/>
      <sheetName val="Бюджет_06_155"/>
      <sheetName val="ПФ_06_155"/>
      <sheetName val="ПД_06_155"/>
      <sheetName val="Бюджет_2кв__155"/>
      <sheetName val="ПФ_2кв__155"/>
      <sheetName val="ПД_2кв__155"/>
      <sheetName val="Бюджет_6мес__155"/>
      <sheetName val="ПФ_6мес__155"/>
      <sheetName val="ТюмТПО_5"/>
      <sheetName val="ЮжТПО_5"/>
      <sheetName val="ПС_-_Действующие5"/>
      <sheetName val="ПД_6мес__155"/>
      <sheetName val="Бюджет_07_155"/>
      <sheetName val="ПФ_07_155"/>
      <sheetName val="ПД_07_155"/>
      <sheetName val="Бюджет_08_155"/>
      <sheetName val="ПФ_08_155"/>
      <sheetName val="ПД_08_155"/>
      <sheetName val="Бюджет_09_155"/>
      <sheetName val="ПФ_09_155"/>
      <sheetName val="ПД_09_155"/>
      <sheetName val="Бюджет_3кв__155"/>
      <sheetName val="Список_дефектов5"/>
      <sheetName val="ПФ_3кв__155"/>
      <sheetName val="ПД_3кв__155"/>
      <sheetName val="Бюджет_9мес__155"/>
      <sheetName val="ПФ_9мес__155"/>
      <sheetName val="ПД_9мес__155"/>
      <sheetName val="Бюджет_10_155"/>
      <sheetName val="ПФ_10_155"/>
      <sheetName val="ПД_10_155"/>
      <sheetName val="Бюджет_11_155"/>
      <sheetName val="ПФ_11_155"/>
      <sheetName val="ПД_11_155"/>
      <sheetName val="Бюджет_12_155"/>
      <sheetName val="ПФ_12_155"/>
      <sheetName val="ПД_12_155"/>
      <sheetName val="Бюджет_4кв__155"/>
      <sheetName val="ПФ_4кв__155"/>
      <sheetName val="ПД_4кв__155"/>
      <sheetName val="ТО_20165"/>
      <sheetName val="Производство_электроэнергии5"/>
      <sheetName val="Т19_15"/>
      <sheetName val="Сценарные_условия5"/>
      <sheetName val="Содержание_-_расшир_формат5"/>
      <sheetName val="Содержание_-_агрегир__формат5"/>
      <sheetName val="1_Общие_сведения5"/>
      <sheetName val="2_Оценочные_показатели5"/>
      <sheetName val="9_ОФР5"/>
      <sheetName val="3_Программа_реализации5"/>
      <sheetName val="4_Баланс_эм5"/>
      <sheetName val="5_Производство5"/>
      <sheetName val="6_Топливо5"/>
      <sheetName val="7_ИПР5"/>
      <sheetName val="8_Затраты_на_персонал5"/>
      <sheetName val="10_1__Смета_затрат5"/>
      <sheetName val="10_2__Прочие_ДиР5"/>
      <sheetName val="11__БДР5"/>
      <sheetName val="12_БДДС_(ДПН)5"/>
      <sheetName val="13_Прогнозный_баланс5"/>
      <sheetName val="14_ПУЭ5"/>
      <sheetName val="ОР_новая_методика_25"/>
      <sheetName val="ОР_новая_методика5"/>
      <sheetName val="_O???5"/>
      <sheetName val="_O5"/>
      <sheetName val="_O?5"/>
      <sheetName val="1_3_Расчет_НВВ_по_RAB_(2022)5"/>
      <sheetName val="1_7_Баланс_ээ5"/>
      <sheetName val="прил_14"/>
      <sheetName val="_O___3"/>
      <sheetName val="_O_3"/>
      <sheetName val="0_13"/>
      <sheetName val="24_13"/>
      <sheetName val="6_13"/>
      <sheetName val="Page_23"/>
      <sheetName val="Служебный_лист3"/>
      <sheetName val="на_1_тут3"/>
      <sheetName val="ESTI_3"/>
      <sheetName val="main_gate_house3"/>
      <sheetName val="см-2_шатурс_сети__проект_работ3"/>
      <sheetName val="Расчет_НВВ_общий3"/>
      <sheetName val="group_structure3"/>
      <sheetName val="income_statement3"/>
      <sheetName val="Форма_сетевой_график_ЭРСБ3"/>
      <sheetName val="B_inputs3"/>
      <sheetName val="тариф_Бежецк3"/>
      <sheetName val="Лимит_по_протоколам3"/>
      <sheetName val="Для_лимита_20163"/>
      <sheetName val="Для_лимита_2016_(И)3"/>
      <sheetName val="Валдай_20133"/>
      <sheetName val="Вер-Д__20133"/>
      <sheetName val="Вол-Д_20133"/>
      <sheetName val="Вол-О_20133"/>
      <sheetName val="Вологда_20133"/>
      <sheetName val="М_20133"/>
      <sheetName val="Пр_20133"/>
      <sheetName val="Чер_20133"/>
      <sheetName val="Упр_20133"/>
      <sheetName val="СПБ_20133"/>
      <sheetName val="Валдай_20143"/>
      <sheetName val="Вер-Д_20143"/>
      <sheetName val="Вол-Д_20143"/>
      <sheetName val="Вол-О_20143"/>
      <sheetName val="Вологда_20143"/>
      <sheetName val="М_20143"/>
      <sheetName val="Пр_20143"/>
      <sheetName val="Чер_20143"/>
      <sheetName val="Упр_20143"/>
      <sheetName val="СПБ_20143"/>
      <sheetName val="Валдай_20153"/>
      <sheetName val="Вер-Д_20153"/>
      <sheetName val="Вол-Д_20153"/>
      <sheetName val="Вол-О_20153"/>
      <sheetName val="Вологда_20153"/>
      <sheetName val="М_20153"/>
      <sheetName val="Пр_20153"/>
      <sheetName val="Чер_20153"/>
      <sheetName val="Упр_20153"/>
      <sheetName val="СПБ_20153"/>
      <sheetName val="РЕЗЕРВ_(c_эрками)3"/>
      <sheetName val="СПБ_3"/>
      <sheetName val="реализация_СВОД7"/>
      <sheetName val="реализация_нерег7"/>
      <sheetName val="реализация_рег7"/>
      <sheetName val="расчет_смешанного_тарифа7"/>
      <sheetName val="товарка_население7"/>
      <sheetName val="товарка_исх7"/>
      <sheetName val="смешанный_тариф_рег7"/>
      <sheetName val="товарка_рег7"/>
      <sheetName val="смешанный_тариф_нерег7"/>
      <sheetName val="товарка_нерег7"/>
      <sheetName val="смешанный_тариф_итого7"/>
      <sheetName val="товарка_итого7"/>
      <sheetName val="1_1_1_1_(товарка_исх_)7"/>
      <sheetName val="1_1_1_1_(товарка_рег)7"/>
      <sheetName val="1_1_1_1_(товарка_нерег)7"/>
      <sheetName val="1_1_1_1_(товарка_итого)7"/>
      <sheetName val="1_1_1_1_(товарка_горсети_исх_)7"/>
      <sheetName val="1_1_1_1_(товарка_горсети_рег)7"/>
      <sheetName val="1_1_1_1_(товарка_горсети_нерег7"/>
      <sheetName val="1_1_1_1_(товарка_горсети_итого7"/>
      <sheetName val="товарка_отрасли7"/>
      <sheetName val="товарка_группы7"/>
      <sheetName val="товарка_горсети7"/>
      <sheetName val="Анализ_по_товарке7"/>
      <sheetName val="Анализ_по_товарке_(ОПП)7"/>
      <sheetName val="Анализ_по_реализации7"/>
      <sheetName val="товарка_факт_по_рег__тарифу7"/>
      <sheetName val="Анализ_товарки_по_рег__тарифу7"/>
      <sheetName val="Анализ_товарки_ОПП_рег__тарифу7"/>
      <sheetName val="P2_17"/>
      <sheetName val="Мониторинг__27"/>
      <sheetName val="группы_итого_1с7"/>
      <sheetName val="группы_рег_7"/>
      <sheetName val="группы_нерег_7"/>
      <sheetName val="группы_перерасчет_рег_7"/>
      <sheetName val="группы_перерасчет_нерег_7"/>
      <sheetName val="группы_итого_проверка7"/>
      <sheetName val="Бюджет_2010_ожид_7"/>
      <sheetName val="Ген__не_уч__ОРЭМ7"/>
      <sheetName val="шаблон_для_R37"/>
      <sheetName val="Форма_20_(1)7"/>
      <sheetName val="Форма_20_(2)7"/>
      <sheetName val="Форма_20_(3)7"/>
      <sheetName val="Форма_20_(4)7"/>
      <sheetName val="Форма_20_(5)7"/>
      <sheetName val="18_27"/>
      <sheetName val="17_17"/>
      <sheetName val="2_37"/>
      <sheetName val="21_37"/>
      <sheetName val="анализ_507"/>
      <sheetName val="анализ_517"/>
      <sheetName val="анализ_577"/>
      <sheetName val="анализ_627"/>
      <sheetName val="расшифровка_627"/>
      <sheetName val="76_5,517"/>
      <sheetName val="91_2,517"/>
      <sheetName val="расх__из_приб__фев_20107"/>
      <sheetName val="инвест_прогр7"/>
      <sheetName val="сч_60_услуги_СЭ7"/>
      <sheetName val="БР_продажа_7"/>
      <sheetName val="КЗ_60_17"/>
      <sheetName val="КЗ_76_57"/>
      <sheetName val="авансы_выданные_60_27"/>
      <sheetName val="_анализ__707"/>
      <sheetName val="68_1_ПОДОХОДНЫЙ7"/>
      <sheetName val="68_2_НДС7"/>
      <sheetName val="68_4_налог_на_ПРИБЫЛЬ7"/>
      <sheetName val="68_4_1__платежи_в_бюджет7"/>
      <sheetName val="68_4_2_начисление__налога_ПРИБ7"/>
      <sheetName val="68_8_ИМУЩЕСТВО7"/>
      <sheetName val="68_10_ОКР_СРЕДА7"/>
      <sheetName val="68_11_ТРАНСПОРТ7"/>
      <sheetName val="68_12_ЗЕМЛЯ7"/>
      <sheetName val="68_14_ГОСПОШЛИНА7"/>
      <sheetName val="Анализ_977"/>
      <sheetName val="69_1_СОЦ_СТРАХ7"/>
      <sheetName val="69_2_ПФ7"/>
      <sheetName val="69_3_МЕД_СТРАХ_7"/>
      <sheetName val="69_11_ТРАВМАТИЗМ7"/>
      <sheetName val="58_1_АКЦИИ_СГЭС7"/>
      <sheetName val="58_2_ВЕКСЕЛЯ7"/>
      <sheetName val="58_3_ЗАЙМЫ7"/>
      <sheetName val="58_2_91_1_ВЕКСЕЛЯ7"/>
      <sheetName val="91_2_58_2_ВЕКСЕЛЯ7"/>
      <sheetName val="анализ_сч_757"/>
      <sheetName val="план_счетов7"/>
      <sheetName val="Лист1_(2)7"/>
      <sheetName val="Электроэн_4кв7"/>
      <sheetName val="Вода_4кв7"/>
      <sheetName val="Тепло_4кв7"/>
      <sheetName val="ДПН_внутр7"/>
      <sheetName val="ДПН_АРМ7"/>
      <sheetName val="P2_26"/>
      <sheetName val="14б_ДПН_отчет6"/>
      <sheetName val="16а_Сводный_анализ6"/>
      <sheetName val="Таб1_16"/>
      <sheetName val="ПС_110_кВ_№13_А6"/>
      <sheetName val="Ф-1_(для_АО-энерго)6"/>
      <sheetName val="Ф-2_(для_АО-энерго)6"/>
      <sheetName val="Расчёт_НВВ_по_RAB6"/>
      <sheetName val="СВОД_БДДС6"/>
      <sheetName val="2__Баланс6"/>
      <sheetName val="3__БДДС6"/>
      <sheetName val="Бюджет_15_поквартально_6"/>
      <sheetName val="Бюджет_01_156"/>
      <sheetName val="ПФ_01_156"/>
      <sheetName val="ПД_01_156"/>
      <sheetName val="Бюджет_02_156"/>
      <sheetName val="ПФ_02_156"/>
      <sheetName val="ПД_02_156"/>
      <sheetName val="Бюджет_03_156"/>
      <sheetName val="ПФ_03_156"/>
      <sheetName val="ПД_03_156"/>
      <sheetName val="Бюджет_1кв__156"/>
      <sheetName val="ПФ_1кв__156"/>
      <sheetName val="ПД_1кв__156"/>
      <sheetName val="Бюджет_04_156"/>
      <sheetName val="ПФ_04_156"/>
      <sheetName val="ПД_04_156"/>
      <sheetName val="Бюджет_05_156"/>
      <sheetName val="ПФ_05_156"/>
      <sheetName val="ПД_05_156"/>
      <sheetName val="Бюджет_06_156"/>
      <sheetName val="ПФ_06_156"/>
      <sheetName val="ПД_06_156"/>
      <sheetName val="Бюджет_2кв__156"/>
      <sheetName val="ПФ_2кв__156"/>
      <sheetName val="ПД_2кв__156"/>
      <sheetName val="Бюджет_6мес__156"/>
      <sheetName val="ПФ_6мес__156"/>
      <sheetName val="ТюмТПО_6"/>
      <sheetName val="ЮжТПО_6"/>
      <sheetName val="ПС_-_Действующие6"/>
      <sheetName val="ПД_6мес__156"/>
      <sheetName val="Бюджет_07_156"/>
      <sheetName val="ПФ_07_156"/>
      <sheetName val="ПД_07_156"/>
      <sheetName val="Бюджет_08_156"/>
      <sheetName val="ПФ_08_156"/>
      <sheetName val="ПД_08_156"/>
      <sheetName val="Бюджет_09_156"/>
      <sheetName val="ПФ_09_156"/>
      <sheetName val="ПД_09_156"/>
      <sheetName val="Бюджет_3кв__156"/>
      <sheetName val="Список_дефектов6"/>
      <sheetName val="ПФ_3кв__156"/>
      <sheetName val="ПД_3кв__156"/>
      <sheetName val="Бюджет_9мес__156"/>
      <sheetName val="ПФ_9мес__156"/>
      <sheetName val="ПД_9мес__156"/>
      <sheetName val="Бюджет_10_156"/>
      <sheetName val="ПФ_10_156"/>
      <sheetName val="ПД_10_156"/>
      <sheetName val="Бюджет_11_156"/>
      <sheetName val="ПФ_11_156"/>
      <sheetName val="ПД_11_156"/>
      <sheetName val="Бюджет_12_156"/>
      <sheetName val="ПФ_12_156"/>
      <sheetName val="ПД_12_156"/>
      <sheetName val="Бюджет_4кв__156"/>
      <sheetName val="ПФ_4кв__156"/>
      <sheetName val="ПД_4кв__156"/>
      <sheetName val="ТО_20166"/>
      <sheetName val="Производство_электроэнергии6"/>
      <sheetName val="Т19_16"/>
      <sheetName val="Сценарные_условия6"/>
      <sheetName val="Содержание_-_расшир_формат6"/>
      <sheetName val="Содержание_-_агрегир__формат6"/>
      <sheetName val="1_Общие_сведения6"/>
      <sheetName val="2_Оценочные_показатели6"/>
      <sheetName val="9_ОФР6"/>
      <sheetName val="3_Программа_реализации6"/>
      <sheetName val="4_Баланс_эм6"/>
      <sheetName val="5_Производство6"/>
      <sheetName val="6_Топливо6"/>
      <sheetName val="7_ИПР6"/>
      <sheetName val="8_Затраты_на_персонал6"/>
      <sheetName val="10_1__Смета_затрат6"/>
      <sheetName val="10_2__Прочие_ДиР6"/>
      <sheetName val="11__БДР6"/>
      <sheetName val="12_БДДС_(ДПН)6"/>
      <sheetName val="13_Прогнозный_баланс6"/>
      <sheetName val="14_ПУЭ6"/>
      <sheetName val="ОР_новая_методика_26"/>
      <sheetName val="ОР_новая_методика6"/>
      <sheetName val="_O???6"/>
      <sheetName val="_O6"/>
      <sheetName val="_O?6"/>
      <sheetName val="1_3_Расчет_НВВ_по_RAB_(2022)6"/>
      <sheetName val="1_7_Баланс_ээ6"/>
      <sheetName val="прил_15"/>
      <sheetName val="_O___4"/>
      <sheetName val="_O_4"/>
      <sheetName val="0_14"/>
      <sheetName val="24_14"/>
      <sheetName val="6_14"/>
      <sheetName val="Page_24"/>
      <sheetName val="Служебный_лист4"/>
      <sheetName val="на_1_тут4"/>
      <sheetName val="ESTI_4"/>
      <sheetName val="main_gate_house4"/>
      <sheetName val="см-2_шатурс_сети__проект_работ4"/>
      <sheetName val="Расчет_НВВ_общий4"/>
      <sheetName val="group_structure4"/>
      <sheetName val="income_statement4"/>
      <sheetName val="Форма_сетевой_график_ЭРСБ4"/>
      <sheetName val="B_inputs4"/>
      <sheetName val="тариф_Бежецк4"/>
      <sheetName val="Лимит_по_протоколам4"/>
      <sheetName val="Для_лимита_20164"/>
      <sheetName val="Для_лимита_2016_(И)4"/>
      <sheetName val="Валдай_20134"/>
      <sheetName val="Вер-Д__20134"/>
      <sheetName val="Вол-Д_20134"/>
      <sheetName val="Вол-О_20134"/>
      <sheetName val="Вологда_20134"/>
      <sheetName val="М_20134"/>
      <sheetName val="Пр_20134"/>
      <sheetName val="Чер_20134"/>
      <sheetName val="Упр_20134"/>
      <sheetName val="СПБ_20134"/>
      <sheetName val="Валдай_20144"/>
      <sheetName val="Вер-Д_20144"/>
      <sheetName val="Вол-Д_20144"/>
      <sheetName val="Вол-О_20144"/>
      <sheetName val="Вологда_20144"/>
      <sheetName val="М_20144"/>
      <sheetName val="Пр_20144"/>
      <sheetName val="Чер_20144"/>
      <sheetName val="Упр_20144"/>
      <sheetName val="СПБ_20144"/>
      <sheetName val="Валдай_20154"/>
      <sheetName val="Вер-Д_20154"/>
      <sheetName val="Вол-Д_20154"/>
      <sheetName val="Вол-О_20154"/>
      <sheetName val="Вологда_20154"/>
      <sheetName val="М_20154"/>
      <sheetName val="Пр_20154"/>
      <sheetName val="Чер_20154"/>
      <sheetName val="Упр_20154"/>
      <sheetName val="СПБ_20154"/>
      <sheetName val="РЕЗЕРВ_(c_эрками)4"/>
      <sheetName val="СПБ_4"/>
      <sheetName val="Анали_x0001__x0000_蕈Ë"/>
      <sheetName val="_x0008_"/>
      <sheetName val="Анали_x0001_"/>
      <sheetName val="Inputs"/>
      <sheetName val="факт 2018"/>
      <sheetName val="31.08.2004"/>
      <sheetName val="Тарифы"/>
      <sheetName val="Смета"/>
      <sheetName val="rombo"/>
      <sheetName val="_x0018_O_x0000__x00"/>
      <sheetName val="Форма_28кот."/>
      <sheetName val="Амортизация"/>
      <sheetName val="Расчет_системных_блоков"/>
      <sheetName val="Список компаний сектора"/>
      <sheetName val="Treppe"/>
      <sheetName val="_x0018_O_x00"/>
      <sheetName val="НСИ"/>
      <sheetName val="Title"/>
      <sheetName val="числ"/>
      <sheetName val="Set"/>
      <sheetName val="Поставщики и субподрядчики"/>
      <sheetName val="Справочник_2"/>
      <sheetName val="TASSI2"/>
      <sheetName val="Tav.22 Rischio di Credito"/>
      <sheetName val="dias"/>
      <sheetName val="ф.5"/>
      <sheetName val="иртышская"/>
      <sheetName val="таврическая"/>
      <sheetName val="сибирь"/>
    </sheetNames>
    <sheetDataSet>
      <sheetData sheetId="0" refreshError="1"/>
      <sheetData sheetId="1" refreshError="1"/>
      <sheetData sheetId="2" refreshError="1">
        <row r="1">
          <cell r="A1">
            <v>0</v>
          </cell>
        </row>
        <row r="2">
          <cell r="A2" t="str">
            <v>ТЭС-1</v>
          </cell>
        </row>
        <row r="3">
          <cell r="A3" t="str">
            <v>ТЭС-2</v>
          </cell>
        </row>
        <row r="16">
          <cell r="A16" t="str">
            <v>Котельная - 1</v>
          </cell>
        </row>
        <row r="17">
          <cell r="A17" t="str">
            <v>Котельная - 2</v>
          </cell>
        </row>
        <row r="18">
          <cell r="A18" t="str">
            <v>Котельная - 1</v>
          </cell>
        </row>
      </sheetData>
      <sheetData sheetId="3" refreshError="1">
        <row r="2">
          <cell r="A2" t="str">
            <v>ТЭС-1</v>
          </cell>
        </row>
        <row r="4">
          <cell r="E4" t="str">
            <v>ТЭС-1</v>
          </cell>
          <cell r="G4" t="str">
            <v>ТЭС-2</v>
          </cell>
          <cell r="J4" t="str">
            <v>ГЭС-1</v>
          </cell>
          <cell r="L4" t="str">
            <v>ГЭС-2</v>
          </cell>
        </row>
        <row r="8">
          <cell r="C8">
            <v>0</v>
          </cell>
          <cell r="D8">
            <v>0</v>
          </cell>
          <cell r="E8">
            <v>0</v>
          </cell>
          <cell r="F8">
            <v>0</v>
          </cell>
          <cell r="G8">
            <v>0</v>
          </cell>
          <cell r="H8">
            <v>0</v>
          </cell>
          <cell r="J8" t="str">
            <v>Добавить столбцы</v>
          </cell>
          <cell r="K8">
            <v>0</v>
          </cell>
          <cell r="L8">
            <v>0</v>
          </cell>
        </row>
        <row r="9">
          <cell r="C9">
            <v>0</v>
          </cell>
          <cell r="D9">
            <v>0</v>
          </cell>
          <cell r="E9">
            <v>0</v>
          </cell>
          <cell r="F9">
            <v>0</v>
          </cell>
          <cell r="G9">
            <v>0</v>
          </cell>
          <cell r="H9">
            <v>0</v>
          </cell>
          <cell r="J9">
            <v>0</v>
          </cell>
          <cell r="K9">
            <v>0</v>
          </cell>
          <cell r="L9">
            <v>0</v>
          </cell>
        </row>
        <row r="10">
          <cell r="C10">
            <v>0</v>
          </cell>
          <cell r="D10">
            <v>0</v>
          </cell>
          <cell r="E10">
            <v>0</v>
          </cell>
          <cell r="F10">
            <v>0</v>
          </cell>
          <cell r="G10">
            <v>0</v>
          </cell>
          <cell r="H10">
            <v>0</v>
          </cell>
          <cell r="J10">
            <v>0</v>
          </cell>
          <cell r="K10">
            <v>0</v>
          </cell>
          <cell r="L10">
            <v>0</v>
          </cell>
          <cell r="M10" t="e">
            <v>#NAME?</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cell r="E13">
            <v>0</v>
          </cell>
          <cell r="F13">
            <v>0</v>
          </cell>
          <cell r="G13">
            <v>0</v>
          </cell>
          <cell r="H13">
            <v>0</v>
          </cell>
          <cell r="J13">
            <v>0</v>
          </cell>
          <cell r="K13">
            <v>0</v>
          </cell>
          <cell r="L13">
            <v>0</v>
          </cell>
          <cell r="M13" t="e">
            <v>#NAME?</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1">
          <cell r="A1">
            <v>0</v>
          </cell>
        </row>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cell r="M8" t="e">
            <v>#NAME?</v>
          </cell>
        </row>
        <row r="9">
          <cell r="C9">
            <v>0</v>
          </cell>
          <cell r="D9">
            <v>0</v>
          </cell>
          <cell r="E9">
            <v>0</v>
          </cell>
          <cell r="F9">
            <v>0</v>
          </cell>
          <cell r="G9">
            <v>0</v>
          </cell>
          <cell r="H9">
            <v>0</v>
          </cell>
          <cell r="I9">
            <v>0</v>
          </cell>
          <cell r="J9">
            <v>0</v>
          </cell>
          <cell r="K9">
            <v>0</v>
          </cell>
          <cell r="L9">
            <v>0</v>
          </cell>
          <cell r="M9" t="e">
            <v>#NAME?</v>
          </cell>
        </row>
        <row r="10">
          <cell r="C10">
            <v>0</v>
          </cell>
          <cell r="D10">
            <v>0</v>
          </cell>
          <cell r="E10">
            <v>0</v>
          </cell>
          <cell r="F10">
            <v>0</v>
          </cell>
          <cell r="G10">
            <v>0</v>
          </cell>
          <cell r="H10">
            <v>0</v>
          </cell>
          <cell r="I10">
            <v>0</v>
          </cell>
          <cell r="J10">
            <v>0</v>
          </cell>
          <cell r="K10">
            <v>0</v>
          </cell>
          <cell r="L10">
            <v>0</v>
          </cell>
          <cell r="M10" t="e">
            <v>#NAME?</v>
          </cell>
        </row>
        <row r="11">
          <cell r="C11">
            <v>0</v>
          </cell>
          <cell r="D11">
            <v>0</v>
          </cell>
          <cell r="E11">
            <v>0</v>
          </cell>
          <cell r="F11">
            <v>0</v>
          </cell>
          <cell r="G11">
            <v>0</v>
          </cell>
          <cell r="H11">
            <v>0</v>
          </cell>
          <cell r="I11">
            <v>0</v>
          </cell>
          <cell r="J11">
            <v>0</v>
          </cell>
          <cell r="K11">
            <v>0</v>
          </cell>
          <cell r="L11">
            <v>0</v>
          </cell>
          <cell r="M11">
            <v>0</v>
          </cell>
        </row>
        <row r="13">
          <cell r="C13">
            <v>0</v>
          </cell>
          <cell r="D13">
            <v>0</v>
          </cell>
          <cell r="E13">
            <v>0</v>
          </cell>
          <cell r="F13">
            <v>0</v>
          </cell>
          <cell r="G13">
            <v>0</v>
          </cell>
          <cell r="H13">
            <v>0</v>
          </cell>
          <cell r="I13">
            <v>0</v>
          </cell>
          <cell r="J13">
            <v>0</v>
          </cell>
          <cell r="K13">
            <v>0</v>
          </cell>
          <cell r="L13">
            <v>0</v>
          </cell>
          <cell r="M13" t="e">
            <v>#NAME?</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cell r="M16">
            <v>0</v>
          </cell>
        </row>
        <row r="17">
          <cell r="C17">
            <v>0</v>
          </cell>
          <cell r="D17">
            <v>0</v>
          </cell>
          <cell r="F17">
            <v>0</v>
          </cell>
          <cell r="I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E19">
            <v>0</v>
          </cell>
          <cell r="K19" t="e">
            <v>#NAME?</v>
          </cell>
          <cell r="L19" t="e">
            <v>#NAME?</v>
          </cell>
          <cell r="M19" t="e">
            <v>#NAME?</v>
          </cell>
        </row>
      </sheetData>
      <sheetData sheetId="5" refreshError="1">
        <row r="2">
          <cell r="A2" t="str">
            <v>ТЭС-1</v>
          </cell>
        </row>
        <row r="11">
          <cell r="D11">
            <v>0</v>
          </cell>
          <cell r="E11">
            <v>0</v>
          </cell>
          <cell r="F11">
            <v>0</v>
          </cell>
          <cell r="G11">
            <v>0</v>
          </cell>
          <cell r="H11">
            <v>0</v>
          </cell>
          <cell r="I11" t="str">
            <v>-</v>
          </cell>
          <cell r="J11">
            <v>0</v>
          </cell>
          <cell r="K11" t="e">
            <v>#NAME?</v>
          </cell>
          <cell r="L11">
            <v>0</v>
          </cell>
          <cell r="M11" t="e">
            <v>#NAME?</v>
          </cell>
          <cell r="N11">
            <v>0</v>
          </cell>
          <cell r="O11" t="str">
            <v>-</v>
          </cell>
          <cell r="P11">
            <v>0</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B16" t="str">
            <v>ГЭС-1</v>
          </cell>
          <cell r="D16">
            <v>0</v>
          </cell>
          <cell r="E16">
            <v>0</v>
          </cell>
          <cell r="F16">
            <v>0</v>
          </cell>
          <cell r="G16">
            <v>0</v>
          </cell>
          <cell r="H16">
            <v>0</v>
          </cell>
          <cell r="I16">
            <v>0</v>
          </cell>
          <cell r="J16">
            <v>0</v>
          </cell>
          <cell r="K16">
            <v>0</v>
          </cell>
          <cell r="L16">
            <v>0</v>
          </cell>
          <cell r="M16">
            <v>0</v>
          </cell>
          <cell r="N16">
            <v>0</v>
          </cell>
          <cell r="P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cell r="P20">
            <v>0</v>
          </cell>
        </row>
        <row r="21">
          <cell r="B21" t="str">
            <v>Котельная - 2</v>
          </cell>
          <cell r="D21">
            <v>0</v>
          </cell>
          <cell r="F21">
            <v>0</v>
          </cell>
          <cell r="L21">
            <v>0</v>
          </cell>
          <cell r="N21">
            <v>0</v>
          </cell>
        </row>
        <row r="22">
          <cell r="B22" t="str">
            <v>Котельная - 2</v>
          </cell>
          <cell r="D22">
            <v>0</v>
          </cell>
          <cell r="E22">
            <v>0</v>
          </cell>
          <cell r="F22">
            <v>0</v>
          </cell>
          <cell r="I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E26">
            <v>0</v>
          </cell>
          <cell r="F26">
            <v>0</v>
          </cell>
          <cell r="G26">
            <v>0</v>
          </cell>
          <cell r="H26">
            <v>0</v>
          </cell>
          <cell r="I26" t="str">
            <v>-</v>
          </cell>
          <cell r="J26">
            <v>0</v>
          </cell>
          <cell r="K26">
            <v>0</v>
          </cell>
          <cell r="L26">
            <v>0</v>
          </cell>
          <cell r="M26">
            <v>0</v>
          </cell>
          <cell r="N26">
            <v>0</v>
          </cell>
          <cell r="O26" t="str">
            <v>-</v>
          </cell>
          <cell r="P26">
            <v>0</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H31">
            <v>0</v>
          </cell>
          <cell r="L31">
            <v>0</v>
          </cell>
          <cell r="M31" t="e">
            <v>#NAME?</v>
          </cell>
          <cell r="N31">
            <v>0</v>
          </cell>
          <cell r="O31">
            <v>0</v>
          </cell>
          <cell r="P31">
            <v>0</v>
          </cell>
        </row>
        <row r="32">
          <cell r="B32" t="str">
            <v>СЦТ - 2</v>
          </cell>
          <cell r="D32">
            <v>0</v>
          </cell>
          <cell r="E32">
            <v>0</v>
          </cell>
          <cell r="F32">
            <v>0</v>
          </cell>
          <cell r="H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1">
          <cell r="A1">
            <v>0</v>
          </cell>
        </row>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7">
          <cell r="F17">
            <v>0</v>
          </cell>
          <cell r="I17">
            <v>0</v>
          </cell>
        </row>
        <row r="18">
          <cell r="E18">
            <v>0</v>
          </cell>
          <cell r="F18">
            <v>0</v>
          </cell>
          <cell r="G18">
            <v>0</v>
          </cell>
          <cell r="H18">
            <v>0</v>
          </cell>
          <cell r="I18">
            <v>0</v>
          </cell>
          <cell r="J18">
            <v>0</v>
          </cell>
          <cell r="K18">
            <v>0</v>
          </cell>
          <cell r="L18">
            <v>0</v>
          </cell>
        </row>
        <row r="19">
          <cell r="E19">
            <v>0</v>
          </cell>
          <cell r="K19" t="e">
            <v>#NAME?</v>
          </cell>
          <cell r="L19" t="e">
            <v>#NAME?</v>
          </cell>
        </row>
        <row r="20">
          <cell r="E20">
            <v>0</v>
          </cell>
          <cell r="F20">
            <v>0</v>
          </cell>
          <cell r="G20">
            <v>0</v>
          </cell>
          <cell r="H20">
            <v>0</v>
          </cell>
          <cell r="I20">
            <v>0</v>
          </cell>
          <cell r="J20">
            <v>0</v>
          </cell>
          <cell r="K20">
            <v>0</v>
          </cell>
          <cell r="L20">
            <v>0</v>
          </cell>
        </row>
        <row r="21">
          <cell r="F21">
            <v>0</v>
          </cell>
          <cell r="L21">
            <v>0</v>
          </cell>
        </row>
        <row r="22">
          <cell r="E22">
            <v>0</v>
          </cell>
          <cell r="F22">
            <v>0</v>
          </cell>
          <cell r="I22">
            <v>0</v>
          </cell>
          <cell r="K22" t="e">
            <v>#NAME?</v>
          </cell>
          <cell r="L22" t="e">
            <v>#NAME?</v>
          </cell>
        </row>
        <row r="23">
          <cell r="E23">
            <v>0</v>
          </cell>
          <cell r="F23">
            <v>0</v>
          </cell>
          <cell r="I23">
            <v>0</v>
          </cell>
          <cell r="K23" t="e">
            <v>#NAME?</v>
          </cell>
          <cell r="L23" t="e">
            <v>#NAME?</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I27">
            <v>0</v>
          </cell>
          <cell r="J27">
            <v>0</v>
          </cell>
          <cell r="K27">
            <v>0</v>
          </cell>
          <cell r="L27">
            <v>0</v>
          </cell>
        </row>
        <row r="28">
          <cell r="E28">
            <v>0</v>
          </cell>
          <cell r="F28">
            <v>0</v>
          </cell>
          <cell r="G28">
            <v>0</v>
          </cell>
          <cell r="H28">
            <v>0</v>
          </cell>
          <cell r="I28">
            <v>0</v>
          </cell>
          <cell r="J28">
            <v>0</v>
          </cell>
          <cell r="K28" t="e">
            <v>#NAME?</v>
          </cell>
          <cell r="L28">
            <v>0</v>
          </cell>
        </row>
        <row r="29">
          <cell r="E29">
            <v>0</v>
          </cell>
          <cell r="F29">
            <v>0</v>
          </cell>
          <cell r="G29">
            <v>0</v>
          </cell>
          <cell r="H29">
            <v>0</v>
          </cell>
          <cell r="I29">
            <v>0</v>
          </cell>
          <cell r="J29">
            <v>0</v>
          </cell>
          <cell r="K29" t="e">
            <v>#NAME?</v>
          </cell>
          <cell r="L29" t="e">
            <v>#NAME?</v>
          </cell>
        </row>
        <row r="30">
          <cell r="F30">
            <v>0</v>
          </cell>
          <cell r="I30">
            <v>0</v>
          </cell>
        </row>
        <row r="31">
          <cell r="E31">
            <v>0</v>
          </cell>
          <cell r="F31">
            <v>0</v>
          </cell>
          <cell r="G31">
            <v>0</v>
          </cell>
          <cell r="L31">
            <v>0</v>
          </cell>
        </row>
      </sheetData>
      <sheetData sheetId="7" refreshError="1">
        <row r="2">
          <cell r="A2" t="str">
            <v>ТЭС-1</v>
          </cell>
        </row>
        <row r="8">
          <cell r="C8">
            <v>0</v>
          </cell>
          <cell r="E8">
            <v>0</v>
          </cell>
          <cell r="F8">
            <v>0</v>
          </cell>
          <cell r="G8">
            <v>0</v>
          </cell>
          <cell r="H8">
            <v>0</v>
          </cell>
          <cell r="I8" t="str">
            <v>Добавить столбцы</v>
          </cell>
          <cell r="J8">
            <v>0</v>
          </cell>
          <cell r="K8">
            <v>0</v>
          </cell>
          <cell r="L8">
            <v>0</v>
          </cell>
          <cell r="O8" t="str">
            <v>Добавить столбцы</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cell r="O11" t="str">
            <v>-</v>
          </cell>
        </row>
        <row r="12">
          <cell r="B12" t="str">
            <v>ТЭС-2</v>
          </cell>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A16" t="str">
            <v>Котельная - 1</v>
          </cell>
          <cell r="B16" t="str">
            <v>ГЭС-1</v>
          </cell>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B17" t="str">
            <v>ГЭС-2</v>
          </cell>
          <cell r="C17">
            <v>0</v>
          </cell>
          <cell r="F17">
            <v>0</v>
          </cell>
          <cell r="I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H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I22">
            <v>0</v>
          </cell>
          <cell r="K22" t="e">
            <v>#NAME?</v>
          </cell>
          <cell r="L22" t="e">
            <v>#NAME?</v>
          </cell>
          <cell r="M22" t="e">
            <v>#NAME?</v>
          </cell>
          <cell r="N22">
            <v>0</v>
          </cell>
        </row>
        <row r="23">
          <cell r="B23" t="str">
            <v>Котельная - 2</v>
          </cell>
          <cell r="C23" t="str">
            <v>Газ</v>
          </cell>
          <cell r="E23">
            <v>0</v>
          </cell>
          <cell r="F23">
            <v>0</v>
          </cell>
          <cell r="I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E26">
            <v>0</v>
          </cell>
          <cell r="F26">
            <v>0</v>
          </cell>
          <cell r="G26">
            <v>0</v>
          </cell>
          <cell r="H26">
            <v>0</v>
          </cell>
          <cell r="I26" t="str">
            <v>-</v>
          </cell>
          <cell r="J26">
            <v>0</v>
          </cell>
          <cell r="K26">
            <v>0</v>
          </cell>
          <cell r="L26">
            <v>0</v>
          </cell>
          <cell r="M26">
            <v>0</v>
          </cell>
          <cell r="N26">
            <v>0</v>
          </cell>
          <cell r="O26" t="str">
            <v>-</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D29">
            <v>0</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D30">
            <v>0</v>
          </cell>
          <cell r="F30">
            <v>0</v>
          </cell>
          <cell r="H30">
            <v>0</v>
          </cell>
          <cell r="I30">
            <v>0</v>
          </cell>
          <cell r="N30">
            <v>0</v>
          </cell>
        </row>
        <row r="31">
          <cell r="B31" t="str">
            <v>СЦТ - 1</v>
          </cell>
          <cell r="C31" t="str">
            <v>Итого</v>
          </cell>
          <cell r="D31">
            <v>0</v>
          </cell>
          <cell r="E31">
            <v>0</v>
          </cell>
          <cell r="F31">
            <v>0</v>
          </cell>
          <cell r="G31">
            <v>0</v>
          </cell>
          <cell r="H31">
            <v>0</v>
          </cell>
          <cell r="L31">
            <v>0</v>
          </cell>
          <cell r="M31" t="e">
            <v>#NAME?</v>
          </cell>
          <cell r="N31">
            <v>0</v>
          </cell>
          <cell r="O31">
            <v>0</v>
          </cell>
          <cell r="P31">
            <v>0</v>
          </cell>
        </row>
        <row r="32">
          <cell r="A32" t="str">
            <v>СЦТ - 1</v>
          </cell>
          <cell r="B32" t="str">
            <v>СЦТ - 2</v>
          </cell>
          <cell r="D32">
            <v>0</v>
          </cell>
          <cell r="E32">
            <v>0</v>
          </cell>
          <cell r="F32">
            <v>0</v>
          </cell>
          <cell r="H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D34">
            <v>0</v>
          </cell>
          <cell r="E34">
            <v>0</v>
          </cell>
          <cell r="F34">
            <v>0</v>
          </cell>
          <cell r="G34">
            <v>0</v>
          </cell>
          <cell r="H34">
            <v>0</v>
          </cell>
          <cell r="I34">
            <v>0</v>
          </cell>
          <cell r="K34" t="e">
            <v>#NAME?</v>
          </cell>
          <cell r="L34" t="e">
            <v>#NAME?</v>
          </cell>
          <cell r="M34" t="e">
            <v>#NAME?</v>
          </cell>
          <cell r="N34">
            <v>0</v>
          </cell>
        </row>
        <row r="35">
          <cell r="E35">
            <v>0</v>
          </cell>
          <cell r="F35">
            <v>0</v>
          </cell>
          <cell r="G35">
            <v>0</v>
          </cell>
          <cell r="H35">
            <v>0</v>
          </cell>
          <cell r="I35" t="str">
            <v>-</v>
          </cell>
          <cell r="J35">
            <v>0</v>
          </cell>
          <cell r="L35" t="str">
            <v>-</v>
          </cell>
          <cell r="M35">
            <v>0</v>
          </cell>
          <cell r="N35">
            <v>0</v>
          </cell>
          <cell r="O35" t="str">
            <v>-</v>
          </cell>
        </row>
        <row r="36">
          <cell r="H36">
            <v>0</v>
          </cell>
          <cell r="N36">
            <v>0</v>
          </cell>
        </row>
        <row r="37">
          <cell r="A37" t="str">
            <v>ТЭС-1</v>
          </cell>
          <cell r="B37" t="str">
            <v>ТЭС-1</v>
          </cell>
          <cell r="C37" t="str">
            <v>Мазут</v>
          </cell>
          <cell r="E37">
            <v>0</v>
          </cell>
          <cell r="F37">
            <v>0</v>
          </cell>
          <cell r="G37">
            <v>0</v>
          </cell>
          <cell r="I37">
            <v>0</v>
          </cell>
          <cell r="J37">
            <v>0</v>
          </cell>
          <cell r="K37" t="e">
            <v>#NAME?</v>
          </cell>
          <cell r="L37" t="e">
            <v>#NAME?</v>
          </cell>
          <cell r="M37" t="e">
            <v>#NAME?</v>
          </cell>
          <cell r="N37">
            <v>0</v>
          </cell>
        </row>
        <row r="38">
          <cell r="B38" t="str">
            <v>ТЭС-1</v>
          </cell>
          <cell r="C38" t="str">
            <v>Газ</v>
          </cell>
          <cell r="E38">
            <v>0</v>
          </cell>
          <cell r="F38">
            <v>0</v>
          </cell>
          <cell r="G38">
            <v>0</v>
          </cell>
          <cell r="H38">
            <v>0</v>
          </cell>
          <cell r="I38">
            <v>0</v>
          </cell>
          <cell r="K38" t="e">
            <v>#NAME?</v>
          </cell>
          <cell r="L38" t="e">
            <v>#NAME?</v>
          </cell>
          <cell r="M38" t="e">
            <v>#NAME?</v>
          </cell>
          <cell r="N38">
            <v>0</v>
          </cell>
        </row>
        <row r="39">
          <cell r="B39" t="str">
            <v>ТЭС-1</v>
          </cell>
          <cell r="E39">
            <v>0</v>
          </cell>
          <cell r="F39">
            <v>0</v>
          </cell>
          <cell r="I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F42">
            <v>0</v>
          </cell>
          <cell r="I42">
            <v>0</v>
          </cell>
          <cell r="K42" t="e">
            <v>#NAME?</v>
          </cell>
          <cell r="L42" t="e">
            <v>#NAME?</v>
          </cell>
          <cell r="M42" t="e">
            <v>#NAME?</v>
          </cell>
          <cell r="N42">
            <v>0</v>
          </cell>
        </row>
        <row r="43">
          <cell r="B43" t="str">
            <v>ТЭС-2</v>
          </cell>
          <cell r="E43">
            <v>0</v>
          </cell>
          <cell r="F43">
            <v>0</v>
          </cell>
          <cell r="I43">
            <v>0</v>
          </cell>
          <cell r="K43" t="e">
            <v>#NAME?</v>
          </cell>
          <cell r="L43" t="e">
            <v>#NAME?</v>
          </cell>
          <cell r="M43" t="e">
            <v>#NAME?</v>
          </cell>
          <cell r="N43">
            <v>0</v>
          </cell>
        </row>
        <row r="44">
          <cell r="C44" t="str">
            <v>Добавить строки</v>
          </cell>
          <cell r="F44">
            <v>0</v>
          </cell>
          <cell r="I44">
            <v>0</v>
          </cell>
        </row>
        <row r="45">
          <cell r="A45" t="str">
            <v>Добавить строки</v>
          </cell>
        </row>
        <row r="46">
          <cell r="A46" t="str">
            <v>Котельная - 1</v>
          </cell>
          <cell r="B46" t="str">
            <v>Котельная - 1</v>
          </cell>
          <cell r="C46" t="str">
            <v>Мазут</v>
          </cell>
          <cell r="E46">
            <v>0</v>
          </cell>
          <cell r="F46">
            <v>0</v>
          </cell>
          <cell r="G46">
            <v>0</v>
          </cell>
          <cell r="H46">
            <v>0</v>
          </cell>
          <cell r="I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F48">
            <v>0</v>
          </cell>
          <cell r="I48">
            <v>0</v>
          </cell>
          <cell r="K48" t="e">
            <v>#NAME?</v>
          </cell>
          <cell r="L48" t="e">
            <v>#NAME?</v>
          </cell>
          <cell r="M48" t="e">
            <v>#NAME?</v>
          </cell>
          <cell r="N48">
            <v>0</v>
          </cell>
        </row>
        <row r="49">
          <cell r="B49" t="str">
            <v>Котельная - 2</v>
          </cell>
          <cell r="C49" t="str">
            <v>Добавить строки</v>
          </cell>
          <cell r="F49">
            <v>0</v>
          </cell>
          <cell r="I49">
            <v>0</v>
          </cell>
        </row>
        <row r="50">
          <cell r="A50" t="str">
            <v>Котельная - 2</v>
          </cell>
          <cell r="B50" t="str">
            <v>Котельная - 2</v>
          </cell>
          <cell r="C50" t="str">
            <v>Мазут</v>
          </cell>
          <cell r="E50">
            <v>0</v>
          </cell>
          <cell r="F50">
            <v>0</v>
          </cell>
          <cell r="I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F52">
            <v>0</v>
          </cell>
          <cell r="G52">
            <v>0</v>
          </cell>
          <cell r="H52">
            <v>0</v>
          </cell>
          <cell r="I52">
            <v>0</v>
          </cell>
          <cell r="K52" t="e">
            <v>#NAME?</v>
          </cell>
          <cell r="L52" t="e">
            <v>#NAME?</v>
          </cell>
          <cell r="M52" t="e">
            <v>#NAME?</v>
          </cell>
          <cell r="N52">
            <v>0</v>
          </cell>
        </row>
        <row r="53">
          <cell r="C53" t="str">
            <v>Добавить строки</v>
          </cell>
        </row>
        <row r="54">
          <cell r="B54" t="str">
            <v>Электробойлерная - 1</v>
          </cell>
          <cell r="F54">
            <v>0</v>
          </cell>
          <cell r="I54">
            <v>0</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D60">
            <v>0</v>
          </cell>
          <cell r="E60">
            <v>0</v>
          </cell>
          <cell r="F60">
            <v>0</v>
          </cell>
          <cell r="G60">
            <v>0</v>
          </cell>
          <cell r="H60">
            <v>0</v>
          </cell>
          <cell r="I60">
            <v>0</v>
          </cell>
          <cell r="K60" t="e">
            <v>#NAME?</v>
          </cell>
          <cell r="L60" t="e">
            <v>#NAME?</v>
          </cell>
          <cell r="M60" t="e">
            <v>#NAME?</v>
          </cell>
          <cell r="N60">
            <v>0</v>
          </cell>
        </row>
        <row r="61">
          <cell r="A61" t="str">
            <v>СЦТ - 2</v>
          </cell>
          <cell r="D61">
            <v>0</v>
          </cell>
          <cell r="E61">
            <v>0</v>
          </cell>
          <cell r="F61">
            <v>0</v>
          </cell>
          <cell r="G61">
            <v>0</v>
          </cell>
          <cell r="H61">
            <v>0</v>
          </cell>
          <cell r="I61">
            <v>0</v>
          </cell>
          <cell r="K61" t="e">
            <v>#NAME?</v>
          </cell>
          <cell r="L61" t="e">
            <v>#NAME?</v>
          </cell>
          <cell r="M61" t="e">
            <v>#NAME?</v>
          </cell>
          <cell r="N61">
            <v>0</v>
          </cell>
        </row>
        <row r="62">
          <cell r="E62">
            <v>0</v>
          </cell>
          <cell r="K62" t="e">
            <v>#NAME?</v>
          </cell>
          <cell r="L62" t="e">
            <v>#NAME?</v>
          </cell>
          <cell r="M62" t="e">
            <v>#NAME?</v>
          </cell>
          <cell r="N62">
            <v>0</v>
          </cell>
        </row>
        <row r="63">
          <cell r="E63">
            <v>0</v>
          </cell>
          <cell r="F63">
            <v>0</v>
          </cell>
          <cell r="G63">
            <v>0</v>
          </cell>
          <cell r="H63">
            <v>0</v>
          </cell>
          <cell r="I63">
            <v>0</v>
          </cell>
        </row>
      </sheetData>
      <sheetData sheetId="8" refreshError="1">
        <row r="2">
          <cell r="A2" t="str">
            <v>ТЭС-1</v>
          </cell>
        </row>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cell r="M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7">
          <cell r="F17">
            <v>0</v>
          </cell>
        </row>
        <row r="18">
          <cell r="E18">
            <v>0</v>
          </cell>
          <cell r="F18">
            <v>0</v>
          </cell>
          <cell r="G18">
            <v>0</v>
          </cell>
          <cell r="H18">
            <v>0</v>
          </cell>
          <cell r="J18">
            <v>0</v>
          </cell>
          <cell r="K18">
            <v>0</v>
          </cell>
          <cell r="L18">
            <v>0</v>
          </cell>
          <cell r="M18">
            <v>0</v>
          </cell>
        </row>
        <row r="19">
          <cell r="E19">
            <v>0</v>
          </cell>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E29">
            <v>0</v>
          </cell>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row r="37">
          <cell r="B37" t="str">
            <v>ТЭС-1</v>
          </cell>
          <cell r="E37">
            <v>0</v>
          </cell>
          <cell r="F37" t="str">
            <v>-</v>
          </cell>
          <cell r="G37">
            <v>0</v>
          </cell>
          <cell r="J37">
            <v>0</v>
          </cell>
          <cell r="K37" t="e">
            <v>#NAME?</v>
          </cell>
          <cell r="L37" t="str">
            <v>-</v>
          </cell>
          <cell r="M37">
            <v>0</v>
          </cell>
        </row>
        <row r="41">
          <cell r="E41">
            <v>0</v>
          </cell>
          <cell r="K41" t="e">
            <v>#NAME?</v>
          </cell>
          <cell r="L41" t="e">
            <v>#NAME?</v>
          </cell>
          <cell r="M41" t="e">
            <v>#NAME?</v>
          </cell>
        </row>
        <row r="42">
          <cell r="E42">
            <v>0</v>
          </cell>
          <cell r="F42">
            <v>0</v>
          </cell>
          <cell r="K42" t="e">
            <v>#NAME?</v>
          </cell>
          <cell r="L42" t="e">
            <v>#NAME?</v>
          </cell>
          <cell r="M42" t="e">
            <v>#NAME?</v>
          </cell>
        </row>
      </sheetData>
      <sheetData sheetId="9" refreshError="1">
        <row r="2">
          <cell r="A2" t="str">
            <v>ТЭС-1</v>
          </cell>
        </row>
        <row r="8">
          <cell r="G8">
            <v>0</v>
          </cell>
          <cell r="H8">
            <v>0</v>
          </cell>
          <cell r="I8">
            <v>0</v>
          </cell>
          <cell r="J8">
            <v>0</v>
          </cell>
          <cell r="L8">
            <v>0</v>
          </cell>
          <cell r="O8" t="str">
            <v>Добавить столбцы</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cell r="Q10">
            <v>0</v>
          </cell>
        </row>
        <row r="11">
          <cell r="G11">
            <v>0</v>
          </cell>
          <cell r="H11">
            <v>0</v>
          </cell>
          <cell r="I11" t="str">
            <v>-</v>
          </cell>
          <cell r="J11">
            <v>0</v>
          </cell>
          <cell r="L11" t="str">
            <v>-</v>
          </cell>
          <cell r="M11">
            <v>0</v>
          </cell>
          <cell r="N11">
            <v>0</v>
          </cell>
          <cell r="O11" t="str">
            <v>-</v>
          </cell>
          <cell r="Q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cell r="Q13">
            <v>0</v>
          </cell>
        </row>
        <row r="14">
          <cell r="G14">
            <v>0</v>
          </cell>
          <cell r="H14">
            <v>0</v>
          </cell>
          <cell r="I14">
            <v>0</v>
          </cell>
          <cell r="J14">
            <v>0</v>
          </cell>
          <cell r="L14" t="e">
            <v>#NAME?</v>
          </cell>
          <cell r="M14" t="e">
            <v>#NAME?</v>
          </cell>
          <cell r="N14">
            <v>0</v>
          </cell>
          <cell r="Q14">
            <v>0</v>
          </cell>
        </row>
        <row r="15">
          <cell r="G15">
            <v>0</v>
          </cell>
          <cell r="H15">
            <v>0</v>
          </cell>
          <cell r="I15">
            <v>0</v>
          </cell>
          <cell r="J15">
            <v>0</v>
          </cell>
          <cell r="L15" t="e">
            <v>#NAME?</v>
          </cell>
          <cell r="M15" t="e">
            <v>#NAME?</v>
          </cell>
          <cell r="N15">
            <v>0</v>
          </cell>
          <cell r="Q15">
            <v>0</v>
          </cell>
        </row>
        <row r="16">
          <cell r="G16">
            <v>0</v>
          </cell>
          <cell r="H16">
            <v>0</v>
          </cell>
          <cell r="I16">
            <v>0</v>
          </cell>
          <cell r="J16">
            <v>0</v>
          </cell>
          <cell r="L16">
            <v>0</v>
          </cell>
          <cell r="M16">
            <v>0</v>
          </cell>
          <cell r="N16">
            <v>0</v>
          </cell>
          <cell r="Q16">
            <v>0</v>
          </cell>
          <cell r="R16">
            <v>0</v>
          </cell>
          <cell r="S16">
            <v>0</v>
          </cell>
        </row>
        <row r="17">
          <cell r="I17">
            <v>0</v>
          </cell>
        </row>
        <row r="18">
          <cell r="G18">
            <v>0</v>
          </cell>
          <cell r="H18">
            <v>0</v>
          </cell>
          <cell r="I18" t="str">
            <v>-</v>
          </cell>
          <cell r="J18">
            <v>0</v>
          </cell>
          <cell r="L18" t="str">
            <v>-</v>
          </cell>
          <cell r="M18">
            <v>0</v>
          </cell>
          <cell r="N18">
            <v>0</v>
          </cell>
          <cell r="O18">
            <v>0</v>
          </cell>
          <cell r="Q18">
            <v>0</v>
          </cell>
        </row>
        <row r="19">
          <cell r="H19">
            <v>0</v>
          </cell>
          <cell r="L19" t="e">
            <v>#NAME?</v>
          </cell>
          <cell r="M19" t="e">
            <v>#NAME?</v>
          </cell>
          <cell r="N19">
            <v>0</v>
          </cell>
          <cell r="Q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cell r="Q24">
            <v>0</v>
          </cell>
        </row>
        <row r="26">
          <cell r="G26">
            <v>0</v>
          </cell>
          <cell r="H26">
            <v>0</v>
          </cell>
          <cell r="I26" t="str">
            <v>-</v>
          </cell>
          <cell r="J26">
            <v>0</v>
          </cell>
          <cell r="L26" t="str">
            <v>-</v>
          </cell>
          <cell r="M26">
            <v>0</v>
          </cell>
          <cell r="N26">
            <v>0</v>
          </cell>
          <cell r="O26" t="str">
            <v>-</v>
          </cell>
          <cell r="Q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H30">
            <v>0</v>
          </cell>
          <cell r="I30">
            <v>0</v>
          </cell>
          <cell r="N30">
            <v>0</v>
          </cell>
          <cell r="Q30">
            <v>0</v>
          </cell>
        </row>
        <row r="31">
          <cell r="G31">
            <v>0</v>
          </cell>
          <cell r="H31">
            <v>0</v>
          </cell>
          <cell r="L31">
            <v>0</v>
          </cell>
          <cell r="M31" t="e">
            <v>#NAME?</v>
          </cell>
          <cell r="N31">
            <v>0</v>
          </cell>
          <cell r="O31">
            <v>0</v>
          </cell>
          <cell r="Q31">
            <v>0</v>
          </cell>
        </row>
        <row r="32">
          <cell r="H32">
            <v>0</v>
          </cell>
          <cell r="L32" t="e">
            <v>#NAME?</v>
          </cell>
          <cell r="M32" t="e">
            <v>#NAME?</v>
          </cell>
          <cell r="N32">
            <v>0</v>
          </cell>
          <cell r="Q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N35">
            <v>0</v>
          </cell>
          <cell r="O35" t="str">
            <v>-</v>
          </cell>
          <cell r="Q35">
            <v>0</v>
          </cell>
        </row>
        <row r="36">
          <cell r="H36">
            <v>0</v>
          </cell>
          <cell r="N36">
            <v>0</v>
          </cell>
          <cell r="Q36">
            <v>0</v>
          </cell>
        </row>
        <row r="37">
          <cell r="B37" t="str">
            <v>ТЭС-1</v>
          </cell>
          <cell r="G37">
            <v>0</v>
          </cell>
          <cell r="I37">
            <v>0</v>
          </cell>
          <cell r="J37">
            <v>0</v>
          </cell>
          <cell r="L37" t="e">
            <v>#NAME?</v>
          </cell>
          <cell r="M37" t="e">
            <v>#NAME?</v>
          </cell>
          <cell r="N37">
            <v>0</v>
          </cell>
        </row>
        <row r="41">
          <cell r="L41" t="e">
            <v>#NAME?</v>
          </cell>
          <cell r="M41" t="e">
            <v>#NAME?</v>
          </cell>
          <cell r="N41">
            <v>0</v>
          </cell>
        </row>
        <row r="42">
          <cell r="I42">
            <v>0</v>
          </cell>
          <cell r="L42" t="e">
            <v>#NAME?</v>
          </cell>
          <cell r="M42" t="e">
            <v>#NAME?</v>
          </cell>
          <cell r="N42">
            <v>0</v>
          </cell>
        </row>
      </sheetData>
      <sheetData sheetId="10" refreshError="1">
        <row r="2">
          <cell r="A2" t="str">
            <v>ТЭС-1</v>
          </cell>
        </row>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I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I14">
            <v>0</v>
          </cell>
          <cell r="J14">
            <v>0</v>
          </cell>
          <cell r="K14">
            <v>0</v>
          </cell>
          <cell r="L14">
            <v>0</v>
          </cell>
          <cell r="M14" t="e">
            <v>#NAME?</v>
          </cell>
          <cell r="N14">
            <v>0</v>
          </cell>
        </row>
        <row r="15">
          <cell r="C15">
            <v>0</v>
          </cell>
          <cell r="D15">
            <v>0</v>
          </cell>
          <cell r="F15">
            <v>0</v>
          </cell>
          <cell r="G15">
            <v>0</v>
          </cell>
          <cell r="H15">
            <v>0</v>
          </cell>
          <cell r="I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2">
          <cell r="A2" t="str">
            <v>ТЭС-1</v>
          </cell>
        </row>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cell r="Q10">
            <v>0</v>
          </cell>
        </row>
        <row r="11">
          <cell r="F11" t="str">
            <v>-</v>
          </cell>
          <cell r="G11">
            <v>0</v>
          </cell>
          <cell r="H11">
            <v>0</v>
          </cell>
          <cell r="I11" t="str">
            <v>-</v>
          </cell>
          <cell r="K11">
            <v>0</v>
          </cell>
          <cell r="L11" t="str">
            <v>-</v>
          </cell>
          <cell r="M11">
            <v>0</v>
          </cell>
          <cell r="N11">
            <v>0</v>
          </cell>
          <cell r="P11">
            <v>0</v>
          </cell>
          <cell r="Q11">
            <v>0</v>
          </cell>
        </row>
        <row r="13">
          <cell r="C13">
            <v>0</v>
          </cell>
          <cell r="D13">
            <v>0</v>
          </cell>
          <cell r="F13">
            <v>0</v>
          </cell>
          <cell r="G13">
            <v>0</v>
          </cell>
          <cell r="H13">
            <v>0</v>
          </cell>
          <cell r="I13">
            <v>0</v>
          </cell>
          <cell r="J13">
            <v>0</v>
          </cell>
          <cell r="K13">
            <v>0</v>
          </cell>
          <cell r="L13" t="e">
            <v>#NAME?</v>
          </cell>
          <cell r="M13" t="e">
            <v>#NAME?</v>
          </cell>
          <cell r="N13">
            <v>0</v>
          </cell>
          <cell r="Q13">
            <v>0</v>
          </cell>
        </row>
        <row r="14">
          <cell r="F14">
            <v>0</v>
          </cell>
          <cell r="G14">
            <v>0</v>
          </cell>
          <cell r="H14">
            <v>0</v>
          </cell>
          <cell r="I14">
            <v>0</v>
          </cell>
          <cell r="K14">
            <v>0</v>
          </cell>
          <cell r="L14" t="e">
            <v>#NAME?</v>
          </cell>
          <cell r="M14" t="e">
            <v>#NAME?</v>
          </cell>
          <cell r="N14">
            <v>0</v>
          </cell>
          <cell r="Q14">
            <v>0</v>
          </cell>
        </row>
        <row r="15">
          <cell r="F15">
            <v>0</v>
          </cell>
          <cell r="G15">
            <v>0</v>
          </cell>
          <cell r="H15">
            <v>0</v>
          </cell>
          <cell r="I15">
            <v>0</v>
          </cell>
          <cell r="K15">
            <v>0</v>
          </cell>
          <cell r="L15" t="e">
            <v>#NAME?</v>
          </cell>
          <cell r="M15" t="e">
            <v>#NAME?</v>
          </cell>
          <cell r="N15">
            <v>0</v>
          </cell>
          <cell r="Q15">
            <v>0</v>
          </cell>
        </row>
        <row r="18">
          <cell r="F18" t="str">
            <v>-</v>
          </cell>
          <cell r="G18">
            <v>0</v>
          </cell>
          <cell r="H18">
            <v>0</v>
          </cell>
          <cell r="I18" t="str">
            <v>-</v>
          </cell>
          <cell r="K18">
            <v>0</v>
          </cell>
          <cell r="L18" t="str">
            <v>-</v>
          </cell>
          <cell r="M18">
            <v>0</v>
          </cell>
          <cell r="N18">
            <v>0</v>
          </cell>
          <cell r="P18">
            <v>0</v>
          </cell>
          <cell r="Q18">
            <v>0</v>
          </cell>
        </row>
        <row r="19">
          <cell r="H19">
            <v>0</v>
          </cell>
          <cell r="K19" t="e">
            <v>#NAME?</v>
          </cell>
          <cell r="L19" t="e">
            <v>#NAME?</v>
          </cell>
          <cell r="M19" t="e">
            <v>#NAME?</v>
          </cell>
          <cell r="N19">
            <v>0</v>
          </cell>
          <cell r="Q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E22">
            <v>0</v>
          </cell>
          <cell r="F22">
            <v>0</v>
          </cell>
          <cell r="H22">
            <v>0</v>
          </cell>
          <cell r="I22">
            <v>0</v>
          </cell>
          <cell r="K22" t="e">
            <v>#NAME?</v>
          </cell>
          <cell r="L22" t="e">
            <v>#NAME?</v>
          </cell>
          <cell r="M22" t="e">
            <v>#NAME?</v>
          </cell>
          <cell r="N22">
            <v>0</v>
          </cell>
          <cell r="Q22">
            <v>0</v>
          </cell>
        </row>
        <row r="23">
          <cell r="B23" t="str">
            <v>Резерв по сомнительным долгам</v>
          </cell>
          <cell r="C23">
            <v>0</v>
          </cell>
          <cell r="D23">
            <v>0</v>
          </cell>
          <cell r="E23">
            <v>0</v>
          </cell>
          <cell r="F23">
            <v>0</v>
          </cell>
          <cell r="H23">
            <v>0</v>
          </cell>
          <cell r="I23">
            <v>0</v>
          </cell>
          <cell r="K23" t="e">
            <v>#NAME?</v>
          </cell>
          <cell r="L23" t="e">
            <v>#NAME?</v>
          </cell>
          <cell r="M23" t="e">
            <v>#NAME?</v>
          </cell>
          <cell r="N23">
            <v>0</v>
          </cell>
          <cell r="Q23">
            <v>0</v>
          </cell>
        </row>
        <row r="24">
          <cell r="B24" t="str">
            <v>Котельная - 2</v>
          </cell>
          <cell r="C24">
            <v>0</v>
          </cell>
          <cell r="D24">
            <v>0</v>
          </cell>
          <cell r="E24">
            <v>0</v>
          </cell>
          <cell r="F24">
            <v>0</v>
          </cell>
          <cell r="G24">
            <v>0</v>
          </cell>
          <cell r="H24">
            <v>0</v>
          </cell>
          <cell r="I24">
            <v>0</v>
          </cell>
          <cell r="J24">
            <v>0</v>
          </cell>
          <cell r="K24">
            <v>0</v>
          </cell>
          <cell r="L24" t="e">
            <v>#NAME?</v>
          </cell>
          <cell r="M24" t="e">
            <v>#NAME?</v>
          </cell>
          <cell r="N24">
            <v>0</v>
          </cell>
          <cell r="O24">
            <v>0</v>
          </cell>
          <cell r="Q24">
            <v>0</v>
          </cell>
        </row>
        <row r="26">
          <cell r="F26" t="str">
            <v>-</v>
          </cell>
          <cell r="G26">
            <v>0</v>
          </cell>
          <cell r="H26">
            <v>0</v>
          </cell>
          <cell r="I26" t="str">
            <v>-</v>
          </cell>
          <cell r="K26">
            <v>0</v>
          </cell>
          <cell r="L26" t="str">
            <v>-</v>
          </cell>
          <cell r="M26">
            <v>0</v>
          </cell>
          <cell r="N26">
            <v>0</v>
          </cell>
          <cell r="P26">
            <v>0</v>
          </cell>
          <cell r="Q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G29">
            <v>0</v>
          </cell>
          <cell r="H29">
            <v>0</v>
          </cell>
          <cell r="I29">
            <v>0</v>
          </cell>
          <cell r="J29">
            <v>0</v>
          </cell>
          <cell r="K29" t="e">
            <v>#NAME?</v>
          </cell>
          <cell r="L29" t="e">
            <v>#NAME?</v>
          </cell>
          <cell r="M29" t="e">
            <v>#NAME?</v>
          </cell>
          <cell r="N29">
            <v>0</v>
          </cell>
          <cell r="Q29">
            <v>0</v>
          </cell>
        </row>
        <row r="30">
          <cell r="C30">
            <v>0</v>
          </cell>
          <cell r="D30">
            <v>0</v>
          </cell>
          <cell r="F30">
            <v>0</v>
          </cell>
          <cell r="H30">
            <v>0</v>
          </cell>
          <cell r="I30">
            <v>0</v>
          </cell>
          <cell r="K30">
            <v>0</v>
          </cell>
          <cell r="N30">
            <v>0</v>
          </cell>
          <cell r="Q30">
            <v>0</v>
          </cell>
        </row>
        <row r="31">
          <cell r="C31">
            <v>0</v>
          </cell>
          <cell r="D31">
            <v>0</v>
          </cell>
          <cell r="F31">
            <v>0</v>
          </cell>
          <cell r="G31">
            <v>0</v>
          </cell>
          <cell r="H31">
            <v>0</v>
          </cell>
          <cell r="K31">
            <v>0</v>
          </cell>
          <cell r="L31">
            <v>0</v>
          </cell>
          <cell r="M31" t="e">
            <v>#NAME?</v>
          </cell>
          <cell r="N31">
            <v>0</v>
          </cell>
          <cell r="O31">
            <v>0</v>
          </cell>
          <cell r="Q31">
            <v>0</v>
          </cell>
        </row>
        <row r="32">
          <cell r="C32">
            <v>0</v>
          </cell>
          <cell r="D32">
            <v>0</v>
          </cell>
          <cell r="F32">
            <v>0</v>
          </cell>
          <cell r="H32">
            <v>0</v>
          </cell>
          <cell r="K32" t="e">
            <v>#NAME?</v>
          </cell>
          <cell r="L32" t="e">
            <v>#NAME?</v>
          </cell>
          <cell r="M32" t="e">
            <v>#NAME?</v>
          </cell>
          <cell r="N32">
            <v>0</v>
          </cell>
          <cell r="Q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t="str">
            <v>-</v>
          </cell>
          <cell r="G35">
            <v>0</v>
          </cell>
          <cell r="H35">
            <v>0</v>
          </cell>
          <cell r="I35" t="str">
            <v>-</v>
          </cell>
          <cell r="J35">
            <v>0</v>
          </cell>
          <cell r="K35">
            <v>0</v>
          </cell>
          <cell r="L35" t="str">
            <v>-</v>
          </cell>
          <cell r="M35">
            <v>0</v>
          </cell>
          <cell r="N35">
            <v>0</v>
          </cell>
          <cell r="O35" t="str">
            <v>-</v>
          </cell>
          <cell r="P35">
            <v>0</v>
          </cell>
          <cell r="Q35">
            <v>0</v>
          </cell>
        </row>
        <row r="36">
          <cell r="C36">
            <v>0</v>
          </cell>
          <cell r="D36">
            <v>0</v>
          </cell>
          <cell r="H36">
            <v>0</v>
          </cell>
          <cell r="K36">
            <v>0</v>
          </cell>
          <cell r="N36">
            <v>0</v>
          </cell>
          <cell r="Q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2">
          <cell r="A2" t="str">
            <v>ТЭС-1</v>
          </cell>
        </row>
        <row r="8">
          <cell r="D8">
            <v>0</v>
          </cell>
          <cell r="E8">
            <v>0</v>
          </cell>
          <cell r="F8">
            <v>0</v>
          </cell>
          <cell r="G8">
            <v>0</v>
          </cell>
          <cell r="H8">
            <v>0</v>
          </cell>
          <cell r="I8">
            <v>0</v>
          </cell>
        </row>
        <row r="9">
          <cell r="D9">
            <v>0</v>
          </cell>
          <cell r="E9">
            <v>0</v>
          </cell>
          <cell r="F9">
            <v>0</v>
          </cell>
          <cell r="G9">
            <v>0</v>
          </cell>
          <cell r="H9">
            <v>0</v>
          </cell>
          <cell r="I9">
            <v>0</v>
          </cell>
        </row>
        <row r="10">
          <cell r="D10">
            <v>0</v>
          </cell>
          <cell r="E10">
            <v>0</v>
          </cell>
          <cell r="F10">
            <v>0</v>
          </cell>
          <cell r="G10">
            <v>0</v>
          </cell>
          <cell r="H10">
            <v>0</v>
          </cell>
          <cell r="I10">
            <v>0</v>
          </cell>
        </row>
        <row r="11">
          <cell r="B11" t="str">
            <v>ТЭС-1</v>
          </cell>
          <cell r="D11">
            <v>0</v>
          </cell>
          <cell r="E11">
            <v>0</v>
          </cell>
          <cell r="F11">
            <v>0</v>
          </cell>
          <cell r="G11">
            <v>0</v>
          </cell>
          <cell r="H11">
            <v>0</v>
          </cell>
          <cell r="I11">
            <v>0</v>
          </cell>
        </row>
        <row r="12">
          <cell r="B12" t="str">
            <v>ТЭС-2</v>
          </cell>
          <cell r="E12">
            <v>0</v>
          </cell>
          <cell r="F12">
            <v>0</v>
          </cell>
          <cell r="G12">
            <v>0</v>
          </cell>
          <cell r="H12">
            <v>0</v>
          </cell>
          <cell r="I12">
            <v>0</v>
          </cell>
        </row>
        <row r="13">
          <cell r="B13" t="str">
            <v>ТЭС-2</v>
          </cell>
          <cell r="D13">
            <v>0</v>
          </cell>
          <cell r="E13">
            <v>0</v>
          </cell>
          <cell r="F13">
            <v>0</v>
          </cell>
          <cell r="G13">
            <v>0</v>
          </cell>
          <cell r="H13">
            <v>0</v>
          </cell>
          <cell r="I13">
            <v>0</v>
          </cell>
        </row>
        <row r="14">
          <cell r="D14">
            <v>0</v>
          </cell>
          <cell r="E14">
            <v>0</v>
          </cell>
          <cell r="F14">
            <v>0</v>
          </cell>
          <cell r="G14">
            <v>0</v>
          </cell>
          <cell r="H14">
            <v>0</v>
          </cell>
          <cell r="I14">
            <v>0</v>
          </cell>
        </row>
        <row r="15">
          <cell r="D15">
            <v>0</v>
          </cell>
          <cell r="E15">
            <v>0</v>
          </cell>
          <cell r="F15">
            <v>0</v>
          </cell>
          <cell r="G15">
            <v>0</v>
          </cell>
          <cell r="H15">
            <v>0</v>
          </cell>
          <cell r="I15">
            <v>0</v>
          </cell>
        </row>
        <row r="16">
          <cell r="B16" t="str">
            <v>ГЭС-1</v>
          </cell>
          <cell r="D16">
            <v>0</v>
          </cell>
          <cell r="E16">
            <v>0</v>
          </cell>
          <cell r="F16">
            <v>0</v>
          </cell>
          <cell r="G16">
            <v>0</v>
          </cell>
          <cell r="H16">
            <v>0</v>
          </cell>
          <cell r="I16">
            <v>0</v>
          </cell>
        </row>
        <row r="17">
          <cell r="B17" t="str">
            <v>ГЭС-2</v>
          </cell>
          <cell r="F17">
            <v>0</v>
          </cell>
          <cell r="I17">
            <v>0</v>
          </cell>
        </row>
        <row r="18">
          <cell r="B18" t="str">
            <v>Котельная - 1</v>
          </cell>
          <cell r="D18">
            <v>0</v>
          </cell>
          <cell r="E18">
            <v>0</v>
          </cell>
          <cell r="F18">
            <v>0</v>
          </cell>
          <cell r="G18">
            <v>0</v>
          </cell>
          <cell r="H18">
            <v>0</v>
          </cell>
          <cell r="I18">
            <v>0</v>
          </cell>
        </row>
        <row r="19">
          <cell r="D19">
            <v>0</v>
          </cell>
          <cell r="E19">
            <v>0</v>
          </cell>
        </row>
        <row r="20">
          <cell r="D20">
            <v>0</v>
          </cell>
          <cell r="E20">
            <v>0</v>
          </cell>
          <cell r="F20">
            <v>0</v>
          </cell>
          <cell r="G20">
            <v>0</v>
          </cell>
          <cell r="H20">
            <v>0</v>
          </cell>
          <cell r="I20">
            <v>0</v>
          </cell>
        </row>
        <row r="21">
          <cell r="F21">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E27">
            <v>0</v>
          </cell>
          <cell r="F27">
            <v>0</v>
          </cell>
          <cell r="G27">
            <v>0</v>
          </cell>
          <cell r="H27">
            <v>0</v>
          </cell>
          <cell r="I27">
            <v>0</v>
          </cell>
        </row>
        <row r="28">
          <cell r="B28" t="str">
            <v>Электробойлерная - 1</v>
          </cell>
          <cell r="D28">
            <v>0</v>
          </cell>
          <cell r="E28">
            <v>0</v>
          </cell>
          <cell r="F28">
            <v>0</v>
          </cell>
          <cell r="G28">
            <v>0</v>
          </cell>
          <cell r="H28">
            <v>0</v>
          </cell>
          <cell r="I28">
            <v>0</v>
          </cell>
        </row>
        <row r="29">
          <cell r="B29" t="str">
            <v>Электробойлерная - 2</v>
          </cell>
          <cell r="D29">
            <v>0</v>
          </cell>
          <cell r="E29">
            <v>0</v>
          </cell>
          <cell r="F29">
            <v>0</v>
          </cell>
          <cell r="G29">
            <v>0</v>
          </cell>
          <cell r="H29">
            <v>0</v>
          </cell>
          <cell r="I29">
            <v>0</v>
          </cell>
        </row>
        <row r="30">
          <cell r="D30">
            <v>0</v>
          </cell>
          <cell r="F30">
            <v>0</v>
          </cell>
          <cell r="I30">
            <v>0</v>
          </cell>
        </row>
        <row r="31">
          <cell r="D31">
            <v>0</v>
          </cell>
          <cell r="E31">
            <v>0</v>
          </cell>
          <cell r="F31">
            <v>0</v>
          </cell>
          <cell r="G31">
            <v>0</v>
          </cell>
        </row>
        <row r="32">
          <cell r="D32">
            <v>0</v>
          </cell>
          <cell r="E32">
            <v>0</v>
          </cell>
          <cell r="F32">
            <v>0</v>
          </cell>
        </row>
        <row r="33">
          <cell r="D33">
            <v>0</v>
          </cell>
          <cell r="E33">
            <v>0</v>
          </cell>
          <cell r="F33">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E37">
            <v>0</v>
          </cell>
          <cell r="F37">
            <v>0</v>
          </cell>
          <cell r="I37">
            <v>0</v>
          </cell>
        </row>
        <row r="38">
          <cell r="B38" t="str">
            <v>ТЭС-2</v>
          </cell>
          <cell r="D38">
            <v>0</v>
          </cell>
          <cell r="E38">
            <v>0</v>
          </cell>
          <cell r="F38">
            <v>0</v>
          </cell>
          <cell r="G38">
            <v>0</v>
          </cell>
          <cell r="H38">
            <v>0</v>
          </cell>
          <cell r="I38">
            <v>0</v>
          </cell>
        </row>
        <row r="39">
          <cell r="B39" t="str">
            <v>ТЭС-1</v>
          </cell>
          <cell r="E39">
            <v>0</v>
          </cell>
          <cell r="F39">
            <v>0</v>
          </cell>
          <cell r="I39">
            <v>0</v>
          </cell>
        </row>
        <row r="41">
          <cell r="E41">
            <v>0</v>
          </cell>
        </row>
        <row r="42">
          <cell r="B42" t="str">
            <v>ГЭС-1</v>
          </cell>
          <cell r="E42">
            <v>0</v>
          </cell>
          <cell r="F42">
            <v>0</v>
          </cell>
          <cell r="I42">
            <v>0</v>
          </cell>
        </row>
        <row r="43">
          <cell r="B43" t="str">
            <v>ГЭС-2</v>
          </cell>
          <cell r="E43">
            <v>0</v>
          </cell>
          <cell r="F43">
            <v>0</v>
          </cell>
          <cell r="I43">
            <v>0</v>
          </cell>
        </row>
        <row r="44">
          <cell r="F44">
            <v>0</v>
          </cell>
          <cell r="I44">
            <v>0</v>
          </cell>
        </row>
        <row r="46">
          <cell r="D46">
            <v>0</v>
          </cell>
          <cell r="E46">
            <v>0</v>
          </cell>
          <cell r="F46">
            <v>0</v>
          </cell>
          <cell r="G46">
            <v>0</v>
          </cell>
          <cell r="H46">
            <v>0</v>
          </cell>
          <cell r="I46">
            <v>0</v>
          </cell>
        </row>
        <row r="47">
          <cell r="E47">
            <v>0</v>
          </cell>
        </row>
        <row r="48">
          <cell r="B48" t="str">
            <v>Котельная - 1</v>
          </cell>
          <cell r="E48">
            <v>0</v>
          </cell>
          <cell r="F48">
            <v>0</v>
          </cell>
          <cell r="I48">
            <v>0</v>
          </cell>
        </row>
        <row r="49">
          <cell r="B49" t="str">
            <v>Котельная - 2</v>
          </cell>
          <cell r="F49">
            <v>0</v>
          </cell>
          <cell r="I49">
            <v>0</v>
          </cell>
        </row>
        <row r="50">
          <cell r="B50" t="str">
            <v>Котельная - 2</v>
          </cell>
          <cell r="E50">
            <v>0</v>
          </cell>
          <cell r="F50">
            <v>0</v>
          </cell>
          <cell r="I50">
            <v>0</v>
          </cell>
        </row>
        <row r="51">
          <cell r="E51">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E55">
            <v>0</v>
          </cell>
          <cell r="F55">
            <v>0</v>
          </cell>
          <cell r="G55">
            <v>0</v>
          </cell>
          <cell r="H55">
            <v>0</v>
          </cell>
          <cell r="I55">
            <v>0</v>
          </cell>
        </row>
        <row r="56">
          <cell r="B56" t="str">
            <v>Всего</v>
          </cell>
          <cell r="E56">
            <v>0</v>
          </cell>
          <cell r="F56">
            <v>0</v>
          </cell>
          <cell r="G56">
            <v>0</v>
          </cell>
          <cell r="H56">
            <v>0</v>
          </cell>
          <cell r="I56">
            <v>0</v>
          </cell>
        </row>
        <row r="57">
          <cell r="E57">
            <v>0</v>
          </cell>
          <cell r="F57">
            <v>0</v>
          </cell>
          <cell r="G57">
            <v>0</v>
          </cell>
          <cell r="H57">
            <v>0</v>
          </cell>
          <cell r="I57">
            <v>0</v>
          </cell>
        </row>
        <row r="59">
          <cell r="E59">
            <v>0</v>
          </cell>
          <cell r="F59">
            <v>0</v>
          </cell>
          <cell r="G59">
            <v>0</v>
          </cell>
        </row>
        <row r="60">
          <cell r="D60">
            <v>0</v>
          </cell>
          <cell r="E60">
            <v>0</v>
          </cell>
          <cell r="F60">
            <v>0</v>
          </cell>
          <cell r="G60">
            <v>0</v>
          </cell>
          <cell r="H60">
            <v>0</v>
          </cell>
          <cell r="I60">
            <v>0</v>
          </cell>
        </row>
        <row r="61">
          <cell r="D61">
            <v>0</v>
          </cell>
          <cell r="E61">
            <v>0</v>
          </cell>
          <cell r="F61">
            <v>0</v>
          </cell>
          <cell r="G61">
            <v>0</v>
          </cell>
          <cell r="H61">
            <v>0</v>
          </cell>
          <cell r="I61">
            <v>0</v>
          </cell>
        </row>
        <row r="62">
          <cell r="E62">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2">
          <cell r="A2" t="str">
            <v>ТЭС-1</v>
          </cell>
        </row>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2">
          <cell r="F12">
            <v>0</v>
          </cell>
          <cell r="G12">
            <v>0</v>
          </cell>
          <cell r="I12">
            <v>0</v>
          </cell>
          <cell r="J12">
            <v>0</v>
          </cell>
          <cell r="L12">
            <v>0</v>
          </cell>
          <cell r="M12">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cell r="P16">
            <v>0</v>
          </cell>
        </row>
        <row r="18">
          <cell r="F18" t="str">
            <v>-</v>
          </cell>
          <cell r="G18">
            <v>0</v>
          </cell>
          <cell r="I18" t="str">
            <v>-</v>
          </cell>
          <cell r="J18">
            <v>0</v>
          </cell>
          <cell r="L18" t="str">
            <v>-</v>
          </cell>
          <cell r="M18">
            <v>0</v>
          </cell>
          <cell r="O18" t="str">
            <v>-</v>
          </cell>
          <cell r="P18">
            <v>0</v>
          </cell>
        </row>
        <row r="19">
          <cell r="L19" t="e">
            <v>#NAME?</v>
          </cell>
          <cell r="M19" t="e">
            <v>#NAME?</v>
          </cell>
        </row>
        <row r="20">
          <cell r="F20" t="str">
            <v>-</v>
          </cell>
          <cell r="G20">
            <v>0</v>
          </cell>
          <cell r="I20" t="str">
            <v>-</v>
          </cell>
          <cell r="J20">
            <v>0</v>
          </cell>
          <cell r="L20" t="str">
            <v>-</v>
          </cell>
          <cell r="M20">
            <v>0</v>
          </cell>
          <cell r="O20" t="str">
            <v>-</v>
          </cell>
          <cell r="P20">
            <v>0</v>
          </cell>
        </row>
        <row r="21">
          <cell r="F21">
            <v>0</v>
          </cell>
          <cell r="L21">
            <v>0</v>
          </cell>
        </row>
        <row r="22">
          <cell r="F22">
            <v>0</v>
          </cell>
          <cell r="I22">
            <v>0</v>
          </cell>
          <cell r="L22" t="e">
            <v>#NAME?</v>
          </cell>
          <cell r="M22" t="e">
            <v>#NAME?</v>
          </cell>
        </row>
        <row r="23">
          <cell r="F23">
            <v>0</v>
          </cell>
          <cell r="I23">
            <v>0</v>
          </cell>
          <cell r="L23" t="e">
            <v>#NAME?</v>
          </cell>
          <cell r="M23" t="e">
            <v>#NAME?</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G29">
            <v>0</v>
          </cell>
          <cell r="I29">
            <v>0</v>
          </cell>
          <cell r="J29">
            <v>0</v>
          </cell>
          <cell r="L29" t="e">
            <v>#NAME?</v>
          </cell>
          <cell r="M29" t="e">
            <v>#NAME?</v>
          </cell>
        </row>
        <row r="30">
          <cell r="F30">
            <v>0</v>
          </cell>
          <cell r="I30">
            <v>0</v>
          </cell>
        </row>
        <row r="31">
          <cell r="F31">
            <v>0</v>
          </cell>
          <cell r="G31">
            <v>0</v>
          </cell>
          <cell r="L31">
            <v>0</v>
          </cell>
          <cell r="M31" t="e">
            <v>#NAME?</v>
          </cell>
          <cell r="O31">
            <v>0</v>
          </cell>
        </row>
        <row r="32">
          <cell r="F32">
            <v>0</v>
          </cell>
          <cell r="L32" t="e">
            <v>#NAME?</v>
          </cell>
          <cell r="M32" t="e">
            <v>#NAME?</v>
          </cell>
        </row>
        <row r="33">
          <cell r="F33">
            <v>0</v>
          </cell>
          <cell r="L33">
            <v>0</v>
          </cell>
          <cell r="M33"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39">
          <cell r="F39">
            <v>0</v>
          </cell>
          <cell r="I39">
            <v>0</v>
          </cell>
        </row>
        <row r="42">
          <cell r="F42">
            <v>0</v>
          </cell>
          <cell r="I42">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48">
          <cell r="F48">
            <v>0</v>
          </cell>
          <cell r="I48">
            <v>0</v>
          </cell>
        </row>
        <row r="49">
          <cell r="F49">
            <v>0</v>
          </cell>
          <cell r="I49">
            <v>0</v>
          </cell>
        </row>
        <row r="50">
          <cell r="F50">
            <v>0</v>
          </cell>
          <cell r="I50">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55">
          <cell r="F55">
            <v>0</v>
          </cell>
          <cell r="G55">
            <v>0</v>
          </cell>
          <cell r="I55">
            <v>0</v>
          </cell>
        </row>
        <row r="56">
          <cell r="F56">
            <v>0</v>
          </cell>
          <cell r="G56">
            <v>0</v>
          </cell>
          <cell r="I56">
            <v>0</v>
          </cell>
        </row>
        <row r="57">
          <cell r="F57">
            <v>0</v>
          </cell>
          <cell r="G57">
            <v>0</v>
          </cell>
          <cell r="I57">
            <v>0</v>
          </cell>
        </row>
        <row r="59">
          <cell r="F59">
            <v>0</v>
          </cell>
          <cell r="G59">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7">
          <cell r="D7">
            <v>0</v>
          </cell>
        </row>
      </sheetData>
      <sheetData sheetId="75">
        <row r="7">
          <cell r="D7">
            <v>0</v>
          </cell>
        </row>
      </sheetData>
      <sheetData sheetId="76">
        <row r="7">
          <cell r="D7">
            <v>0</v>
          </cell>
        </row>
      </sheetData>
      <sheetData sheetId="77">
        <row r="7">
          <cell r="D7">
            <v>0</v>
          </cell>
        </row>
      </sheetData>
      <sheetData sheetId="78">
        <row r="7">
          <cell r="D7">
            <v>0</v>
          </cell>
        </row>
      </sheetData>
      <sheetData sheetId="79">
        <row r="7">
          <cell r="D7">
            <v>0</v>
          </cell>
        </row>
      </sheetData>
      <sheetData sheetId="80">
        <row r="7">
          <cell r="D7">
            <v>0</v>
          </cell>
        </row>
      </sheetData>
      <sheetData sheetId="81">
        <row r="7">
          <cell r="D7">
            <v>0</v>
          </cell>
        </row>
      </sheetData>
      <sheetData sheetId="82">
        <row r="7">
          <cell r="D7">
            <v>0</v>
          </cell>
        </row>
      </sheetData>
      <sheetData sheetId="83">
        <row r="7">
          <cell r="D7">
            <v>0</v>
          </cell>
        </row>
      </sheetData>
      <sheetData sheetId="84">
        <row r="7">
          <cell r="D7">
            <v>0</v>
          </cell>
        </row>
      </sheetData>
      <sheetData sheetId="85">
        <row r="7">
          <cell r="D7">
            <v>0</v>
          </cell>
        </row>
      </sheetData>
      <sheetData sheetId="86">
        <row r="7">
          <cell r="D7">
            <v>0</v>
          </cell>
        </row>
      </sheetData>
      <sheetData sheetId="87">
        <row r="7">
          <cell r="D7">
            <v>0</v>
          </cell>
        </row>
      </sheetData>
      <sheetData sheetId="88">
        <row r="7">
          <cell r="D7">
            <v>0</v>
          </cell>
        </row>
      </sheetData>
      <sheetData sheetId="89">
        <row r="7">
          <cell r="D7">
            <v>0</v>
          </cell>
        </row>
      </sheetData>
      <sheetData sheetId="90">
        <row r="7">
          <cell r="D7">
            <v>0</v>
          </cell>
        </row>
      </sheetData>
      <sheetData sheetId="91">
        <row r="7">
          <cell r="D7">
            <v>0</v>
          </cell>
        </row>
      </sheetData>
      <sheetData sheetId="92">
        <row r="7">
          <cell r="D7">
            <v>0</v>
          </cell>
        </row>
      </sheetData>
      <sheetData sheetId="93">
        <row r="7">
          <cell r="D7">
            <v>0</v>
          </cell>
        </row>
      </sheetData>
      <sheetData sheetId="94">
        <row r="7">
          <cell r="D7">
            <v>0</v>
          </cell>
        </row>
      </sheetData>
      <sheetData sheetId="95">
        <row r="7">
          <cell r="D7">
            <v>0</v>
          </cell>
        </row>
      </sheetData>
      <sheetData sheetId="96">
        <row r="7">
          <cell r="D7">
            <v>0</v>
          </cell>
        </row>
      </sheetData>
      <sheetData sheetId="97">
        <row r="7">
          <cell r="D7">
            <v>0</v>
          </cell>
        </row>
      </sheetData>
      <sheetData sheetId="98">
        <row r="7">
          <cell r="D7">
            <v>0</v>
          </cell>
        </row>
      </sheetData>
      <sheetData sheetId="99">
        <row r="7">
          <cell r="D7">
            <v>0</v>
          </cell>
        </row>
      </sheetData>
      <sheetData sheetId="100">
        <row r="7">
          <cell r="D7">
            <v>0</v>
          </cell>
        </row>
      </sheetData>
      <sheetData sheetId="101">
        <row r="7">
          <cell r="D7">
            <v>0</v>
          </cell>
        </row>
      </sheetData>
      <sheetData sheetId="102">
        <row r="7">
          <cell r="D7">
            <v>0</v>
          </cell>
        </row>
      </sheetData>
      <sheetData sheetId="103">
        <row r="7">
          <cell r="D7">
            <v>0</v>
          </cell>
        </row>
      </sheetData>
      <sheetData sheetId="104">
        <row r="7">
          <cell r="D7">
            <v>0</v>
          </cell>
        </row>
      </sheetData>
      <sheetData sheetId="105">
        <row r="7">
          <cell r="D7">
            <v>0</v>
          </cell>
        </row>
      </sheetData>
      <sheetData sheetId="106">
        <row r="7">
          <cell r="D7">
            <v>0</v>
          </cell>
        </row>
      </sheetData>
      <sheetData sheetId="107">
        <row r="7">
          <cell r="D7">
            <v>0</v>
          </cell>
        </row>
      </sheetData>
      <sheetData sheetId="108">
        <row r="7">
          <cell r="D7">
            <v>0</v>
          </cell>
        </row>
      </sheetData>
      <sheetData sheetId="109">
        <row r="7">
          <cell r="D7">
            <v>0</v>
          </cell>
        </row>
      </sheetData>
      <sheetData sheetId="110">
        <row r="7">
          <cell r="D7">
            <v>0</v>
          </cell>
        </row>
      </sheetData>
      <sheetData sheetId="111">
        <row r="7">
          <cell r="D7">
            <v>0</v>
          </cell>
        </row>
      </sheetData>
      <sheetData sheetId="112">
        <row r="7">
          <cell r="D7">
            <v>0</v>
          </cell>
        </row>
      </sheetData>
      <sheetData sheetId="113">
        <row r="7">
          <cell r="D7">
            <v>0</v>
          </cell>
        </row>
      </sheetData>
      <sheetData sheetId="114">
        <row r="7">
          <cell r="D7">
            <v>0</v>
          </cell>
        </row>
      </sheetData>
      <sheetData sheetId="115">
        <row r="7">
          <cell r="D7">
            <v>0</v>
          </cell>
        </row>
      </sheetData>
      <sheetData sheetId="116">
        <row r="7">
          <cell r="D7">
            <v>0</v>
          </cell>
        </row>
      </sheetData>
      <sheetData sheetId="117">
        <row r="7">
          <cell r="D7">
            <v>0</v>
          </cell>
        </row>
      </sheetData>
      <sheetData sheetId="118">
        <row r="7">
          <cell r="D7">
            <v>0</v>
          </cell>
        </row>
      </sheetData>
      <sheetData sheetId="119">
        <row r="7">
          <cell r="D7">
            <v>0</v>
          </cell>
        </row>
      </sheetData>
      <sheetData sheetId="120">
        <row r="7">
          <cell r="D7">
            <v>0</v>
          </cell>
        </row>
      </sheetData>
      <sheetData sheetId="121">
        <row r="7">
          <cell r="D7">
            <v>0</v>
          </cell>
        </row>
      </sheetData>
      <sheetData sheetId="122">
        <row r="7">
          <cell r="D7">
            <v>0</v>
          </cell>
        </row>
      </sheetData>
      <sheetData sheetId="123">
        <row r="7">
          <cell r="D7">
            <v>0</v>
          </cell>
        </row>
      </sheetData>
      <sheetData sheetId="124">
        <row r="7">
          <cell r="D7">
            <v>0</v>
          </cell>
        </row>
      </sheetData>
      <sheetData sheetId="125">
        <row r="7">
          <cell r="D7">
            <v>0</v>
          </cell>
        </row>
      </sheetData>
      <sheetData sheetId="126">
        <row r="7">
          <cell r="D7">
            <v>0</v>
          </cell>
        </row>
      </sheetData>
      <sheetData sheetId="127">
        <row r="7">
          <cell r="D7">
            <v>0</v>
          </cell>
        </row>
      </sheetData>
      <sheetData sheetId="128">
        <row r="7">
          <cell r="D7">
            <v>0</v>
          </cell>
        </row>
      </sheetData>
      <sheetData sheetId="129">
        <row r="7">
          <cell r="D7">
            <v>0</v>
          </cell>
        </row>
      </sheetData>
      <sheetData sheetId="130">
        <row r="7">
          <cell r="D7">
            <v>0</v>
          </cell>
        </row>
      </sheetData>
      <sheetData sheetId="131">
        <row r="7">
          <cell r="D7">
            <v>0</v>
          </cell>
        </row>
      </sheetData>
      <sheetData sheetId="132">
        <row r="7">
          <cell r="D7">
            <v>0</v>
          </cell>
        </row>
      </sheetData>
      <sheetData sheetId="133" refreshError="1"/>
      <sheetData sheetId="134" refreshError="1"/>
      <sheetData sheetId="135" refreshError="1"/>
      <sheetData sheetId="136" refreshError="1"/>
      <sheetData sheetId="137">
        <row r="8">
          <cell r="D8">
            <v>15739</v>
          </cell>
        </row>
      </sheetData>
      <sheetData sheetId="138">
        <row r="8">
          <cell r="D8">
            <v>15739</v>
          </cell>
        </row>
      </sheetData>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ow r="1">
          <cell r="A1">
            <v>0</v>
          </cell>
        </row>
      </sheetData>
      <sheetData sheetId="257">
        <row r="1">
          <cell r="A1">
            <v>0</v>
          </cell>
        </row>
      </sheetData>
      <sheetData sheetId="258">
        <row r="1">
          <cell r="A1">
            <v>0</v>
          </cell>
        </row>
      </sheetData>
      <sheetData sheetId="259" refreshError="1"/>
      <sheetData sheetId="260" refreshError="1"/>
      <sheetData sheetId="261" refreshError="1"/>
      <sheetData sheetId="262" refreshError="1"/>
      <sheetData sheetId="263" refreshError="1"/>
      <sheetData sheetId="264">
        <row r="1">
          <cell r="A1">
            <v>0</v>
          </cell>
        </row>
      </sheetData>
      <sheetData sheetId="265">
        <row r="1">
          <cell r="A1">
            <v>0</v>
          </cell>
        </row>
      </sheetData>
      <sheetData sheetId="266" refreshError="1"/>
      <sheetData sheetId="267" refreshError="1"/>
      <sheetData sheetId="268" refreshError="1"/>
      <sheetData sheetId="269">
        <row r="2">
          <cell r="A2">
            <v>0</v>
          </cell>
        </row>
      </sheetData>
      <sheetData sheetId="270">
        <row r="1">
          <cell r="A1">
            <v>0</v>
          </cell>
        </row>
      </sheetData>
      <sheetData sheetId="271" refreshError="1"/>
      <sheetData sheetId="272">
        <row r="1">
          <cell r="A1">
            <v>0</v>
          </cell>
        </row>
      </sheetData>
      <sheetData sheetId="273">
        <row r="1">
          <cell r="A1">
            <v>0</v>
          </cell>
        </row>
      </sheetData>
      <sheetData sheetId="274">
        <row r="1">
          <cell r="A1">
            <v>0</v>
          </cell>
        </row>
      </sheetData>
      <sheetData sheetId="275">
        <row r="1">
          <cell r="A1">
            <v>0</v>
          </cell>
        </row>
      </sheetData>
      <sheetData sheetId="276">
        <row r="1">
          <cell r="A1">
            <v>0</v>
          </cell>
        </row>
      </sheetData>
      <sheetData sheetId="277">
        <row r="1">
          <cell r="A1">
            <v>0</v>
          </cell>
        </row>
      </sheetData>
      <sheetData sheetId="278">
        <row r="1">
          <cell r="A1">
            <v>0</v>
          </cell>
        </row>
      </sheetData>
      <sheetData sheetId="279">
        <row r="1">
          <cell r="A1">
            <v>0</v>
          </cell>
        </row>
      </sheetData>
      <sheetData sheetId="280">
        <row r="1">
          <cell r="A1">
            <v>0</v>
          </cell>
        </row>
      </sheetData>
      <sheetData sheetId="281">
        <row r="1">
          <cell r="A1">
            <v>0</v>
          </cell>
        </row>
      </sheetData>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1">
          <cell r="A1">
            <v>0</v>
          </cell>
        </row>
      </sheetData>
      <sheetData sheetId="311">
        <row r="1">
          <cell r="A1">
            <v>0</v>
          </cell>
        </row>
      </sheetData>
      <sheetData sheetId="312">
        <row r="1">
          <cell r="A1">
            <v>0</v>
          </cell>
        </row>
      </sheetData>
      <sheetData sheetId="313">
        <row r="1">
          <cell r="A1">
            <v>0</v>
          </cell>
        </row>
      </sheetData>
      <sheetData sheetId="314">
        <row r="1">
          <cell r="A1">
            <v>0</v>
          </cell>
        </row>
      </sheetData>
      <sheetData sheetId="315">
        <row r="1">
          <cell r="A1">
            <v>0</v>
          </cell>
        </row>
      </sheetData>
      <sheetData sheetId="316">
        <row r="1">
          <cell r="A1">
            <v>0</v>
          </cell>
        </row>
      </sheetData>
      <sheetData sheetId="317">
        <row r="1">
          <cell r="A1">
            <v>0</v>
          </cell>
        </row>
      </sheetData>
      <sheetData sheetId="318">
        <row r="1">
          <cell r="A1">
            <v>0</v>
          </cell>
        </row>
      </sheetData>
      <sheetData sheetId="319">
        <row r="1">
          <cell r="A1">
            <v>0</v>
          </cell>
        </row>
      </sheetData>
      <sheetData sheetId="320">
        <row r="1">
          <cell r="A1">
            <v>0</v>
          </cell>
        </row>
      </sheetData>
      <sheetData sheetId="321">
        <row r="1">
          <cell r="A1">
            <v>0</v>
          </cell>
        </row>
      </sheetData>
      <sheetData sheetId="322">
        <row r="1">
          <cell r="A1">
            <v>0</v>
          </cell>
        </row>
      </sheetData>
      <sheetData sheetId="323">
        <row r="1">
          <cell r="A1">
            <v>0</v>
          </cell>
        </row>
      </sheetData>
      <sheetData sheetId="324">
        <row r="1">
          <cell r="A1">
            <v>0</v>
          </cell>
        </row>
      </sheetData>
      <sheetData sheetId="325" refreshError="1"/>
      <sheetData sheetId="326" refreshError="1"/>
      <sheetData sheetId="327" refreshError="1"/>
      <sheetData sheetId="328" refreshError="1"/>
      <sheetData sheetId="329">
        <row r="1">
          <cell r="A1">
            <v>0</v>
          </cell>
        </row>
      </sheetData>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ow r="1">
          <cell r="A1">
            <v>0</v>
          </cell>
        </row>
      </sheetData>
      <sheetData sheetId="372">
        <row r="1">
          <cell r="A1">
            <v>0</v>
          </cell>
        </row>
      </sheetData>
      <sheetData sheetId="373">
        <row r="1">
          <cell r="A1">
            <v>0</v>
          </cell>
        </row>
      </sheetData>
      <sheetData sheetId="374">
        <row r="1">
          <cell r="A1">
            <v>0</v>
          </cell>
        </row>
      </sheetData>
      <sheetData sheetId="375">
        <row r="1">
          <cell r="A1">
            <v>0</v>
          </cell>
        </row>
      </sheetData>
      <sheetData sheetId="376">
        <row r="1">
          <cell r="A1">
            <v>0</v>
          </cell>
        </row>
      </sheetData>
      <sheetData sheetId="377">
        <row r="1">
          <cell r="A1">
            <v>0</v>
          </cell>
        </row>
      </sheetData>
      <sheetData sheetId="378">
        <row r="1">
          <cell r="A1">
            <v>0</v>
          </cell>
        </row>
      </sheetData>
      <sheetData sheetId="379">
        <row r="1">
          <cell r="A1">
            <v>0</v>
          </cell>
        </row>
      </sheetData>
      <sheetData sheetId="380">
        <row r="1">
          <cell r="A1">
            <v>0</v>
          </cell>
        </row>
      </sheetData>
      <sheetData sheetId="381">
        <row r="1">
          <cell r="A1">
            <v>0</v>
          </cell>
        </row>
      </sheetData>
      <sheetData sheetId="382">
        <row r="1">
          <cell r="A1">
            <v>0</v>
          </cell>
        </row>
      </sheetData>
      <sheetData sheetId="383">
        <row r="1">
          <cell r="A1">
            <v>0</v>
          </cell>
        </row>
      </sheetData>
      <sheetData sheetId="384">
        <row r="1">
          <cell r="A1">
            <v>0</v>
          </cell>
        </row>
      </sheetData>
      <sheetData sheetId="385">
        <row r="1">
          <cell r="A1">
            <v>0</v>
          </cell>
        </row>
      </sheetData>
      <sheetData sheetId="386">
        <row r="1">
          <cell r="A1">
            <v>0</v>
          </cell>
        </row>
      </sheetData>
      <sheetData sheetId="387">
        <row r="1">
          <cell r="A1">
            <v>0</v>
          </cell>
        </row>
      </sheetData>
      <sheetData sheetId="388">
        <row r="1">
          <cell r="A1">
            <v>0</v>
          </cell>
        </row>
      </sheetData>
      <sheetData sheetId="389">
        <row r="1">
          <cell r="A1">
            <v>0</v>
          </cell>
        </row>
      </sheetData>
      <sheetData sheetId="390">
        <row r="1">
          <cell r="A1">
            <v>0</v>
          </cell>
        </row>
      </sheetData>
      <sheetData sheetId="391">
        <row r="1">
          <cell r="A1">
            <v>0</v>
          </cell>
        </row>
      </sheetData>
      <sheetData sheetId="392">
        <row r="1">
          <cell r="A1">
            <v>0</v>
          </cell>
        </row>
      </sheetData>
      <sheetData sheetId="393">
        <row r="1">
          <cell r="A1">
            <v>0</v>
          </cell>
        </row>
      </sheetData>
      <sheetData sheetId="394">
        <row r="1">
          <cell r="A1">
            <v>0</v>
          </cell>
        </row>
      </sheetData>
      <sheetData sheetId="395">
        <row r="1">
          <cell r="A1">
            <v>0</v>
          </cell>
        </row>
      </sheetData>
      <sheetData sheetId="396">
        <row r="1">
          <cell r="A1">
            <v>0</v>
          </cell>
        </row>
      </sheetData>
      <sheetData sheetId="397">
        <row r="1">
          <cell r="A1">
            <v>0</v>
          </cell>
        </row>
      </sheetData>
      <sheetData sheetId="398">
        <row r="1">
          <cell r="A1">
            <v>0</v>
          </cell>
        </row>
      </sheetData>
      <sheetData sheetId="399">
        <row r="1">
          <cell r="A1">
            <v>0</v>
          </cell>
        </row>
      </sheetData>
      <sheetData sheetId="400">
        <row r="1">
          <cell r="A1">
            <v>0</v>
          </cell>
        </row>
      </sheetData>
      <sheetData sheetId="401">
        <row r="1">
          <cell r="A1">
            <v>0</v>
          </cell>
        </row>
      </sheetData>
      <sheetData sheetId="402">
        <row r="1">
          <cell r="A1">
            <v>0</v>
          </cell>
        </row>
      </sheetData>
      <sheetData sheetId="403">
        <row r="1">
          <cell r="A1">
            <v>0</v>
          </cell>
        </row>
      </sheetData>
      <sheetData sheetId="404">
        <row r="1">
          <cell r="A1">
            <v>0</v>
          </cell>
        </row>
      </sheetData>
      <sheetData sheetId="405">
        <row r="1">
          <cell r="A1">
            <v>0</v>
          </cell>
        </row>
      </sheetData>
      <sheetData sheetId="406">
        <row r="1">
          <cell r="A1">
            <v>0</v>
          </cell>
        </row>
      </sheetData>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ow r="1">
          <cell r="A1">
            <v>0</v>
          </cell>
        </row>
      </sheetData>
      <sheetData sheetId="419">
        <row r="1">
          <cell r="A1">
            <v>0</v>
          </cell>
        </row>
      </sheetData>
      <sheetData sheetId="420">
        <row r="1">
          <cell r="A1">
            <v>0</v>
          </cell>
        </row>
      </sheetData>
      <sheetData sheetId="421">
        <row r="1">
          <cell r="A1">
            <v>0</v>
          </cell>
        </row>
      </sheetData>
      <sheetData sheetId="422">
        <row r="1">
          <cell r="A1">
            <v>0</v>
          </cell>
        </row>
      </sheetData>
      <sheetData sheetId="423">
        <row r="1">
          <cell r="A1">
            <v>0</v>
          </cell>
        </row>
      </sheetData>
      <sheetData sheetId="424">
        <row r="1">
          <cell r="A1">
            <v>0</v>
          </cell>
        </row>
      </sheetData>
      <sheetData sheetId="425">
        <row r="1">
          <cell r="A1">
            <v>0</v>
          </cell>
        </row>
      </sheetData>
      <sheetData sheetId="426">
        <row r="1">
          <cell r="A1">
            <v>0</v>
          </cell>
        </row>
      </sheetData>
      <sheetData sheetId="427">
        <row r="1">
          <cell r="A1">
            <v>0</v>
          </cell>
        </row>
      </sheetData>
      <sheetData sheetId="428">
        <row r="1">
          <cell r="A1">
            <v>0</v>
          </cell>
        </row>
      </sheetData>
      <sheetData sheetId="429">
        <row r="1">
          <cell r="A1">
            <v>0</v>
          </cell>
        </row>
      </sheetData>
      <sheetData sheetId="430">
        <row r="1">
          <cell r="A1">
            <v>0</v>
          </cell>
        </row>
      </sheetData>
      <sheetData sheetId="431">
        <row r="1">
          <cell r="A1">
            <v>0</v>
          </cell>
        </row>
      </sheetData>
      <sheetData sheetId="432">
        <row r="1">
          <cell r="A1">
            <v>0</v>
          </cell>
        </row>
      </sheetData>
      <sheetData sheetId="433">
        <row r="1">
          <cell r="A1">
            <v>0</v>
          </cell>
        </row>
      </sheetData>
      <sheetData sheetId="434">
        <row r="1">
          <cell r="A1">
            <v>0</v>
          </cell>
        </row>
      </sheetData>
      <sheetData sheetId="435">
        <row r="1">
          <cell r="A1">
            <v>0</v>
          </cell>
        </row>
      </sheetData>
      <sheetData sheetId="436">
        <row r="1">
          <cell r="A1">
            <v>0</v>
          </cell>
        </row>
      </sheetData>
      <sheetData sheetId="437">
        <row r="1">
          <cell r="A1">
            <v>0</v>
          </cell>
        </row>
      </sheetData>
      <sheetData sheetId="438">
        <row r="1">
          <cell r="A1">
            <v>0</v>
          </cell>
        </row>
      </sheetData>
      <sheetData sheetId="439">
        <row r="1">
          <cell r="A1">
            <v>0</v>
          </cell>
        </row>
      </sheetData>
      <sheetData sheetId="440">
        <row r="1">
          <cell r="A1">
            <v>0</v>
          </cell>
        </row>
      </sheetData>
      <sheetData sheetId="441">
        <row r="1">
          <cell r="A1">
            <v>0</v>
          </cell>
        </row>
      </sheetData>
      <sheetData sheetId="442">
        <row r="1">
          <cell r="A1">
            <v>0</v>
          </cell>
        </row>
      </sheetData>
      <sheetData sheetId="443">
        <row r="1">
          <cell r="A1">
            <v>0</v>
          </cell>
        </row>
      </sheetData>
      <sheetData sheetId="444">
        <row r="1">
          <cell r="A1">
            <v>0</v>
          </cell>
        </row>
      </sheetData>
      <sheetData sheetId="445">
        <row r="1">
          <cell r="A1">
            <v>0</v>
          </cell>
        </row>
      </sheetData>
      <sheetData sheetId="446">
        <row r="1">
          <cell r="A1">
            <v>0</v>
          </cell>
        </row>
      </sheetData>
      <sheetData sheetId="447">
        <row r="1">
          <cell r="A1">
            <v>0</v>
          </cell>
        </row>
      </sheetData>
      <sheetData sheetId="448">
        <row r="1">
          <cell r="A1">
            <v>0</v>
          </cell>
        </row>
      </sheetData>
      <sheetData sheetId="449">
        <row r="1">
          <cell r="A1">
            <v>0</v>
          </cell>
        </row>
      </sheetData>
      <sheetData sheetId="450">
        <row r="1">
          <cell r="A1">
            <v>0</v>
          </cell>
        </row>
      </sheetData>
      <sheetData sheetId="451">
        <row r="1">
          <cell r="A1">
            <v>0</v>
          </cell>
        </row>
      </sheetData>
      <sheetData sheetId="452">
        <row r="1">
          <cell r="A1">
            <v>0</v>
          </cell>
        </row>
      </sheetData>
      <sheetData sheetId="453">
        <row r="1">
          <cell r="A1">
            <v>0</v>
          </cell>
        </row>
      </sheetData>
      <sheetData sheetId="454">
        <row r="1">
          <cell r="A1">
            <v>0</v>
          </cell>
        </row>
      </sheetData>
      <sheetData sheetId="455">
        <row r="1">
          <cell r="A1">
            <v>0</v>
          </cell>
        </row>
      </sheetData>
      <sheetData sheetId="456">
        <row r="1">
          <cell r="A1">
            <v>0</v>
          </cell>
        </row>
      </sheetData>
      <sheetData sheetId="457">
        <row r="1">
          <cell r="A1">
            <v>0</v>
          </cell>
        </row>
      </sheetData>
      <sheetData sheetId="458">
        <row r="1">
          <cell r="A1">
            <v>0</v>
          </cell>
        </row>
      </sheetData>
      <sheetData sheetId="459">
        <row r="1">
          <cell r="A1">
            <v>0</v>
          </cell>
        </row>
      </sheetData>
      <sheetData sheetId="460">
        <row r="1">
          <cell r="A1">
            <v>0</v>
          </cell>
        </row>
      </sheetData>
      <sheetData sheetId="461">
        <row r="1">
          <cell r="A1">
            <v>0</v>
          </cell>
        </row>
      </sheetData>
      <sheetData sheetId="462">
        <row r="1">
          <cell r="A1">
            <v>0</v>
          </cell>
        </row>
      </sheetData>
      <sheetData sheetId="463">
        <row r="1">
          <cell r="A1">
            <v>0</v>
          </cell>
        </row>
      </sheetData>
      <sheetData sheetId="464">
        <row r="1">
          <cell r="A1">
            <v>0</v>
          </cell>
        </row>
      </sheetData>
      <sheetData sheetId="465">
        <row r="1">
          <cell r="A1">
            <v>0</v>
          </cell>
        </row>
      </sheetData>
      <sheetData sheetId="466">
        <row r="1">
          <cell r="A1">
            <v>0</v>
          </cell>
        </row>
      </sheetData>
      <sheetData sheetId="467">
        <row r="1">
          <cell r="A1">
            <v>0</v>
          </cell>
        </row>
      </sheetData>
      <sheetData sheetId="468">
        <row r="1">
          <cell r="A1">
            <v>0</v>
          </cell>
        </row>
      </sheetData>
      <sheetData sheetId="469">
        <row r="1">
          <cell r="A1">
            <v>0</v>
          </cell>
        </row>
      </sheetData>
      <sheetData sheetId="470">
        <row r="1">
          <cell r="A1">
            <v>0</v>
          </cell>
        </row>
      </sheetData>
      <sheetData sheetId="471">
        <row r="1">
          <cell r="A1">
            <v>0</v>
          </cell>
        </row>
      </sheetData>
      <sheetData sheetId="472">
        <row r="1">
          <cell r="A1">
            <v>0</v>
          </cell>
        </row>
      </sheetData>
      <sheetData sheetId="473">
        <row r="1">
          <cell r="A1">
            <v>0</v>
          </cell>
        </row>
      </sheetData>
      <sheetData sheetId="474">
        <row r="1">
          <cell r="A1">
            <v>0</v>
          </cell>
        </row>
      </sheetData>
      <sheetData sheetId="475">
        <row r="1">
          <cell r="A1">
            <v>0</v>
          </cell>
        </row>
      </sheetData>
      <sheetData sheetId="476">
        <row r="1">
          <cell r="A1">
            <v>0</v>
          </cell>
        </row>
      </sheetData>
      <sheetData sheetId="477">
        <row r="1">
          <cell r="A1">
            <v>0</v>
          </cell>
        </row>
      </sheetData>
      <sheetData sheetId="478">
        <row r="1">
          <cell r="A1">
            <v>0</v>
          </cell>
        </row>
      </sheetData>
      <sheetData sheetId="479">
        <row r="1">
          <cell r="A1">
            <v>0</v>
          </cell>
        </row>
      </sheetData>
      <sheetData sheetId="480">
        <row r="1">
          <cell r="A1">
            <v>0</v>
          </cell>
        </row>
      </sheetData>
      <sheetData sheetId="481">
        <row r="1">
          <cell r="A1">
            <v>0</v>
          </cell>
        </row>
      </sheetData>
      <sheetData sheetId="482">
        <row r="1">
          <cell r="A1">
            <v>0</v>
          </cell>
        </row>
      </sheetData>
      <sheetData sheetId="483">
        <row r="1">
          <cell r="A1">
            <v>0</v>
          </cell>
        </row>
      </sheetData>
      <sheetData sheetId="484">
        <row r="1">
          <cell r="A1">
            <v>0</v>
          </cell>
        </row>
      </sheetData>
      <sheetData sheetId="485">
        <row r="1">
          <cell r="A1">
            <v>0</v>
          </cell>
        </row>
      </sheetData>
      <sheetData sheetId="486">
        <row r="1">
          <cell r="A1">
            <v>0</v>
          </cell>
        </row>
      </sheetData>
      <sheetData sheetId="487">
        <row r="1">
          <cell r="A1">
            <v>0</v>
          </cell>
        </row>
      </sheetData>
      <sheetData sheetId="488">
        <row r="1">
          <cell r="A1">
            <v>0</v>
          </cell>
        </row>
      </sheetData>
      <sheetData sheetId="489">
        <row r="1">
          <cell r="A1">
            <v>0</v>
          </cell>
        </row>
      </sheetData>
      <sheetData sheetId="490">
        <row r="1">
          <cell r="A1">
            <v>0</v>
          </cell>
        </row>
      </sheetData>
      <sheetData sheetId="491">
        <row r="1">
          <cell r="A1">
            <v>0</v>
          </cell>
        </row>
      </sheetData>
      <sheetData sheetId="492">
        <row r="1">
          <cell r="A1">
            <v>0</v>
          </cell>
        </row>
      </sheetData>
      <sheetData sheetId="493">
        <row r="1">
          <cell r="A1">
            <v>0</v>
          </cell>
        </row>
      </sheetData>
      <sheetData sheetId="494">
        <row r="1">
          <cell r="A1">
            <v>0</v>
          </cell>
        </row>
      </sheetData>
      <sheetData sheetId="495">
        <row r="1">
          <cell r="A1">
            <v>0</v>
          </cell>
        </row>
      </sheetData>
      <sheetData sheetId="496">
        <row r="1">
          <cell r="A1">
            <v>0</v>
          </cell>
        </row>
      </sheetData>
      <sheetData sheetId="497">
        <row r="1">
          <cell r="A1">
            <v>0</v>
          </cell>
        </row>
      </sheetData>
      <sheetData sheetId="498">
        <row r="1">
          <cell r="A1">
            <v>0</v>
          </cell>
        </row>
      </sheetData>
      <sheetData sheetId="499">
        <row r="1">
          <cell r="A1">
            <v>0</v>
          </cell>
        </row>
      </sheetData>
      <sheetData sheetId="500">
        <row r="1">
          <cell r="A1">
            <v>0</v>
          </cell>
        </row>
      </sheetData>
      <sheetData sheetId="501">
        <row r="1">
          <cell r="A1">
            <v>0</v>
          </cell>
        </row>
      </sheetData>
      <sheetData sheetId="502">
        <row r="1">
          <cell r="A1">
            <v>0</v>
          </cell>
        </row>
      </sheetData>
      <sheetData sheetId="503">
        <row r="1">
          <cell r="A1">
            <v>0</v>
          </cell>
        </row>
      </sheetData>
      <sheetData sheetId="504">
        <row r="1">
          <cell r="A1">
            <v>0</v>
          </cell>
        </row>
      </sheetData>
      <sheetData sheetId="505">
        <row r="1">
          <cell r="A1">
            <v>0</v>
          </cell>
        </row>
      </sheetData>
      <sheetData sheetId="506">
        <row r="1">
          <cell r="A1">
            <v>0</v>
          </cell>
        </row>
      </sheetData>
      <sheetData sheetId="507">
        <row r="1">
          <cell r="A1">
            <v>0</v>
          </cell>
        </row>
      </sheetData>
      <sheetData sheetId="508">
        <row r="1">
          <cell r="A1">
            <v>0</v>
          </cell>
        </row>
      </sheetData>
      <sheetData sheetId="509">
        <row r="1">
          <cell r="A1">
            <v>0</v>
          </cell>
        </row>
      </sheetData>
      <sheetData sheetId="510">
        <row r="1">
          <cell r="A1">
            <v>0</v>
          </cell>
        </row>
      </sheetData>
      <sheetData sheetId="511">
        <row r="1">
          <cell r="A1">
            <v>0</v>
          </cell>
        </row>
      </sheetData>
      <sheetData sheetId="512">
        <row r="1">
          <cell r="A1">
            <v>0</v>
          </cell>
        </row>
      </sheetData>
      <sheetData sheetId="513">
        <row r="1">
          <cell r="A1">
            <v>0</v>
          </cell>
        </row>
      </sheetData>
      <sheetData sheetId="514">
        <row r="1">
          <cell r="A1">
            <v>0</v>
          </cell>
        </row>
      </sheetData>
      <sheetData sheetId="515">
        <row r="1">
          <cell r="A1">
            <v>0</v>
          </cell>
        </row>
      </sheetData>
      <sheetData sheetId="516">
        <row r="1">
          <cell r="A1">
            <v>0</v>
          </cell>
        </row>
      </sheetData>
      <sheetData sheetId="517">
        <row r="1">
          <cell r="A1">
            <v>0</v>
          </cell>
        </row>
      </sheetData>
      <sheetData sheetId="518">
        <row r="1">
          <cell r="A1">
            <v>0</v>
          </cell>
        </row>
      </sheetData>
      <sheetData sheetId="519">
        <row r="1">
          <cell r="A1">
            <v>0</v>
          </cell>
        </row>
      </sheetData>
      <sheetData sheetId="520">
        <row r="1">
          <cell r="A1">
            <v>0</v>
          </cell>
        </row>
      </sheetData>
      <sheetData sheetId="521">
        <row r="1">
          <cell r="A1">
            <v>0</v>
          </cell>
        </row>
      </sheetData>
      <sheetData sheetId="522">
        <row r="1">
          <cell r="A1">
            <v>0</v>
          </cell>
        </row>
      </sheetData>
      <sheetData sheetId="523">
        <row r="1">
          <cell r="A1">
            <v>0</v>
          </cell>
        </row>
      </sheetData>
      <sheetData sheetId="524">
        <row r="1">
          <cell r="A1">
            <v>0</v>
          </cell>
        </row>
      </sheetData>
      <sheetData sheetId="525">
        <row r="1">
          <cell r="A1">
            <v>0</v>
          </cell>
        </row>
      </sheetData>
      <sheetData sheetId="526">
        <row r="1">
          <cell r="A1">
            <v>0</v>
          </cell>
        </row>
      </sheetData>
      <sheetData sheetId="527">
        <row r="1">
          <cell r="A1">
            <v>0</v>
          </cell>
        </row>
      </sheetData>
      <sheetData sheetId="528">
        <row r="1">
          <cell r="A1">
            <v>0</v>
          </cell>
        </row>
      </sheetData>
      <sheetData sheetId="529">
        <row r="1">
          <cell r="A1">
            <v>0</v>
          </cell>
        </row>
      </sheetData>
      <sheetData sheetId="530">
        <row r="1">
          <cell r="A1">
            <v>0</v>
          </cell>
        </row>
      </sheetData>
      <sheetData sheetId="531">
        <row r="1">
          <cell r="A1">
            <v>0</v>
          </cell>
        </row>
      </sheetData>
      <sheetData sheetId="532">
        <row r="1">
          <cell r="A1">
            <v>0</v>
          </cell>
        </row>
      </sheetData>
      <sheetData sheetId="533">
        <row r="1">
          <cell r="A1">
            <v>0</v>
          </cell>
        </row>
      </sheetData>
      <sheetData sheetId="534">
        <row r="1">
          <cell r="A1">
            <v>0</v>
          </cell>
        </row>
      </sheetData>
      <sheetData sheetId="535">
        <row r="1">
          <cell r="A1">
            <v>0</v>
          </cell>
        </row>
      </sheetData>
      <sheetData sheetId="536">
        <row r="1">
          <cell r="A1">
            <v>0</v>
          </cell>
        </row>
      </sheetData>
      <sheetData sheetId="537">
        <row r="1">
          <cell r="A1">
            <v>0</v>
          </cell>
        </row>
      </sheetData>
      <sheetData sheetId="538">
        <row r="1">
          <cell r="A1">
            <v>0</v>
          </cell>
        </row>
      </sheetData>
      <sheetData sheetId="539">
        <row r="1">
          <cell r="A1">
            <v>0</v>
          </cell>
        </row>
      </sheetData>
      <sheetData sheetId="540">
        <row r="1">
          <cell r="A1">
            <v>0</v>
          </cell>
        </row>
      </sheetData>
      <sheetData sheetId="541">
        <row r="1">
          <cell r="A1">
            <v>0</v>
          </cell>
        </row>
      </sheetData>
      <sheetData sheetId="542">
        <row r="1">
          <cell r="A1">
            <v>0</v>
          </cell>
        </row>
      </sheetData>
      <sheetData sheetId="543">
        <row r="1">
          <cell r="A1">
            <v>0</v>
          </cell>
        </row>
      </sheetData>
      <sheetData sheetId="544">
        <row r="1">
          <cell r="A1">
            <v>0</v>
          </cell>
        </row>
      </sheetData>
      <sheetData sheetId="545">
        <row r="1">
          <cell r="A1">
            <v>0</v>
          </cell>
        </row>
      </sheetData>
      <sheetData sheetId="546">
        <row r="1">
          <cell r="A1">
            <v>0</v>
          </cell>
        </row>
      </sheetData>
      <sheetData sheetId="547">
        <row r="1">
          <cell r="A1">
            <v>0</v>
          </cell>
        </row>
      </sheetData>
      <sheetData sheetId="548">
        <row r="1">
          <cell r="A1">
            <v>0</v>
          </cell>
        </row>
      </sheetData>
      <sheetData sheetId="549">
        <row r="1">
          <cell r="A1">
            <v>0</v>
          </cell>
        </row>
      </sheetData>
      <sheetData sheetId="550">
        <row r="1">
          <cell r="A1">
            <v>0</v>
          </cell>
        </row>
      </sheetData>
      <sheetData sheetId="551">
        <row r="1">
          <cell r="A1">
            <v>0</v>
          </cell>
        </row>
      </sheetData>
      <sheetData sheetId="552">
        <row r="1">
          <cell r="A1">
            <v>0</v>
          </cell>
        </row>
      </sheetData>
      <sheetData sheetId="553">
        <row r="1">
          <cell r="A1">
            <v>0</v>
          </cell>
        </row>
      </sheetData>
      <sheetData sheetId="554">
        <row r="1">
          <cell r="A1">
            <v>0</v>
          </cell>
        </row>
      </sheetData>
      <sheetData sheetId="555">
        <row r="1">
          <cell r="A1">
            <v>0</v>
          </cell>
        </row>
      </sheetData>
      <sheetData sheetId="556">
        <row r="1">
          <cell r="A1">
            <v>0</v>
          </cell>
        </row>
      </sheetData>
      <sheetData sheetId="557">
        <row r="1">
          <cell r="A1">
            <v>0</v>
          </cell>
        </row>
      </sheetData>
      <sheetData sheetId="558">
        <row r="1">
          <cell r="A1">
            <v>0</v>
          </cell>
        </row>
      </sheetData>
      <sheetData sheetId="559">
        <row r="1">
          <cell r="A1">
            <v>0</v>
          </cell>
        </row>
      </sheetData>
      <sheetData sheetId="560">
        <row r="1">
          <cell r="A1">
            <v>0</v>
          </cell>
        </row>
      </sheetData>
      <sheetData sheetId="561">
        <row r="1">
          <cell r="A1">
            <v>0</v>
          </cell>
        </row>
      </sheetData>
      <sheetData sheetId="562">
        <row r="1">
          <cell r="A1">
            <v>0</v>
          </cell>
        </row>
      </sheetData>
      <sheetData sheetId="563">
        <row r="1">
          <cell r="A1">
            <v>0</v>
          </cell>
        </row>
      </sheetData>
      <sheetData sheetId="564">
        <row r="1">
          <cell r="A1">
            <v>0</v>
          </cell>
        </row>
      </sheetData>
      <sheetData sheetId="565">
        <row r="1">
          <cell r="A1">
            <v>0</v>
          </cell>
        </row>
      </sheetData>
      <sheetData sheetId="566">
        <row r="1">
          <cell r="A1">
            <v>0</v>
          </cell>
        </row>
      </sheetData>
      <sheetData sheetId="567">
        <row r="1">
          <cell r="A1">
            <v>0</v>
          </cell>
        </row>
      </sheetData>
      <sheetData sheetId="568">
        <row r="1">
          <cell r="A1">
            <v>0</v>
          </cell>
        </row>
      </sheetData>
      <sheetData sheetId="569">
        <row r="1">
          <cell r="A1">
            <v>0</v>
          </cell>
        </row>
      </sheetData>
      <sheetData sheetId="570">
        <row r="1">
          <cell r="A1">
            <v>0</v>
          </cell>
        </row>
      </sheetData>
      <sheetData sheetId="571">
        <row r="1">
          <cell r="A1">
            <v>0</v>
          </cell>
        </row>
      </sheetData>
      <sheetData sheetId="572">
        <row r="1">
          <cell r="A1">
            <v>0</v>
          </cell>
        </row>
      </sheetData>
      <sheetData sheetId="573">
        <row r="1">
          <cell r="A1">
            <v>0</v>
          </cell>
        </row>
      </sheetData>
      <sheetData sheetId="574">
        <row r="1">
          <cell r="A1">
            <v>0</v>
          </cell>
        </row>
      </sheetData>
      <sheetData sheetId="575">
        <row r="1">
          <cell r="A1">
            <v>0</v>
          </cell>
        </row>
      </sheetData>
      <sheetData sheetId="576">
        <row r="1">
          <cell r="A1">
            <v>0</v>
          </cell>
        </row>
      </sheetData>
      <sheetData sheetId="577">
        <row r="1">
          <cell r="A1">
            <v>0</v>
          </cell>
        </row>
      </sheetData>
      <sheetData sheetId="578">
        <row r="1">
          <cell r="A1">
            <v>0</v>
          </cell>
        </row>
      </sheetData>
      <sheetData sheetId="579">
        <row r="1">
          <cell r="A1">
            <v>0</v>
          </cell>
        </row>
      </sheetData>
      <sheetData sheetId="580">
        <row r="1">
          <cell r="A1">
            <v>0</v>
          </cell>
        </row>
      </sheetData>
      <sheetData sheetId="581">
        <row r="1">
          <cell r="A1">
            <v>0</v>
          </cell>
        </row>
      </sheetData>
      <sheetData sheetId="582">
        <row r="1">
          <cell r="A1">
            <v>0</v>
          </cell>
        </row>
      </sheetData>
      <sheetData sheetId="583">
        <row r="1">
          <cell r="A1">
            <v>0</v>
          </cell>
        </row>
      </sheetData>
      <sheetData sheetId="584">
        <row r="1">
          <cell r="A1">
            <v>0</v>
          </cell>
        </row>
      </sheetData>
      <sheetData sheetId="585">
        <row r="1">
          <cell r="A1">
            <v>0</v>
          </cell>
        </row>
      </sheetData>
      <sheetData sheetId="586">
        <row r="1">
          <cell r="A1">
            <v>0</v>
          </cell>
        </row>
      </sheetData>
      <sheetData sheetId="587">
        <row r="1">
          <cell r="A1">
            <v>0</v>
          </cell>
        </row>
      </sheetData>
      <sheetData sheetId="588">
        <row r="1">
          <cell r="A1">
            <v>0</v>
          </cell>
        </row>
      </sheetData>
      <sheetData sheetId="589">
        <row r="1">
          <cell r="A1">
            <v>0</v>
          </cell>
        </row>
      </sheetData>
      <sheetData sheetId="590">
        <row r="1">
          <cell r="A1">
            <v>0</v>
          </cell>
        </row>
      </sheetData>
      <sheetData sheetId="591">
        <row r="1">
          <cell r="A1">
            <v>0</v>
          </cell>
        </row>
      </sheetData>
      <sheetData sheetId="592">
        <row r="1">
          <cell r="A1">
            <v>0</v>
          </cell>
        </row>
      </sheetData>
      <sheetData sheetId="593">
        <row r="1">
          <cell r="A1">
            <v>0</v>
          </cell>
        </row>
      </sheetData>
      <sheetData sheetId="594">
        <row r="1">
          <cell r="A1">
            <v>0</v>
          </cell>
        </row>
      </sheetData>
      <sheetData sheetId="595">
        <row r="1">
          <cell r="A1">
            <v>0</v>
          </cell>
        </row>
      </sheetData>
      <sheetData sheetId="596">
        <row r="1">
          <cell r="A1">
            <v>0</v>
          </cell>
        </row>
      </sheetData>
      <sheetData sheetId="597">
        <row r="1">
          <cell r="A1">
            <v>0</v>
          </cell>
        </row>
      </sheetData>
      <sheetData sheetId="598">
        <row r="1">
          <cell r="A1">
            <v>0</v>
          </cell>
        </row>
      </sheetData>
      <sheetData sheetId="599">
        <row r="1">
          <cell r="A1">
            <v>0</v>
          </cell>
        </row>
      </sheetData>
      <sheetData sheetId="600">
        <row r="1">
          <cell r="A1">
            <v>0</v>
          </cell>
        </row>
      </sheetData>
      <sheetData sheetId="601">
        <row r="1">
          <cell r="A1">
            <v>0</v>
          </cell>
        </row>
      </sheetData>
      <sheetData sheetId="602">
        <row r="1">
          <cell r="A1">
            <v>0</v>
          </cell>
        </row>
      </sheetData>
      <sheetData sheetId="603">
        <row r="1">
          <cell r="A1">
            <v>0</v>
          </cell>
        </row>
      </sheetData>
      <sheetData sheetId="604">
        <row r="1">
          <cell r="A1">
            <v>0</v>
          </cell>
        </row>
      </sheetData>
      <sheetData sheetId="605">
        <row r="1">
          <cell r="A1">
            <v>0</v>
          </cell>
        </row>
      </sheetData>
      <sheetData sheetId="606">
        <row r="1">
          <cell r="A1">
            <v>0</v>
          </cell>
        </row>
      </sheetData>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ow r="2">
          <cell r="A2">
            <v>0</v>
          </cell>
        </row>
      </sheetData>
      <sheetData sheetId="663" refreshError="1"/>
      <sheetData sheetId="664" refreshError="1"/>
      <sheetData sheetId="665" refreshError="1"/>
      <sheetData sheetId="666" refreshError="1"/>
      <sheetData sheetId="667" refreshError="1"/>
      <sheetData sheetId="668" refreshError="1"/>
      <sheetData sheetId="669">
        <row r="1">
          <cell r="A1">
            <v>0</v>
          </cell>
        </row>
      </sheetData>
      <sheetData sheetId="670">
        <row r="1">
          <cell r="A1">
            <v>0</v>
          </cell>
        </row>
      </sheetData>
      <sheetData sheetId="671">
        <row r="1">
          <cell r="A1">
            <v>0</v>
          </cell>
        </row>
      </sheetData>
      <sheetData sheetId="672" refreshError="1"/>
      <sheetData sheetId="673" refreshError="1"/>
      <sheetData sheetId="674" refreshError="1"/>
      <sheetData sheetId="675">
        <row r="1">
          <cell r="A1">
            <v>0</v>
          </cell>
        </row>
      </sheetData>
      <sheetData sheetId="676">
        <row r="1">
          <cell r="A1">
            <v>0</v>
          </cell>
        </row>
      </sheetData>
      <sheetData sheetId="677" refreshError="1"/>
      <sheetData sheetId="678" refreshError="1"/>
      <sheetData sheetId="679" refreshError="1"/>
      <sheetData sheetId="680" refreshError="1"/>
      <sheetData sheetId="681">
        <row r="1">
          <cell r="A1">
            <v>0</v>
          </cell>
        </row>
      </sheetData>
      <sheetData sheetId="682">
        <row r="1">
          <cell r="A1">
            <v>0</v>
          </cell>
        </row>
      </sheetData>
      <sheetData sheetId="683">
        <row r="1">
          <cell r="A1">
            <v>0</v>
          </cell>
        </row>
      </sheetData>
      <sheetData sheetId="684" refreshError="1"/>
      <sheetData sheetId="685">
        <row r="1">
          <cell r="A1">
            <v>0</v>
          </cell>
        </row>
      </sheetData>
      <sheetData sheetId="686">
        <row r="1">
          <cell r="A1">
            <v>0</v>
          </cell>
        </row>
      </sheetData>
      <sheetData sheetId="687">
        <row r="1">
          <cell r="A1">
            <v>0</v>
          </cell>
        </row>
      </sheetData>
      <sheetData sheetId="688">
        <row r="1">
          <cell r="A1">
            <v>0</v>
          </cell>
        </row>
      </sheetData>
      <sheetData sheetId="689">
        <row r="1">
          <cell r="A1">
            <v>0</v>
          </cell>
        </row>
      </sheetData>
      <sheetData sheetId="690">
        <row r="1">
          <cell r="A1">
            <v>0</v>
          </cell>
        </row>
      </sheetData>
      <sheetData sheetId="691">
        <row r="1">
          <cell r="A1">
            <v>0</v>
          </cell>
        </row>
      </sheetData>
      <sheetData sheetId="692">
        <row r="1">
          <cell r="A1">
            <v>0</v>
          </cell>
        </row>
      </sheetData>
      <sheetData sheetId="693">
        <row r="1">
          <cell r="A1">
            <v>0</v>
          </cell>
        </row>
      </sheetData>
      <sheetData sheetId="694">
        <row r="1">
          <cell r="A1">
            <v>0</v>
          </cell>
        </row>
      </sheetData>
      <sheetData sheetId="695">
        <row r="1">
          <cell r="A1">
            <v>0</v>
          </cell>
        </row>
      </sheetData>
      <sheetData sheetId="696">
        <row r="1">
          <cell r="A1">
            <v>0</v>
          </cell>
        </row>
      </sheetData>
      <sheetData sheetId="697">
        <row r="1">
          <cell r="A1">
            <v>0</v>
          </cell>
        </row>
      </sheetData>
      <sheetData sheetId="698">
        <row r="1">
          <cell r="A1">
            <v>0</v>
          </cell>
        </row>
      </sheetData>
      <sheetData sheetId="699">
        <row r="1">
          <cell r="A1">
            <v>0</v>
          </cell>
        </row>
      </sheetData>
      <sheetData sheetId="700">
        <row r="1">
          <cell r="A1">
            <v>0</v>
          </cell>
        </row>
      </sheetData>
      <sheetData sheetId="701">
        <row r="1">
          <cell r="A1">
            <v>0</v>
          </cell>
        </row>
      </sheetData>
      <sheetData sheetId="702">
        <row r="1">
          <cell r="A1">
            <v>0</v>
          </cell>
        </row>
      </sheetData>
      <sheetData sheetId="703">
        <row r="1">
          <cell r="A1">
            <v>0</v>
          </cell>
        </row>
      </sheetData>
      <sheetData sheetId="704">
        <row r="1">
          <cell r="A1">
            <v>0</v>
          </cell>
        </row>
      </sheetData>
      <sheetData sheetId="705">
        <row r="1">
          <cell r="A1">
            <v>0</v>
          </cell>
        </row>
      </sheetData>
      <sheetData sheetId="706">
        <row r="1">
          <cell r="A1">
            <v>0</v>
          </cell>
        </row>
      </sheetData>
      <sheetData sheetId="707">
        <row r="1">
          <cell r="A1">
            <v>0</v>
          </cell>
        </row>
      </sheetData>
      <sheetData sheetId="708">
        <row r="1">
          <cell r="A1">
            <v>0</v>
          </cell>
        </row>
      </sheetData>
      <sheetData sheetId="709">
        <row r="1">
          <cell r="A1">
            <v>0</v>
          </cell>
        </row>
      </sheetData>
      <sheetData sheetId="710">
        <row r="1">
          <cell r="A1">
            <v>0</v>
          </cell>
        </row>
      </sheetData>
      <sheetData sheetId="711">
        <row r="1">
          <cell r="A1">
            <v>0</v>
          </cell>
        </row>
      </sheetData>
      <sheetData sheetId="712">
        <row r="1">
          <cell r="A1">
            <v>0</v>
          </cell>
        </row>
      </sheetData>
      <sheetData sheetId="713">
        <row r="1">
          <cell r="A1">
            <v>0</v>
          </cell>
        </row>
      </sheetData>
      <sheetData sheetId="714">
        <row r="1">
          <cell r="A1">
            <v>0</v>
          </cell>
        </row>
      </sheetData>
      <sheetData sheetId="715">
        <row r="1">
          <cell r="A1">
            <v>0</v>
          </cell>
        </row>
      </sheetData>
      <sheetData sheetId="716">
        <row r="1">
          <cell r="A1">
            <v>0</v>
          </cell>
        </row>
      </sheetData>
      <sheetData sheetId="717">
        <row r="1">
          <cell r="A1">
            <v>0</v>
          </cell>
        </row>
      </sheetData>
      <sheetData sheetId="718">
        <row r="1">
          <cell r="A1">
            <v>0</v>
          </cell>
        </row>
      </sheetData>
      <sheetData sheetId="719">
        <row r="1">
          <cell r="A1">
            <v>0</v>
          </cell>
        </row>
      </sheetData>
      <sheetData sheetId="720">
        <row r="1">
          <cell r="A1">
            <v>0</v>
          </cell>
        </row>
      </sheetData>
      <sheetData sheetId="721">
        <row r="1">
          <cell r="A1">
            <v>0</v>
          </cell>
        </row>
      </sheetData>
      <sheetData sheetId="722">
        <row r="1">
          <cell r="A1">
            <v>0</v>
          </cell>
        </row>
      </sheetData>
      <sheetData sheetId="723">
        <row r="1">
          <cell r="A1">
            <v>0</v>
          </cell>
        </row>
      </sheetData>
      <sheetData sheetId="724">
        <row r="1">
          <cell r="A1">
            <v>0</v>
          </cell>
        </row>
      </sheetData>
      <sheetData sheetId="725">
        <row r="1">
          <cell r="A1">
            <v>0</v>
          </cell>
        </row>
      </sheetData>
      <sheetData sheetId="726">
        <row r="1">
          <cell r="A1">
            <v>0</v>
          </cell>
        </row>
      </sheetData>
      <sheetData sheetId="727">
        <row r="1">
          <cell r="A1">
            <v>0</v>
          </cell>
        </row>
      </sheetData>
      <sheetData sheetId="728">
        <row r="1">
          <cell r="A1">
            <v>0</v>
          </cell>
        </row>
      </sheetData>
      <sheetData sheetId="729">
        <row r="1">
          <cell r="A1">
            <v>0</v>
          </cell>
        </row>
      </sheetData>
      <sheetData sheetId="730">
        <row r="1">
          <cell r="A1">
            <v>0</v>
          </cell>
        </row>
      </sheetData>
      <sheetData sheetId="731">
        <row r="1">
          <cell r="A1">
            <v>0</v>
          </cell>
        </row>
      </sheetData>
      <sheetData sheetId="732">
        <row r="1">
          <cell r="A1">
            <v>0</v>
          </cell>
        </row>
      </sheetData>
      <sheetData sheetId="733">
        <row r="1">
          <cell r="A1">
            <v>0</v>
          </cell>
        </row>
      </sheetData>
      <sheetData sheetId="734">
        <row r="1">
          <cell r="A1">
            <v>0</v>
          </cell>
        </row>
      </sheetData>
      <sheetData sheetId="735">
        <row r="1">
          <cell r="A1">
            <v>0</v>
          </cell>
        </row>
      </sheetData>
      <sheetData sheetId="736">
        <row r="1">
          <cell r="A1">
            <v>0</v>
          </cell>
        </row>
      </sheetData>
      <sheetData sheetId="737">
        <row r="1">
          <cell r="A1">
            <v>0</v>
          </cell>
        </row>
      </sheetData>
      <sheetData sheetId="738">
        <row r="1">
          <cell r="A1">
            <v>0</v>
          </cell>
        </row>
      </sheetData>
      <sheetData sheetId="739">
        <row r="1">
          <cell r="A1">
            <v>0</v>
          </cell>
        </row>
      </sheetData>
      <sheetData sheetId="740">
        <row r="1">
          <cell r="A1">
            <v>0</v>
          </cell>
        </row>
      </sheetData>
      <sheetData sheetId="741" refreshError="1"/>
      <sheetData sheetId="742">
        <row r="1">
          <cell r="A1">
            <v>0</v>
          </cell>
        </row>
      </sheetData>
      <sheetData sheetId="743">
        <row r="1">
          <cell r="A1">
            <v>0</v>
          </cell>
        </row>
      </sheetData>
      <sheetData sheetId="744" refreshError="1"/>
      <sheetData sheetId="745" refreshError="1"/>
      <sheetData sheetId="746" refreshError="1"/>
      <sheetData sheetId="747" refreshError="1"/>
      <sheetData sheetId="748" refreshError="1"/>
      <sheetData sheetId="749" refreshError="1"/>
      <sheetData sheetId="750">
        <row r="1">
          <cell r="A1">
            <v>0</v>
          </cell>
        </row>
      </sheetData>
      <sheetData sheetId="751">
        <row r="1">
          <cell r="A1">
            <v>0</v>
          </cell>
        </row>
      </sheetData>
      <sheetData sheetId="752">
        <row r="1">
          <cell r="A1">
            <v>0</v>
          </cell>
        </row>
      </sheetData>
      <sheetData sheetId="753">
        <row r="1">
          <cell r="A1">
            <v>0</v>
          </cell>
        </row>
      </sheetData>
      <sheetData sheetId="754">
        <row r="1">
          <cell r="A1">
            <v>0</v>
          </cell>
        </row>
      </sheetData>
      <sheetData sheetId="755">
        <row r="1">
          <cell r="A1">
            <v>0</v>
          </cell>
        </row>
      </sheetData>
      <sheetData sheetId="756">
        <row r="1">
          <cell r="A1">
            <v>0</v>
          </cell>
        </row>
      </sheetData>
      <sheetData sheetId="757">
        <row r="1">
          <cell r="A1">
            <v>0</v>
          </cell>
        </row>
      </sheetData>
      <sheetData sheetId="758">
        <row r="1">
          <cell r="A1">
            <v>0</v>
          </cell>
        </row>
      </sheetData>
      <sheetData sheetId="759">
        <row r="1">
          <cell r="A1">
            <v>0</v>
          </cell>
        </row>
      </sheetData>
      <sheetData sheetId="760">
        <row r="1">
          <cell r="A1">
            <v>0</v>
          </cell>
        </row>
      </sheetData>
      <sheetData sheetId="761">
        <row r="1">
          <cell r="A1">
            <v>0</v>
          </cell>
        </row>
      </sheetData>
      <sheetData sheetId="762">
        <row r="1">
          <cell r="A1">
            <v>0</v>
          </cell>
        </row>
      </sheetData>
      <sheetData sheetId="763">
        <row r="1">
          <cell r="A1">
            <v>0</v>
          </cell>
        </row>
      </sheetData>
      <sheetData sheetId="764">
        <row r="1">
          <cell r="A1">
            <v>0</v>
          </cell>
        </row>
      </sheetData>
      <sheetData sheetId="765">
        <row r="1">
          <cell r="A1">
            <v>0</v>
          </cell>
        </row>
      </sheetData>
      <sheetData sheetId="766">
        <row r="1">
          <cell r="A1">
            <v>0</v>
          </cell>
        </row>
      </sheetData>
      <sheetData sheetId="767">
        <row r="1">
          <cell r="A1">
            <v>0</v>
          </cell>
        </row>
      </sheetData>
      <sheetData sheetId="768">
        <row r="1">
          <cell r="A1">
            <v>0</v>
          </cell>
        </row>
      </sheetData>
      <sheetData sheetId="769">
        <row r="1">
          <cell r="A1">
            <v>0</v>
          </cell>
        </row>
      </sheetData>
      <sheetData sheetId="770">
        <row r="1">
          <cell r="A1">
            <v>0</v>
          </cell>
        </row>
      </sheetData>
      <sheetData sheetId="771">
        <row r="1">
          <cell r="A1">
            <v>0</v>
          </cell>
        </row>
      </sheetData>
      <sheetData sheetId="772">
        <row r="1">
          <cell r="A1">
            <v>0</v>
          </cell>
        </row>
      </sheetData>
      <sheetData sheetId="773">
        <row r="1">
          <cell r="A1">
            <v>0</v>
          </cell>
        </row>
      </sheetData>
      <sheetData sheetId="774">
        <row r="1">
          <cell r="A1">
            <v>0</v>
          </cell>
        </row>
      </sheetData>
      <sheetData sheetId="775">
        <row r="1">
          <cell r="A1">
            <v>0</v>
          </cell>
        </row>
      </sheetData>
      <sheetData sheetId="776">
        <row r="1">
          <cell r="A1">
            <v>0</v>
          </cell>
        </row>
      </sheetData>
      <sheetData sheetId="777">
        <row r="1">
          <cell r="A1">
            <v>0</v>
          </cell>
        </row>
      </sheetData>
      <sheetData sheetId="778">
        <row r="1">
          <cell r="A1">
            <v>0</v>
          </cell>
        </row>
      </sheetData>
      <sheetData sheetId="779">
        <row r="1">
          <cell r="A1">
            <v>0</v>
          </cell>
        </row>
      </sheetData>
      <sheetData sheetId="780">
        <row r="1">
          <cell r="A1">
            <v>0</v>
          </cell>
        </row>
      </sheetData>
      <sheetData sheetId="781">
        <row r="1">
          <cell r="A1">
            <v>0</v>
          </cell>
        </row>
      </sheetData>
      <sheetData sheetId="782">
        <row r="1">
          <cell r="A1">
            <v>0</v>
          </cell>
        </row>
      </sheetData>
      <sheetData sheetId="783">
        <row r="1">
          <cell r="A1">
            <v>0</v>
          </cell>
        </row>
      </sheetData>
      <sheetData sheetId="784">
        <row r="1">
          <cell r="A1">
            <v>0</v>
          </cell>
        </row>
      </sheetData>
      <sheetData sheetId="785">
        <row r="1">
          <cell r="A1">
            <v>0</v>
          </cell>
        </row>
      </sheetData>
      <sheetData sheetId="786">
        <row r="1">
          <cell r="A1">
            <v>0</v>
          </cell>
        </row>
      </sheetData>
      <sheetData sheetId="787">
        <row r="1">
          <cell r="A1">
            <v>0</v>
          </cell>
        </row>
      </sheetData>
      <sheetData sheetId="788">
        <row r="1">
          <cell r="A1">
            <v>0</v>
          </cell>
        </row>
      </sheetData>
      <sheetData sheetId="789">
        <row r="1">
          <cell r="A1">
            <v>0</v>
          </cell>
        </row>
      </sheetData>
      <sheetData sheetId="790">
        <row r="1">
          <cell r="A1">
            <v>0</v>
          </cell>
        </row>
      </sheetData>
      <sheetData sheetId="791">
        <row r="1">
          <cell r="A1">
            <v>0</v>
          </cell>
        </row>
      </sheetData>
      <sheetData sheetId="792">
        <row r="1">
          <cell r="A1">
            <v>0</v>
          </cell>
        </row>
      </sheetData>
      <sheetData sheetId="793">
        <row r="1">
          <cell r="A1">
            <v>0</v>
          </cell>
        </row>
      </sheetData>
      <sheetData sheetId="794">
        <row r="1">
          <cell r="A1">
            <v>0</v>
          </cell>
        </row>
      </sheetData>
      <sheetData sheetId="795">
        <row r="1">
          <cell r="A1">
            <v>0</v>
          </cell>
        </row>
      </sheetData>
      <sheetData sheetId="796">
        <row r="1">
          <cell r="A1">
            <v>0</v>
          </cell>
        </row>
      </sheetData>
      <sheetData sheetId="797">
        <row r="1">
          <cell r="A1">
            <v>0</v>
          </cell>
        </row>
      </sheetData>
      <sheetData sheetId="798">
        <row r="1">
          <cell r="A1">
            <v>0</v>
          </cell>
        </row>
      </sheetData>
      <sheetData sheetId="799">
        <row r="1">
          <cell r="A1">
            <v>0</v>
          </cell>
        </row>
      </sheetData>
      <sheetData sheetId="800">
        <row r="1">
          <cell r="A1">
            <v>0</v>
          </cell>
        </row>
      </sheetData>
      <sheetData sheetId="801">
        <row r="1">
          <cell r="A1">
            <v>0</v>
          </cell>
        </row>
      </sheetData>
      <sheetData sheetId="802">
        <row r="1">
          <cell r="A1">
            <v>0</v>
          </cell>
        </row>
      </sheetData>
      <sheetData sheetId="803">
        <row r="1">
          <cell r="A1">
            <v>0</v>
          </cell>
        </row>
      </sheetData>
      <sheetData sheetId="804">
        <row r="1">
          <cell r="A1">
            <v>0</v>
          </cell>
        </row>
      </sheetData>
      <sheetData sheetId="805">
        <row r="1">
          <cell r="A1">
            <v>0</v>
          </cell>
        </row>
      </sheetData>
      <sheetData sheetId="806">
        <row r="1">
          <cell r="A1">
            <v>0</v>
          </cell>
        </row>
      </sheetData>
      <sheetData sheetId="807">
        <row r="1">
          <cell r="A1">
            <v>0</v>
          </cell>
        </row>
      </sheetData>
      <sheetData sheetId="808">
        <row r="1">
          <cell r="A1">
            <v>0</v>
          </cell>
        </row>
      </sheetData>
      <sheetData sheetId="809">
        <row r="1">
          <cell r="A1">
            <v>0</v>
          </cell>
        </row>
      </sheetData>
      <sheetData sheetId="810">
        <row r="1">
          <cell r="A1">
            <v>0</v>
          </cell>
        </row>
      </sheetData>
      <sheetData sheetId="811">
        <row r="1">
          <cell r="A1">
            <v>0</v>
          </cell>
        </row>
      </sheetData>
      <sheetData sheetId="812">
        <row r="1">
          <cell r="A1">
            <v>0</v>
          </cell>
        </row>
      </sheetData>
      <sheetData sheetId="813">
        <row r="1">
          <cell r="A1">
            <v>0</v>
          </cell>
        </row>
      </sheetData>
      <sheetData sheetId="814">
        <row r="1">
          <cell r="A1">
            <v>0</v>
          </cell>
        </row>
      </sheetData>
      <sheetData sheetId="815">
        <row r="1">
          <cell r="A1">
            <v>0</v>
          </cell>
        </row>
      </sheetData>
      <sheetData sheetId="816">
        <row r="1">
          <cell r="A1">
            <v>0</v>
          </cell>
        </row>
      </sheetData>
      <sheetData sheetId="817">
        <row r="1">
          <cell r="A1">
            <v>0</v>
          </cell>
        </row>
      </sheetData>
      <sheetData sheetId="818">
        <row r="1">
          <cell r="A1">
            <v>0</v>
          </cell>
        </row>
      </sheetData>
      <sheetData sheetId="819">
        <row r="1">
          <cell r="A1">
            <v>0</v>
          </cell>
        </row>
      </sheetData>
      <sheetData sheetId="820">
        <row r="1">
          <cell r="A1">
            <v>0</v>
          </cell>
        </row>
      </sheetData>
      <sheetData sheetId="821">
        <row r="1">
          <cell r="A1">
            <v>0</v>
          </cell>
        </row>
      </sheetData>
      <sheetData sheetId="822">
        <row r="1">
          <cell r="A1">
            <v>0</v>
          </cell>
        </row>
      </sheetData>
      <sheetData sheetId="823">
        <row r="1">
          <cell r="A1">
            <v>0</v>
          </cell>
        </row>
      </sheetData>
      <sheetData sheetId="824">
        <row r="1">
          <cell r="A1">
            <v>0</v>
          </cell>
        </row>
      </sheetData>
      <sheetData sheetId="825">
        <row r="1">
          <cell r="A1">
            <v>0</v>
          </cell>
        </row>
      </sheetData>
      <sheetData sheetId="826">
        <row r="1">
          <cell r="A1">
            <v>0</v>
          </cell>
        </row>
      </sheetData>
      <sheetData sheetId="827">
        <row r="1">
          <cell r="A1">
            <v>0</v>
          </cell>
        </row>
      </sheetData>
      <sheetData sheetId="828">
        <row r="1">
          <cell r="A1">
            <v>0</v>
          </cell>
        </row>
      </sheetData>
      <sheetData sheetId="829">
        <row r="1">
          <cell r="A1">
            <v>0</v>
          </cell>
        </row>
      </sheetData>
      <sheetData sheetId="830">
        <row r="1">
          <cell r="A1">
            <v>0</v>
          </cell>
        </row>
      </sheetData>
      <sheetData sheetId="831">
        <row r="1">
          <cell r="A1">
            <v>0</v>
          </cell>
        </row>
      </sheetData>
      <sheetData sheetId="832">
        <row r="1">
          <cell r="A1">
            <v>0</v>
          </cell>
        </row>
      </sheetData>
      <sheetData sheetId="833">
        <row r="1">
          <cell r="A1">
            <v>0</v>
          </cell>
        </row>
      </sheetData>
      <sheetData sheetId="834">
        <row r="1">
          <cell r="A1">
            <v>0</v>
          </cell>
        </row>
      </sheetData>
      <sheetData sheetId="835">
        <row r="1">
          <cell r="A1">
            <v>0</v>
          </cell>
        </row>
      </sheetData>
      <sheetData sheetId="836">
        <row r="1">
          <cell r="A1">
            <v>0</v>
          </cell>
        </row>
      </sheetData>
      <sheetData sheetId="837">
        <row r="1">
          <cell r="A1">
            <v>0</v>
          </cell>
        </row>
      </sheetData>
      <sheetData sheetId="838">
        <row r="1">
          <cell r="A1">
            <v>0</v>
          </cell>
        </row>
      </sheetData>
      <sheetData sheetId="839">
        <row r="1">
          <cell r="A1">
            <v>0</v>
          </cell>
        </row>
      </sheetData>
      <sheetData sheetId="840">
        <row r="1">
          <cell r="A1">
            <v>0</v>
          </cell>
        </row>
      </sheetData>
      <sheetData sheetId="841">
        <row r="1">
          <cell r="A1">
            <v>0</v>
          </cell>
        </row>
      </sheetData>
      <sheetData sheetId="842">
        <row r="1">
          <cell r="A1">
            <v>0</v>
          </cell>
        </row>
      </sheetData>
      <sheetData sheetId="843">
        <row r="1">
          <cell r="A1">
            <v>0</v>
          </cell>
        </row>
      </sheetData>
      <sheetData sheetId="844">
        <row r="1">
          <cell r="A1">
            <v>0</v>
          </cell>
        </row>
      </sheetData>
      <sheetData sheetId="845">
        <row r="1">
          <cell r="A1">
            <v>0</v>
          </cell>
        </row>
      </sheetData>
      <sheetData sheetId="846">
        <row r="1">
          <cell r="A1">
            <v>0</v>
          </cell>
        </row>
      </sheetData>
      <sheetData sheetId="847">
        <row r="1">
          <cell r="A1">
            <v>0</v>
          </cell>
        </row>
      </sheetData>
      <sheetData sheetId="848">
        <row r="1">
          <cell r="A1">
            <v>0</v>
          </cell>
        </row>
      </sheetData>
      <sheetData sheetId="849">
        <row r="1">
          <cell r="A1">
            <v>0</v>
          </cell>
        </row>
      </sheetData>
      <sheetData sheetId="850">
        <row r="1">
          <cell r="A1">
            <v>0</v>
          </cell>
        </row>
      </sheetData>
      <sheetData sheetId="851">
        <row r="1">
          <cell r="A1">
            <v>0</v>
          </cell>
        </row>
      </sheetData>
      <sheetData sheetId="852">
        <row r="1">
          <cell r="A1">
            <v>0</v>
          </cell>
        </row>
      </sheetData>
      <sheetData sheetId="853">
        <row r="1">
          <cell r="A1">
            <v>0</v>
          </cell>
        </row>
      </sheetData>
      <sheetData sheetId="854">
        <row r="1">
          <cell r="A1">
            <v>0</v>
          </cell>
        </row>
      </sheetData>
      <sheetData sheetId="855">
        <row r="1">
          <cell r="A1">
            <v>0</v>
          </cell>
        </row>
      </sheetData>
      <sheetData sheetId="856">
        <row r="1">
          <cell r="A1">
            <v>0</v>
          </cell>
        </row>
      </sheetData>
      <sheetData sheetId="857">
        <row r="1">
          <cell r="A1">
            <v>0</v>
          </cell>
        </row>
      </sheetData>
      <sheetData sheetId="858">
        <row r="1">
          <cell r="A1">
            <v>0</v>
          </cell>
        </row>
      </sheetData>
      <sheetData sheetId="859">
        <row r="1">
          <cell r="A1">
            <v>0</v>
          </cell>
        </row>
      </sheetData>
      <sheetData sheetId="860">
        <row r="1">
          <cell r="A1">
            <v>0</v>
          </cell>
        </row>
      </sheetData>
      <sheetData sheetId="861">
        <row r="1">
          <cell r="A1">
            <v>0</v>
          </cell>
        </row>
      </sheetData>
      <sheetData sheetId="862">
        <row r="1">
          <cell r="A1">
            <v>0</v>
          </cell>
        </row>
      </sheetData>
      <sheetData sheetId="863">
        <row r="1">
          <cell r="A1">
            <v>0</v>
          </cell>
        </row>
      </sheetData>
      <sheetData sheetId="864">
        <row r="1">
          <cell r="A1">
            <v>0</v>
          </cell>
        </row>
      </sheetData>
      <sheetData sheetId="865">
        <row r="1">
          <cell r="A1">
            <v>0</v>
          </cell>
        </row>
      </sheetData>
      <sheetData sheetId="866">
        <row r="1">
          <cell r="A1">
            <v>0</v>
          </cell>
        </row>
      </sheetData>
      <sheetData sheetId="867">
        <row r="1">
          <cell r="A1">
            <v>0</v>
          </cell>
        </row>
      </sheetData>
      <sheetData sheetId="868">
        <row r="1">
          <cell r="A1">
            <v>0</v>
          </cell>
        </row>
      </sheetData>
      <sheetData sheetId="869">
        <row r="1">
          <cell r="A1">
            <v>0</v>
          </cell>
        </row>
      </sheetData>
      <sheetData sheetId="870">
        <row r="1">
          <cell r="A1">
            <v>0</v>
          </cell>
        </row>
      </sheetData>
      <sheetData sheetId="871">
        <row r="1">
          <cell r="A1">
            <v>0</v>
          </cell>
        </row>
      </sheetData>
      <sheetData sheetId="872">
        <row r="1">
          <cell r="A1">
            <v>0</v>
          </cell>
        </row>
      </sheetData>
      <sheetData sheetId="873">
        <row r="1">
          <cell r="A1">
            <v>0</v>
          </cell>
        </row>
      </sheetData>
      <sheetData sheetId="874">
        <row r="1">
          <cell r="A1">
            <v>0</v>
          </cell>
        </row>
      </sheetData>
      <sheetData sheetId="875">
        <row r="1">
          <cell r="A1">
            <v>0</v>
          </cell>
        </row>
      </sheetData>
      <sheetData sheetId="876">
        <row r="1">
          <cell r="A1">
            <v>0</v>
          </cell>
        </row>
      </sheetData>
      <sheetData sheetId="877">
        <row r="1">
          <cell r="A1">
            <v>0</v>
          </cell>
        </row>
      </sheetData>
      <sheetData sheetId="878">
        <row r="1">
          <cell r="A1">
            <v>0</v>
          </cell>
        </row>
      </sheetData>
      <sheetData sheetId="879">
        <row r="1">
          <cell r="A1">
            <v>0</v>
          </cell>
        </row>
      </sheetData>
      <sheetData sheetId="880">
        <row r="1">
          <cell r="A1">
            <v>0</v>
          </cell>
        </row>
      </sheetData>
      <sheetData sheetId="881">
        <row r="1">
          <cell r="A1">
            <v>0</v>
          </cell>
        </row>
      </sheetData>
      <sheetData sheetId="882">
        <row r="1">
          <cell r="A1">
            <v>0</v>
          </cell>
        </row>
      </sheetData>
      <sheetData sheetId="883">
        <row r="1">
          <cell r="A1">
            <v>0</v>
          </cell>
        </row>
      </sheetData>
      <sheetData sheetId="884">
        <row r="1">
          <cell r="A1">
            <v>0</v>
          </cell>
        </row>
      </sheetData>
      <sheetData sheetId="885">
        <row r="1">
          <cell r="A1">
            <v>0</v>
          </cell>
        </row>
      </sheetData>
      <sheetData sheetId="886">
        <row r="1">
          <cell r="A1">
            <v>0</v>
          </cell>
        </row>
      </sheetData>
      <sheetData sheetId="887">
        <row r="1">
          <cell r="A1">
            <v>0</v>
          </cell>
        </row>
      </sheetData>
      <sheetData sheetId="888">
        <row r="1">
          <cell r="A1">
            <v>0</v>
          </cell>
        </row>
      </sheetData>
      <sheetData sheetId="889">
        <row r="1">
          <cell r="A1">
            <v>0</v>
          </cell>
        </row>
      </sheetData>
      <sheetData sheetId="890">
        <row r="1">
          <cell r="A1">
            <v>0</v>
          </cell>
        </row>
      </sheetData>
      <sheetData sheetId="891">
        <row r="1">
          <cell r="A1">
            <v>0</v>
          </cell>
        </row>
      </sheetData>
      <sheetData sheetId="892">
        <row r="1">
          <cell r="A1">
            <v>0</v>
          </cell>
        </row>
      </sheetData>
      <sheetData sheetId="893">
        <row r="1">
          <cell r="A1">
            <v>0</v>
          </cell>
        </row>
      </sheetData>
      <sheetData sheetId="894">
        <row r="1">
          <cell r="A1">
            <v>0</v>
          </cell>
        </row>
      </sheetData>
      <sheetData sheetId="895">
        <row r="1">
          <cell r="A1">
            <v>0</v>
          </cell>
        </row>
      </sheetData>
      <sheetData sheetId="896">
        <row r="1">
          <cell r="A1">
            <v>0</v>
          </cell>
        </row>
      </sheetData>
      <sheetData sheetId="897">
        <row r="1">
          <cell r="A1">
            <v>0</v>
          </cell>
        </row>
      </sheetData>
      <sheetData sheetId="898">
        <row r="1">
          <cell r="A1">
            <v>0</v>
          </cell>
        </row>
      </sheetData>
      <sheetData sheetId="899">
        <row r="1">
          <cell r="A1">
            <v>0</v>
          </cell>
        </row>
      </sheetData>
      <sheetData sheetId="900">
        <row r="1">
          <cell r="A1">
            <v>0</v>
          </cell>
        </row>
      </sheetData>
      <sheetData sheetId="901">
        <row r="1">
          <cell r="A1">
            <v>0</v>
          </cell>
        </row>
      </sheetData>
      <sheetData sheetId="902">
        <row r="1">
          <cell r="A1">
            <v>0</v>
          </cell>
        </row>
      </sheetData>
      <sheetData sheetId="903">
        <row r="1">
          <cell r="A1">
            <v>0</v>
          </cell>
        </row>
      </sheetData>
      <sheetData sheetId="904">
        <row r="1">
          <cell r="A1">
            <v>0</v>
          </cell>
        </row>
      </sheetData>
      <sheetData sheetId="905">
        <row r="1">
          <cell r="A1">
            <v>0</v>
          </cell>
        </row>
      </sheetData>
      <sheetData sheetId="906">
        <row r="1">
          <cell r="A1">
            <v>0</v>
          </cell>
        </row>
      </sheetData>
      <sheetData sheetId="907">
        <row r="1">
          <cell r="A1">
            <v>0</v>
          </cell>
        </row>
      </sheetData>
      <sheetData sheetId="908">
        <row r="1">
          <cell r="A1">
            <v>0</v>
          </cell>
        </row>
      </sheetData>
      <sheetData sheetId="909">
        <row r="1">
          <cell r="A1">
            <v>0</v>
          </cell>
        </row>
      </sheetData>
      <sheetData sheetId="910">
        <row r="1">
          <cell r="A1">
            <v>0</v>
          </cell>
        </row>
      </sheetData>
      <sheetData sheetId="911">
        <row r="1">
          <cell r="A1">
            <v>0</v>
          </cell>
        </row>
      </sheetData>
      <sheetData sheetId="912">
        <row r="1">
          <cell r="A1">
            <v>0</v>
          </cell>
        </row>
      </sheetData>
      <sheetData sheetId="913">
        <row r="1">
          <cell r="A1">
            <v>0</v>
          </cell>
        </row>
      </sheetData>
      <sheetData sheetId="914">
        <row r="1">
          <cell r="A1">
            <v>0</v>
          </cell>
        </row>
      </sheetData>
      <sheetData sheetId="915">
        <row r="1">
          <cell r="A1">
            <v>0</v>
          </cell>
        </row>
      </sheetData>
      <sheetData sheetId="916">
        <row r="1">
          <cell r="A1">
            <v>0</v>
          </cell>
        </row>
      </sheetData>
      <sheetData sheetId="917">
        <row r="1">
          <cell r="A1">
            <v>0</v>
          </cell>
        </row>
      </sheetData>
      <sheetData sheetId="918">
        <row r="1">
          <cell r="A1">
            <v>0</v>
          </cell>
        </row>
      </sheetData>
      <sheetData sheetId="919">
        <row r="1">
          <cell r="A1">
            <v>0</v>
          </cell>
        </row>
      </sheetData>
      <sheetData sheetId="920">
        <row r="1">
          <cell r="A1">
            <v>0</v>
          </cell>
        </row>
      </sheetData>
      <sheetData sheetId="921">
        <row r="1">
          <cell r="A1">
            <v>0</v>
          </cell>
        </row>
      </sheetData>
      <sheetData sheetId="922">
        <row r="1">
          <cell r="A1">
            <v>0</v>
          </cell>
        </row>
      </sheetData>
      <sheetData sheetId="923">
        <row r="1">
          <cell r="A1">
            <v>0</v>
          </cell>
        </row>
      </sheetData>
      <sheetData sheetId="924">
        <row r="1">
          <cell r="A1">
            <v>0</v>
          </cell>
        </row>
      </sheetData>
      <sheetData sheetId="925">
        <row r="1">
          <cell r="A1">
            <v>0</v>
          </cell>
        </row>
      </sheetData>
      <sheetData sheetId="926">
        <row r="1">
          <cell r="A1">
            <v>0</v>
          </cell>
        </row>
      </sheetData>
      <sheetData sheetId="927">
        <row r="1">
          <cell r="A1">
            <v>0</v>
          </cell>
        </row>
      </sheetData>
      <sheetData sheetId="928">
        <row r="1">
          <cell r="A1">
            <v>0</v>
          </cell>
        </row>
      </sheetData>
      <sheetData sheetId="929">
        <row r="1">
          <cell r="A1">
            <v>0</v>
          </cell>
        </row>
      </sheetData>
      <sheetData sheetId="930">
        <row r="1">
          <cell r="A1">
            <v>0</v>
          </cell>
        </row>
      </sheetData>
      <sheetData sheetId="931">
        <row r="1">
          <cell r="A1">
            <v>0</v>
          </cell>
        </row>
      </sheetData>
      <sheetData sheetId="932">
        <row r="1">
          <cell r="A1">
            <v>0</v>
          </cell>
        </row>
      </sheetData>
      <sheetData sheetId="933">
        <row r="1">
          <cell r="A1">
            <v>0</v>
          </cell>
        </row>
      </sheetData>
      <sheetData sheetId="934">
        <row r="1">
          <cell r="A1">
            <v>0</v>
          </cell>
        </row>
      </sheetData>
      <sheetData sheetId="935">
        <row r="1">
          <cell r="A1">
            <v>0</v>
          </cell>
        </row>
      </sheetData>
      <sheetData sheetId="936">
        <row r="1">
          <cell r="A1">
            <v>0</v>
          </cell>
        </row>
      </sheetData>
      <sheetData sheetId="937">
        <row r="1">
          <cell r="A1">
            <v>0</v>
          </cell>
        </row>
      </sheetData>
      <sheetData sheetId="938">
        <row r="1">
          <cell r="A1">
            <v>0</v>
          </cell>
        </row>
      </sheetData>
      <sheetData sheetId="939">
        <row r="1">
          <cell r="A1">
            <v>0</v>
          </cell>
        </row>
      </sheetData>
      <sheetData sheetId="940">
        <row r="1">
          <cell r="A1">
            <v>0</v>
          </cell>
        </row>
      </sheetData>
      <sheetData sheetId="941">
        <row r="1">
          <cell r="A1">
            <v>0</v>
          </cell>
        </row>
      </sheetData>
      <sheetData sheetId="942">
        <row r="1">
          <cell r="A1">
            <v>0</v>
          </cell>
        </row>
      </sheetData>
      <sheetData sheetId="943">
        <row r="1">
          <cell r="A1">
            <v>0</v>
          </cell>
        </row>
      </sheetData>
      <sheetData sheetId="944">
        <row r="1">
          <cell r="A1">
            <v>0</v>
          </cell>
        </row>
      </sheetData>
      <sheetData sheetId="945">
        <row r="1">
          <cell r="A1">
            <v>0</v>
          </cell>
        </row>
      </sheetData>
      <sheetData sheetId="946">
        <row r="1">
          <cell r="A1">
            <v>0</v>
          </cell>
        </row>
      </sheetData>
      <sheetData sheetId="947">
        <row r="1">
          <cell r="A1">
            <v>0</v>
          </cell>
        </row>
      </sheetData>
      <sheetData sheetId="948">
        <row r="1">
          <cell r="A1">
            <v>0</v>
          </cell>
        </row>
      </sheetData>
      <sheetData sheetId="949">
        <row r="1">
          <cell r="A1">
            <v>0</v>
          </cell>
        </row>
      </sheetData>
      <sheetData sheetId="950">
        <row r="1">
          <cell r="A1">
            <v>0</v>
          </cell>
        </row>
      </sheetData>
      <sheetData sheetId="951">
        <row r="1">
          <cell r="A1">
            <v>0</v>
          </cell>
        </row>
      </sheetData>
      <sheetData sheetId="952">
        <row r="1">
          <cell r="A1">
            <v>0</v>
          </cell>
        </row>
      </sheetData>
      <sheetData sheetId="953">
        <row r="1">
          <cell r="A1">
            <v>0</v>
          </cell>
        </row>
      </sheetData>
      <sheetData sheetId="954">
        <row r="1">
          <cell r="A1">
            <v>0</v>
          </cell>
        </row>
      </sheetData>
      <sheetData sheetId="955">
        <row r="1">
          <cell r="A1">
            <v>0</v>
          </cell>
        </row>
      </sheetData>
      <sheetData sheetId="956">
        <row r="1">
          <cell r="A1">
            <v>0</v>
          </cell>
        </row>
      </sheetData>
      <sheetData sheetId="957">
        <row r="1">
          <cell r="A1">
            <v>0</v>
          </cell>
        </row>
      </sheetData>
      <sheetData sheetId="958">
        <row r="1">
          <cell r="A1">
            <v>0</v>
          </cell>
        </row>
      </sheetData>
      <sheetData sheetId="959">
        <row r="1">
          <cell r="A1">
            <v>0</v>
          </cell>
        </row>
      </sheetData>
      <sheetData sheetId="960">
        <row r="1">
          <cell r="A1">
            <v>0</v>
          </cell>
        </row>
      </sheetData>
      <sheetData sheetId="961">
        <row r="1">
          <cell r="A1">
            <v>0</v>
          </cell>
        </row>
      </sheetData>
      <sheetData sheetId="962">
        <row r="1">
          <cell r="A1">
            <v>0</v>
          </cell>
        </row>
      </sheetData>
      <sheetData sheetId="963">
        <row r="1">
          <cell r="A1">
            <v>0</v>
          </cell>
        </row>
      </sheetData>
      <sheetData sheetId="964">
        <row r="1">
          <cell r="A1">
            <v>0</v>
          </cell>
        </row>
      </sheetData>
      <sheetData sheetId="965">
        <row r="1">
          <cell r="A1">
            <v>0</v>
          </cell>
        </row>
      </sheetData>
      <sheetData sheetId="966">
        <row r="1">
          <cell r="A1">
            <v>0</v>
          </cell>
        </row>
      </sheetData>
      <sheetData sheetId="967">
        <row r="1">
          <cell r="A1">
            <v>0</v>
          </cell>
        </row>
      </sheetData>
      <sheetData sheetId="968">
        <row r="1">
          <cell r="A1">
            <v>0</v>
          </cell>
        </row>
      </sheetData>
      <sheetData sheetId="969">
        <row r="1">
          <cell r="A1">
            <v>0</v>
          </cell>
        </row>
      </sheetData>
      <sheetData sheetId="970">
        <row r="1">
          <cell r="A1">
            <v>0</v>
          </cell>
        </row>
      </sheetData>
      <sheetData sheetId="971">
        <row r="1">
          <cell r="A1">
            <v>0</v>
          </cell>
        </row>
      </sheetData>
      <sheetData sheetId="972">
        <row r="1">
          <cell r="A1">
            <v>0</v>
          </cell>
        </row>
      </sheetData>
      <sheetData sheetId="973">
        <row r="1">
          <cell r="A1">
            <v>0</v>
          </cell>
        </row>
      </sheetData>
      <sheetData sheetId="974">
        <row r="1">
          <cell r="A1">
            <v>0</v>
          </cell>
        </row>
      </sheetData>
      <sheetData sheetId="975">
        <row r="1">
          <cell r="A1">
            <v>0</v>
          </cell>
        </row>
      </sheetData>
      <sheetData sheetId="976">
        <row r="1">
          <cell r="A1">
            <v>0</v>
          </cell>
        </row>
      </sheetData>
      <sheetData sheetId="977">
        <row r="1">
          <cell r="A1">
            <v>0</v>
          </cell>
        </row>
      </sheetData>
      <sheetData sheetId="978">
        <row r="1">
          <cell r="A1">
            <v>0</v>
          </cell>
        </row>
      </sheetData>
      <sheetData sheetId="979">
        <row r="1">
          <cell r="A1">
            <v>0</v>
          </cell>
        </row>
      </sheetData>
      <sheetData sheetId="980">
        <row r="1">
          <cell r="A1">
            <v>0</v>
          </cell>
        </row>
      </sheetData>
      <sheetData sheetId="981">
        <row r="1">
          <cell r="A1">
            <v>0</v>
          </cell>
        </row>
      </sheetData>
      <sheetData sheetId="982">
        <row r="1">
          <cell r="A1">
            <v>0</v>
          </cell>
        </row>
      </sheetData>
      <sheetData sheetId="983">
        <row r="1">
          <cell r="A1">
            <v>0</v>
          </cell>
        </row>
      </sheetData>
      <sheetData sheetId="984">
        <row r="1">
          <cell r="A1">
            <v>0</v>
          </cell>
        </row>
      </sheetData>
      <sheetData sheetId="985">
        <row r="1">
          <cell r="A1">
            <v>0</v>
          </cell>
        </row>
      </sheetData>
      <sheetData sheetId="986">
        <row r="1">
          <cell r="A1">
            <v>0</v>
          </cell>
        </row>
      </sheetData>
      <sheetData sheetId="987">
        <row r="1">
          <cell r="A1">
            <v>0</v>
          </cell>
        </row>
      </sheetData>
      <sheetData sheetId="988">
        <row r="1">
          <cell r="A1">
            <v>0</v>
          </cell>
        </row>
      </sheetData>
      <sheetData sheetId="989">
        <row r="1">
          <cell r="A1">
            <v>0</v>
          </cell>
        </row>
      </sheetData>
      <sheetData sheetId="990">
        <row r="1">
          <cell r="A1">
            <v>0</v>
          </cell>
        </row>
      </sheetData>
      <sheetData sheetId="991">
        <row r="1">
          <cell r="A1">
            <v>0</v>
          </cell>
        </row>
      </sheetData>
      <sheetData sheetId="992">
        <row r="1">
          <cell r="A1">
            <v>0</v>
          </cell>
        </row>
      </sheetData>
      <sheetData sheetId="993">
        <row r="1">
          <cell r="A1">
            <v>0</v>
          </cell>
        </row>
      </sheetData>
      <sheetData sheetId="994">
        <row r="1">
          <cell r="A1">
            <v>0</v>
          </cell>
        </row>
      </sheetData>
      <sheetData sheetId="995" refreshError="1"/>
      <sheetData sheetId="996" refreshError="1"/>
      <sheetData sheetId="997" refreshError="1"/>
      <sheetData sheetId="998" refreshError="1"/>
      <sheetData sheetId="999" refreshError="1"/>
      <sheetData sheetId="1000" refreshError="1"/>
      <sheetData sheetId="1001" refreshError="1"/>
      <sheetData sheetId="1002">
        <row r="2">
          <cell r="A2">
            <v>0</v>
          </cell>
        </row>
      </sheetData>
      <sheetData sheetId="1003">
        <row r="2">
          <cell r="A2">
            <v>0</v>
          </cell>
        </row>
      </sheetData>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 sheetId="1012" refreshError="1"/>
      <sheetData sheetId="1013" refreshError="1"/>
      <sheetData sheetId="1014">
        <row r="2">
          <cell r="A2">
            <v>0</v>
          </cell>
        </row>
      </sheetData>
      <sheetData sheetId="1015">
        <row r="2">
          <cell r="A2">
            <v>0</v>
          </cell>
        </row>
      </sheetData>
      <sheetData sheetId="1016">
        <row r="2">
          <cell r="A2">
            <v>0</v>
          </cell>
        </row>
      </sheetData>
      <sheetData sheetId="1017">
        <row r="2">
          <cell r="A2">
            <v>0</v>
          </cell>
        </row>
      </sheetData>
      <sheetData sheetId="1018">
        <row r="2">
          <cell r="A2">
            <v>0</v>
          </cell>
        </row>
      </sheetData>
      <sheetData sheetId="1019">
        <row r="2">
          <cell r="A2">
            <v>0</v>
          </cell>
        </row>
      </sheetData>
      <sheetData sheetId="1020">
        <row r="2">
          <cell r="A2">
            <v>0</v>
          </cell>
        </row>
      </sheetData>
      <sheetData sheetId="1021">
        <row r="2">
          <cell r="A2">
            <v>0</v>
          </cell>
        </row>
      </sheetData>
      <sheetData sheetId="1022">
        <row r="2">
          <cell r="A2">
            <v>0</v>
          </cell>
        </row>
      </sheetData>
      <sheetData sheetId="1023">
        <row r="2">
          <cell r="A2">
            <v>0</v>
          </cell>
        </row>
      </sheetData>
      <sheetData sheetId="1024">
        <row r="2">
          <cell r="A2">
            <v>0</v>
          </cell>
        </row>
      </sheetData>
      <sheetData sheetId="1025">
        <row r="2">
          <cell r="A2">
            <v>0</v>
          </cell>
        </row>
      </sheetData>
      <sheetData sheetId="1026">
        <row r="2">
          <cell r="A2">
            <v>0</v>
          </cell>
        </row>
      </sheetData>
      <sheetData sheetId="1027">
        <row r="2">
          <cell r="A2">
            <v>0</v>
          </cell>
        </row>
      </sheetData>
      <sheetData sheetId="1028">
        <row r="2">
          <cell r="A2">
            <v>0</v>
          </cell>
        </row>
      </sheetData>
      <sheetData sheetId="1029">
        <row r="2">
          <cell r="A2">
            <v>0</v>
          </cell>
        </row>
      </sheetData>
      <sheetData sheetId="1030">
        <row r="2">
          <cell r="A2">
            <v>0</v>
          </cell>
        </row>
      </sheetData>
      <sheetData sheetId="1031">
        <row r="2">
          <cell r="A2">
            <v>0</v>
          </cell>
        </row>
      </sheetData>
      <sheetData sheetId="1032">
        <row r="2">
          <cell r="A2">
            <v>0</v>
          </cell>
        </row>
      </sheetData>
      <sheetData sheetId="1033">
        <row r="2">
          <cell r="A2">
            <v>0</v>
          </cell>
        </row>
      </sheetData>
      <sheetData sheetId="1034">
        <row r="2">
          <cell r="A2">
            <v>0</v>
          </cell>
        </row>
      </sheetData>
      <sheetData sheetId="1035">
        <row r="2">
          <cell r="A2">
            <v>0</v>
          </cell>
        </row>
      </sheetData>
      <sheetData sheetId="1036">
        <row r="2">
          <cell r="A2">
            <v>0</v>
          </cell>
        </row>
      </sheetData>
      <sheetData sheetId="1037">
        <row r="2">
          <cell r="A2">
            <v>0</v>
          </cell>
        </row>
      </sheetData>
      <sheetData sheetId="1038">
        <row r="2">
          <cell r="A2">
            <v>0</v>
          </cell>
        </row>
      </sheetData>
      <sheetData sheetId="1039">
        <row r="2">
          <cell r="A2">
            <v>0</v>
          </cell>
        </row>
      </sheetData>
      <sheetData sheetId="1040">
        <row r="2">
          <cell r="A2">
            <v>0</v>
          </cell>
        </row>
      </sheetData>
      <sheetData sheetId="1041">
        <row r="2">
          <cell r="A2">
            <v>0</v>
          </cell>
        </row>
      </sheetData>
      <sheetData sheetId="1042">
        <row r="2">
          <cell r="A2">
            <v>0</v>
          </cell>
        </row>
      </sheetData>
      <sheetData sheetId="1043">
        <row r="2">
          <cell r="A2">
            <v>0</v>
          </cell>
        </row>
      </sheetData>
      <sheetData sheetId="1044">
        <row r="2">
          <cell r="A2">
            <v>0</v>
          </cell>
        </row>
      </sheetData>
      <sheetData sheetId="1045">
        <row r="2">
          <cell r="A2">
            <v>0</v>
          </cell>
        </row>
      </sheetData>
      <sheetData sheetId="1046">
        <row r="2">
          <cell r="A2">
            <v>0</v>
          </cell>
        </row>
      </sheetData>
      <sheetData sheetId="1047">
        <row r="2">
          <cell r="A2">
            <v>0</v>
          </cell>
        </row>
      </sheetData>
      <sheetData sheetId="1048">
        <row r="2">
          <cell r="A2">
            <v>0</v>
          </cell>
        </row>
      </sheetData>
      <sheetData sheetId="1049">
        <row r="2">
          <cell r="A2">
            <v>0</v>
          </cell>
        </row>
      </sheetData>
      <sheetData sheetId="1050">
        <row r="2">
          <cell r="A2">
            <v>0</v>
          </cell>
        </row>
      </sheetData>
      <sheetData sheetId="1051">
        <row r="2">
          <cell r="A2">
            <v>0</v>
          </cell>
        </row>
      </sheetData>
      <sheetData sheetId="1052">
        <row r="2">
          <cell r="A2">
            <v>0</v>
          </cell>
        </row>
      </sheetData>
      <sheetData sheetId="1053">
        <row r="2">
          <cell r="A2">
            <v>0</v>
          </cell>
        </row>
      </sheetData>
      <sheetData sheetId="1054">
        <row r="2">
          <cell r="A2">
            <v>0</v>
          </cell>
        </row>
      </sheetData>
      <sheetData sheetId="1055">
        <row r="2">
          <cell r="A2">
            <v>0</v>
          </cell>
        </row>
      </sheetData>
      <sheetData sheetId="1056">
        <row r="2">
          <cell r="A2">
            <v>0</v>
          </cell>
        </row>
      </sheetData>
      <sheetData sheetId="1057">
        <row r="2">
          <cell r="A2">
            <v>0</v>
          </cell>
        </row>
      </sheetData>
      <sheetData sheetId="1058">
        <row r="2">
          <cell r="A2">
            <v>0</v>
          </cell>
        </row>
      </sheetData>
      <sheetData sheetId="1059">
        <row r="2">
          <cell r="A2">
            <v>0</v>
          </cell>
        </row>
      </sheetData>
      <sheetData sheetId="1060">
        <row r="2">
          <cell r="A2">
            <v>0</v>
          </cell>
        </row>
      </sheetData>
      <sheetData sheetId="1061">
        <row r="2">
          <cell r="A2">
            <v>0</v>
          </cell>
        </row>
      </sheetData>
      <sheetData sheetId="1062">
        <row r="2">
          <cell r="A2">
            <v>0</v>
          </cell>
        </row>
      </sheetData>
      <sheetData sheetId="1063">
        <row r="2">
          <cell r="A2">
            <v>0</v>
          </cell>
        </row>
      </sheetData>
      <sheetData sheetId="1064">
        <row r="2">
          <cell r="A2">
            <v>0</v>
          </cell>
        </row>
      </sheetData>
      <sheetData sheetId="1065">
        <row r="2">
          <cell r="A2">
            <v>0</v>
          </cell>
        </row>
      </sheetData>
      <sheetData sheetId="1066">
        <row r="2">
          <cell r="A2">
            <v>0</v>
          </cell>
        </row>
      </sheetData>
      <sheetData sheetId="1067">
        <row r="2">
          <cell r="A2">
            <v>0</v>
          </cell>
        </row>
      </sheetData>
      <sheetData sheetId="1068">
        <row r="2">
          <cell r="A2">
            <v>0</v>
          </cell>
        </row>
      </sheetData>
      <sheetData sheetId="1069">
        <row r="2">
          <cell r="A2">
            <v>0</v>
          </cell>
        </row>
      </sheetData>
      <sheetData sheetId="1070">
        <row r="2">
          <cell r="A2">
            <v>0</v>
          </cell>
        </row>
      </sheetData>
      <sheetData sheetId="1071">
        <row r="2">
          <cell r="A2">
            <v>0</v>
          </cell>
        </row>
      </sheetData>
      <sheetData sheetId="1072">
        <row r="2">
          <cell r="A2">
            <v>0</v>
          </cell>
        </row>
      </sheetData>
      <sheetData sheetId="1073">
        <row r="2">
          <cell r="A2">
            <v>0</v>
          </cell>
        </row>
      </sheetData>
      <sheetData sheetId="1074">
        <row r="2">
          <cell r="A2">
            <v>0</v>
          </cell>
        </row>
      </sheetData>
      <sheetData sheetId="1075">
        <row r="2">
          <cell r="A2">
            <v>0</v>
          </cell>
        </row>
      </sheetData>
      <sheetData sheetId="1076">
        <row r="2">
          <cell r="A2">
            <v>0</v>
          </cell>
        </row>
      </sheetData>
      <sheetData sheetId="1077">
        <row r="2">
          <cell r="A2">
            <v>0</v>
          </cell>
        </row>
      </sheetData>
      <sheetData sheetId="1078">
        <row r="2">
          <cell r="A2">
            <v>0</v>
          </cell>
        </row>
      </sheetData>
      <sheetData sheetId="1079">
        <row r="2">
          <cell r="A2">
            <v>0</v>
          </cell>
        </row>
      </sheetData>
      <sheetData sheetId="1080">
        <row r="2">
          <cell r="A2">
            <v>0</v>
          </cell>
        </row>
      </sheetData>
      <sheetData sheetId="1081">
        <row r="2">
          <cell r="A2">
            <v>0</v>
          </cell>
        </row>
      </sheetData>
      <sheetData sheetId="1082">
        <row r="2">
          <cell r="A2">
            <v>0</v>
          </cell>
        </row>
      </sheetData>
      <sheetData sheetId="1083">
        <row r="2">
          <cell r="A2">
            <v>0</v>
          </cell>
        </row>
      </sheetData>
      <sheetData sheetId="1084">
        <row r="2">
          <cell r="A2">
            <v>0</v>
          </cell>
        </row>
      </sheetData>
      <sheetData sheetId="1085">
        <row r="2">
          <cell r="A2">
            <v>0</v>
          </cell>
        </row>
      </sheetData>
      <sheetData sheetId="1086">
        <row r="2">
          <cell r="A2">
            <v>0</v>
          </cell>
        </row>
      </sheetData>
      <sheetData sheetId="1087">
        <row r="2">
          <cell r="A2">
            <v>0</v>
          </cell>
        </row>
      </sheetData>
      <sheetData sheetId="1088">
        <row r="2">
          <cell r="A2">
            <v>0</v>
          </cell>
        </row>
      </sheetData>
      <sheetData sheetId="1089">
        <row r="2">
          <cell r="A2">
            <v>0</v>
          </cell>
        </row>
      </sheetData>
      <sheetData sheetId="1090">
        <row r="2">
          <cell r="A2">
            <v>0</v>
          </cell>
        </row>
      </sheetData>
      <sheetData sheetId="1091">
        <row r="2">
          <cell r="A2">
            <v>0</v>
          </cell>
        </row>
      </sheetData>
      <sheetData sheetId="1092">
        <row r="2">
          <cell r="A2">
            <v>0</v>
          </cell>
        </row>
      </sheetData>
      <sheetData sheetId="1093">
        <row r="2">
          <cell r="A2">
            <v>0</v>
          </cell>
        </row>
      </sheetData>
      <sheetData sheetId="1094">
        <row r="2">
          <cell r="A2">
            <v>0</v>
          </cell>
        </row>
      </sheetData>
      <sheetData sheetId="1095">
        <row r="2">
          <cell r="A2">
            <v>0</v>
          </cell>
        </row>
      </sheetData>
      <sheetData sheetId="1096">
        <row r="2">
          <cell r="A2">
            <v>0</v>
          </cell>
        </row>
      </sheetData>
      <sheetData sheetId="1097">
        <row r="2">
          <cell r="A2">
            <v>0</v>
          </cell>
        </row>
      </sheetData>
      <sheetData sheetId="1098">
        <row r="2">
          <cell r="A2">
            <v>0</v>
          </cell>
        </row>
      </sheetData>
      <sheetData sheetId="1099">
        <row r="2">
          <cell r="A2">
            <v>0</v>
          </cell>
        </row>
      </sheetData>
      <sheetData sheetId="1100">
        <row r="2">
          <cell r="A2">
            <v>0</v>
          </cell>
        </row>
      </sheetData>
      <sheetData sheetId="1101">
        <row r="2">
          <cell r="A2">
            <v>0</v>
          </cell>
        </row>
      </sheetData>
      <sheetData sheetId="1102">
        <row r="2">
          <cell r="A2">
            <v>0</v>
          </cell>
        </row>
      </sheetData>
      <sheetData sheetId="1103">
        <row r="2">
          <cell r="A2">
            <v>0</v>
          </cell>
        </row>
      </sheetData>
      <sheetData sheetId="1104">
        <row r="2">
          <cell r="A2">
            <v>0</v>
          </cell>
        </row>
      </sheetData>
      <sheetData sheetId="1105">
        <row r="2">
          <cell r="A2">
            <v>0</v>
          </cell>
        </row>
      </sheetData>
      <sheetData sheetId="1106">
        <row r="2">
          <cell r="A2">
            <v>0</v>
          </cell>
        </row>
      </sheetData>
      <sheetData sheetId="1107">
        <row r="2">
          <cell r="A2">
            <v>0</v>
          </cell>
        </row>
      </sheetData>
      <sheetData sheetId="1108">
        <row r="2">
          <cell r="A2">
            <v>0</v>
          </cell>
        </row>
      </sheetData>
      <sheetData sheetId="1109">
        <row r="2">
          <cell r="A2">
            <v>0</v>
          </cell>
        </row>
      </sheetData>
      <sheetData sheetId="1110">
        <row r="2">
          <cell r="A2">
            <v>0</v>
          </cell>
        </row>
      </sheetData>
      <sheetData sheetId="1111">
        <row r="2">
          <cell r="A2">
            <v>0</v>
          </cell>
        </row>
      </sheetData>
      <sheetData sheetId="1112">
        <row r="2">
          <cell r="A2">
            <v>0</v>
          </cell>
        </row>
      </sheetData>
      <sheetData sheetId="1113">
        <row r="2">
          <cell r="A2">
            <v>0</v>
          </cell>
        </row>
      </sheetData>
      <sheetData sheetId="1114">
        <row r="2">
          <cell r="A2">
            <v>0</v>
          </cell>
        </row>
      </sheetData>
      <sheetData sheetId="1115">
        <row r="2">
          <cell r="A2">
            <v>0</v>
          </cell>
        </row>
      </sheetData>
      <sheetData sheetId="1116">
        <row r="2">
          <cell r="A2">
            <v>0</v>
          </cell>
        </row>
      </sheetData>
      <sheetData sheetId="1117">
        <row r="2">
          <cell r="A2">
            <v>0</v>
          </cell>
        </row>
      </sheetData>
      <sheetData sheetId="1118">
        <row r="2">
          <cell r="A2">
            <v>0</v>
          </cell>
        </row>
      </sheetData>
      <sheetData sheetId="1119">
        <row r="2">
          <cell r="A2">
            <v>0</v>
          </cell>
        </row>
      </sheetData>
      <sheetData sheetId="1120">
        <row r="2">
          <cell r="A2">
            <v>0</v>
          </cell>
        </row>
      </sheetData>
      <sheetData sheetId="1121">
        <row r="2">
          <cell r="A2">
            <v>0</v>
          </cell>
        </row>
      </sheetData>
      <sheetData sheetId="1122">
        <row r="2">
          <cell r="A2">
            <v>0</v>
          </cell>
        </row>
      </sheetData>
      <sheetData sheetId="1123">
        <row r="2">
          <cell r="A2">
            <v>0</v>
          </cell>
        </row>
      </sheetData>
      <sheetData sheetId="1124">
        <row r="2">
          <cell r="A2">
            <v>0</v>
          </cell>
        </row>
      </sheetData>
      <sheetData sheetId="1125">
        <row r="2">
          <cell r="A2">
            <v>0</v>
          </cell>
        </row>
      </sheetData>
      <sheetData sheetId="1126">
        <row r="2">
          <cell r="A2">
            <v>0</v>
          </cell>
        </row>
      </sheetData>
      <sheetData sheetId="1127">
        <row r="2">
          <cell r="A2">
            <v>0</v>
          </cell>
        </row>
      </sheetData>
      <sheetData sheetId="1128">
        <row r="2">
          <cell r="A2">
            <v>0</v>
          </cell>
        </row>
      </sheetData>
      <sheetData sheetId="1129">
        <row r="2">
          <cell r="A2">
            <v>0</v>
          </cell>
        </row>
      </sheetData>
      <sheetData sheetId="1130">
        <row r="2">
          <cell r="A2">
            <v>0</v>
          </cell>
        </row>
      </sheetData>
      <sheetData sheetId="1131">
        <row r="2">
          <cell r="A2">
            <v>0</v>
          </cell>
        </row>
      </sheetData>
      <sheetData sheetId="1132">
        <row r="2">
          <cell r="A2">
            <v>0</v>
          </cell>
        </row>
      </sheetData>
      <sheetData sheetId="1133">
        <row r="2">
          <cell r="A2">
            <v>0</v>
          </cell>
        </row>
      </sheetData>
      <sheetData sheetId="1134">
        <row r="2">
          <cell r="A2">
            <v>0</v>
          </cell>
        </row>
      </sheetData>
      <sheetData sheetId="1135">
        <row r="2">
          <cell r="A2">
            <v>0</v>
          </cell>
        </row>
      </sheetData>
      <sheetData sheetId="1136">
        <row r="2">
          <cell r="A2">
            <v>0</v>
          </cell>
        </row>
      </sheetData>
      <sheetData sheetId="1137">
        <row r="2">
          <cell r="A2">
            <v>0</v>
          </cell>
        </row>
      </sheetData>
      <sheetData sheetId="1138">
        <row r="2">
          <cell r="A2">
            <v>0</v>
          </cell>
        </row>
      </sheetData>
      <sheetData sheetId="1139">
        <row r="2">
          <cell r="A2">
            <v>0</v>
          </cell>
        </row>
      </sheetData>
      <sheetData sheetId="1140">
        <row r="2">
          <cell r="A2">
            <v>0</v>
          </cell>
        </row>
      </sheetData>
      <sheetData sheetId="1141">
        <row r="2">
          <cell r="A2">
            <v>0</v>
          </cell>
        </row>
      </sheetData>
      <sheetData sheetId="1142">
        <row r="2">
          <cell r="A2">
            <v>0</v>
          </cell>
        </row>
      </sheetData>
      <sheetData sheetId="1143">
        <row r="2">
          <cell r="A2">
            <v>0</v>
          </cell>
        </row>
      </sheetData>
      <sheetData sheetId="1144">
        <row r="2">
          <cell r="A2">
            <v>0</v>
          </cell>
        </row>
      </sheetData>
      <sheetData sheetId="1145">
        <row r="2">
          <cell r="A2">
            <v>0</v>
          </cell>
        </row>
      </sheetData>
      <sheetData sheetId="1146">
        <row r="2">
          <cell r="A2">
            <v>0</v>
          </cell>
        </row>
      </sheetData>
      <sheetData sheetId="1147">
        <row r="2">
          <cell r="A2">
            <v>0</v>
          </cell>
        </row>
      </sheetData>
      <sheetData sheetId="1148">
        <row r="2">
          <cell r="A2">
            <v>0</v>
          </cell>
        </row>
      </sheetData>
      <sheetData sheetId="1149">
        <row r="2">
          <cell r="A2">
            <v>0</v>
          </cell>
        </row>
      </sheetData>
      <sheetData sheetId="1150">
        <row r="2">
          <cell r="A2">
            <v>0</v>
          </cell>
        </row>
      </sheetData>
      <sheetData sheetId="1151">
        <row r="2">
          <cell r="A2">
            <v>0</v>
          </cell>
        </row>
      </sheetData>
      <sheetData sheetId="1152">
        <row r="2">
          <cell r="A2">
            <v>0</v>
          </cell>
        </row>
      </sheetData>
      <sheetData sheetId="1153">
        <row r="2">
          <cell r="A2">
            <v>0</v>
          </cell>
        </row>
      </sheetData>
      <sheetData sheetId="1154">
        <row r="2">
          <cell r="A2">
            <v>0</v>
          </cell>
        </row>
      </sheetData>
      <sheetData sheetId="1155">
        <row r="2">
          <cell r="A2">
            <v>0</v>
          </cell>
        </row>
      </sheetData>
      <sheetData sheetId="1156">
        <row r="2">
          <cell r="A2">
            <v>0</v>
          </cell>
        </row>
      </sheetData>
      <sheetData sheetId="1157">
        <row r="2">
          <cell r="A2">
            <v>0</v>
          </cell>
        </row>
      </sheetData>
      <sheetData sheetId="1158">
        <row r="2">
          <cell r="A2">
            <v>0</v>
          </cell>
        </row>
      </sheetData>
      <sheetData sheetId="1159">
        <row r="2">
          <cell r="A2">
            <v>0</v>
          </cell>
        </row>
      </sheetData>
      <sheetData sheetId="1160">
        <row r="2">
          <cell r="A2">
            <v>0</v>
          </cell>
        </row>
      </sheetData>
      <sheetData sheetId="1161">
        <row r="2">
          <cell r="A2">
            <v>0</v>
          </cell>
        </row>
      </sheetData>
      <sheetData sheetId="1162">
        <row r="2">
          <cell r="A2">
            <v>0</v>
          </cell>
        </row>
      </sheetData>
      <sheetData sheetId="1163">
        <row r="2">
          <cell r="A2">
            <v>0</v>
          </cell>
        </row>
      </sheetData>
      <sheetData sheetId="1164">
        <row r="2">
          <cell r="A2">
            <v>0</v>
          </cell>
        </row>
      </sheetData>
      <sheetData sheetId="1165">
        <row r="2">
          <cell r="A2">
            <v>0</v>
          </cell>
        </row>
      </sheetData>
      <sheetData sheetId="1166">
        <row r="2">
          <cell r="A2">
            <v>0</v>
          </cell>
        </row>
      </sheetData>
      <sheetData sheetId="1167">
        <row r="2">
          <cell r="A2">
            <v>0</v>
          </cell>
        </row>
      </sheetData>
      <sheetData sheetId="1168">
        <row r="2">
          <cell r="A2">
            <v>0</v>
          </cell>
        </row>
      </sheetData>
      <sheetData sheetId="1169">
        <row r="2">
          <cell r="A2">
            <v>0</v>
          </cell>
        </row>
      </sheetData>
      <sheetData sheetId="1170">
        <row r="2">
          <cell r="A2">
            <v>0</v>
          </cell>
        </row>
      </sheetData>
      <sheetData sheetId="1171">
        <row r="2">
          <cell r="A2">
            <v>0</v>
          </cell>
        </row>
      </sheetData>
      <sheetData sheetId="1172">
        <row r="2">
          <cell r="A2">
            <v>0</v>
          </cell>
        </row>
      </sheetData>
      <sheetData sheetId="1173">
        <row r="2">
          <cell r="A2">
            <v>0</v>
          </cell>
        </row>
      </sheetData>
      <sheetData sheetId="1174">
        <row r="2">
          <cell r="A2">
            <v>0</v>
          </cell>
        </row>
      </sheetData>
      <sheetData sheetId="1175">
        <row r="2">
          <cell r="A2">
            <v>0</v>
          </cell>
        </row>
      </sheetData>
      <sheetData sheetId="1176">
        <row r="2">
          <cell r="A2">
            <v>0</v>
          </cell>
        </row>
      </sheetData>
      <sheetData sheetId="1177">
        <row r="2">
          <cell r="A2">
            <v>0</v>
          </cell>
        </row>
      </sheetData>
      <sheetData sheetId="1178">
        <row r="2">
          <cell r="A2">
            <v>0</v>
          </cell>
        </row>
      </sheetData>
      <sheetData sheetId="1179">
        <row r="2">
          <cell r="A2">
            <v>0</v>
          </cell>
        </row>
      </sheetData>
      <sheetData sheetId="1180">
        <row r="2">
          <cell r="A2">
            <v>0</v>
          </cell>
        </row>
      </sheetData>
      <sheetData sheetId="1181">
        <row r="2">
          <cell r="A2">
            <v>0</v>
          </cell>
        </row>
      </sheetData>
      <sheetData sheetId="1182">
        <row r="2">
          <cell r="A2">
            <v>0</v>
          </cell>
        </row>
      </sheetData>
      <sheetData sheetId="1183">
        <row r="2">
          <cell r="A2">
            <v>0</v>
          </cell>
        </row>
      </sheetData>
      <sheetData sheetId="1184">
        <row r="2">
          <cell r="A2">
            <v>0</v>
          </cell>
        </row>
      </sheetData>
      <sheetData sheetId="1185">
        <row r="2">
          <cell r="A2">
            <v>0</v>
          </cell>
        </row>
      </sheetData>
      <sheetData sheetId="1186">
        <row r="2">
          <cell r="A2">
            <v>0</v>
          </cell>
        </row>
      </sheetData>
      <sheetData sheetId="1187">
        <row r="2">
          <cell r="A2">
            <v>0</v>
          </cell>
        </row>
      </sheetData>
      <sheetData sheetId="1188">
        <row r="2">
          <cell r="A2">
            <v>0</v>
          </cell>
        </row>
      </sheetData>
      <sheetData sheetId="1189">
        <row r="2">
          <cell r="A2">
            <v>0</v>
          </cell>
        </row>
      </sheetData>
      <sheetData sheetId="1190">
        <row r="2">
          <cell r="A2">
            <v>0</v>
          </cell>
        </row>
      </sheetData>
      <sheetData sheetId="1191">
        <row r="2">
          <cell r="A2">
            <v>0</v>
          </cell>
        </row>
      </sheetData>
      <sheetData sheetId="1192">
        <row r="2">
          <cell r="A2">
            <v>0</v>
          </cell>
        </row>
      </sheetData>
      <sheetData sheetId="1193">
        <row r="2">
          <cell r="A2">
            <v>0</v>
          </cell>
        </row>
      </sheetData>
      <sheetData sheetId="1194">
        <row r="2">
          <cell r="A2">
            <v>0</v>
          </cell>
        </row>
      </sheetData>
      <sheetData sheetId="1195">
        <row r="2">
          <cell r="A2">
            <v>0</v>
          </cell>
        </row>
      </sheetData>
      <sheetData sheetId="1196">
        <row r="2">
          <cell r="A2">
            <v>0</v>
          </cell>
        </row>
      </sheetData>
      <sheetData sheetId="1197">
        <row r="2">
          <cell r="A2">
            <v>0</v>
          </cell>
        </row>
      </sheetData>
      <sheetData sheetId="1198">
        <row r="2">
          <cell r="A2">
            <v>0</v>
          </cell>
        </row>
      </sheetData>
      <sheetData sheetId="1199">
        <row r="2">
          <cell r="A2">
            <v>0</v>
          </cell>
        </row>
      </sheetData>
      <sheetData sheetId="1200">
        <row r="2">
          <cell r="A2">
            <v>0</v>
          </cell>
        </row>
      </sheetData>
      <sheetData sheetId="1201">
        <row r="2">
          <cell r="A2">
            <v>0</v>
          </cell>
        </row>
      </sheetData>
      <sheetData sheetId="1202">
        <row r="2">
          <cell r="A2">
            <v>0</v>
          </cell>
        </row>
      </sheetData>
      <sheetData sheetId="1203">
        <row r="2">
          <cell r="A2">
            <v>0</v>
          </cell>
        </row>
      </sheetData>
      <sheetData sheetId="1204">
        <row r="2">
          <cell r="A2">
            <v>0</v>
          </cell>
        </row>
      </sheetData>
      <sheetData sheetId="1205">
        <row r="2">
          <cell r="A2">
            <v>0</v>
          </cell>
        </row>
      </sheetData>
      <sheetData sheetId="1206">
        <row r="2">
          <cell r="A2">
            <v>0</v>
          </cell>
        </row>
      </sheetData>
      <sheetData sheetId="1207">
        <row r="2">
          <cell r="A2">
            <v>0</v>
          </cell>
        </row>
      </sheetData>
      <sheetData sheetId="1208">
        <row r="2">
          <cell r="A2">
            <v>0</v>
          </cell>
        </row>
      </sheetData>
      <sheetData sheetId="1209">
        <row r="2">
          <cell r="A2">
            <v>0</v>
          </cell>
        </row>
      </sheetData>
      <sheetData sheetId="1210">
        <row r="2">
          <cell r="A2">
            <v>0</v>
          </cell>
        </row>
      </sheetData>
      <sheetData sheetId="1211">
        <row r="2">
          <cell r="A2">
            <v>0</v>
          </cell>
        </row>
      </sheetData>
      <sheetData sheetId="1212">
        <row r="2">
          <cell r="A2">
            <v>0</v>
          </cell>
        </row>
      </sheetData>
      <sheetData sheetId="1213">
        <row r="2">
          <cell r="A2">
            <v>0</v>
          </cell>
        </row>
      </sheetData>
      <sheetData sheetId="1214">
        <row r="2">
          <cell r="A2">
            <v>0</v>
          </cell>
        </row>
      </sheetData>
      <sheetData sheetId="1215">
        <row r="2">
          <cell r="A2">
            <v>0</v>
          </cell>
        </row>
      </sheetData>
      <sheetData sheetId="1216">
        <row r="2">
          <cell r="A2">
            <v>0</v>
          </cell>
        </row>
      </sheetData>
      <sheetData sheetId="1217">
        <row r="2">
          <cell r="A2">
            <v>0</v>
          </cell>
        </row>
      </sheetData>
      <sheetData sheetId="1218">
        <row r="2">
          <cell r="A2">
            <v>0</v>
          </cell>
        </row>
      </sheetData>
      <sheetData sheetId="1219">
        <row r="2">
          <cell r="A2">
            <v>0</v>
          </cell>
        </row>
      </sheetData>
      <sheetData sheetId="1220">
        <row r="2">
          <cell r="A2">
            <v>0</v>
          </cell>
        </row>
      </sheetData>
      <sheetData sheetId="1221">
        <row r="2">
          <cell r="A2">
            <v>0</v>
          </cell>
        </row>
      </sheetData>
      <sheetData sheetId="1222">
        <row r="2">
          <cell r="A2">
            <v>0</v>
          </cell>
        </row>
      </sheetData>
      <sheetData sheetId="1223">
        <row r="2">
          <cell r="A2">
            <v>0</v>
          </cell>
        </row>
      </sheetData>
      <sheetData sheetId="1224">
        <row r="2">
          <cell r="A2">
            <v>0</v>
          </cell>
        </row>
      </sheetData>
      <sheetData sheetId="1225">
        <row r="2">
          <cell r="A2">
            <v>0</v>
          </cell>
        </row>
      </sheetData>
      <sheetData sheetId="1226">
        <row r="2">
          <cell r="A2">
            <v>0</v>
          </cell>
        </row>
      </sheetData>
      <sheetData sheetId="1227">
        <row r="2">
          <cell r="A2">
            <v>0</v>
          </cell>
        </row>
      </sheetData>
      <sheetData sheetId="1228">
        <row r="2">
          <cell r="A2">
            <v>0</v>
          </cell>
        </row>
      </sheetData>
      <sheetData sheetId="1229">
        <row r="2">
          <cell r="A2">
            <v>0</v>
          </cell>
        </row>
      </sheetData>
      <sheetData sheetId="1230">
        <row r="2">
          <cell r="A2">
            <v>0</v>
          </cell>
        </row>
      </sheetData>
      <sheetData sheetId="1231">
        <row r="2">
          <cell r="A2">
            <v>0</v>
          </cell>
        </row>
      </sheetData>
      <sheetData sheetId="1232">
        <row r="2">
          <cell r="A2">
            <v>0</v>
          </cell>
        </row>
      </sheetData>
      <sheetData sheetId="1233">
        <row r="2">
          <cell r="A2">
            <v>0</v>
          </cell>
        </row>
      </sheetData>
      <sheetData sheetId="1234">
        <row r="2">
          <cell r="A2">
            <v>0</v>
          </cell>
        </row>
      </sheetData>
      <sheetData sheetId="1235">
        <row r="2">
          <cell r="A2">
            <v>0</v>
          </cell>
        </row>
      </sheetData>
      <sheetData sheetId="1236">
        <row r="2">
          <cell r="A2">
            <v>0</v>
          </cell>
        </row>
      </sheetData>
      <sheetData sheetId="1237">
        <row r="2">
          <cell r="A2">
            <v>0</v>
          </cell>
        </row>
      </sheetData>
      <sheetData sheetId="1238">
        <row r="2">
          <cell r="A2">
            <v>0</v>
          </cell>
        </row>
      </sheetData>
      <sheetData sheetId="1239">
        <row r="2">
          <cell r="A2">
            <v>0</v>
          </cell>
        </row>
      </sheetData>
      <sheetData sheetId="1240">
        <row r="2">
          <cell r="A2">
            <v>0</v>
          </cell>
        </row>
      </sheetData>
      <sheetData sheetId="1241">
        <row r="2">
          <cell r="A2">
            <v>0</v>
          </cell>
        </row>
      </sheetData>
      <sheetData sheetId="1242">
        <row r="2">
          <cell r="A2">
            <v>0</v>
          </cell>
        </row>
      </sheetData>
      <sheetData sheetId="1243">
        <row r="2">
          <cell r="A2">
            <v>0</v>
          </cell>
        </row>
      </sheetData>
      <sheetData sheetId="1244">
        <row r="2">
          <cell r="A2">
            <v>0</v>
          </cell>
        </row>
      </sheetData>
      <sheetData sheetId="1245">
        <row r="2">
          <cell r="A2">
            <v>0</v>
          </cell>
        </row>
      </sheetData>
      <sheetData sheetId="1246">
        <row r="2">
          <cell r="A2">
            <v>0</v>
          </cell>
        </row>
      </sheetData>
      <sheetData sheetId="1247">
        <row r="2">
          <cell r="A2">
            <v>0</v>
          </cell>
        </row>
      </sheetData>
      <sheetData sheetId="1248">
        <row r="2">
          <cell r="A2">
            <v>0</v>
          </cell>
        </row>
      </sheetData>
      <sheetData sheetId="1249">
        <row r="2">
          <cell r="A2">
            <v>0</v>
          </cell>
        </row>
      </sheetData>
      <sheetData sheetId="1250">
        <row r="2">
          <cell r="A2">
            <v>0</v>
          </cell>
        </row>
      </sheetData>
      <sheetData sheetId="1251">
        <row r="2">
          <cell r="A2">
            <v>0</v>
          </cell>
        </row>
      </sheetData>
      <sheetData sheetId="1252">
        <row r="2">
          <cell r="A2">
            <v>0</v>
          </cell>
        </row>
      </sheetData>
      <sheetData sheetId="1253">
        <row r="2">
          <cell r="A2">
            <v>0</v>
          </cell>
        </row>
      </sheetData>
      <sheetData sheetId="1254">
        <row r="2">
          <cell r="A2">
            <v>0</v>
          </cell>
        </row>
      </sheetData>
      <sheetData sheetId="1255">
        <row r="2">
          <cell r="A2">
            <v>0</v>
          </cell>
        </row>
      </sheetData>
      <sheetData sheetId="1256">
        <row r="2">
          <cell r="A2">
            <v>0</v>
          </cell>
        </row>
      </sheetData>
      <sheetData sheetId="1257">
        <row r="2">
          <cell r="A2">
            <v>0</v>
          </cell>
        </row>
      </sheetData>
      <sheetData sheetId="1258">
        <row r="2">
          <cell r="A2">
            <v>0</v>
          </cell>
        </row>
      </sheetData>
      <sheetData sheetId="1259">
        <row r="2">
          <cell r="A2">
            <v>0</v>
          </cell>
        </row>
      </sheetData>
      <sheetData sheetId="1260">
        <row r="2">
          <cell r="A2">
            <v>0</v>
          </cell>
        </row>
      </sheetData>
      <sheetData sheetId="1261">
        <row r="2">
          <cell r="A2">
            <v>0</v>
          </cell>
        </row>
      </sheetData>
      <sheetData sheetId="1262">
        <row r="2">
          <cell r="A2">
            <v>0</v>
          </cell>
        </row>
      </sheetData>
      <sheetData sheetId="1263">
        <row r="2">
          <cell r="A2">
            <v>0</v>
          </cell>
        </row>
      </sheetData>
      <sheetData sheetId="1264">
        <row r="2">
          <cell r="A2">
            <v>0</v>
          </cell>
        </row>
      </sheetData>
      <sheetData sheetId="1265">
        <row r="2">
          <cell r="A2">
            <v>0</v>
          </cell>
        </row>
      </sheetData>
      <sheetData sheetId="1266">
        <row r="2">
          <cell r="A2">
            <v>0</v>
          </cell>
        </row>
      </sheetData>
      <sheetData sheetId="1267">
        <row r="2">
          <cell r="A2">
            <v>0</v>
          </cell>
        </row>
      </sheetData>
      <sheetData sheetId="1268">
        <row r="2">
          <cell r="A2">
            <v>0</v>
          </cell>
        </row>
      </sheetData>
      <sheetData sheetId="1269">
        <row r="2">
          <cell r="A2">
            <v>0</v>
          </cell>
        </row>
      </sheetData>
      <sheetData sheetId="1270">
        <row r="2">
          <cell r="A2">
            <v>0</v>
          </cell>
        </row>
      </sheetData>
      <sheetData sheetId="1271">
        <row r="2">
          <cell r="A2">
            <v>0</v>
          </cell>
        </row>
      </sheetData>
      <sheetData sheetId="1272">
        <row r="2">
          <cell r="A2">
            <v>0</v>
          </cell>
        </row>
      </sheetData>
      <sheetData sheetId="1273">
        <row r="8">
          <cell r="D8">
            <v>15739</v>
          </cell>
        </row>
      </sheetData>
      <sheetData sheetId="1274">
        <row r="2">
          <cell r="A2">
            <v>0</v>
          </cell>
        </row>
      </sheetData>
      <sheetData sheetId="1275">
        <row r="2">
          <cell r="A2">
            <v>0</v>
          </cell>
        </row>
      </sheetData>
      <sheetData sheetId="1276">
        <row r="2">
          <cell r="A2">
            <v>0</v>
          </cell>
        </row>
      </sheetData>
      <sheetData sheetId="1277">
        <row r="2">
          <cell r="A2">
            <v>0</v>
          </cell>
        </row>
      </sheetData>
      <sheetData sheetId="1278">
        <row r="2">
          <cell r="A2">
            <v>0</v>
          </cell>
        </row>
      </sheetData>
      <sheetData sheetId="1279">
        <row r="2">
          <cell r="A2">
            <v>0</v>
          </cell>
        </row>
      </sheetData>
      <sheetData sheetId="1280">
        <row r="2">
          <cell r="A2">
            <v>0</v>
          </cell>
        </row>
      </sheetData>
      <sheetData sheetId="1281">
        <row r="2">
          <cell r="A2">
            <v>0</v>
          </cell>
        </row>
      </sheetData>
      <sheetData sheetId="1282">
        <row r="2">
          <cell r="A2">
            <v>0</v>
          </cell>
        </row>
      </sheetData>
      <sheetData sheetId="1283">
        <row r="2">
          <cell r="A2">
            <v>0</v>
          </cell>
        </row>
      </sheetData>
      <sheetData sheetId="1284">
        <row r="2">
          <cell r="A2">
            <v>0</v>
          </cell>
        </row>
      </sheetData>
      <sheetData sheetId="1285">
        <row r="2">
          <cell r="A2">
            <v>0</v>
          </cell>
        </row>
      </sheetData>
      <sheetData sheetId="1286">
        <row r="2">
          <cell r="A2">
            <v>0</v>
          </cell>
        </row>
      </sheetData>
      <sheetData sheetId="1287">
        <row r="2">
          <cell r="A2">
            <v>0</v>
          </cell>
        </row>
      </sheetData>
      <sheetData sheetId="1288">
        <row r="2">
          <cell r="A2">
            <v>0</v>
          </cell>
        </row>
      </sheetData>
      <sheetData sheetId="1289">
        <row r="2">
          <cell r="A2">
            <v>0</v>
          </cell>
        </row>
      </sheetData>
      <sheetData sheetId="1290">
        <row r="2">
          <cell r="A2">
            <v>0</v>
          </cell>
        </row>
      </sheetData>
      <sheetData sheetId="1291">
        <row r="2">
          <cell r="A2">
            <v>0</v>
          </cell>
        </row>
      </sheetData>
      <sheetData sheetId="1292">
        <row r="2">
          <cell r="A2">
            <v>0</v>
          </cell>
        </row>
      </sheetData>
      <sheetData sheetId="1293">
        <row r="2">
          <cell r="A2">
            <v>0</v>
          </cell>
        </row>
      </sheetData>
      <sheetData sheetId="1294">
        <row r="2">
          <cell r="A2">
            <v>0</v>
          </cell>
        </row>
      </sheetData>
      <sheetData sheetId="1295">
        <row r="2">
          <cell r="A2">
            <v>0</v>
          </cell>
        </row>
      </sheetData>
      <sheetData sheetId="1296">
        <row r="2">
          <cell r="A2">
            <v>0</v>
          </cell>
        </row>
      </sheetData>
      <sheetData sheetId="1297">
        <row r="2">
          <cell r="A2">
            <v>0</v>
          </cell>
        </row>
      </sheetData>
      <sheetData sheetId="1298">
        <row r="2">
          <cell r="A2">
            <v>0</v>
          </cell>
        </row>
      </sheetData>
      <sheetData sheetId="1299">
        <row r="2">
          <cell r="A2">
            <v>0</v>
          </cell>
        </row>
      </sheetData>
      <sheetData sheetId="1300">
        <row r="2">
          <cell r="A2">
            <v>0</v>
          </cell>
        </row>
      </sheetData>
      <sheetData sheetId="1301">
        <row r="2">
          <cell r="A2">
            <v>0</v>
          </cell>
        </row>
      </sheetData>
      <sheetData sheetId="1302">
        <row r="2">
          <cell r="A2">
            <v>0</v>
          </cell>
        </row>
      </sheetData>
      <sheetData sheetId="1303">
        <row r="2">
          <cell r="A2">
            <v>0</v>
          </cell>
        </row>
      </sheetData>
      <sheetData sheetId="1304">
        <row r="2">
          <cell r="A2">
            <v>0</v>
          </cell>
        </row>
      </sheetData>
      <sheetData sheetId="1305">
        <row r="2">
          <cell r="A2">
            <v>0</v>
          </cell>
        </row>
      </sheetData>
      <sheetData sheetId="1306">
        <row r="2">
          <cell r="A2">
            <v>0</v>
          </cell>
        </row>
      </sheetData>
      <sheetData sheetId="1307">
        <row r="2">
          <cell r="A2">
            <v>0</v>
          </cell>
        </row>
      </sheetData>
      <sheetData sheetId="1308">
        <row r="2">
          <cell r="A2">
            <v>0</v>
          </cell>
        </row>
      </sheetData>
      <sheetData sheetId="1309">
        <row r="2">
          <cell r="A2">
            <v>0</v>
          </cell>
        </row>
      </sheetData>
      <sheetData sheetId="1310">
        <row r="2">
          <cell r="A2">
            <v>0</v>
          </cell>
        </row>
      </sheetData>
      <sheetData sheetId="1311">
        <row r="2">
          <cell r="A2">
            <v>0</v>
          </cell>
        </row>
      </sheetData>
      <sheetData sheetId="1312">
        <row r="2">
          <cell r="A2">
            <v>0</v>
          </cell>
        </row>
      </sheetData>
      <sheetData sheetId="1313">
        <row r="2">
          <cell r="A2">
            <v>0</v>
          </cell>
        </row>
      </sheetData>
      <sheetData sheetId="1314">
        <row r="2">
          <cell r="A2">
            <v>0</v>
          </cell>
        </row>
      </sheetData>
      <sheetData sheetId="1315">
        <row r="2">
          <cell r="A2">
            <v>0</v>
          </cell>
        </row>
      </sheetData>
      <sheetData sheetId="1316">
        <row r="2">
          <cell r="A2">
            <v>0</v>
          </cell>
        </row>
      </sheetData>
      <sheetData sheetId="1317">
        <row r="2">
          <cell r="A2">
            <v>0</v>
          </cell>
        </row>
      </sheetData>
      <sheetData sheetId="1318">
        <row r="2">
          <cell r="A2">
            <v>0</v>
          </cell>
        </row>
      </sheetData>
      <sheetData sheetId="1319">
        <row r="2">
          <cell r="A2">
            <v>0</v>
          </cell>
        </row>
      </sheetData>
      <sheetData sheetId="1320">
        <row r="2">
          <cell r="A2">
            <v>0</v>
          </cell>
        </row>
      </sheetData>
      <sheetData sheetId="1321">
        <row r="2">
          <cell r="A2">
            <v>0</v>
          </cell>
        </row>
      </sheetData>
      <sheetData sheetId="1322">
        <row r="2">
          <cell r="A2">
            <v>0</v>
          </cell>
        </row>
      </sheetData>
      <sheetData sheetId="1323">
        <row r="2">
          <cell r="A2">
            <v>0</v>
          </cell>
        </row>
      </sheetData>
      <sheetData sheetId="1324">
        <row r="2">
          <cell r="A2">
            <v>0</v>
          </cell>
        </row>
      </sheetData>
      <sheetData sheetId="1325">
        <row r="2">
          <cell r="A2">
            <v>0</v>
          </cell>
        </row>
      </sheetData>
      <sheetData sheetId="1326">
        <row r="2">
          <cell r="A2">
            <v>0</v>
          </cell>
        </row>
      </sheetData>
      <sheetData sheetId="1327">
        <row r="2">
          <cell r="A2">
            <v>0</v>
          </cell>
        </row>
      </sheetData>
      <sheetData sheetId="1328">
        <row r="2">
          <cell r="A2">
            <v>0</v>
          </cell>
        </row>
      </sheetData>
      <sheetData sheetId="1329">
        <row r="2">
          <cell r="A2">
            <v>0</v>
          </cell>
        </row>
      </sheetData>
      <sheetData sheetId="1330">
        <row r="2">
          <cell r="A2">
            <v>0</v>
          </cell>
        </row>
      </sheetData>
      <sheetData sheetId="1331">
        <row r="2">
          <cell r="A2">
            <v>0</v>
          </cell>
        </row>
      </sheetData>
      <sheetData sheetId="1332">
        <row r="2">
          <cell r="A2">
            <v>0</v>
          </cell>
        </row>
      </sheetData>
      <sheetData sheetId="1333">
        <row r="2">
          <cell r="A2">
            <v>0</v>
          </cell>
        </row>
      </sheetData>
      <sheetData sheetId="1334">
        <row r="2">
          <cell r="A2">
            <v>0</v>
          </cell>
        </row>
      </sheetData>
      <sheetData sheetId="1335">
        <row r="2">
          <cell r="A2">
            <v>0</v>
          </cell>
        </row>
      </sheetData>
      <sheetData sheetId="1336">
        <row r="2">
          <cell r="A2">
            <v>0</v>
          </cell>
        </row>
      </sheetData>
      <sheetData sheetId="1337">
        <row r="2">
          <cell r="A2">
            <v>0</v>
          </cell>
        </row>
      </sheetData>
      <sheetData sheetId="1338">
        <row r="2">
          <cell r="A2">
            <v>0</v>
          </cell>
        </row>
      </sheetData>
      <sheetData sheetId="1339">
        <row r="2">
          <cell r="A2">
            <v>0</v>
          </cell>
        </row>
      </sheetData>
      <sheetData sheetId="1340">
        <row r="2">
          <cell r="A2">
            <v>0</v>
          </cell>
        </row>
      </sheetData>
      <sheetData sheetId="1341">
        <row r="2">
          <cell r="A2">
            <v>0</v>
          </cell>
        </row>
      </sheetData>
      <sheetData sheetId="1342">
        <row r="2">
          <cell r="A2">
            <v>0</v>
          </cell>
        </row>
      </sheetData>
      <sheetData sheetId="1343">
        <row r="2">
          <cell r="A2">
            <v>0</v>
          </cell>
        </row>
      </sheetData>
      <sheetData sheetId="1344">
        <row r="2">
          <cell r="A2">
            <v>0</v>
          </cell>
        </row>
      </sheetData>
      <sheetData sheetId="1345">
        <row r="2">
          <cell r="A2">
            <v>0</v>
          </cell>
        </row>
      </sheetData>
      <sheetData sheetId="1346">
        <row r="2">
          <cell r="A2">
            <v>0</v>
          </cell>
        </row>
      </sheetData>
      <sheetData sheetId="1347">
        <row r="2">
          <cell r="A2">
            <v>0</v>
          </cell>
        </row>
      </sheetData>
      <sheetData sheetId="1348">
        <row r="2">
          <cell r="A2">
            <v>0</v>
          </cell>
        </row>
      </sheetData>
      <sheetData sheetId="1349">
        <row r="2">
          <cell r="A2">
            <v>0</v>
          </cell>
        </row>
      </sheetData>
      <sheetData sheetId="1350">
        <row r="2">
          <cell r="A2">
            <v>0</v>
          </cell>
        </row>
      </sheetData>
      <sheetData sheetId="1351">
        <row r="2">
          <cell r="A2">
            <v>0</v>
          </cell>
        </row>
      </sheetData>
      <sheetData sheetId="1352">
        <row r="2">
          <cell r="A2">
            <v>0</v>
          </cell>
        </row>
      </sheetData>
      <sheetData sheetId="1353">
        <row r="2">
          <cell r="A2">
            <v>0</v>
          </cell>
        </row>
      </sheetData>
      <sheetData sheetId="1354">
        <row r="2">
          <cell r="A2">
            <v>0</v>
          </cell>
        </row>
      </sheetData>
      <sheetData sheetId="1355">
        <row r="2">
          <cell r="A2">
            <v>0</v>
          </cell>
        </row>
      </sheetData>
      <sheetData sheetId="1356">
        <row r="2">
          <cell r="A2">
            <v>0</v>
          </cell>
        </row>
      </sheetData>
      <sheetData sheetId="1357">
        <row r="2">
          <cell r="A2">
            <v>0</v>
          </cell>
        </row>
      </sheetData>
      <sheetData sheetId="1358">
        <row r="2">
          <cell r="A2">
            <v>0</v>
          </cell>
        </row>
      </sheetData>
      <sheetData sheetId="1359">
        <row r="2">
          <cell r="A2">
            <v>0</v>
          </cell>
        </row>
      </sheetData>
      <sheetData sheetId="1360">
        <row r="2">
          <cell r="A2">
            <v>0</v>
          </cell>
        </row>
      </sheetData>
      <sheetData sheetId="1361">
        <row r="2">
          <cell r="A2">
            <v>0</v>
          </cell>
        </row>
      </sheetData>
      <sheetData sheetId="1362">
        <row r="2">
          <cell r="A2">
            <v>0</v>
          </cell>
        </row>
      </sheetData>
      <sheetData sheetId="1363">
        <row r="2">
          <cell r="A2">
            <v>0</v>
          </cell>
        </row>
      </sheetData>
      <sheetData sheetId="1364">
        <row r="2">
          <cell r="A2">
            <v>0</v>
          </cell>
        </row>
      </sheetData>
      <sheetData sheetId="1365">
        <row r="2">
          <cell r="A2">
            <v>0</v>
          </cell>
        </row>
      </sheetData>
      <sheetData sheetId="1366">
        <row r="2">
          <cell r="A2">
            <v>0</v>
          </cell>
        </row>
      </sheetData>
      <sheetData sheetId="1367">
        <row r="2">
          <cell r="A2">
            <v>0</v>
          </cell>
        </row>
      </sheetData>
      <sheetData sheetId="1368">
        <row r="2">
          <cell r="A2">
            <v>0</v>
          </cell>
        </row>
      </sheetData>
      <sheetData sheetId="1369">
        <row r="2">
          <cell r="A2">
            <v>0</v>
          </cell>
        </row>
      </sheetData>
      <sheetData sheetId="1370">
        <row r="2">
          <cell r="A2">
            <v>0</v>
          </cell>
        </row>
      </sheetData>
      <sheetData sheetId="1371">
        <row r="2">
          <cell r="A2">
            <v>0</v>
          </cell>
        </row>
      </sheetData>
      <sheetData sheetId="1372">
        <row r="2">
          <cell r="A2">
            <v>0</v>
          </cell>
        </row>
      </sheetData>
      <sheetData sheetId="1373">
        <row r="2">
          <cell r="A2">
            <v>0</v>
          </cell>
        </row>
      </sheetData>
      <sheetData sheetId="1374">
        <row r="2">
          <cell r="A2">
            <v>0</v>
          </cell>
        </row>
      </sheetData>
      <sheetData sheetId="1375">
        <row r="2">
          <cell r="A2">
            <v>0</v>
          </cell>
        </row>
      </sheetData>
      <sheetData sheetId="1376">
        <row r="2">
          <cell r="A2">
            <v>0</v>
          </cell>
        </row>
      </sheetData>
      <sheetData sheetId="1377">
        <row r="2">
          <cell r="A2">
            <v>0</v>
          </cell>
        </row>
      </sheetData>
      <sheetData sheetId="1378">
        <row r="2">
          <cell r="A2">
            <v>0</v>
          </cell>
        </row>
      </sheetData>
      <sheetData sheetId="1379">
        <row r="2">
          <cell r="A2">
            <v>0</v>
          </cell>
        </row>
      </sheetData>
      <sheetData sheetId="1380">
        <row r="2">
          <cell r="A2">
            <v>0</v>
          </cell>
        </row>
      </sheetData>
      <sheetData sheetId="1381">
        <row r="2">
          <cell r="A2">
            <v>0</v>
          </cell>
        </row>
      </sheetData>
      <sheetData sheetId="1382">
        <row r="2">
          <cell r="A2">
            <v>0</v>
          </cell>
        </row>
      </sheetData>
      <sheetData sheetId="1383">
        <row r="2">
          <cell r="A2">
            <v>0</v>
          </cell>
        </row>
      </sheetData>
      <sheetData sheetId="1384">
        <row r="2">
          <cell r="A2">
            <v>0</v>
          </cell>
        </row>
      </sheetData>
      <sheetData sheetId="1385">
        <row r="2">
          <cell r="A2">
            <v>0</v>
          </cell>
        </row>
      </sheetData>
      <sheetData sheetId="1386">
        <row r="2">
          <cell r="A2">
            <v>0</v>
          </cell>
        </row>
      </sheetData>
      <sheetData sheetId="1387">
        <row r="2">
          <cell r="A2">
            <v>0</v>
          </cell>
        </row>
      </sheetData>
      <sheetData sheetId="1388">
        <row r="2">
          <cell r="A2">
            <v>0</v>
          </cell>
        </row>
      </sheetData>
      <sheetData sheetId="1389">
        <row r="2">
          <cell r="A2">
            <v>0</v>
          </cell>
        </row>
      </sheetData>
      <sheetData sheetId="1390">
        <row r="2">
          <cell r="A2">
            <v>0</v>
          </cell>
        </row>
      </sheetData>
      <sheetData sheetId="1391">
        <row r="2">
          <cell r="A2">
            <v>0</v>
          </cell>
        </row>
      </sheetData>
      <sheetData sheetId="1392">
        <row r="2">
          <cell r="A2">
            <v>0</v>
          </cell>
        </row>
      </sheetData>
      <sheetData sheetId="1393">
        <row r="2">
          <cell r="A2">
            <v>0</v>
          </cell>
        </row>
      </sheetData>
      <sheetData sheetId="1394">
        <row r="2">
          <cell r="A2">
            <v>0</v>
          </cell>
        </row>
      </sheetData>
      <sheetData sheetId="1395">
        <row r="2">
          <cell r="A2">
            <v>0</v>
          </cell>
        </row>
      </sheetData>
      <sheetData sheetId="1396">
        <row r="2">
          <cell r="A2">
            <v>0</v>
          </cell>
        </row>
      </sheetData>
      <sheetData sheetId="1397">
        <row r="2">
          <cell r="A2">
            <v>0</v>
          </cell>
        </row>
      </sheetData>
      <sheetData sheetId="1398">
        <row r="2">
          <cell r="A2">
            <v>0</v>
          </cell>
        </row>
      </sheetData>
      <sheetData sheetId="1399">
        <row r="2">
          <cell r="A2">
            <v>0</v>
          </cell>
        </row>
      </sheetData>
      <sheetData sheetId="1400">
        <row r="2">
          <cell r="A2">
            <v>0</v>
          </cell>
        </row>
      </sheetData>
      <sheetData sheetId="1401">
        <row r="2">
          <cell r="A2">
            <v>0</v>
          </cell>
        </row>
      </sheetData>
      <sheetData sheetId="1402">
        <row r="2">
          <cell r="A2">
            <v>0</v>
          </cell>
        </row>
      </sheetData>
      <sheetData sheetId="1403">
        <row r="2">
          <cell r="A2">
            <v>0</v>
          </cell>
        </row>
      </sheetData>
      <sheetData sheetId="1404">
        <row r="2">
          <cell r="A2">
            <v>0</v>
          </cell>
        </row>
      </sheetData>
      <sheetData sheetId="1405">
        <row r="2">
          <cell r="A2">
            <v>0</v>
          </cell>
        </row>
      </sheetData>
      <sheetData sheetId="1406">
        <row r="2">
          <cell r="A2">
            <v>0</v>
          </cell>
        </row>
      </sheetData>
      <sheetData sheetId="1407">
        <row r="2">
          <cell r="A2">
            <v>0</v>
          </cell>
        </row>
      </sheetData>
      <sheetData sheetId="1408">
        <row r="2">
          <cell r="A2">
            <v>0</v>
          </cell>
        </row>
      </sheetData>
      <sheetData sheetId="1409">
        <row r="2">
          <cell r="A2">
            <v>0</v>
          </cell>
        </row>
      </sheetData>
      <sheetData sheetId="1410">
        <row r="2">
          <cell r="A2">
            <v>0</v>
          </cell>
        </row>
      </sheetData>
      <sheetData sheetId="1411">
        <row r="2">
          <cell r="A2">
            <v>0</v>
          </cell>
        </row>
      </sheetData>
      <sheetData sheetId="1412">
        <row r="2">
          <cell r="A2">
            <v>0</v>
          </cell>
        </row>
      </sheetData>
      <sheetData sheetId="1413">
        <row r="2">
          <cell r="A2">
            <v>0</v>
          </cell>
        </row>
      </sheetData>
      <sheetData sheetId="1414">
        <row r="2">
          <cell r="A2">
            <v>0</v>
          </cell>
        </row>
      </sheetData>
      <sheetData sheetId="1415">
        <row r="2">
          <cell r="A2">
            <v>0</v>
          </cell>
        </row>
      </sheetData>
      <sheetData sheetId="1416">
        <row r="2">
          <cell r="A2">
            <v>0</v>
          </cell>
        </row>
      </sheetData>
      <sheetData sheetId="1417">
        <row r="2">
          <cell r="A2">
            <v>0</v>
          </cell>
        </row>
      </sheetData>
      <sheetData sheetId="1418">
        <row r="2">
          <cell r="A2">
            <v>0</v>
          </cell>
        </row>
      </sheetData>
      <sheetData sheetId="1419">
        <row r="2">
          <cell r="A2">
            <v>0</v>
          </cell>
        </row>
      </sheetData>
      <sheetData sheetId="1420">
        <row r="2">
          <cell r="A2">
            <v>0</v>
          </cell>
        </row>
      </sheetData>
      <sheetData sheetId="1421">
        <row r="2">
          <cell r="A2">
            <v>0</v>
          </cell>
        </row>
      </sheetData>
      <sheetData sheetId="1422">
        <row r="2">
          <cell r="A2">
            <v>0</v>
          </cell>
        </row>
      </sheetData>
      <sheetData sheetId="1423">
        <row r="2">
          <cell r="A2">
            <v>0</v>
          </cell>
        </row>
      </sheetData>
      <sheetData sheetId="1424">
        <row r="2">
          <cell r="A2">
            <v>0</v>
          </cell>
        </row>
      </sheetData>
      <sheetData sheetId="1425">
        <row r="2">
          <cell r="A2">
            <v>0</v>
          </cell>
        </row>
      </sheetData>
      <sheetData sheetId="1426">
        <row r="2">
          <cell r="A2">
            <v>0</v>
          </cell>
        </row>
      </sheetData>
      <sheetData sheetId="1427">
        <row r="2">
          <cell r="A2">
            <v>0</v>
          </cell>
        </row>
      </sheetData>
      <sheetData sheetId="1428">
        <row r="2">
          <cell r="A2">
            <v>0</v>
          </cell>
        </row>
      </sheetData>
      <sheetData sheetId="1429">
        <row r="2">
          <cell r="A2">
            <v>0</v>
          </cell>
        </row>
      </sheetData>
      <sheetData sheetId="1430">
        <row r="2">
          <cell r="A2">
            <v>0</v>
          </cell>
        </row>
      </sheetData>
      <sheetData sheetId="1431">
        <row r="2">
          <cell r="A2">
            <v>0</v>
          </cell>
        </row>
      </sheetData>
      <sheetData sheetId="1432">
        <row r="2">
          <cell r="A2">
            <v>0</v>
          </cell>
        </row>
      </sheetData>
      <sheetData sheetId="1433">
        <row r="2">
          <cell r="A2">
            <v>0</v>
          </cell>
        </row>
      </sheetData>
      <sheetData sheetId="1434">
        <row r="2">
          <cell r="A2">
            <v>0</v>
          </cell>
        </row>
      </sheetData>
      <sheetData sheetId="1435">
        <row r="2">
          <cell r="A2">
            <v>0</v>
          </cell>
        </row>
      </sheetData>
      <sheetData sheetId="1436">
        <row r="2">
          <cell r="A2">
            <v>0</v>
          </cell>
        </row>
      </sheetData>
      <sheetData sheetId="1437">
        <row r="2">
          <cell r="A2">
            <v>0</v>
          </cell>
        </row>
      </sheetData>
      <sheetData sheetId="1438">
        <row r="2">
          <cell r="A2">
            <v>0</v>
          </cell>
        </row>
      </sheetData>
      <sheetData sheetId="1439">
        <row r="2">
          <cell r="A2">
            <v>0</v>
          </cell>
        </row>
      </sheetData>
      <sheetData sheetId="1440">
        <row r="2">
          <cell r="A2">
            <v>0</v>
          </cell>
        </row>
      </sheetData>
      <sheetData sheetId="1441">
        <row r="2">
          <cell r="A2">
            <v>0</v>
          </cell>
        </row>
      </sheetData>
      <sheetData sheetId="1442">
        <row r="2">
          <cell r="A2">
            <v>0</v>
          </cell>
        </row>
      </sheetData>
      <sheetData sheetId="1443">
        <row r="2">
          <cell r="A2">
            <v>0</v>
          </cell>
        </row>
      </sheetData>
      <sheetData sheetId="1444">
        <row r="2">
          <cell r="A2">
            <v>0</v>
          </cell>
        </row>
      </sheetData>
      <sheetData sheetId="1445">
        <row r="2">
          <cell r="A2">
            <v>0</v>
          </cell>
        </row>
      </sheetData>
      <sheetData sheetId="1446">
        <row r="2">
          <cell r="A2">
            <v>0</v>
          </cell>
        </row>
      </sheetData>
      <sheetData sheetId="1447">
        <row r="2">
          <cell r="A2">
            <v>0</v>
          </cell>
        </row>
      </sheetData>
      <sheetData sheetId="1448">
        <row r="2">
          <cell r="A2">
            <v>0</v>
          </cell>
        </row>
      </sheetData>
      <sheetData sheetId="1449">
        <row r="2">
          <cell r="A2">
            <v>0</v>
          </cell>
        </row>
      </sheetData>
      <sheetData sheetId="1450">
        <row r="2">
          <cell r="A2">
            <v>0</v>
          </cell>
        </row>
      </sheetData>
      <sheetData sheetId="1451">
        <row r="2">
          <cell r="A2">
            <v>0</v>
          </cell>
        </row>
      </sheetData>
      <sheetData sheetId="1452">
        <row r="2">
          <cell r="A2">
            <v>0</v>
          </cell>
        </row>
      </sheetData>
      <sheetData sheetId="1453">
        <row r="2">
          <cell r="A2">
            <v>0</v>
          </cell>
        </row>
      </sheetData>
      <sheetData sheetId="1454">
        <row r="2">
          <cell r="A2">
            <v>0</v>
          </cell>
        </row>
      </sheetData>
      <sheetData sheetId="1455">
        <row r="2">
          <cell r="A2">
            <v>0</v>
          </cell>
        </row>
      </sheetData>
      <sheetData sheetId="1456">
        <row r="2">
          <cell r="A2">
            <v>0</v>
          </cell>
        </row>
      </sheetData>
      <sheetData sheetId="1457">
        <row r="2">
          <cell r="A2">
            <v>0</v>
          </cell>
        </row>
      </sheetData>
      <sheetData sheetId="1458">
        <row r="2">
          <cell r="A2">
            <v>0</v>
          </cell>
        </row>
      </sheetData>
      <sheetData sheetId="1459">
        <row r="2">
          <cell r="A2">
            <v>0</v>
          </cell>
        </row>
      </sheetData>
      <sheetData sheetId="1460">
        <row r="2">
          <cell r="A2">
            <v>0</v>
          </cell>
        </row>
      </sheetData>
      <sheetData sheetId="1461">
        <row r="2">
          <cell r="A2">
            <v>0</v>
          </cell>
        </row>
      </sheetData>
      <sheetData sheetId="1462">
        <row r="2">
          <cell r="A2">
            <v>0</v>
          </cell>
        </row>
      </sheetData>
      <sheetData sheetId="1463">
        <row r="2">
          <cell r="A2">
            <v>0</v>
          </cell>
        </row>
      </sheetData>
      <sheetData sheetId="1464">
        <row r="2">
          <cell r="A2">
            <v>0</v>
          </cell>
        </row>
      </sheetData>
      <sheetData sheetId="1465">
        <row r="2">
          <cell r="A2">
            <v>0</v>
          </cell>
        </row>
      </sheetData>
      <sheetData sheetId="1466">
        <row r="2">
          <cell r="A2">
            <v>0</v>
          </cell>
        </row>
      </sheetData>
      <sheetData sheetId="1467">
        <row r="2">
          <cell r="A2">
            <v>0</v>
          </cell>
        </row>
      </sheetData>
      <sheetData sheetId="1468">
        <row r="2">
          <cell r="A2">
            <v>0</v>
          </cell>
        </row>
      </sheetData>
      <sheetData sheetId="1469">
        <row r="2">
          <cell r="A2">
            <v>0</v>
          </cell>
        </row>
      </sheetData>
      <sheetData sheetId="1470">
        <row r="2">
          <cell r="A2">
            <v>0</v>
          </cell>
        </row>
      </sheetData>
      <sheetData sheetId="1471">
        <row r="2">
          <cell r="A2">
            <v>0</v>
          </cell>
        </row>
      </sheetData>
      <sheetData sheetId="1472">
        <row r="2">
          <cell r="A2">
            <v>0</v>
          </cell>
        </row>
      </sheetData>
      <sheetData sheetId="1473">
        <row r="2">
          <cell r="A2">
            <v>0</v>
          </cell>
        </row>
      </sheetData>
      <sheetData sheetId="1474">
        <row r="2">
          <cell r="A2">
            <v>0</v>
          </cell>
        </row>
      </sheetData>
      <sheetData sheetId="1475">
        <row r="2">
          <cell r="A2">
            <v>0</v>
          </cell>
        </row>
      </sheetData>
      <sheetData sheetId="1476">
        <row r="2">
          <cell r="A2">
            <v>0</v>
          </cell>
        </row>
      </sheetData>
      <sheetData sheetId="1477">
        <row r="2">
          <cell r="A2">
            <v>0</v>
          </cell>
        </row>
      </sheetData>
      <sheetData sheetId="1478">
        <row r="2">
          <cell r="A2">
            <v>0</v>
          </cell>
        </row>
      </sheetData>
      <sheetData sheetId="1479">
        <row r="2">
          <cell r="A2">
            <v>0</v>
          </cell>
        </row>
      </sheetData>
      <sheetData sheetId="1480">
        <row r="2">
          <cell r="A2">
            <v>0</v>
          </cell>
        </row>
      </sheetData>
      <sheetData sheetId="1481">
        <row r="2">
          <cell r="A2">
            <v>0</v>
          </cell>
        </row>
      </sheetData>
      <sheetData sheetId="1482">
        <row r="2">
          <cell r="A2">
            <v>0</v>
          </cell>
        </row>
      </sheetData>
      <sheetData sheetId="1483">
        <row r="2">
          <cell r="A2">
            <v>0</v>
          </cell>
        </row>
      </sheetData>
      <sheetData sheetId="1484">
        <row r="2">
          <cell r="A2">
            <v>0</v>
          </cell>
        </row>
      </sheetData>
      <sheetData sheetId="1485">
        <row r="2">
          <cell r="A2">
            <v>0</v>
          </cell>
        </row>
      </sheetData>
      <sheetData sheetId="1486">
        <row r="2">
          <cell r="A2">
            <v>0</v>
          </cell>
        </row>
      </sheetData>
      <sheetData sheetId="1487">
        <row r="2">
          <cell r="A2">
            <v>0</v>
          </cell>
        </row>
      </sheetData>
      <sheetData sheetId="1488">
        <row r="2">
          <cell r="A2">
            <v>0</v>
          </cell>
        </row>
      </sheetData>
      <sheetData sheetId="1489">
        <row r="2">
          <cell r="A2">
            <v>0</v>
          </cell>
        </row>
      </sheetData>
      <sheetData sheetId="1490">
        <row r="2">
          <cell r="A2">
            <v>0</v>
          </cell>
        </row>
      </sheetData>
      <sheetData sheetId="1491">
        <row r="2">
          <cell r="A2">
            <v>0</v>
          </cell>
        </row>
      </sheetData>
      <sheetData sheetId="1492">
        <row r="2">
          <cell r="A2">
            <v>0</v>
          </cell>
        </row>
      </sheetData>
      <sheetData sheetId="1493">
        <row r="2">
          <cell r="A2">
            <v>0</v>
          </cell>
        </row>
      </sheetData>
      <sheetData sheetId="1494">
        <row r="2">
          <cell r="A2">
            <v>0</v>
          </cell>
        </row>
      </sheetData>
      <sheetData sheetId="1495">
        <row r="2">
          <cell r="A2">
            <v>0</v>
          </cell>
        </row>
      </sheetData>
      <sheetData sheetId="1496">
        <row r="2">
          <cell r="A2">
            <v>0</v>
          </cell>
        </row>
      </sheetData>
      <sheetData sheetId="1497">
        <row r="2">
          <cell r="A2">
            <v>0</v>
          </cell>
        </row>
      </sheetData>
      <sheetData sheetId="1498">
        <row r="2">
          <cell r="A2">
            <v>0</v>
          </cell>
        </row>
      </sheetData>
      <sheetData sheetId="1499">
        <row r="2">
          <cell r="A2">
            <v>0</v>
          </cell>
        </row>
      </sheetData>
      <sheetData sheetId="1500">
        <row r="2">
          <cell r="A2">
            <v>0</v>
          </cell>
        </row>
      </sheetData>
      <sheetData sheetId="1501">
        <row r="2">
          <cell r="A2">
            <v>0</v>
          </cell>
        </row>
      </sheetData>
      <sheetData sheetId="1502">
        <row r="2">
          <cell r="A2">
            <v>0</v>
          </cell>
        </row>
      </sheetData>
      <sheetData sheetId="1503">
        <row r="2">
          <cell r="A2">
            <v>0</v>
          </cell>
        </row>
      </sheetData>
      <sheetData sheetId="1504">
        <row r="2">
          <cell r="A2">
            <v>0</v>
          </cell>
        </row>
      </sheetData>
      <sheetData sheetId="1505">
        <row r="2">
          <cell r="A2">
            <v>0</v>
          </cell>
        </row>
      </sheetData>
      <sheetData sheetId="1506">
        <row r="2">
          <cell r="A2">
            <v>0</v>
          </cell>
        </row>
      </sheetData>
      <sheetData sheetId="1507">
        <row r="2">
          <cell r="A2">
            <v>0</v>
          </cell>
        </row>
      </sheetData>
      <sheetData sheetId="1508">
        <row r="2">
          <cell r="A2">
            <v>0</v>
          </cell>
        </row>
      </sheetData>
      <sheetData sheetId="1509">
        <row r="2">
          <cell r="A2">
            <v>0</v>
          </cell>
        </row>
      </sheetData>
      <sheetData sheetId="1510">
        <row r="2">
          <cell r="A2">
            <v>0</v>
          </cell>
        </row>
      </sheetData>
      <sheetData sheetId="1511">
        <row r="2">
          <cell r="A2">
            <v>0</v>
          </cell>
        </row>
      </sheetData>
      <sheetData sheetId="1512">
        <row r="2">
          <cell r="A2">
            <v>0</v>
          </cell>
        </row>
      </sheetData>
      <sheetData sheetId="1513">
        <row r="2">
          <cell r="A2">
            <v>0</v>
          </cell>
        </row>
      </sheetData>
      <sheetData sheetId="1514">
        <row r="2">
          <cell r="A2">
            <v>0</v>
          </cell>
        </row>
      </sheetData>
      <sheetData sheetId="1515">
        <row r="2">
          <cell r="A2">
            <v>0</v>
          </cell>
        </row>
      </sheetData>
      <sheetData sheetId="1516">
        <row r="2">
          <cell r="A2">
            <v>0</v>
          </cell>
        </row>
      </sheetData>
      <sheetData sheetId="1517">
        <row r="2">
          <cell r="A2">
            <v>0</v>
          </cell>
        </row>
      </sheetData>
      <sheetData sheetId="1518">
        <row r="2">
          <cell r="A2">
            <v>0</v>
          </cell>
        </row>
      </sheetData>
      <sheetData sheetId="1519">
        <row r="2">
          <cell r="A2">
            <v>0</v>
          </cell>
        </row>
      </sheetData>
      <sheetData sheetId="1520">
        <row r="2">
          <cell r="A2">
            <v>0</v>
          </cell>
        </row>
      </sheetData>
      <sheetData sheetId="1521">
        <row r="2">
          <cell r="A2">
            <v>0</v>
          </cell>
        </row>
      </sheetData>
      <sheetData sheetId="1522">
        <row r="2">
          <cell r="A2">
            <v>0</v>
          </cell>
        </row>
      </sheetData>
      <sheetData sheetId="1523">
        <row r="2">
          <cell r="A2">
            <v>0</v>
          </cell>
        </row>
      </sheetData>
      <sheetData sheetId="1524">
        <row r="2">
          <cell r="A2">
            <v>0</v>
          </cell>
        </row>
      </sheetData>
      <sheetData sheetId="1525">
        <row r="2">
          <cell r="A2">
            <v>0</v>
          </cell>
        </row>
      </sheetData>
      <sheetData sheetId="1526">
        <row r="2">
          <cell r="A2">
            <v>0</v>
          </cell>
        </row>
      </sheetData>
      <sheetData sheetId="1527">
        <row r="2">
          <cell r="A2">
            <v>0</v>
          </cell>
        </row>
      </sheetData>
      <sheetData sheetId="1528">
        <row r="2">
          <cell r="A2">
            <v>0</v>
          </cell>
        </row>
      </sheetData>
      <sheetData sheetId="1529">
        <row r="2">
          <cell r="A2">
            <v>0</v>
          </cell>
        </row>
      </sheetData>
      <sheetData sheetId="1530">
        <row r="2">
          <cell r="A2">
            <v>0</v>
          </cell>
        </row>
      </sheetData>
      <sheetData sheetId="1531">
        <row r="2">
          <cell r="A2">
            <v>0</v>
          </cell>
        </row>
      </sheetData>
      <sheetData sheetId="1532">
        <row r="2">
          <cell r="A2">
            <v>0</v>
          </cell>
        </row>
      </sheetData>
      <sheetData sheetId="1533">
        <row r="2">
          <cell r="A2">
            <v>0</v>
          </cell>
        </row>
      </sheetData>
      <sheetData sheetId="1534">
        <row r="2">
          <cell r="A2">
            <v>0</v>
          </cell>
        </row>
      </sheetData>
      <sheetData sheetId="1535">
        <row r="2">
          <cell r="A2">
            <v>0</v>
          </cell>
        </row>
      </sheetData>
      <sheetData sheetId="1536">
        <row r="2">
          <cell r="A2">
            <v>0</v>
          </cell>
        </row>
      </sheetData>
      <sheetData sheetId="1537">
        <row r="2">
          <cell r="A2">
            <v>0</v>
          </cell>
        </row>
      </sheetData>
      <sheetData sheetId="1538">
        <row r="2">
          <cell r="A2">
            <v>0</v>
          </cell>
        </row>
      </sheetData>
      <sheetData sheetId="1539">
        <row r="2">
          <cell r="A2">
            <v>0</v>
          </cell>
        </row>
      </sheetData>
      <sheetData sheetId="1540">
        <row r="2">
          <cell r="A2">
            <v>0</v>
          </cell>
        </row>
      </sheetData>
      <sheetData sheetId="1541">
        <row r="2">
          <cell r="A2">
            <v>0</v>
          </cell>
        </row>
      </sheetData>
      <sheetData sheetId="1542">
        <row r="2">
          <cell r="A2">
            <v>0</v>
          </cell>
        </row>
      </sheetData>
      <sheetData sheetId="1543">
        <row r="2">
          <cell r="A2">
            <v>0</v>
          </cell>
        </row>
      </sheetData>
      <sheetData sheetId="1544">
        <row r="2">
          <cell r="A2">
            <v>0</v>
          </cell>
        </row>
      </sheetData>
      <sheetData sheetId="1545">
        <row r="2">
          <cell r="A2">
            <v>0</v>
          </cell>
        </row>
      </sheetData>
      <sheetData sheetId="1546">
        <row r="2">
          <cell r="A2">
            <v>0</v>
          </cell>
        </row>
      </sheetData>
      <sheetData sheetId="1547">
        <row r="2">
          <cell r="A2">
            <v>0</v>
          </cell>
        </row>
      </sheetData>
      <sheetData sheetId="1548">
        <row r="2">
          <cell r="A2">
            <v>0</v>
          </cell>
        </row>
      </sheetData>
      <sheetData sheetId="1549">
        <row r="2">
          <cell r="A2">
            <v>0</v>
          </cell>
        </row>
      </sheetData>
      <sheetData sheetId="1550">
        <row r="2">
          <cell r="A2">
            <v>0</v>
          </cell>
        </row>
      </sheetData>
      <sheetData sheetId="1551">
        <row r="2">
          <cell r="A2">
            <v>0</v>
          </cell>
        </row>
      </sheetData>
      <sheetData sheetId="1552">
        <row r="2">
          <cell r="A2">
            <v>0</v>
          </cell>
        </row>
      </sheetData>
      <sheetData sheetId="1553">
        <row r="2">
          <cell r="A2">
            <v>0</v>
          </cell>
        </row>
      </sheetData>
      <sheetData sheetId="1554">
        <row r="2">
          <cell r="A2">
            <v>0</v>
          </cell>
        </row>
      </sheetData>
      <sheetData sheetId="1555">
        <row r="2">
          <cell r="A2">
            <v>0</v>
          </cell>
        </row>
      </sheetData>
      <sheetData sheetId="1556">
        <row r="2">
          <cell r="A2">
            <v>0</v>
          </cell>
        </row>
      </sheetData>
      <sheetData sheetId="1557">
        <row r="2">
          <cell r="A2">
            <v>0</v>
          </cell>
        </row>
      </sheetData>
      <sheetData sheetId="1558">
        <row r="2">
          <cell r="A2">
            <v>0</v>
          </cell>
        </row>
      </sheetData>
      <sheetData sheetId="1559">
        <row r="2">
          <cell r="A2">
            <v>0</v>
          </cell>
        </row>
      </sheetData>
      <sheetData sheetId="1560">
        <row r="2">
          <cell r="A2">
            <v>0</v>
          </cell>
        </row>
      </sheetData>
      <sheetData sheetId="1561">
        <row r="2">
          <cell r="A2">
            <v>0</v>
          </cell>
        </row>
      </sheetData>
      <sheetData sheetId="1562">
        <row r="2">
          <cell r="A2">
            <v>0</v>
          </cell>
        </row>
      </sheetData>
      <sheetData sheetId="1563">
        <row r="2">
          <cell r="A2">
            <v>0</v>
          </cell>
        </row>
      </sheetData>
      <sheetData sheetId="1564">
        <row r="2">
          <cell r="A2">
            <v>0</v>
          </cell>
        </row>
      </sheetData>
      <sheetData sheetId="1565">
        <row r="2">
          <cell r="A2">
            <v>0</v>
          </cell>
        </row>
      </sheetData>
      <sheetData sheetId="1566">
        <row r="2">
          <cell r="A2">
            <v>0</v>
          </cell>
        </row>
      </sheetData>
      <sheetData sheetId="1567">
        <row r="2">
          <cell r="A2">
            <v>0</v>
          </cell>
        </row>
      </sheetData>
      <sheetData sheetId="1568">
        <row r="2">
          <cell r="A2">
            <v>0</v>
          </cell>
        </row>
      </sheetData>
      <sheetData sheetId="1569">
        <row r="2">
          <cell r="A2">
            <v>0</v>
          </cell>
        </row>
      </sheetData>
      <sheetData sheetId="1570">
        <row r="2">
          <cell r="A2">
            <v>0</v>
          </cell>
        </row>
      </sheetData>
      <sheetData sheetId="1571">
        <row r="2">
          <cell r="A2">
            <v>0</v>
          </cell>
        </row>
      </sheetData>
      <sheetData sheetId="1572">
        <row r="2">
          <cell r="A2">
            <v>0</v>
          </cell>
        </row>
      </sheetData>
      <sheetData sheetId="1573">
        <row r="2">
          <cell r="A2">
            <v>0</v>
          </cell>
        </row>
      </sheetData>
      <sheetData sheetId="1574">
        <row r="2">
          <cell r="A2">
            <v>0</v>
          </cell>
        </row>
      </sheetData>
      <sheetData sheetId="1575">
        <row r="2">
          <cell r="A2">
            <v>0</v>
          </cell>
        </row>
      </sheetData>
      <sheetData sheetId="1576">
        <row r="2">
          <cell r="A2">
            <v>0</v>
          </cell>
        </row>
      </sheetData>
      <sheetData sheetId="1577">
        <row r="2">
          <cell r="A2">
            <v>0</v>
          </cell>
        </row>
      </sheetData>
      <sheetData sheetId="1578">
        <row r="2">
          <cell r="A2">
            <v>0</v>
          </cell>
        </row>
      </sheetData>
      <sheetData sheetId="1579">
        <row r="2">
          <cell r="A2">
            <v>0</v>
          </cell>
        </row>
      </sheetData>
      <sheetData sheetId="1580">
        <row r="2">
          <cell r="A2">
            <v>0</v>
          </cell>
        </row>
      </sheetData>
      <sheetData sheetId="1581">
        <row r="2">
          <cell r="A2">
            <v>0</v>
          </cell>
        </row>
      </sheetData>
      <sheetData sheetId="1582">
        <row r="2">
          <cell r="A2">
            <v>0</v>
          </cell>
        </row>
      </sheetData>
      <sheetData sheetId="1583">
        <row r="2">
          <cell r="A2">
            <v>0</v>
          </cell>
        </row>
      </sheetData>
      <sheetData sheetId="1584">
        <row r="2">
          <cell r="A2">
            <v>0</v>
          </cell>
        </row>
      </sheetData>
      <sheetData sheetId="1585">
        <row r="2">
          <cell r="A2">
            <v>0</v>
          </cell>
        </row>
      </sheetData>
      <sheetData sheetId="1586">
        <row r="2">
          <cell r="A2">
            <v>0</v>
          </cell>
        </row>
      </sheetData>
      <sheetData sheetId="1587">
        <row r="2">
          <cell r="A2">
            <v>0</v>
          </cell>
        </row>
      </sheetData>
      <sheetData sheetId="1588">
        <row r="2">
          <cell r="A2">
            <v>0</v>
          </cell>
        </row>
      </sheetData>
      <sheetData sheetId="1589">
        <row r="2">
          <cell r="A2">
            <v>0</v>
          </cell>
        </row>
      </sheetData>
      <sheetData sheetId="1590">
        <row r="2">
          <cell r="A2">
            <v>0</v>
          </cell>
        </row>
      </sheetData>
      <sheetData sheetId="1591">
        <row r="2">
          <cell r="A2">
            <v>0</v>
          </cell>
        </row>
      </sheetData>
      <sheetData sheetId="1592">
        <row r="2">
          <cell r="A2">
            <v>0</v>
          </cell>
        </row>
      </sheetData>
      <sheetData sheetId="1593">
        <row r="2">
          <cell r="A2">
            <v>0</v>
          </cell>
        </row>
      </sheetData>
      <sheetData sheetId="1594">
        <row r="2">
          <cell r="A2">
            <v>0</v>
          </cell>
        </row>
      </sheetData>
      <sheetData sheetId="1595">
        <row r="2">
          <cell r="A2">
            <v>0</v>
          </cell>
        </row>
      </sheetData>
      <sheetData sheetId="1596">
        <row r="2">
          <cell r="A2">
            <v>0</v>
          </cell>
        </row>
      </sheetData>
      <sheetData sheetId="1597">
        <row r="2">
          <cell r="A2">
            <v>0</v>
          </cell>
        </row>
      </sheetData>
      <sheetData sheetId="1598">
        <row r="2">
          <cell r="A2">
            <v>0</v>
          </cell>
        </row>
      </sheetData>
      <sheetData sheetId="1599">
        <row r="2">
          <cell r="A2">
            <v>0</v>
          </cell>
        </row>
      </sheetData>
      <sheetData sheetId="1600">
        <row r="2">
          <cell r="A2">
            <v>0</v>
          </cell>
        </row>
      </sheetData>
      <sheetData sheetId="1601">
        <row r="2">
          <cell r="A2">
            <v>0</v>
          </cell>
        </row>
      </sheetData>
      <sheetData sheetId="1602">
        <row r="2">
          <cell r="A2">
            <v>0</v>
          </cell>
        </row>
      </sheetData>
      <sheetData sheetId="1603">
        <row r="2">
          <cell r="A2">
            <v>0</v>
          </cell>
        </row>
      </sheetData>
      <sheetData sheetId="1604">
        <row r="2">
          <cell r="A2">
            <v>0</v>
          </cell>
        </row>
      </sheetData>
      <sheetData sheetId="1605">
        <row r="2">
          <cell r="A2">
            <v>0</v>
          </cell>
        </row>
      </sheetData>
      <sheetData sheetId="1606">
        <row r="2">
          <cell r="A2">
            <v>0</v>
          </cell>
        </row>
      </sheetData>
      <sheetData sheetId="1607">
        <row r="2">
          <cell r="A2">
            <v>0</v>
          </cell>
        </row>
      </sheetData>
      <sheetData sheetId="1608">
        <row r="2">
          <cell r="A2">
            <v>0</v>
          </cell>
        </row>
      </sheetData>
      <sheetData sheetId="1609">
        <row r="2">
          <cell r="A2">
            <v>0</v>
          </cell>
        </row>
      </sheetData>
      <sheetData sheetId="1610">
        <row r="2">
          <cell r="A2">
            <v>0</v>
          </cell>
        </row>
      </sheetData>
      <sheetData sheetId="1611">
        <row r="2">
          <cell r="A2">
            <v>0</v>
          </cell>
        </row>
      </sheetData>
      <sheetData sheetId="1612">
        <row r="2">
          <cell r="A2">
            <v>0</v>
          </cell>
        </row>
      </sheetData>
      <sheetData sheetId="1613">
        <row r="2">
          <cell r="A2">
            <v>0</v>
          </cell>
        </row>
      </sheetData>
      <sheetData sheetId="1614">
        <row r="2">
          <cell r="A2">
            <v>0</v>
          </cell>
        </row>
      </sheetData>
      <sheetData sheetId="1615">
        <row r="2">
          <cell r="A2">
            <v>0</v>
          </cell>
        </row>
      </sheetData>
      <sheetData sheetId="1616">
        <row r="2">
          <cell r="A2">
            <v>0</v>
          </cell>
        </row>
      </sheetData>
      <sheetData sheetId="1617">
        <row r="2">
          <cell r="A2">
            <v>0</v>
          </cell>
        </row>
      </sheetData>
      <sheetData sheetId="1618">
        <row r="2">
          <cell r="A2">
            <v>0</v>
          </cell>
        </row>
      </sheetData>
      <sheetData sheetId="1619">
        <row r="2">
          <cell r="A2">
            <v>0</v>
          </cell>
        </row>
      </sheetData>
      <sheetData sheetId="1620">
        <row r="2">
          <cell r="A2">
            <v>0</v>
          </cell>
        </row>
      </sheetData>
      <sheetData sheetId="1621">
        <row r="2">
          <cell r="A2">
            <v>0</v>
          </cell>
        </row>
      </sheetData>
      <sheetData sheetId="1622">
        <row r="2">
          <cell r="A2">
            <v>0</v>
          </cell>
        </row>
      </sheetData>
      <sheetData sheetId="1623">
        <row r="2">
          <cell r="A2">
            <v>0</v>
          </cell>
        </row>
      </sheetData>
      <sheetData sheetId="1624">
        <row r="2">
          <cell r="A2">
            <v>0</v>
          </cell>
        </row>
      </sheetData>
      <sheetData sheetId="1625">
        <row r="2">
          <cell r="A2">
            <v>0</v>
          </cell>
        </row>
      </sheetData>
      <sheetData sheetId="1626">
        <row r="2">
          <cell r="A2">
            <v>0</v>
          </cell>
        </row>
      </sheetData>
      <sheetData sheetId="1627">
        <row r="2">
          <cell r="A2">
            <v>0</v>
          </cell>
        </row>
      </sheetData>
      <sheetData sheetId="1628">
        <row r="2">
          <cell r="A2">
            <v>0</v>
          </cell>
        </row>
      </sheetData>
      <sheetData sheetId="1629">
        <row r="2">
          <cell r="A2">
            <v>0</v>
          </cell>
        </row>
      </sheetData>
      <sheetData sheetId="1630">
        <row r="2">
          <cell r="A2">
            <v>0</v>
          </cell>
        </row>
      </sheetData>
      <sheetData sheetId="1631">
        <row r="2">
          <cell r="A2">
            <v>0</v>
          </cell>
        </row>
      </sheetData>
      <sheetData sheetId="1632">
        <row r="2">
          <cell r="A2">
            <v>0</v>
          </cell>
        </row>
      </sheetData>
      <sheetData sheetId="1633">
        <row r="2">
          <cell r="A2">
            <v>0</v>
          </cell>
        </row>
      </sheetData>
      <sheetData sheetId="1634">
        <row r="2">
          <cell r="A2">
            <v>0</v>
          </cell>
        </row>
      </sheetData>
      <sheetData sheetId="1635">
        <row r="2">
          <cell r="A2">
            <v>0</v>
          </cell>
        </row>
      </sheetData>
      <sheetData sheetId="1636">
        <row r="2">
          <cell r="A2">
            <v>0</v>
          </cell>
        </row>
      </sheetData>
      <sheetData sheetId="1637">
        <row r="2">
          <cell r="A2">
            <v>0</v>
          </cell>
        </row>
      </sheetData>
      <sheetData sheetId="1638">
        <row r="2">
          <cell r="A2">
            <v>0</v>
          </cell>
        </row>
      </sheetData>
      <sheetData sheetId="1639">
        <row r="2">
          <cell r="A2">
            <v>0</v>
          </cell>
        </row>
      </sheetData>
      <sheetData sheetId="1640">
        <row r="2">
          <cell r="A2">
            <v>0</v>
          </cell>
        </row>
      </sheetData>
      <sheetData sheetId="1641">
        <row r="2">
          <cell r="A2">
            <v>0</v>
          </cell>
        </row>
      </sheetData>
      <sheetData sheetId="1642">
        <row r="2">
          <cell r="A2">
            <v>0</v>
          </cell>
        </row>
      </sheetData>
      <sheetData sheetId="1643">
        <row r="2">
          <cell r="A2">
            <v>0</v>
          </cell>
        </row>
      </sheetData>
      <sheetData sheetId="1644">
        <row r="2">
          <cell r="A2">
            <v>0</v>
          </cell>
        </row>
      </sheetData>
      <sheetData sheetId="1645">
        <row r="2">
          <cell r="A2">
            <v>0</v>
          </cell>
        </row>
      </sheetData>
      <sheetData sheetId="1646">
        <row r="2">
          <cell r="A2">
            <v>0</v>
          </cell>
        </row>
      </sheetData>
      <sheetData sheetId="1647">
        <row r="2">
          <cell r="A2">
            <v>0</v>
          </cell>
        </row>
      </sheetData>
      <sheetData sheetId="1648">
        <row r="2">
          <cell r="A2">
            <v>0</v>
          </cell>
        </row>
      </sheetData>
      <sheetData sheetId="1649">
        <row r="2">
          <cell r="A2">
            <v>0</v>
          </cell>
        </row>
      </sheetData>
      <sheetData sheetId="1650">
        <row r="2">
          <cell r="A2">
            <v>0</v>
          </cell>
        </row>
      </sheetData>
      <sheetData sheetId="1651">
        <row r="2">
          <cell r="A2">
            <v>0</v>
          </cell>
        </row>
      </sheetData>
      <sheetData sheetId="1652">
        <row r="2">
          <cell r="A2">
            <v>0</v>
          </cell>
        </row>
      </sheetData>
      <sheetData sheetId="1653">
        <row r="2">
          <cell r="A2">
            <v>0</v>
          </cell>
        </row>
      </sheetData>
      <sheetData sheetId="1654">
        <row r="2">
          <cell r="A2">
            <v>0</v>
          </cell>
        </row>
      </sheetData>
      <sheetData sheetId="1655">
        <row r="2">
          <cell r="A2">
            <v>0</v>
          </cell>
        </row>
      </sheetData>
      <sheetData sheetId="1656">
        <row r="2">
          <cell r="A2">
            <v>0</v>
          </cell>
        </row>
      </sheetData>
      <sheetData sheetId="1657">
        <row r="2">
          <cell r="A2">
            <v>0</v>
          </cell>
        </row>
      </sheetData>
      <sheetData sheetId="1658">
        <row r="2">
          <cell r="A2">
            <v>0</v>
          </cell>
        </row>
      </sheetData>
      <sheetData sheetId="1659">
        <row r="2">
          <cell r="A2">
            <v>0</v>
          </cell>
        </row>
      </sheetData>
      <sheetData sheetId="1660">
        <row r="2">
          <cell r="A2">
            <v>0</v>
          </cell>
        </row>
      </sheetData>
      <sheetData sheetId="1661">
        <row r="2">
          <cell r="A2">
            <v>0</v>
          </cell>
        </row>
      </sheetData>
      <sheetData sheetId="1662">
        <row r="2">
          <cell r="A2">
            <v>0</v>
          </cell>
        </row>
      </sheetData>
      <sheetData sheetId="1663">
        <row r="2">
          <cell r="A2">
            <v>0</v>
          </cell>
        </row>
      </sheetData>
      <sheetData sheetId="1664">
        <row r="2">
          <cell r="A2">
            <v>0</v>
          </cell>
        </row>
      </sheetData>
      <sheetData sheetId="1665">
        <row r="2">
          <cell r="A2">
            <v>0</v>
          </cell>
        </row>
      </sheetData>
      <sheetData sheetId="1666">
        <row r="2">
          <cell r="A2">
            <v>0</v>
          </cell>
        </row>
      </sheetData>
      <sheetData sheetId="1667">
        <row r="2">
          <cell r="A2">
            <v>0</v>
          </cell>
        </row>
      </sheetData>
      <sheetData sheetId="1668">
        <row r="2">
          <cell r="A2">
            <v>0</v>
          </cell>
        </row>
      </sheetData>
      <sheetData sheetId="1669">
        <row r="2">
          <cell r="A2">
            <v>0</v>
          </cell>
        </row>
      </sheetData>
      <sheetData sheetId="1670">
        <row r="2">
          <cell r="A2">
            <v>0</v>
          </cell>
        </row>
      </sheetData>
      <sheetData sheetId="1671">
        <row r="2">
          <cell r="A2">
            <v>0</v>
          </cell>
        </row>
      </sheetData>
      <sheetData sheetId="1672">
        <row r="2">
          <cell r="A2">
            <v>0</v>
          </cell>
        </row>
      </sheetData>
      <sheetData sheetId="1673">
        <row r="2">
          <cell r="A2">
            <v>0</v>
          </cell>
        </row>
      </sheetData>
      <sheetData sheetId="1674">
        <row r="2">
          <cell r="A2">
            <v>0</v>
          </cell>
        </row>
      </sheetData>
      <sheetData sheetId="1675">
        <row r="2">
          <cell r="A2">
            <v>0</v>
          </cell>
        </row>
      </sheetData>
      <sheetData sheetId="1676">
        <row r="2">
          <cell r="A2">
            <v>0</v>
          </cell>
        </row>
      </sheetData>
      <sheetData sheetId="1677">
        <row r="2">
          <cell r="A2">
            <v>0</v>
          </cell>
        </row>
      </sheetData>
      <sheetData sheetId="1678">
        <row r="2">
          <cell r="A2">
            <v>0</v>
          </cell>
        </row>
      </sheetData>
      <sheetData sheetId="1679">
        <row r="2">
          <cell r="A2">
            <v>0</v>
          </cell>
        </row>
      </sheetData>
      <sheetData sheetId="1680">
        <row r="2">
          <cell r="A2">
            <v>0</v>
          </cell>
        </row>
      </sheetData>
      <sheetData sheetId="1681">
        <row r="2">
          <cell r="A2">
            <v>0</v>
          </cell>
        </row>
      </sheetData>
      <sheetData sheetId="1682">
        <row r="2">
          <cell r="A2">
            <v>0</v>
          </cell>
        </row>
      </sheetData>
      <sheetData sheetId="1683">
        <row r="2">
          <cell r="A2">
            <v>0</v>
          </cell>
        </row>
      </sheetData>
      <sheetData sheetId="1684">
        <row r="2">
          <cell r="A2">
            <v>0</v>
          </cell>
        </row>
      </sheetData>
      <sheetData sheetId="1685">
        <row r="2">
          <cell r="A2">
            <v>0</v>
          </cell>
        </row>
      </sheetData>
      <sheetData sheetId="1686">
        <row r="2">
          <cell r="A2">
            <v>0</v>
          </cell>
        </row>
      </sheetData>
      <sheetData sheetId="1687">
        <row r="2">
          <cell r="A2">
            <v>0</v>
          </cell>
        </row>
      </sheetData>
      <sheetData sheetId="1688">
        <row r="2">
          <cell r="A2">
            <v>0</v>
          </cell>
        </row>
      </sheetData>
      <sheetData sheetId="1689">
        <row r="2">
          <cell r="A2">
            <v>0</v>
          </cell>
        </row>
      </sheetData>
      <sheetData sheetId="1690">
        <row r="2">
          <cell r="A2">
            <v>0</v>
          </cell>
        </row>
      </sheetData>
      <sheetData sheetId="1691">
        <row r="2">
          <cell r="A2">
            <v>0</v>
          </cell>
        </row>
      </sheetData>
      <sheetData sheetId="1692">
        <row r="2">
          <cell r="A2">
            <v>0</v>
          </cell>
        </row>
      </sheetData>
      <sheetData sheetId="1693">
        <row r="2">
          <cell r="A2">
            <v>0</v>
          </cell>
        </row>
      </sheetData>
      <sheetData sheetId="1694">
        <row r="2">
          <cell r="A2">
            <v>0</v>
          </cell>
        </row>
      </sheetData>
      <sheetData sheetId="1695">
        <row r="2">
          <cell r="A2">
            <v>0</v>
          </cell>
        </row>
      </sheetData>
      <sheetData sheetId="1696">
        <row r="2">
          <cell r="A2">
            <v>0</v>
          </cell>
        </row>
      </sheetData>
      <sheetData sheetId="1697">
        <row r="2">
          <cell r="A2">
            <v>0</v>
          </cell>
        </row>
      </sheetData>
      <sheetData sheetId="1698">
        <row r="2">
          <cell r="A2">
            <v>0</v>
          </cell>
        </row>
      </sheetData>
      <sheetData sheetId="1699">
        <row r="2">
          <cell r="A2">
            <v>0</v>
          </cell>
        </row>
      </sheetData>
      <sheetData sheetId="1700">
        <row r="2">
          <cell r="A2">
            <v>0</v>
          </cell>
        </row>
      </sheetData>
      <sheetData sheetId="1701">
        <row r="2">
          <cell r="A2">
            <v>0</v>
          </cell>
        </row>
      </sheetData>
      <sheetData sheetId="1702">
        <row r="2">
          <cell r="A2">
            <v>0</v>
          </cell>
        </row>
      </sheetData>
      <sheetData sheetId="1703">
        <row r="2">
          <cell r="A2">
            <v>0</v>
          </cell>
        </row>
      </sheetData>
      <sheetData sheetId="1704">
        <row r="2">
          <cell r="A2">
            <v>0</v>
          </cell>
        </row>
      </sheetData>
      <sheetData sheetId="1705">
        <row r="2">
          <cell r="A2">
            <v>0</v>
          </cell>
        </row>
      </sheetData>
      <sheetData sheetId="1706">
        <row r="2">
          <cell r="A2">
            <v>0</v>
          </cell>
        </row>
      </sheetData>
      <sheetData sheetId="1707">
        <row r="2">
          <cell r="A2">
            <v>0</v>
          </cell>
        </row>
      </sheetData>
      <sheetData sheetId="1708">
        <row r="2">
          <cell r="A2">
            <v>0</v>
          </cell>
        </row>
      </sheetData>
      <sheetData sheetId="1709">
        <row r="2">
          <cell r="A2">
            <v>0</v>
          </cell>
        </row>
      </sheetData>
      <sheetData sheetId="1710">
        <row r="2">
          <cell r="A2">
            <v>0</v>
          </cell>
        </row>
      </sheetData>
      <sheetData sheetId="1711">
        <row r="2">
          <cell r="A2">
            <v>0</v>
          </cell>
        </row>
      </sheetData>
      <sheetData sheetId="1712">
        <row r="2">
          <cell r="A2">
            <v>0</v>
          </cell>
        </row>
      </sheetData>
      <sheetData sheetId="1713">
        <row r="2">
          <cell r="A2">
            <v>0</v>
          </cell>
        </row>
      </sheetData>
      <sheetData sheetId="1714">
        <row r="2">
          <cell r="A2">
            <v>0</v>
          </cell>
        </row>
      </sheetData>
      <sheetData sheetId="1715">
        <row r="2">
          <cell r="A2">
            <v>0</v>
          </cell>
        </row>
      </sheetData>
      <sheetData sheetId="1716">
        <row r="2">
          <cell r="A2">
            <v>0</v>
          </cell>
        </row>
      </sheetData>
      <sheetData sheetId="1717">
        <row r="2">
          <cell r="A2">
            <v>0</v>
          </cell>
        </row>
      </sheetData>
      <sheetData sheetId="1718">
        <row r="2">
          <cell r="A2">
            <v>0</v>
          </cell>
        </row>
      </sheetData>
      <sheetData sheetId="1719">
        <row r="2">
          <cell r="A2">
            <v>0</v>
          </cell>
        </row>
      </sheetData>
      <sheetData sheetId="1720">
        <row r="2">
          <cell r="A2">
            <v>0</v>
          </cell>
        </row>
      </sheetData>
      <sheetData sheetId="1721">
        <row r="2">
          <cell r="A2">
            <v>0</v>
          </cell>
        </row>
      </sheetData>
      <sheetData sheetId="1722">
        <row r="2">
          <cell r="A2">
            <v>0</v>
          </cell>
        </row>
      </sheetData>
      <sheetData sheetId="1723">
        <row r="2">
          <cell r="A2">
            <v>0</v>
          </cell>
        </row>
      </sheetData>
      <sheetData sheetId="1724">
        <row r="2">
          <cell r="A2">
            <v>0</v>
          </cell>
        </row>
      </sheetData>
      <sheetData sheetId="1725">
        <row r="2">
          <cell r="A2">
            <v>0</v>
          </cell>
        </row>
      </sheetData>
      <sheetData sheetId="1726">
        <row r="2">
          <cell r="A2">
            <v>0</v>
          </cell>
        </row>
      </sheetData>
      <sheetData sheetId="1727">
        <row r="2">
          <cell r="A2">
            <v>0</v>
          </cell>
        </row>
      </sheetData>
      <sheetData sheetId="1728">
        <row r="2">
          <cell r="A2">
            <v>0</v>
          </cell>
        </row>
      </sheetData>
      <sheetData sheetId="1729">
        <row r="2">
          <cell r="A2">
            <v>0</v>
          </cell>
        </row>
      </sheetData>
      <sheetData sheetId="1730">
        <row r="2">
          <cell r="A2">
            <v>0</v>
          </cell>
        </row>
      </sheetData>
      <sheetData sheetId="1731">
        <row r="2">
          <cell r="A2">
            <v>0</v>
          </cell>
        </row>
      </sheetData>
      <sheetData sheetId="1732">
        <row r="2">
          <cell r="A2">
            <v>0</v>
          </cell>
        </row>
      </sheetData>
      <sheetData sheetId="1733">
        <row r="2">
          <cell r="A2">
            <v>0</v>
          </cell>
        </row>
      </sheetData>
      <sheetData sheetId="1734">
        <row r="2">
          <cell r="A2">
            <v>0</v>
          </cell>
        </row>
      </sheetData>
      <sheetData sheetId="1735">
        <row r="2">
          <cell r="A2">
            <v>0</v>
          </cell>
        </row>
      </sheetData>
      <sheetData sheetId="1736">
        <row r="2">
          <cell r="A2">
            <v>0</v>
          </cell>
        </row>
      </sheetData>
      <sheetData sheetId="1737">
        <row r="2">
          <cell r="A2">
            <v>0</v>
          </cell>
        </row>
      </sheetData>
      <sheetData sheetId="1738">
        <row r="2">
          <cell r="A2">
            <v>0</v>
          </cell>
        </row>
      </sheetData>
      <sheetData sheetId="1739">
        <row r="2">
          <cell r="A2">
            <v>0</v>
          </cell>
        </row>
      </sheetData>
      <sheetData sheetId="1740">
        <row r="2">
          <cell r="A2">
            <v>0</v>
          </cell>
        </row>
      </sheetData>
      <sheetData sheetId="1741">
        <row r="2">
          <cell r="A2">
            <v>0</v>
          </cell>
        </row>
      </sheetData>
      <sheetData sheetId="1742">
        <row r="2">
          <cell r="A2">
            <v>0</v>
          </cell>
        </row>
      </sheetData>
      <sheetData sheetId="1743">
        <row r="2">
          <cell r="A2">
            <v>0</v>
          </cell>
        </row>
      </sheetData>
      <sheetData sheetId="1744">
        <row r="2">
          <cell r="A2">
            <v>0</v>
          </cell>
        </row>
      </sheetData>
      <sheetData sheetId="1745">
        <row r="2">
          <cell r="A2">
            <v>0</v>
          </cell>
        </row>
      </sheetData>
      <sheetData sheetId="1746">
        <row r="2">
          <cell r="A2">
            <v>0</v>
          </cell>
        </row>
      </sheetData>
      <sheetData sheetId="1747">
        <row r="2">
          <cell r="A2">
            <v>0</v>
          </cell>
        </row>
      </sheetData>
      <sheetData sheetId="1748">
        <row r="2">
          <cell r="A2">
            <v>0</v>
          </cell>
        </row>
      </sheetData>
      <sheetData sheetId="1749">
        <row r="2">
          <cell r="A2">
            <v>0</v>
          </cell>
        </row>
      </sheetData>
      <sheetData sheetId="1750">
        <row r="2">
          <cell r="A2">
            <v>0</v>
          </cell>
        </row>
      </sheetData>
      <sheetData sheetId="1751">
        <row r="2">
          <cell r="A2">
            <v>0</v>
          </cell>
        </row>
      </sheetData>
      <sheetData sheetId="1752">
        <row r="2">
          <cell r="A2">
            <v>0</v>
          </cell>
        </row>
      </sheetData>
      <sheetData sheetId="1753">
        <row r="2">
          <cell r="A2">
            <v>0</v>
          </cell>
        </row>
      </sheetData>
      <sheetData sheetId="1754">
        <row r="2">
          <cell r="A2">
            <v>0</v>
          </cell>
        </row>
      </sheetData>
      <sheetData sheetId="1755">
        <row r="2">
          <cell r="A2">
            <v>0</v>
          </cell>
        </row>
      </sheetData>
      <sheetData sheetId="1756">
        <row r="2">
          <cell r="A2">
            <v>0</v>
          </cell>
        </row>
      </sheetData>
      <sheetData sheetId="1757">
        <row r="2">
          <cell r="A2">
            <v>0</v>
          </cell>
        </row>
      </sheetData>
      <sheetData sheetId="1758">
        <row r="2">
          <cell r="A2">
            <v>0</v>
          </cell>
        </row>
      </sheetData>
      <sheetData sheetId="1759">
        <row r="2">
          <cell r="A2">
            <v>0</v>
          </cell>
        </row>
      </sheetData>
      <sheetData sheetId="1760">
        <row r="2">
          <cell r="A2">
            <v>0</v>
          </cell>
        </row>
      </sheetData>
      <sheetData sheetId="1761">
        <row r="2">
          <cell r="A2">
            <v>0</v>
          </cell>
        </row>
      </sheetData>
      <sheetData sheetId="1762">
        <row r="2">
          <cell r="A2">
            <v>0</v>
          </cell>
        </row>
      </sheetData>
      <sheetData sheetId="1763">
        <row r="2">
          <cell r="A2">
            <v>0</v>
          </cell>
        </row>
      </sheetData>
      <sheetData sheetId="1764">
        <row r="2">
          <cell r="A2">
            <v>0</v>
          </cell>
        </row>
      </sheetData>
      <sheetData sheetId="1765">
        <row r="2">
          <cell r="A2">
            <v>0</v>
          </cell>
        </row>
      </sheetData>
      <sheetData sheetId="1766">
        <row r="2">
          <cell r="A2">
            <v>0</v>
          </cell>
        </row>
      </sheetData>
      <sheetData sheetId="1767">
        <row r="2">
          <cell r="A2">
            <v>0</v>
          </cell>
        </row>
      </sheetData>
      <sheetData sheetId="1768">
        <row r="2">
          <cell r="A2">
            <v>0</v>
          </cell>
        </row>
      </sheetData>
      <sheetData sheetId="1769">
        <row r="2">
          <cell r="A2">
            <v>0</v>
          </cell>
        </row>
      </sheetData>
      <sheetData sheetId="1770">
        <row r="2">
          <cell r="A2">
            <v>0</v>
          </cell>
        </row>
      </sheetData>
      <sheetData sheetId="1771">
        <row r="2">
          <cell r="A2">
            <v>0</v>
          </cell>
        </row>
      </sheetData>
      <sheetData sheetId="1772">
        <row r="2">
          <cell r="A2">
            <v>0</v>
          </cell>
        </row>
      </sheetData>
      <sheetData sheetId="1773">
        <row r="2">
          <cell r="A2">
            <v>0</v>
          </cell>
        </row>
      </sheetData>
      <sheetData sheetId="1774">
        <row r="2">
          <cell r="A2">
            <v>0</v>
          </cell>
        </row>
      </sheetData>
      <sheetData sheetId="1775">
        <row r="2">
          <cell r="A2">
            <v>0</v>
          </cell>
        </row>
      </sheetData>
      <sheetData sheetId="1776">
        <row r="2">
          <cell r="A2">
            <v>0</v>
          </cell>
        </row>
      </sheetData>
      <sheetData sheetId="1777">
        <row r="2">
          <cell r="A2">
            <v>0</v>
          </cell>
        </row>
      </sheetData>
      <sheetData sheetId="1778">
        <row r="2">
          <cell r="A2">
            <v>0</v>
          </cell>
        </row>
      </sheetData>
      <sheetData sheetId="1779">
        <row r="2">
          <cell r="A2">
            <v>0</v>
          </cell>
        </row>
      </sheetData>
      <sheetData sheetId="1780">
        <row r="2">
          <cell r="A2">
            <v>0</v>
          </cell>
        </row>
      </sheetData>
      <sheetData sheetId="1781">
        <row r="2">
          <cell r="A2">
            <v>0</v>
          </cell>
        </row>
      </sheetData>
      <sheetData sheetId="1782">
        <row r="2">
          <cell r="A2">
            <v>0</v>
          </cell>
        </row>
      </sheetData>
      <sheetData sheetId="1783">
        <row r="2">
          <cell r="A2">
            <v>0</v>
          </cell>
        </row>
      </sheetData>
      <sheetData sheetId="1784">
        <row r="2">
          <cell r="A2">
            <v>0</v>
          </cell>
        </row>
      </sheetData>
      <sheetData sheetId="1785">
        <row r="2">
          <cell r="A2">
            <v>0</v>
          </cell>
        </row>
      </sheetData>
      <sheetData sheetId="1786">
        <row r="2">
          <cell r="A2">
            <v>0</v>
          </cell>
        </row>
      </sheetData>
      <sheetData sheetId="1787">
        <row r="2">
          <cell r="A2">
            <v>0</v>
          </cell>
        </row>
      </sheetData>
      <sheetData sheetId="1788">
        <row r="2">
          <cell r="A2">
            <v>0</v>
          </cell>
        </row>
      </sheetData>
      <sheetData sheetId="1789">
        <row r="2">
          <cell r="A2">
            <v>0</v>
          </cell>
        </row>
      </sheetData>
      <sheetData sheetId="1790">
        <row r="2">
          <cell r="A2">
            <v>0</v>
          </cell>
        </row>
      </sheetData>
      <sheetData sheetId="1791">
        <row r="2">
          <cell r="A2">
            <v>0</v>
          </cell>
        </row>
      </sheetData>
      <sheetData sheetId="1792">
        <row r="2">
          <cell r="A2">
            <v>0</v>
          </cell>
        </row>
      </sheetData>
      <sheetData sheetId="1793">
        <row r="2">
          <cell r="A2">
            <v>0</v>
          </cell>
        </row>
      </sheetData>
      <sheetData sheetId="1794">
        <row r="2">
          <cell r="A2">
            <v>0</v>
          </cell>
        </row>
      </sheetData>
      <sheetData sheetId="1795">
        <row r="2">
          <cell r="A2">
            <v>0</v>
          </cell>
        </row>
      </sheetData>
      <sheetData sheetId="1796">
        <row r="2">
          <cell r="A2">
            <v>0</v>
          </cell>
        </row>
      </sheetData>
      <sheetData sheetId="1797">
        <row r="2">
          <cell r="A2">
            <v>0</v>
          </cell>
        </row>
      </sheetData>
      <sheetData sheetId="1798">
        <row r="2">
          <cell r="A2">
            <v>0</v>
          </cell>
        </row>
      </sheetData>
      <sheetData sheetId="1799">
        <row r="2">
          <cell r="A2">
            <v>0</v>
          </cell>
        </row>
      </sheetData>
      <sheetData sheetId="1800">
        <row r="2">
          <cell r="A2">
            <v>0</v>
          </cell>
        </row>
      </sheetData>
      <sheetData sheetId="1801">
        <row r="2">
          <cell r="A2">
            <v>0</v>
          </cell>
        </row>
      </sheetData>
      <sheetData sheetId="1802">
        <row r="2">
          <cell r="A2">
            <v>0</v>
          </cell>
        </row>
      </sheetData>
      <sheetData sheetId="1803">
        <row r="2">
          <cell r="A2">
            <v>0</v>
          </cell>
        </row>
      </sheetData>
      <sheetData sheetId="1804">
        <row r="2">
          <cell r="A2">
            <v>0</v>
          </cell>
        </row>
      </sheetData>
      <sheetData sheetId="1805">
        <row r="2">
          <cell r="A2">
            <v>0</v>
          </cell>
        </row>
      </sheetData>
      <sheetData sheetId="1806">
        <row r="2">
          <cell r="A2">
            <v>0</v>
          </cell>
        </row>
      </sheetData>
      <sheetData sheetId="1807">
        <row r="2">
          <cell r="A2">
            <v>0</v>
          </cell>
        </row>
      </sheetData>
      <sheetData sheetId="1808">
        <row r="2">
          <cell r="A2">
            <v>0</v>
          </cell>
        </row>
      </sheetData>
      <sheetData sheetId="1809">
        <row r="2">
          <cell r="A2">
            <v>0</v>
          </cell>
        </row>
      </sheetData>
      <sheetData sheetId="1810">
        <row r="2">
          <cell r="A2">
            <v>0</v>
          </cell>
        </row>
      </sheetData>
      <sheetData sheetId="1811">
        <row r="2">
          <cell r="A2">
            <v>0</v>
          </cell>
        </row>
      </sheetData>
      <sheetData sheetId="1812">
        <row r="2">
          <cell r="A2">
            <v>0</v>
          </cell>
        </row>
      </sheetData>
      <sheetData sheetId="1813">
        <row r="2">
          <cell r="A2">
            <v>0</v>
          </cell>
        </row>
      </sheetData>
      <sheetData sheetId="1814">
        <row r="2">
          <cell r="A2">
            <v>0</v>
          </cell>
        </row>
      </sheetData>
      <sheetData sheetId="1815">
        <row r="2">
          <cell r="A2">
            <v>0</v>
          </cell>
        </row>
      </sheetData>
      <sheetData sheetId="1816">
        <row r="2">
          <cell r="A2">
            <v>0</v>
          </cell>
        </row>
      </sheetData>
      <sheetData sheetId="1817">
        <row r="2">
          <cell r="A2">
            <v>0</v>
          </cell>
        </row>
      </sheetData>
      <sheetData sheetId="1818">
        <row r="2">
          <cell r="A2">
            <v>0</v>
          </cell>
        </row>
      </sheetData>
      <sheetData sheetId="1819">
        <row r="2">
          <cell r="A2">
            <v>0</v>
          </cell>
        </row>
      </sheetData>
      <sheetData sheetId="1820">
        <row r="2">
          <cell r="A2">
            <v>0</v>
          </cell>
        </row>
      </sheetData>
      <sheetData sheetId="1821">
        <row r="2">
          <cell r="A2">
            <v>0</v>
          </cell>
        </row>
      </sheetData>
      <sheetData sheetId="1822">
        <row r="2">
          <cell r="A2">
            <v>0</v>
          </cell>
        </row>
      </sheetData>
      <sheetData sheetId="1823">
        <row r="2">
          <cell r="A2">
            <v>0</v>
          </cell>
        </row>
      </sheetData>
      <sheetData sheetId="1824">
        <row r="2">
          <cell r="A2">
            <v>0</v>
          </cell>
        </row>
      </sheetData>
      <sheetData sheetId="1825">
        <row r="2">
          <cell r="A2">
            <v>0</v>
          </cell>
        </row>
      </sheetData>
      <sheetData sheetId="1826">
        <row r="2">
          <cell r="A2">
            <v>0</v>
          </cell>
        </row>
      </sheetData>
      <sheetData sheetId="1827">
        <row r="2">
          <cell r="A2">
            <v>0</v>
          </cell>
        </row>
      </sheetData>
      <sheetData sheetId="1828">
        <row r="2">
          <cell r="A2">
            <v>0</v>
          </cell>
        </row>
      </sheetData>
      <sheetData sheetId="1829">
        <row r="2">
          <cell r="A2">
            <v>0</v>
          </cell>
        </row>
      </sheetData>
      <sheetData sheetId="1830">
        <row r="2">
          <cell r="A2">
            <v>0</v>
          </cell>
        </row>
      </sheetData>
      <sheetData sheetId="1831">
        <row r="2">
          <cell r="A2">
            <v>0</v>
          </cell>
        </row>
      </sheetData>
      <sheetData sheetId="1832">
        <row r="2">
          <cell r="A2">
            <v>0</v>
          </cell>
        </row>
      </sheetData>
      <sheetData sheetId="1833">
        <row r="2">
          <cell r="A2">
            <v>0</v>
          </cell>
        </row>
      </sheetData>
      <sheetData sheetId="1834">
        <row r="2">
          <cell r="A2">
            <v>0</v>
          </cell>
        </row>
      </sheetData>
      <sheetData sheetId="1835">
        <row r="2">
          <cell r="A2">
            <v>0</v>
          </cell>
        </row>
      </sheetData>
      <sheetData sheetId="1836">
        <row r="2">
          <cell r="A2">
            <v>0</v>
          </cell>
        </row>
      </sheetData>
      <sheetData sheetId="1837">
        <row r="2">
          <cell r="A2">
            <v>0</v>
          </cell>
        </row>
      </sheetData>
      <sheetData sheetId="1838">
        <row r="2">
          <cell r="A2">
            <v>0</v>
          </cell>
        </row>
      </sheetData>
      <sheetData sheetId="1839">
        <row r="2">
          <cell r="A2">
            <v>0</v>
          </cell>
        </row>
      </sheetData>
      <sheetData sheetId="1840">
        <row r="2">
          <cell r="A2">
            <v>0</v>
          </cell>
        </row>
      </sheetData>
      <sheetData sheetId="1841">
        <row r="2">
          <cell r="A2">
            <v>0</v>
          </cell>
        </row>
      </sheetData>
      <sheetData sheetId="1842">
        <row r="2">
          <cell r="A2">
            <v>0</v>
          </cell>
        </row>
      </sheetData>
      <sheetData sheetId="1843">
        <row r="2">
          <cell r="A2">
            <v>0</v>
          </cell>
        </row>
      </sheetData>
      <sheetData sheetId="1844">
        <row r="2">
          <cell r="A2">
            <v>0</v>
          </cell>
        </row>
      </sheetData>
      <sheetData sheetId="1845">
        <row r="2">
          <cell r="A2">
            <v>0</v>
          </cell>
        </row>
      </sheetData>
      <sheetData sheetId="1846">
        <row r="2">
          <cell r="A2">
            <v>0</v>
          </cell>
        </row>
      </sheetData>
      <sheetData sheetId="1847">
        <row r="2">
          <cell r="A2">
            <v>0</v>
          </cell>
        </row>
      </sheetData>
      <sheetData sheetId="1848">
        <row r="2">
          <cell r="A2">
            <v>0</v>
          </cell>
        </row>
      </sheetData>
      <sheetData sheetId="1849">
        <row r="2">
          <cell r="A2">
            <v>0</v>
          </cell>
        </row>
      </sheetData>
      <sheetData sheetId="1850">
        <row r="2">
          <cell r="A2">
            <v>0</v>
          </cell>
        </row>
      </sheetData>
      <sheetData sheetId="1851">
        <row r="2">
          <cell r="A2">
            <v>0</v>
          </cell>
        </row>
      </sheetData>
      <sheetData sheetId="1852">
        <row r="2">
          <cell r="A2">
            <v>0</v>
          </cell>
        </row>
      </sheetData>
      <sheetData sheetId="1853">
        <row r="2">
          <cell r="A2">
            <v>0</v>
          </cell>
        </row>
      </sheetData>
      <sheetData sheetId="1854">
        <row r="2">
          <cell r="A2">
            <v>0</v>
          </cell>
        </row>
      </sheetData>
      <sheetData sheetId="1855">
        <row r="2">
          <cell r="A2">
            <v>0</v>
          </cell>
        </row>
      </sheetData>
      <sheetData sheetId="1856">
        <row r="2">
          <cell r="A2">
            <v>0</v>
          </cell>
        </row>
      </sheetData>
      <sheetData sheetId="1857">
        <row r="2">
          <cell r="A2">
            <v>0</v>
          </cell>
        </row>
      </sheetData>
      <sheetData sheetId="1858">
        <row r="2">
          <cell r="A2">
            <v>0</v>
          </cell>
        </row>
      </sheetData>
      <sheetData sheetId="1859">
        <row r="2">
          <cell r="A2">
            <v>0</v>
          </cell>
        </row>
      </sheetData>
      <sheetData sheetId="1860">
        <row r="2">
          <cell r="A2">
            <v>0</v>
          </cell>
        </row>
      </sheetData>
      <sheetData sheetId="1861">
        <row r="2">
          <cell r="A2">
            <v>0</v>
          </cell>
        </row>
      </sheetData>
      <sheetData sheetId="1862">
        <row r="2">
          <cell r="A2">
            <v>0</v>
          </cell>
        </row>
      </sheetData>
      <sheetData sheetId="1863">
        <row r="2">
          <cell r="A2">
            <v>0</v>
          </cell>
        </row>
      </sheetData>
      <sheetData sheetId="1864">
        <row r="2">
          <cell r="A2">
            <v>0</v>
          </cell>
        </row>
      </sheetData>
      <sheetData sheetId="1865">
        <row r="2">
          <cell r="A2">
            <v>0</v>
          </cell>
        </row>
      </sheetData>
      <sheetData sheetId="1866">
        <row r="2">
          <cell r="A2">
            <v>0</v>
          </cell>
        </row>
      </sheetData>
      <sheetData sheetId="1867">
        <row r="2">
          <cell r="A2">
            <v>0</v>
          </cell>
        </row>
      </sheetData>
      <sheetData sheetId="1868">
        <row r="2">
          <cell r="A2">
            <v>0</v>
          </cell>
        </row>
      </sheetData>
      <sheetData sheetId="1869">
        <row r="2">
          <cell r="A2">
            <v>0</v>
          </cell>
        </row>
      </sheetData>
      <sheetData sheetId="1870">
        <row r="2">
          <cell r="A2">
            <v>0</v>
          </cell>
        </row>
      </sheetData>
      <sheetData sheetId="1871">
        <row r="2">
          <cell r="A2">
            <v>0</v>
          </cell>
        </row>
      </sheetData>
      <sheetData sheetId="1872">
        <row r="2">
          <cell r="A2">
            <v>0</v>
          </cell>
        </row>
      </sheetData>
      <sheetData sheetId="1873">
        <row r="2">
          <cell r="A2">
            <v>0</v>
          </cell>
        </row>
      </sheetData>
      <sheetData sheetId="1874">
        <row r="2">
          <cell r="A2">
            <v>0</v>
          </cell>
        </row>
      </sheetData>
      <sheetData sheetId="1875">
        <row r="2">
          <cell r="A2">
            <v>0</v>
          </cell>
        </row>
      </sheetData>
      <sheetData sheetId="1876">
        <row r="2">
          <cell r="A2">
            <v>0</v>
          </cell>
        </row>
      </sheetData>
      <sheetData sheetId="1877">
        <row r="2">
          <cell r="A2">
            <v>0</v>
          </cell>
        </row>
      </sheetData>
      <sheetData sheetId="1878">
        <row r="2">
          <cell r="A2">
            <v>0</v>
          </cell>
        </row>
      </sheetData>
      <sheetData sheetId="1879">
        <row r="2">
          <cell r="A2">
            <v>0</v>
          </cell>
        </row>
      </sheetData>
      <sheetData sheetId="1880">
        <row r="2">
          <cell r="A2">
            <v>0</v>
          </cell>
        </row>
      </sheetData>
      <sheetData sheetId="1881">
        <row r="2">
          <cell r="A2">
            <v>0</v>
          </cell>
        </row>
      </sheetData>
      <sheetData sheetId="1882">
        <row r="2">
          <cell r="A2">
            <v>0</v>
          </cell>
        </row>
      </sheetData>
      <sheetData sheetId="1883">
        <row r="2">
          <cell r="A2">
            <v>0</v>
          </cell>
        </row>
      </sheetData>
      <sheetData sheetId="1884">
        <row r="2">
          <cell r="A2">
            <v>0</v>
          </cell>
        </row>
      </sheetData>
      <sheetData sheetId="1885">
        <row r="2">
          <cell r="A2">
            <v>0</v>
          </cell>
        </row>
      </sheetData>
      <sheetData sheetId="1886">
        <row r="2">
          <cell r="A2">
            <v>0</v>
          </cell>
        </row>
      </sheetData>
      <sheetData sheetId="1887">
        <row r="2">
          <cell r="A2">
            <v>0</v>
          </cell>
        </row>
      </sheetData>
      <sheetData sheetId="1888">
        <row r="2">
          <cell r="A2">
            <v>0</v>
          </cell>
        </row>
      </sheetData>
      <sheetData sheetId="1889">
        <row r="2">
          <cell r="A2">
            <v>0</v>
          </cell>
        </row>
      </sheetData>
      <sheetData sheetId="1890">
        <row r="2">
          <cell r="A2">
            <v>0</v>
          </cell>
        </row>
      </sheetData>
      <sheetData sheetId="1891">
        <row r="2">
          <cell r="A2">
            <v>0</v>
          </cell>
        </row>
      </sheetData>
      <sheetData sheetId="1892">
        <row r="2">
          <cell r="A2">
            <v>0</v>
          </cell>
        </row>
      </sheetData>
      <sheetData sheetId="1893">
        <row r="2">
          <cell r="A2">
            <v>0</v>
          </cell>
        </row>
      </sheetData>
      <sheetData sheetId="1894">
        <row r="2">
          <cell r="A2">
            <v>0</v>
          </cell>
        </row>
      </sheetData>
      <sheetData sheetId="1895">
        <row r="2">
          <cell r="A2">
            <v>0</v>
          </cell>
        </row>
      </sheetData>
      <sheetData sheetId="1896">
        <row r="2">
          <cell r="A2">
            <v>0</v>
          </cell>
        </row>
      </sheetData>
      <sheetData sheetId="1897">
        <row r="2">
          <cell r="A2">
            <v>0</v>
          </cell>
        </row>
      </sheetData>
      <sheetData sheetId="1898">
        <row r="2">
          <cell r="A2">
            <v>0</v>
          </cell>
        </row>
      </sheetData>
      <sheetData sheetId="1899">
        <row r="2">
          <cell r="A2">
            <v>0</v>
          </cell>
        </row>
      </sheetData>
      <sheetData sheetId="1900">
        <row r="2">
          <cell r="A2">
            <v>0</v>
          </cell>
        </row>
      </sheetData>
      <sheetData sheetId="1901">
        <row r="2">
          <cell r="A2">
            <v>0</v>
          </cell>
        </row>
      </sheetData>
      <sheetData sheetId="1902">
        <row r="2">
          <cell r="A2">
            <v>0</v>
          </cell>
        </row>
      </sheetData>
      <sheetData sheetId="1903">
        <row r="2">
          <cell r="A2">
            <v>0</v>
          </cell>
        </row>
      </sheetData>
      <sheetData sheetId="1904">
        <row r="2">
          <cell r="A2">
            <v>0</v>
          </cell>
        </row>
      </sheetData>
      <sheetData sheetId="1905">
        <row r="2">
          <cell r="A2">
            <v>0</v>
          </cell>
        </row>
      </sheetData>
      <sheetData sheetId="1906">
        <row r="2">
          <cell r="A2">
            <v>0</v>
          </cell>
        </row>
      </sheetData>
      <sheetData sheetId="1907">
        <row r="2">
          <cell r="A2">
            <v>0</v>
          </cell>
        </row>
      </sheetData>
      <sheetData sheetId="1908">
        <row r="2">
          <cell r="A2">
            <v>0</v>
          </cell>
        </row>
      </sheetData>
      <sheetData sheetId="1909">
        <row r="2">
          <cell r="A2">
            <v>0</v>
          </cell>
        </row>
      </sheetData>
      <sheetData sheetId="1910">
        <row r="2">
          <cell r="A2">
            <v>0</v>
          </cell>
        </row>
      </sheetData>
      <sheetData sheetId="1911">
        <row r="2">
          <cell r="A2">
            <v>0</v>
          </cell>
        </row>
      </sheetData>
      <sheetData sheetId="1912">
        <row r="2">
          <cell r="A2">
            <v>0</v>
          </cell>
        </row>
      </sheetData>
      <sheetData sheetId="1913">
        <row r="2">
          <cell r="A2">
            <v>0</v>
          </cell>
        </row>
      </sheetData>
      <sheetData sheetId="1914">
        <row r="2">
          <cell r="A2">
            <v>0</v>
          </cell>
        </row>
      </sheetData>
      <sheetData sheetId="1915">
        <row r="2">
          <cell r="A2">
            <v>0</v>
          </cell>
        </row>
      </sheetData>
      <sheetData sheetId="1916">
        <row r="2">
          <cell r="A2">
            <v>0</v>
          </cell>
        </row>
      </sheetData>
      <sheetData sheetId="1917">
        <row r="2">
          <cell r="A2">
            <v>0</v>
          </cell>
        </row>
      </sheetData>
      <sheetData sheetId="1918">
        <row r="2">
          <cell r="A2">
            <v>0</v>
          </cell>
        </row>
      </sheetData>
      <sheetData sheetId="1919">
        <row r="2">
          <cell r="A2">
            <v>0</v>
          </cell>
        </row>
      </sheetData>
      <sheetData sheetId="1920">
        <row r="2">
          <cell r="A2">
            <v>0</v>
          </cell>
        </row>
      </sheetData>
      <sheetData sheetId="1921">
        <row r="2">
          <cell r="A2">
            <v>0</v>
          </cell>
        </row>
      </sheetData>
      <sheetData sheetId="1922">
        <row r="2">
          <cell r="A2">
            <v>0</v>
          </cell>
        </row>
      </sheetData>
      <sheetData sheetId="1923">
        <row r="2">
          <cell r="A2">
            <v>0</v>
          </cell>
        </row>
      </sheetData>
      <sheetData sheetId="1924">
        <row r="2">
          <cell r="A2">
            <v>0</v>
          </cell>
        </row>
      </sheetData>
      <sheetData sheetId="1925">
        <row r="2">
          <cell r="A2">
            <v>0</v>
          </cell>
        </row>
      </sheetData>
      <sheetData sheetId="1926">
        <row r="2">
          <cell r="A2">
            <v>0</v>
          </cell>
        </row>
      </sheetData>
      <sheetData sheetId="1927">
        <row r="2">
          <cell r="A2">
            <v>0</v>
          </cell>
        </row>
      </sheetData>
      <sheetData sheetId="1928">
        <row r="2">
          <cell r="A2">
            <v>0</v>
          </cell>
        </row>
      </sheetData>
      <sheetData sheetId="1929">
        <row r="2">
          <cell r="A2">
            <v>0</v>
          </cell>
        </row>
      </sheetData>
      <sheetData sheetId="1930">
        <row r="2">
          <cell r="A2">
            <v>0</v>
          </cell>
        </row>
      </sheetData>
      <sheetData sheetId="1931">
        <row r="2">
          <cell r="A2">
            <v>0</v>
          </cell>
        </row>
      </sheetData>
      <sheetData sheetId="1932">
        <row r="2">
          <cell r="A2">
            <v>0</v>
          </cell>
        </row>
      </sheetData>
      <sheetData sheetId="1933">
        <row r="2">
          <cell r="A2">
            <v>0</v>
          </cell>
        </row>
      </sheetData>
      <sheetData sheetId="1934">
        <row r="2">
          <cell r="A2">
            <v>0</v>
          </cell>
        </row>
      </sheetData>
      <sheetData sheetId="1935">
        <row r="2">
          <cell r="A2">
            <v>0</v>
          </cell>
        </row>
      </sheetData>
      <sheetData sheetId="1936">
        <row r="2">
          <cell r="A2">
            <v>0</v>
          </cell>
        </row>
      </sheetData>
      <sheetData sheetId="1937">
        <row r="2">
          <cell r="A2">
            <v>0</v>
          </cell>
        </row>
      </sheetData>
      <sheetData sheetId="1938">
        <row r="2">
          <cell r="A2">
            <v>0</v>
          </cell>
        </row>
      </sheetData>
      <sheetData sheetId="1939">
        <row r="2">
          <cell r="A2">
            <v>0</v>
          </cell>
        </row>
      </sheetData>
      <sheetData sheetId="1940">
        <row r="2">
          <cell r="A2">
            <v>0</v>
          </cell>
        </row>
      </sheetData>
      <sheetData sheetId="1941">
        <row r="2">
          <cell r="A2">
            <v>0</v>
          </cell>
        </row>
      </sheetData>
      <sheetData sheetId="1942">
        <row r="2">
          <cell r="A2">
            <v>0</v>
          </cell>
        </row>
      </sheetData>
      <sheetData sheetId="1943">
        <row r="2">
          <cell r="A2">
            <v>0</v>
          </cell>
        </row>
      </sheetData>
      <sheetData sheetId="1944">
        <row r="2">
          <cell r="A2">
            <v>0</v>
          </cell>
        </row>
      </sheetData>
      <sheetData sheetId="1945">
        <row r="2">
          <cell r="A2">
            <v>0</v>
          </cell>
        </row>
      </sheetData>
      <sheetData sheetId="1946">
        <row r="2">
          <cell r="A2">
            <v>0</v>
          </cell>
        </row>
      </sheetData>
      <sheetData sheetId="1947">
        <row r="2">
          <cell r="A2">
            <v>0</v>
          </cell>
        </row>
      </sheetData>
      <sheetData sheetId="1948">
        <row r="2">
          <cell r="A2">
            <v>0</v>
          </cell>
        </row>
      </sheetData>
      <sheetData sheetId="1949">
        <row r="2">
          <cell r="A2">
            <v>0</v>
          </cell>
        </row>
      </sheetData>
      <sheetData sheetId="1950">
        <row r="2">
          <cell r="A2">
            <v>0</v>
          </cell>
        </row>
      </sheetData>
      <sheetData sheetId="1951">
        <row r="2">
          <cell r="A2">
            <v>0</v>
          </cell>
        </row>
      </sheetData>
      <sheetData sheetId="1952">
        <row r="2">
          <cell r="A2">
            <v>0</v>
          </cell>
        </row>
      </sheetData>
      <sheetData sheetId="1953">
        <row r="2">
          <cell r="A2">
            <v>0</v>
          </cell>
        </row>
      </sheetData>
      <sheetData sheetId="1954">
        <row r="2">
          <cell r="A2">
            <v>0</v>
          </cell>
        </row>
      </sheetData>
      <sheetData sheetId="1955">
        <row r="2">
          <cell r="A2">
            <v>0</v>
          </cell>
        </row>
      </sheetData>
      <sheetData sheetId="1956">
        <row r="2">
          <cell r="A2">
            <v>0</v>
          </cell>
        </row>
      </sheetData>
      <sheetData sheetId="1957">
        <row r="2">
          <cell r="A2">
            <v>0</v>
          </cell>
        </row>
      </sheetData>
      <sheetData sheetId="1958">
        <row r="2">
          <cell r="A2">
            <v>0</v>
          </cell>
        </row>
      </sheetData>
      <sheetData sheetId="1959">
        <row r="2">
          <cell r="A2">
            <v>0</v>
          </cell>
        </row>
      </sheetData>
      <sheetData sheetId="1960">
        <row r="2">
          <cell r="A2">
            <v>0</v>
          </cell>
        </row>
      </sheetData>
      <sheetData sheetId="1961">
        <row r="2">
          <cell r="A2">
            <v>0</v>
          </cell>
        </row>
      </sheetData>
      <sheetData sheetId="1962">
        <row r="2">
          <cell r="A2">
            <v>0</v>
          </cell>
        </row>
      </sheetData>
      <sheetData sheetId="1963">
        <row r="2">
          <cell r="A2">
            <v>0</v>
          </cell>
        </row>
      </sheetData>
      <sheetData sheetId="1964">
        <row r="2">
          <cell r="A2">
            <v>0</v>
          </cell>
        </row>
      </sheetData>
      <sheetData sheetId="1965">
        <row r="2">
          <cell r="A2">
            <v>0</v>
          </cell>
        </row>
      </sheetData>
      <sheetData sheetId="1966">
        <row r="2">
          <cell r="A2">
            <v>0</v>
          </cell>
        </row>
      </sheetData>
      <sheetData sheetId="1967">
        <row r="2">
          <cell r="A2">
            <v>0</v>
          </cell>
        </row>
      </sheetData>
      <sheetData sheetId="1968">
        <row r="2">
          <cell r="A2">
            <v>0</v>
          </cell>
        </row>
      </sheetData>
      <sheetData sheetId="1969">
        <row r="2">
          <cell r="A2">
            <v>0</v>
          </cell>
        </row>
      </sheetData>
      <sheetData sheetId="1970">
        <row r="2">
          <cell r="A2">
            <v>0</v>
          </cell>
        </row>
      </sheetData>
      <sheetData sheetId="1971">
        <row r="2">
          <cell r="A2">
            <v>0</v>
          </cell>
        </row>
      </sheetData>
      <sheetData sheetId="1972">
        <row r="2">
          <cell r="A2">
            <v>0</v>
          </cell>
        </row>
      </sheetData>
      <sheetData sheetId="1973">
        <row r="2">
          <cell r="A2">
            <v>0</v>
          </cell>
        </row>
      </sheetData>
      <sheetData sheetId="1974">
        <row r="2">
          <cell r="A2">
            <v>0</v>
          </cell>
        </row>
      </sheetData>
      <sheetData sheetId="1975">
        <row r="2">
          <cell r="A2">
            <v>0</v>
          </cell>
        </row>
      </sheetData>
      <sheetData sheetId="1976">
        <row r="2">
          <cell r="A2">
            <v>0</v>
          </cell>
        </row>
      </sheetData>
      <sheetData sheetId="1977">
        <row r="2">
          <cell r="A2">
            <v>0</v>
          </cell>
        </row>
      </sheetData>
      <sheetData sheetId="1978">
        <row r="2">
          <cell r="A2">
            <v>0</v>
          </cell>
        </row>
      </sheetData>
      <sheetData sheetId="1979">
        <row r="2">
          <cell r="A2">
            <v>0</v>
          </cell>
        </row>
      </sheetData>
      <sheetData sheetId="1980">
        <row r="2">
          <cell r="A2">
            <v>0</v>
          </cell>
        </row>
      </sheetData>
      <sheetData sheetId="1981">
        <row r="2">
          <cell r="A2">
            <v>0</v>
          </cell>
        </row>
      </sheetData>
      <sheetData sheetId="1982">
        <row r="2">
          <cell r="A2">
            <v>0</v>
          </cell>
        </row>
      </sheetData>
      <sheetData sheetId="1983">
        <row r="2">
          <cell r="A2">
            <v>0</v>
          </cell>
        </row>
      </sheetData>
      <sheetData sheetId="1984">
        <row r="2">
          <cell r="A2">
            <v>0</v>
          </cell>
        </row>
      </sheetData>
      <sheetData sheetId="1985">
        <row r="2">
          <cell r="A2">
            <v>0</v>
          </cell>
        </row>
      </sheetData>
      <sheetData sheetId="1986">
        <row r="2">
          <cell r="A2">
            <v>0</v>
          </cell>
        </row>
      </sheetData>
      <sheetData sheetId="1987">
        <row r="2">
          <cell r="A2">
            <v>0</v>
          </cell>
        </row>
      </sheetData>
      <sheetData sheetId="1988">
        <row r="2">
          <cell r="A2">
            <v>0</v>
          </cell>
        </row>
      </sheetData>
      <sheetData sheetId="1989">
        <row r="2">
          <cell r="A2">
            <v>0</v>
          </cell>
        </row>
      </sheetData>
      <sheetData sheetId="1990">
        <row r="2">
          <cell r="A2">
            <v>0</v>
          </cell>
        </row>
      </sheetData>
      <sheetData sheetId="1991">
        <row r="2">
          <cell r="A2">
            <v>0</v>
          </cell>
        </row>
      </sheetData>
      <sheetData sheetId="1992">
        <row r="2">
          <cell r="A2">
            <v>0</v>
          </cell>
        </row>
      </sheetData>
      <sheetData sheetId="1993">
        <row r="2">
          <cell r="A2">
            <v>0</v>
          </cell>
        </row>
      </sheetData>
      <sheetData sheetId="1994">
        <row r="2">
          <cell r="A2">
            <v>0</v>
          </cell>
        </row>
      </sheetData>
      <sheetData sheetId="1995">
        <row r="2">
          <cell r="A2">
            <v>0</v>
          </cell>
        </row>
      </sheetData>
      <sheetData sheetId="1996">
        <row r="2">
          <cell r="A2">
            <v>0</v>
          </cell>
        </row>
      </sheetData>
      <sheetData sheetId="1997">
        <row r="2">
          <cell r="A2">
            <v>0</v>
          </cell>
        </row>
      </sheetData>
      <sheetData sheetId="1998">
        <row r="2">
          <cell r="A2">
            <v>0</v>
          </cell>
        </row>
      </sheetData>
      <sheetData sheetId="1999">
        <row r="2">
          <cell r="A2">
            <v>0</v>
          </cell>
        </row>
      </sheetData>
      <sheetData sheetId="2000">
        <row r="2">
          <cell r="A2">
            <v>0</v>
          </cell>
        </row>
      </sheetData>
      <sheetData sheetId="2001">
        <row r="2">
          <cell r="A2">
            <v>0</v>
          </cell>
        </row>
      </sheetData>
      <sheetData sheetId="2002">
        <row r="2">
          <cell r="A2">
            <v>0</v>
          </cell>
        </row>
      </sheetData>
      <sheetData sheetId="2003">
        <row r="2">
          <cell r="A2">
            <v>0</v>
          </cell>
        </row>
      </sheetData>
      <sheetData sheetId="2004">
        <row r="2">
          <cell r="A2">
            <v>0</v>
          </cell>
        </row>
      </sheetData>
      <sheetData sheetId="2005">
        <row r="2">
          <cell r="A2">
            <v>0</v>
          </cell>
        </row>
      </sheetData>
      <sheetData sheetId="2006">
        <row r="2">
          <cell r="A2">
            <v>0</v>
          </cell>
        </row>
      </sheetData>
      <sheetData sheetId="2007">
        <row r="2">
          <cell r="A2">
            <v>0</v>
          </cell>
        </row>
      </sheetData>
      <sheetData sheetId="2008">
        <row r="2">
          <cell r="A2">
            <v>0</v>
          </cell>
        </row>
      </sheetData>
      <sheetData sheetId="2009">
        <row r="2">
          <cell r="A2">
            <v>0</v>
          </cell>
        </row>
      </sheetData>
      <sheetData sheetId="2010">
        <row r="2">
          <cell r="A2">
            <v>0</v>
          </cell>
        </row>
      </sheetData>
      <sheetData sheetId="2011">
        <row r="2">
          <cell r="A2">
            <v>0</v>
          </cell>
        </row>
      </sheetData>
      <sheetData sheetId="2012">
        <row r="2">
          <cell r="A2">
            <v>0</v>
          </cell>
        </row>
      </sheetData>
      <sheetData sheetId="2013">
        <row r="2">
          <cell r="A2">
            <v>0</v>
          </cell>
        </row>
      </sheetData>
      <sheetData sheetId="2014">
        <row r="2">
          <cell r="A2">
            <v>0</v>
          </cell>
        </row>
      </sheetData>
      <sheetData sheetId="2015">
        <row r="2">
          <cell r="A2">
            <v>0</v>
          </cell>
        </row>
      </sheetData>
      <sheetData sheetId="2016">
        <row r="2">
          <cell r="A2">
            <v>0</v>
          </cell>
        </row>
      </sheetData>
      <sheetData sheetId="2017">
        <row r="2">
          <cell r="A2">
            <v>0</v>
          </cell>
        </row>
      </sheetData>
      <sheetData sheetId="2018">
        <row r="2">
          <cell r="A2">
            <v>0</v>
          </cell>
        </row>
      </sheetData>
      <sheetData sheetId="2019">
        <row r="2">
          <cell r="A2">
            <v>0</v>
          </cell>
        </row>
      </sheetData>
      <sheetData sheetId="2020">
        <row r="2">
          <cell r="A2">
            <v>0</v>
          </cell>
        </row>
      </sheetData>
      <sheetData sheetId="2021">
        <row r="2">
          <cell r="A2">
            <v>0</v>
          </cell>
        </row>
      </sheetData>
      <sheetData sheetId="2022">
        <row r="2">
          <cell r="A2">
            <v>0</v>
          </cell>
        </row>
      </sheetData>
      <sheetData sheetId="2023">
        <row r="2">
          <cell r="A2">
            <v>0</v>
          </cell>
        </row>
      </sheetData>
      <sheetData sheetId="2024">
        <row r="2">
          <cell r="A2">
            <v>0</v>
          </cell>
        </row>
      </sheetData>
      <sheetData sheetId="2025">
        <row r="2">
          <cell r="A2">
            <v>0</v>
          </cell>
        </row>
      </sheetData>
      <sheetData sheetId="2026">
        <row r="2">
          <cell r="A2">
            <v>0</v>
          </cell>
        </row>
      </sheetData>
      <sheetData sheetId="2027">
        <row r="2">
          <cell r="A2">
            <v>0</v>
          </cell>
        </row>
      </sheetData>
      <sheetData sheetId="2028">
        <row r="2">
          <cell r="A2">
            <v>0</v>
          </cell>
        </row>
      </sheetData>
      <sheetData sheetId="2029">
        <row r="2">
          <cell r="A2">
            <v>0</v>
          </cell>
        </row>
      </sheetData>
      <sheetData sheetId="2030">
        <row r="2">
          <cell r="A2">
            <v>0</v>
          </cell>
        </row>
      </sheetData>
      <sheetData sheetId="2031">
        <row r="2">
          <cell r="A2">
            <v>0</v>
          </cell>
        </row>
      </sheetData>
      <sheetData sheetId="2032">
        <row r="2">
          <cell r="A2">
            <v>0</v>
          </cell>
        </row>
      </sheetData>
      <sheetData sheetId="2033">
        <row r="2">
          <cell r="A2">
            <v>0</v>
          </cell>
        </row>
      </sheetData>
      <sheetData sheetId="2034">
        <row r="2">
          <cell r="A2">
            <v>0</v>
          </cell>
        </row>
      </sheetData>
      <sheetData sheetId="2035">
        <row r="2">
          <cell r="A2">
            <v>0</v>
          </cell>
        </row>
      </sheetData>
      <sheetData sheetId="2036">
        <row r="2">
          <cell r="A2">
            <v>0</v>
          </cell>
        </row>
      </sheetData>
      <sheetData sheetId="2037">
        <row r="2">
          <cell r="A2">
            <v>0</v>
          </cell>
        </row>
      </sheetData>
      <sheetData sheetId="2038">
        <row r="2">
          <cell r="A2">
            <v>0</v>
          </cell>
        </row>
      </sheetData>
      <sheetData sheetId="2039">
        <row r="2">
          <cell r="A2">
            <v>0</v>
          </cell>
        </row>
      </sheetData>
      <sheetData sheetId="2040">
        <row r="2">
          <cell r="A2">
            <v>0</v>
          </cell>
        </row>
      </sheetData>
      <sheetData sheetId="2041">
        <row r="2">
          <cell r="A2">
            <v>0</v>
          </cell>
        </row>
      </sheetData>
      <sheetData sheetId="2042">
        <row r="2">
          <cell r="A2">
            <v>0</v>
          </cell>
        </row>
      </sheetData>
      <sheetData sheetId="2043">
        <row r="2">
          <cell r="A2">
            <v>0</v>
          </cell>
        </row>
      </sheetData>
      <sheetData sheetId="2044">
        <row r="2">
          <cell r="A2">
            <v>0</v>
          </cell>
        </row>
      </sheetData>
      <sheetData sheetId="2045">
        <row r="2">
          <cell r="A2">
            <v>0</v>
          </cell>
        </row>
      </sheetData>
      <sheetData sheetId="2046">
        <row r="2">
          <cell r="A2">
            <v>0</v>
          </cell>
        </row>
      </sheetData>
      <sheetData sheetId="2047">
        <row r="2">
          <cell r="A2">
            <v>0</v>
          </cell>
        </row>
      </sheetData>
      <sheetData sheetId="2048">
        <row r="2">
          <cell r="A2">
            <v>0</v>
          </cell>
        </row>
      </sheetData>
      <sheetData sheetId="2049">
        <row r="2">
          <cell r="A2">
            <v>0</v>
          </cell>
        </row>
      </sheetData>
      <sheetData sheetId="2050">
        <row r="2">
          <cell r="A2">
            <v>0</v>
          </cell>
        </row>
      </sheetData>
      <sheetData sheetId="2051">
        <row r="2">
          <cell r="A2">
            <v>0</v>
          </cell>
        </row>
      </sheetData>
      <sheetData sheetId="2052">
        <row r="2">
          <cell r="A2">
            <v>0</v>
          </cell>
        </row>
      </sheetData>
      <sheetData sheetId="2053">
        <row r="2">
          <cell r="A2">
            <v>0</v>
          </cell>
        </row>
      </sheetData>
      <sheetData sheetId="2054">
        <row r="2">
          <cell r="A2">
            <v>0</v>
          </cell>
        </row>
      </sheetData>
      <sheetData sheetId="2055">
        <row r="2">
          <cell r="A2">
            <v>0</v>
          </cell>
        </row>
      </sheetData>
      <sheetData sheetId="2056">
        <row r="2">
          <cell r="A2">
            <v>0</v>
          </cell>
        </row>
      </sheetData>
      <sheetData sheetId="2057">
        <row r="2">
          <cell r="A2">
            <v>0</v>
          </cell>
        </row>
      </sheetData>
      <sheetData sheetId="2058">
        <row r="2">
          <cell r="A2">
            <v>0</v>
          </cell>
        </row>
      </sheetData>
      <sheetData sheetId="2059">
        <row r="2">
          <cell r="A2">
            <v>0</v>
          </cell>
        </row>
      </sheetData>
      <sheetData sheetId="2060">
        <row r="2">
          <cell r="A2">
            <v>0</v>
          </cell>
        </row>
      </sheetData>
      <sheetData sheetId="2061">
        <row r="2">
          <cell r="A2">
            <v>0</v>
          </cell>
        </row>
      </sheetData>
      <sheetData sheetId="2062">
        <row r="2">
          <cell r="A2">
            <v>0</v>
          </cell>
        </row>
      </sheetData>
      <sheetData sheetId="2063">
        <row r="2">
          <cell r="A2">
            <v>0</v>
          </cell>
        </row>
      </sheetData>
      <sheetData sheetId="2064">
        <row r="2">
          <cell r="A2">
            <v>0</v>
          </cell>
        </row>
      </sheetData>
      <sheetData sheetId="2065">
        <row r="2">
          <cell r="A2">
            <v>0</v>
          </cell>
        </row>
      </sheetData>
      <sheetData sheetId="2066">
        <row r="2">
          <cell r="A2">
            <v>0</v>
          </cell>
        </row>
      </sheetData>
      <sheetData sheetId="2067">
        <row r="2">
          <cell r="A2">
            <v>0</v>
          </cell>
        </row>
      </sheetData>
      <sheetData sheetId="2068">
        <row r="2">
          <cell r="A2">
            <v>0</v>
          </cell>
        </row>
      </sheetData>
      <sheetData sheetId="2069">
        <row r="2">
          <cell r="A2">
            <v>0</v>
          </cell>
        </row>
      </sheetData>
      <sheetData sheetId="2070">
        <row r="2">
          <cell r="A2">
            <v>0</v>
          </cell>
        </row>
      </sheetData>
      <sheetData sheetId="2071">
        <row r="2">
          <cell r="A2">
            <v>0</v>
          </cell>
        </row>
      </sheetData>
      <sheetData sheetId="2072">
        <row r="2">
          <cell r="A2">
            <v>0</v>
          </cell>
        </row>
      </sheetData>
      <sheetData sheetId="2073">
        <row r="2">
          <cell r="A2">
            <v>0</v>
          </cell>
        </row>
      </sheetData>
      <sheetData sheetId="2074">
        <row r="2">
          <cell r="A2">
            <v>0</v>
          </cell>
        </row>
      </sheetData>
      <sheetData sheetId="2075">
        <row r="2">
          <cell r="A2">
            <v>0</v>
          </cell>
        </row>
      </sheetData>
      <sheetData sheetId="2076">
        <row r="2">
          <cell r="A2">
            <v>0</v>
          </cell>
        </row>
      </sheetData>
      <sheetData sheetId="2077">
        <row r="2">
          <cell r="A2">
            <v>0</v>
          </cell>
        </row>
      </sheetData>
      <sheetData sheetId="2078">
        <row r="2">
          <cell r="A2">
            <v>0</v>
          </cell>
        </row>
      </sheetData>
      <sheetData sheetId="2079">
        <row r="2">
          <cell r="A2">
            <v>0</v>
          </cell>
        </row>
      </sheetData>
      <sheetData sheetId="2080">
        <row r="2">
          <cell r="A2">
            <v>0</v>
          </cell>
        </row>
      </sheetData>
      <sheetData sheetId="2081">
        <row r="2">
          <cell r="A2">
            <v>0</v>
          </cell>
        </row>
      </sheetData>
      <sheetData sheetId="2082">
        <row r="2">
          <cell r="A2">
            <v>0</v>
          </cell>
        </row>
      </sheetData>
      <sheetData sheetId="2083">
        <row r="2">
          <cell r="A2">
            <v>0</v>
          </cell>
        </row>
      </sheetData>
      <sheetData sheetId="2084">
        <row r="2">
          <cell r="A2">
            <v>0</v>
          </cell>
        </row>
      </sheetData>
      <sheetData sheetId="2085">
        <row r="2">
          <cell r="A2">
            <v>0</v>
          </cell>
        </row>
      </sheetData>
      <sheetData sheetId="2086">
        <row r="2">
          <cell r="A2">
            <v>0</v>
          </cell>
        </row>
      </sheetData>
      <sheetData sheetId="2087">
        <row r="2">
          <cell r="A2">
            <v>0</v>
          </cell>
        </row>
      </sheetData>
      <sheetData sheetId="2088">
        <row r="2">
          <cell r="A2">
            <v>0</v>
          </cell>
        </row>
      </sheetData>
      <sheetData sheetId="2089">
        <row r="2">
          <cell r="A2">
            <v>0</v>
          </cell>
        </row>
      </sheetData>
      <sheetData sheetId="2090">
        <row r="2">
          <cell r="A2">
            <v>0</v>
          </cell>
        </row>
      </sheetData>
      <sheetData sheetId="2091">
        <row r="2">
          <cell r="A2">
            <v>0</v>
          </cell>
        </row>
      </sheetData>
      <sheetData sheetId="2092">
        <row r="2">
          <cell r="A2">
            <v>0</v>
          </cell>
        </row>
      </sheetData>
      <sheetData sheetId="2093">
        <row r="2">
          <cell r="A2">
            <v>0</v>
          </cell>
        </row>
      </sheetData>
      <sheetData sheetId="2094">
        <row r="2">
          <cell r="A2">
            <v>0</v>
          </cell>
        </row>
      </sheetData>
      <sheetData sheetId="2095">
        <row r="2">
          <cell r="A2">
            <v>0</v>
          </cell>
        </row>
      </sheetData>
      <sheetData sheetId="2096">
        <row r="2">
          <cell r="A2">
            <v>0</v>
          </cell>
        </row>
      </sheetData>
      <sheetData sheetId="2097">
        <row r="2">
          <cell r="A2">
            <v>0</v>
          </cell>
        </row>
      </sheetData>
      <sheetData sheetId="2098">
        <row r="2">
          <cell r="A2">
            <v>0</v>
          </cell>
        </row>
      </sheetData>
      <sheetData sheetId="2099">
        <row r="2">
          <cell r="A2">
            <v>0</v>
          </cell>
        </row>
      </sheetData>
      <sheetData sheetId="2100">
        <row r="2">
          <cell r="A2">
            <v>0</v>
          </cell>
        </row>
      </sheetData>
      <sheetData sheetId="2101">
        <row r="2">
          <cell r="A2">
            <v>0</v>
          </cell>
        </row>
      </sheetData>
      <sheetData sheetId="2102">
        <row r="2">
          <cell r="A2">
            <v>0</v>
          </cell>
        </row>
      </sheetData>
      <sheetData sheetId="2103">
        <row r="2">
          <cell r="A2">
            <v>0</v>
          </cell>
        </row>
      </sheetData>
      <sheetData sheetId="2104">
        <row r="2">
          <cell r="A2">
            <v>0</v>
          </cell>
        </row>
      </sheetData>
      <sheetData sheetId="2105">
        <row r="2">
          <cell r="A2">
            <v>0</v>
          </cell>
        </row>
      </sheetData>
      <sheetData sheetId="2106">
        <row r="2">
          <cell r="A2">
            <v>0</v>
          </cell>
        </row>
      </sheetData>
      <sheetData sheetId="2107">
        <row r="2">
          <cell r="A2">
            <v>0</v>
          </cell>
        </row>
      </sheetData>
      <sheetData sheetId="2108">
        <row r="2">
          <cell r="A2">
            <v>0</v>
          </cell>
        </row>
      </sheetData>
      <sheetData sheetId="2109">
        <row r="2">
          <cell r="A2">
            <v>0</v>
          </cell>
        </row>
      </sheetData>
      <sheetData sheetId="2110">
        <row r="2">
          <cell r="A2">
            <v>0</v>
          </cell>
        </row>
      </sheetData>
      <sheetData sheetId="2111">
        <row r="2">
          <cell r="A2">
            <v>0</v>
          </cell>
        </row>
      </sheetData>
      <sheetData sheetId="2112">
        <row r="2">
          <cell r="A2">
            <v>0</v>
          </cell>
        </row>
      </sheetData>
      <sheetData sheetId="2113">
        <row r="2">
          <cell r="A2">
            <v>0</v>
          </cell>
        </row>
      </sheetData>
      <sheetData sheetId="2114">
        <row r="2">
          <cell r="A2">
            <v>0</v>
          </cell>
        </row>
      </sheetData>
      <sheetData sheetId="2115">
        <row r="2">
          <cell r="A2">
            <v>0</v>
          </cell>
        </row>
      </sheetData>
      <sheetData sheetId="2116">
        <row r="2">
          <cell r="A2">
            <v>0</v>
          </cell>
        </row>
      </sheetData>
      <sheetData sheetId="2117">
        <row r="2">
          <cell r="A2">
            <v>0</v>
          </cell>
        </row>
      </sheetData>
      <sheetData sheetId="2118">
        <row r="2">
          <cell r="A2">
            <v>0</v>
          </cell>
        </row>
      </sheetData>
      <sheetData sheetId="2119">
        <row r="2">
          <cell r="A2">
            <v>0</v>
          </cell>
        </row>
      </sheetData>
      <sheetData sheetId="2120">
        <row r="2">
          <cell r="A2">
            <v>0</v>
          </cell>
        </row>
      </sheetData>
      <sheetData sheetId="2121">
        <row r="2">
          <cell r="A2">
            <v>0</v>
          </cell>
        </row>
      </sheetData>
      <sheetData sheetId="2122">
        <row r="2">
          <cell r="A2">
            <v>0</v>
          </cell>
        </row>
      </sheetData>
      <sheetData sheetId="2123">
        <row r="2">
          <cell r="A2">
            <v>0</v>
          </cell>
        </row>
      </sheetData>
      <sheetData sheetId="2124">
        <row r="2">
          <cell r="A2">
            <v>0</v>
          </cell>
        </row>
      </sheetData>
      <sheetData sheetId="2125">
        <row r="2">
          <cell r="A2">
            <v>0</v>
          </cell>
        </row>
      </sheetData>
      <sheetData sheetId="2126">
        <row r="2">
          <cell r="A2">
            <v>0</v>
          </cell>
        </row>
      </sheetData>
      <sheetData sheetId="2127">
        <row r="2">
          <cell r="A2">
            <v>0</v>
          </cell>
        </row>
      </sheetData>
      <sheetData sheetId="2128">
        <row r="2">
          <cell r="A2">
            <v>0</v>
          </cell>
        </row>
      </sheetData>
      <sheetData sheetId="2129">
        <row r="2">
          <cell r="A2">
            <v>0</v>
          </cell>
        </row>
      </sheetData>
      <sheetData sheetId="2130">
        <row r="2">
          <cell r="A2">
            <v>0</v>
          </cell>
        </row>
      </sheetData>
      <sheetData sheetId="2131">
        <row r="2">
          <cell r="A2">
            <v>0</v>
          </cell>
        </row>
      </sheetData>
      <sheetData sheetId="2132">
        <row r="2">
          <cell r="A2">
            <v>0</v>
          </cell>
        </row>
      </sheetData>
      <sheetData sheetId="2133">
        <row r="2">
          <cell r="A2">
            <v>0</v>
          </cell>
        </row>
      </sheetData>
      <sheetData sheetId="2134">
        <row r="2">
          <cell r="A2">
            <v>0</v>
          </cell>
        </row>
      </sheetData>
      <sheetData sheetId="2135">
        <row r="2">
          <cell r="A2">
            <v>0</v>
          </cell>
        </row>
      </sheetData>
      <sheetData sheetId="2136">
        <row r="2">
          <cell r="A2">
            <v>0</v>
          </cell>
        </row>
      </sheetData>
      <sheetData sheetId="2137">
        <row r="2">
          <cell r="A2">
            <v>0</v>
          </cell>
        </row>
      </sheetData>
      <sheetData sheetId="2138">
        <row r="2">
          <cell r="A2">
            <v>0</v>
          </cell>
        </row>
      </sheetData>
      <sheetData sheetId="2139">
        <row r="2">
          <cell r="A2">
            <v>0</v>
          </cell>
        </row>
      </sheetData>
      <sheetData sheetId="2140">
        <row r="2">
          <cell r="A2">
            <v>0</v>
          </cell>
        </row>
      </sheetData>
      <sheetData sheetId="2141">
        <row r="2">
          <cell r="A2">
            <v>0</v>
          </cell>
        </row>
      </sheetData>
      <sheetData sheetId="2142">
        <row r="2">
          <cell r="A2">
            <v>0</v>
          </cell>
        </row>
      </sheetData>
      <sheetData sheetId="2143">
        <row r="2">
          <cell r="A2">
            <v>0</v>
          </cell>
        </row>
      </sheetData>
      <sheetData sheetId="2144">
        <row r="2">
          <cell r="A2">
            <v>0</v>
          </cell>
        </row>
      </sheetData>
      <sheetData sheetId="2145">
        <row r="2">
          <cell r="A2">
            <v>0</v>
          </cell>
        </row>
      </sheetData>
      <sheetData sheetId="2146">
        <row r="2">
          <cell r="A2">
            <v>0</v>
          </cell>
        </row>
      </sheetData>
      <sheetData sheetId="2147">
        <row r="2">
          <cell r="A2">
            <v>0</v>
          </cell>
        </row>
      </sheetData>
      <sheetData sheetId="2148">
        <row r="2">
          <cell r="A2">
            <v>0</v>
          </cell>
        </row>
      </sheetData>
      <sheetData sheetId="2149">
        <row r="2">
          <cell r="A2">
            <v>0</v>
          </cell>
        </row>
      </sheetData>
      <sheetData sheetId="2150">
        <row r="2">
          <cell r="A2">
            <v>0</v>
          </cell>
        </row>
      </sheetData>
      <sheetData sheetId="2151">
        <row r="2">
          <cell r="A2">
            <v>0</v>
          </cell>
        </row>
      </sheetData>
      <sheetData sheetId="2152">
        <row r="2">
          <cell r="A2">
            <v>0</v>
          </cell>
        </row>
      </sheetData>
      <sheetData sheetId="2153">
        <row r="2">
          <cell r="A2">
            <v>0</v>
          </cell>
        </row>
      </sheetData>
      <sheetData sheetId="2154">
        <row r="2">
          <cell r="A2">
            <v>0</v>
          </cell>
        </row>
      </sheetData>
      <sheetData sheetId="2155">
        <row r="2">
          <cell r="A2">
            <v>0</v>
          </cell>
        </row>
      </sheetData>
      <sheetData sheetId="2156">
        <row r="2">
          <cell r="A2">
            <v>0</v>
          </cell>
        </row>
      </sheetData>
      <sheetData sheetId="2157">
        <row r="2">
          <cell r="A2">
            <v>0</v>
          </cell>
        </row>
      </sheetData>
      <sheetData sheetId="2158">
        <row r="2">
          <cell r="A2">
            <v>0</v>
          </cell>
        </row>
      </sheetData>
      <sheetData sheetId="2159">
        <row r="2">
          <cell r="A2">
            <v>0</v>
          </cell>
        </row>
      </sheetData>
      <sheetData sheetId="2160">
        <row r="2">
          <cell r="A2">
            <v>0</v>
          </cell>
        </row>
      </sheetData>
      <sheetData sheetId="2161">
        <row r="2">
          <cell r="A2">
            <v>0</v>
          </cell>
        </row>
      </sheetData>
      <sheetData sheetId="2162">
        <row r="2">
          <cell r="A2">
            <v>0</v>
          </cell>
        </row>
      </sheetData>
      <sheetData sheetId="2163">
        <row r="2">
          <cell r="A2">
            <v>0</v>
          </cell>
        </row>
      </sheetData>
      <sheetData sheetId="2164">
        <row r="2">
          <cell r="A2">
            <v>0</v>
          </cell>
        </row>
      </sheetData>
      <sheetData sheetId="2165">
        <row r="2">
          <cell r="A2">
            <v>0</v>
          </cell>
        </row>
      </sheetData>
      <sheetData sheetId="2166">
        <row r="2">
          <cell r="A2">
            <v>0</v>
          </cell>
        </row>
      </sheetData>
      <sheetData sheetId="2167">
        <row r="2">
          <cell r="A2">
            <v>0</v>
          </cell>
        </row>
      </sheetData>
      <sheetData sheetId="2168">
        <row r="2">
          <cell r="A2">
            <v>0</v>
          </cell>
        </row>
      </sheetData>
      <sheetData sheetId="2169">
        <row r="2">
          <cell r="A2">
            <v>0</v>
          </cell>
        </row>
      </sheetData>
      <sheetData sheetId="2170">
        <row r="2">
          <cell r="A2">
            <v>0</v>
          </cell>
        </row>
      </sheetData>
      <sheetData sheetId="2171">
        <row r="2">
          <cell r="A2">
            <v>0</v>
          </cell>
        </row>
      </sheetData>
      <sheetData sheetId="2172">
        <row r="2">
          <cell r="A2">
            <v>0</v>
          </cell>
        </row>
      </sheetData>
      <sheetData sheetId="2173">
        <row r="2">
          <cell r="A2">
            <v>0</v>
          </cell>
        </row>
      </sheetData>
      <sheetData sheetId="2174">
        <row r="2">
          <cell r="A2">
            <v>0</v>
          </cell>
        </row>
      </sheetData>
      <sheetData sheetId="2175">
        <row r="2">
          <cell r="A2">
            <v>0</v>
          </cell>
        </row>
      </sheetData>
      <sheetData sheetId="2176">
        <row r="2">
          <cell r="A2">
            <v>0</v>
          </cell>
        </row>
      </sheetData>
      <sheetData sheetId="2177" refreshError="1"/>
      <sheetData sheetId="2178" refreshError="1"/>
      <sheetData sheetId="2179"/>
      <sheetData sheetId="2180" refreshError="1"/>
      <sheetData sheetId="2181" refreshError="1"/>
      <sheetData sheetId="2182" refreshError="1"/>
      <sheetData sheetId="2183" refreshError="1"/>
      <sheetData sheetId="2184" refreshError="1"/>
      <sheetData sheetId="2185" refreshError="1"/>
      <sheetData sheetId="2186" refreshError="1"/>
      <sheetData sheetId="2187">
        <row r="4">
          <cell r="A4" t="str">
            <v>№  п/п</v>
          </cell>
        </row>
      </sheetData>
      <sheetData sheetId="2188">
        <row r="2">
          <cell r="A2">
            <v>0</v>
          </cell>
        </row>
      </sheetData>
      <sheetData sheetId="2189">
        <row r="2">
          <cell r="A2">
            <v>0</v>
          </cell>
        </row>
      </sheetData>
      <sheetData sheetId="2190" refreshError="1"/>
      <sheetData sheetId="2191" refreshError="1"/>
      <sheetData sheetId="2192" refreshError="1"/>
      <sheetData sheetId="2193" refreshError="1"/>
      <sheetData sheetId="2194"/>
      <sheetData sheetId="2195" refreshError="1"/>
      <sheetData sheetId="2196" refreshError="1"/>
      <sheetData sheetId="2197" refreshError="1"/>
      <sheetData sheetId="2198" refreshError="1"/>
      <sheetData sheetId="2199" refreshError="1"/>
      <sheetData sheetId="2200" refreshError="1"/>
      <sheetData sheetId="2201" refreshError="1"/>
      <sheetData sheetId="2202">
        <row r="4">
          <cell r="E4">
            <v>0</v>
          </cell>
        </row>
      </sheetData>
      <sheetData sheetId="2203" refreshError="1"/>
      <sheetData sheetId="2204" refreshError="1"/>
      <sheetData sheetId="220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Анализ_норм"/>
      <sheetName val="Свод_проекты"/>
      <sheetName val="показатели"/>
      <sheetName val="Инвест_тек"/>
      <sheetName val="Инвестиции"/>
      <sheetName val="прогр_реал"/>
      <sheetName val="прогр_пр-ва"/>
      <sheetName val="труд"/>
      <sheetName val="приб_уб"/>
      <sheetName val="Оборот_кап"/>
      <sheetName val="Фин_план"/>
      <sheetName val="админ_расх"/>
      <sheetName val="прогр"/>
      <sheetName val="накладн_расх"/>
      <sheetName val="налог_план"/>
      <sheetName val="Услуги"/>
      <sheetName val="всп_цеха"/>
      <sheetName val="Распоряжение"/>
      <sheetName val="калькуляции"/>
      <sheetName val="калк"/>
      <sheetName val="калькуляции (2)"/>
      <sheetName val="Ф-25 дол."/>
      <sheetName val="?????"/>
      <sheetName val="Проверка"/>
      <sheetName val="Расчетный лист"/>
      <sheetName val="Амортизация по счетам"/>
      <sheetName val="Распределение 23,25."/>
      <sheetName val="Распределение 26"/>
      <sheetName val="январь"/>
      <sheetName val="февраль"/>
      <sheetName val="март"/>
      <sheetName val="апрель"/>
      <sheetName val="май"/>
      <sheetName val="июнь"/>
      <sheetName val="июль"/>
      <sheetName val="август"/>
      <sheetName val="сентябрь"/>
      <sheetName val="октябрь"/>
      <sheetName val="ноябрь"/>
      <sheetName val="декабрь"/>
      <sheetName val="Амортизация по счетам (2)"/>
      <sheetName val="bplan2000_5"/>
      <sheetName val="Master Cashflows - Contractual"/>
      <sheetName val="Гр5(о)"/>
    </sheetNames>
    <sheetDataSet>
      <sheetData sheetId="0" refreshError="1">
        <row r="1">
          <cell r="B1">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row r="1">
          <cell r="B1">
            <v>0</v>
          </cell>
        </row>
      </sheetData>
      <sheetData sheetId="30"/>
      <sheetData sheetId="31"/>
      <sheetData sheetId="32"/>
      <sheetData sheetId="33"/>
      <sheetData sheetId="34"/>
      <sheetData sheetId="35"/>
      <sheetData sheetId="36"/>
      <sheetData sheetId="37"/>
      <sheetData sheetId="38"/>
      <sheetData sheetId="39"/>
      <sheetData sheetId="40"/>
      <sheetData sheetId="41" refreshError="1"/>
      <sheetData sheetId="42" refreshError="1"/>
      <sheetData sheetId="43" refreshError="1"/>
      <sheetData sheetId="44"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о прибыли"/>
      <sheetName val="Отчет о прибыли (на баррель (2)"/>
      <sheetName val="Отчет о прибыли (на баррель)"/>
      <sheetName val="Выручка и добыча"/>
      <sheetName val="Товарный баланс"/>
      <sheetName val="Баланс"/>
      <sheetName val="Движ ден средств"/>
      <sheetName val="Изменение оборотного капитала"/>
      <sheetName val="Капиталные вложения"/>
      <sheetName val="Коэффициенты 1"/>
      <sheetName val="Структура задолженности"/>
      <sheetName val="Коэффициенты 2"/>
      <sheetName val="lang"/>
      <sheetName val="Доходы 1 кв"/>
      <sheetName val="Прочие 1 кв"/>
      <sheetName val="Себестоимость 1кв"/>
      <sheetName val="имена"/>
      <sheetName val="Ст-ть"/>
      <sheetName val="Справочник"/>
      <sheetName val="Лист1"/>
      <sheetName val="2001"/>
      <sheetName val="Company Level forms final"/>
      <sheetName val="График"/>
      <sheetName val="События - лист -проект"/>
      <sheetName val="Revenue Assptns"/>
      <sheetName val="Main"/>
      <sheetName val="кредитный план"/>
      <sheetName val="инвестиции"/>
      <sheetName val="Сводные данные ПП"/>
      <sheetName val="Master Cashflows - Contractual"/>
      <sheetName val="Коэфф"/>
      <sheetName val="Основной_лист"/>
      <sheetName val="gw"/>
      <sheetName val="total"/>
      <sheetName val="Вводные данные систем"/>
      <sheetName val="29"/>
      <sheetName val="20"/>
      <sheetName val="21"/>
      <sheetName val="23"/>
      <sheetName val="25"/>
      <sheetName val="26"/>
      <sheetName val="27"/>
      <sheetName val="28"/>
      <sheetName val="ПФВ-0.5"/>
      <sheetName val="БДДС_нов"/>
      <sheetName val="цены цехов"/>
      <sheetName val="компании группы"/>
      <sheetName val="списки"/>
      <sheetName val="Inventory"/>
      <sheetName val="Input"/>
      <sheetName val="Вода для ГВС"/>
      <sheetName val="FES"/>
      <sheetName val="Настройки"/>
      <sheetName val="Отопление"/>
      <sheetName val="титул БДР"/>
      <sheetName val="июнь9"/>
      <sheetName val="Données"/>
      <sheetName val="#REF"/>
      <sheetName val="Assumptions"/>
      <sheetName val="оборудование"/>
      <sheetName val="Account balances"/>
      <sheetName val="данны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6">
          <cell r="A6">
            <v>1</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sheetData sheetId="58" refreshError="1"/>
      <sheetData sheetId="59" refreshError="1"/>
      <sheetData sheetId="60" refreshError="1"/>
      <sheetData sheetId="61"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IAS$old"/>
      <sheetName val="IAS vs US GAAP"/>
      <sheetName val="Fixed-Current"/>
      <sheetName val="IAS$"/>
      <sheetName val="US_GAAP$"/>
      <sheetName val="Cons_Journals"/>
      <sheetName val="MI &amp; GW2001"/>
      <sheetName val="Ch in RE"/>
      <sheetName val="MI &amp; GW 99"/>
      <sheetName val="CF6m2001"/>
      <sheetName val="DT2001"/>
      <sheetName val="MGproof"/>
      <sheetName val="MI_RE_roll2000"/>
      <sheetName val="MI_RE_roll 99"/>
      <sheetName val="DT99"/>
      <sheetName val="CF99"/>
      <sheetName val="Bdown"/>
      <sheetName val="AuditTrail"/>
      <sheetName val="Auxiliary"/>
      <sheetName val="Mac_1"/>
      <sheetName val="Breakdown"/>
      <sheetName val="Доходы 1 кв"/>
      <sheetName val="Прочие 1 кв"/>
      <sheetName val="Себестоимость 1кв"/>
      <sheetName val="Master Cashflows - Contractual"/>
      <sheetName val="Лист1"/>
      <sheetName val="lang"/>
      <sheetName val="Январь"/>
      <sheetName val="Ëèñò1"/>
      <sheetName val="Äîõîäû 1 êâ"/>
      <sheetName val="Ïðî÷èå 1 êâ"/>
      <sheetName val="Ñåáåñòîèìîñòü 1êâ"/>
      <sheetName val="ßíâàðü"/>
      <sheetName val="Параметры"/>
      <sheetName val="Données"/>
      <sheetName val="График"/>
      <sheetName val="Donn?es"/>
      <sheetName val="БДДС_нов"/>
      <sheetName val="События - лист -проект"/>
      <sheetName val="курс"/>
      <sheetName val="Служебное"/>
      <sheetName val="Исполнение"/>
      <sheetName val="Tier3_6m2001_23.10.01"/>
      <sheetName val="Funding"/>
      <sheetName val="Inputs"/>
      <sheetName val="Fin_statements"/>
      <sheetName val="InputTD"/>
      <sheetName val="InputTI"/>
      <sheetName val="Donn_es"/>
      <sheetName val="Personnel"/>
      <sheetName val="Отопление"/>
      <sheetName val="Коэфф"/>
      <sheetName val="Flash Report SDC(EUR)"/>
      <sheetName val="2001"/>
      <sheetName val="FES"/>
    </sheetNames>
    <sheetDataSet>
      <sheetData sheetId="0" refreshError="1">
        <row r="21">
          <cell r="B21">
            <v>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nel"/>
      <sheetName val="SMetstrait"/>
      <sheetName val="Result9398"/>
      <sheetName val="Grafsoud"/>
      <sheetName val="Fuelsoude"/>
      <sheetName val="AmFfiAtAssur"/>
      <sheetName val="BUD Normal"/>
      <sheetName val="BUD mois Avril"/>
      <sheetName val="Позиция"/>
      <sheetName val="июнь9"/>
    </sheetNames>
    <sheetDataSet>
      <sheetData sheetId="0" refreshError="1"/>
      <sheetData sheetId="1" refreshError="1">
        <row r="6">
          <cell r="B6" t="str">
            <v>FRIGUIA</v>
          </cell>
          <cell r="N6" t="str">
            <v>BUDGET  SORTIES  MG   1995</v>
          </cell>
        </row>
        <row r="7">
          <cell r="B7" t="str">
            <v>CG</v>
          </cell>
          <cell r="O7" t="str">
            <v>T    O    T    A    L</v>
          </cell>
          <cell r="R7" t="str">
            <v>en  US  Dollars</v>
          </cell>
          <cell r="W7" t="str">
            <v>1 / 2</v>
          </cell>
        </row>
        <row r="8">
          <cell r="R8" t="str">
            <v>E  S  T</v>
          </cell>
          <cell r="S8" t="str">
            <v>I  M  E</v>
          </cell>
          <cell r="U8">
            <v>625700</v>
          </cell>
        </row>
        <row r="10">
          <cell r="B10" t="str">
            <v xml:space="preserve"> </v>
          </cell>
          <cell r="C10" t="str">
            <v>BUDGET</v>
          </cell>
          <cell r="E10" t="str">
            <v>Realisation</v>
          </cell>
          <cell r="H10">
            <v>1995</v>
          </cell>
          <cell r="W10" t="str">
            <v>Budget</v>
          </cell>
        </row>
        <row r="11">
          <cell r="B11" t="str">
            <v>BUDGETS</v>
          </cell>
          <cell r="C11" t="str">
            <v>MENSUEL</v>
          </cell>
          <cell r="E11">
            <v>1992</v>
          </cell>
          <cell r="F11">
            <v>1993</v>
          </cell>
          <cell r="G11">
            <v>1994</v>
          </cell>
          <cell r="H11" t="str">
            <v>Budget</v>
          </cell>
          <cell r="U11" t="str">
            <v>Probable</v>
          </cell>
          <cell r="V11" t="str">
            <v>P12</v>
          </cell>
          <cell r="W11">
            <v>1996</v>
          </cell>
        </row>
        <row r="12">
          <cell r="C12" t="str">
            <v xml:space="preserve"> </v>
          </cell>
          <cell r="H12">
            <v>12</v>
          </cell>
          <cell r="I12" t="str">
            <v xml:space="preserve"> </v>
          </cell>
          <cell r="J12" t="str">
            <v xml:space="preserve"> </v>
          </cell>
          <cell r="K12" t="str">
            <v xml:space="preserve"> </v>
          </cell>
          <cell r="M12" t="str">
            <v xml:space="preserve"> </v>
          </cell>
          <cell r="N12" t="str">
            <v xml:space="preserve"> </v>
          </cell>
          <cell r="O12" t="str">
            <v xml:space="preserve"> </v>
          </cell>
          <cell r="P12" t="str">
            <v xml:space="preserve"> </v>
          </cell>
        </row>
        <row r="14">
          <cell r="B14">
            <v>110</v>
          </cell>
          <cell r="C14">
            <v>38188.333333333336</v>
          </cell>
          <cell r="E14">
            <v>952293</v>
          </cell>
          <cell r="F14">
            <v>940822</v>
          </cell>
          <cell r="G14">
            <v>792218</v>
          </cell>
          <cell r="H14">
            <v>480187</v>
          </cell>
          <cell r="I14">
            <v>52194</v>
          </cell>
          <cell r="J14">
            <v>85870</v>
          </cell>
          <cell r="K14">
            <v>122690</v>
          </cell>
          <cell r="L14">
            <v>79445</v>
          </cell>
          <cell r="M14">
            <v>70422</v>
          </cell>
          <cell r="N14">
            <v>98865</v>
          </cell>
          <cell r="O14">
            <v>67421</v>
          </cell>
          <cell r="P14">
            <v>76414</v>
          </cell>
          <cell r="Q14">
            <v>81074.226423145825</v>
          </cell>
          <cell r="R14">
            <v>81074.226423145825</v>
          </cell>
          <cell r="S14">
            <v>81074.226423145825</v>
          </cell>
          <cell r="T14">
            <v>81074.226423145825</v>
          </cell>
          <cell r="U14">
            <v>1006379.9056925834</v>
          </cell>
          <cell r="V14">
            <v>829000</v>
          </cell>
          <cell r="W14">
            <v>532579</v>
          </cell>
        </row>
        <row r="15">
          <cell r="B15">
            <v>120</v>
          </cell>
          <cell r="C15">
            <v>28282.25</v>
          </cell>
          <cell r="E15">
            <v>362310</v>
          </cell>
          <cell r="F15">
            <v>330311</v>
          </cell>
          <cell r="G15">
            <v>467584</v>
          </cell>
          <cell r="H15">
            <v>339387</v>
          </cell>
          <cell r="I15">
            <v>32928</v>
          </cell>
          <cell r="J15">
            <v>36357</v>
          </cell>
          <cell r="K15">
            <v>26242</v>
          </cell>
          <cell r="L15">
            <v>17246</v>
          </cell>
          <cell r="M15">
            <v>36740</v>
          </cell>
          <cell r="N15">
            <v>39761</v>
          </cell>
          <cell r="O15">
            <v>81892</v>
          </cell>
          <cell r="P15">
            <v>28073</v>
          </cell>
          <cell r="Q15">
            <v>37134.227187914861</v>
          </cell>
          <cell r="R15">
            <v>37134.227187914861</v>
          </cell>
          <cell r="S15">
            <v>37134.227187914861</v>
          </cell>
          <cell r="T15">
            <v>37134.227187914861</v>
          </cell>
          <cell r="U15">
            <v>447775.90875165956</v>
          </cell>
          <cell r="V15">
            <v>400000</v>
          </cell>
          <cell r="W15">
            <v>302000</v>
          </cell>
        </row>
        <row r="16">
          <cell r="B16">
            <v>200</v>
          </cell>
          <cell r="C16">
            <v>302322</v>
          </cell>
          <cell r="E16">
            <v>4387175</v>
          </cell>
          <cell r="F16">
            <v>4753384</v>
          </cell>
          <cell r="G16">
            <v>4458238</v>
          </cell>
          <cell r="H16">
            <v>3627864</v>
          </cell>
          <cell r="I16">
            <v>470903</v>
          </cell>
          <cell r="J16">
            <v>342640</v>
          </cell>
          <cell r="K16">
            <v>401477</v>
          </cell>
          <cell r="L16">
            <v>268217</v>
          </cell>
          <cell r="M16">
            <v>246022</v>
          </cell>
          <cell r="N16">
            <v>464497</v>
          </cell>
          <cell r="O16">
            <v>301806</v>
          </cell>
          <cell r="P16">
            <v>466484</v>
          </cell>
          <cell r="Q16">
            <v>367576.71662134444</v>
          </cell>
          <cell r="R16">
            <v>367576.71662134444</v>
          </cell>
          <cell r="S16">
            <v>367576.71662134444</v>
          </cell>
          <cell r="T16">
            <v>367576.71662134444</v>
          </cell>
          <cell r="U16">
            <v>4432352.8664853778</v>
          </cell>
          <cell r="V16">
            <v>4428000</v>
          </cell>
          <cell r="W16">
            <v>3960000</v>
          </cell>
        </row>
        <row r="17">
          <cell r="B17">
            <v>300</v>
          </cell>
          <cell r="C17">
            <v>59583.333333333336</v>
          </cell>
          <cell r="E17">
            <v>899968</v>
          </cell>
          <cell r="F17">
            <v>1226006</v>
          </cell>
          <cell r="G17">
            <v>1099314</v>
          </cell>
          <cell r="H17">
            <v>715000</v>
          </cell>
          <cell r="I17">
            <v>219952</v>
          </cell>
          <cell r="J17">
            <v>101739</v>
          </cell>
          <cell r="K17">
            <v>16459</v>
          </cell>
          <cell r="L17">
            <v>222264</v>
          </cell>
          <cell r="M17">
            <v>48259</v>
          </cell>
          <cell r="N17">
            <v>71992</v>
          </cell>
          <cell r="O17">
            <v>-18995</v>
          </cell>
          <cell r="P17">
            <v>146332</v>
          </cell>
          <cell r="Q17">
            <v>100269.44962484704</v>
          </cell>
          <cell r="R17">
            <v>100269.44962484704</v>
          </cell>
          <cell r="S17">
            <v>100269.44962484704</v>
          </cell>
          <cell r="T17">
            <v>100269.44962484704</v>
          </cell>
          <cell r="U17">
            <v>1209079.7984993882</v>
          </cell>
          <cell r="V17">
            <v>1200000</v>
          </cell>
          <cell r="W17">
            <v>900000</v>
          </cell>
        </row>
        <row r="18">
          <cell r="B18">
            <v>400</v>
          </cell>
          <cell r="C18">
            <v>111.25</v>
          </cell>
          <cell r="E18">
            <v>258</v>
          </cell>
          <cell r="F18">
            <v>1549</v>
          </cell>
          <cell r="G18">
            <v>1425</v>
          </cell>
          <cell r="H18">
            <v>1335</v>
          </cell>
          <cell r="I18">
            <v>0</v>
          </cell>
          <cell r="J18">
            <v>0</v>
          </cell>
          <cell r="K18">
            <v>353</v>
          </cell>
          <cell r="L18">
            <v>0</v>
          </cell>
          <cell r="M18">
            <v>27</v>
          </cell>
          <cell r="N18">
            <v>242</v>
          </cell>
          <cell r="O18">
            <v>240</v>
          </cell>
          <cell r="P18">
            <v>115</v>
          </cell>
          <cell r="Q18">
            <v>121.24134876333909</v>
          </cell>
          <cell r="R18">
            <v>121.24134876333909</v>
          </cell>
          <cell r="S18">
            <v>121.24134876333909</v>
          </cell>
          <cell r="T18">
            <v>121.24134876333909</v>
          </cell>
          <cell r="U18">
            <v>1461.9653950533566</v>
          </cell>
          <cell r="V18">
            <v>1335</v>
          </cell>
          <cell r="W18">
            <v>1350</v>
          </cell>
        </row>
        <row r="19">
          <cell r="B19">
            <v>431</v>
          </cell>
          <cell r="C19">
            <v>9930.5833333333339</v>
          </cell>
          <cell r="E19">
            <v>127176</v>
          </cell>
          <cell r="F19">
            <v>210237</v>
          </cell>
          <cell r="G19">
            <v>125623</v>
          </cell>
          <cell r="H19">
            <v>119167</v>
          </cell>
          <cell r="I19">
            <v>2269</v>
          </cell>
          <cell r="J19">
            <v>17475</v>
          </cell>
          <cell r="K19">
            <v>24582</v>
          </cell>
          <cell r="L19">
            <v>27840</v>
          </cell>
          <cell r="M19">
            <v>15885</v>
          </cell>
          <cell r="N19">
            <v>1227</v>
          </cell>
          <cell r="O19">
            <v>22690</v>
          </cell>
          <cell r="P19">
            <v>8191</v>
          </cell>
          <cell r="Q19">
            <v>14911.196751334763</v>
          </cell>
          <cell r="R19">
            <v>14911.196751334763</v>
          </cell>
          <cell r="S19">
            <v>14911.196751334763</v>
          </cell>
          <cell r="T19">
            <v>14911.196751334763</v>
          </cell>
          <cell r="U19">
            <v>179803.78700533905</v>
          </cell>
          <cell r="V19">
            <v>130000</v>
          </cell>
          <cell r="W19">
            <v>120000</v>
          </cell>
        </row>
        <row r="20">
          <cell r="B20">
            <v>510</v>
          </cell>
          <cell r="C20">
            <v>4901.75</v>
          </cell>
          <cell r="E20">
            <v>28249</v>
          </cell>
          <cell r="F20">
            <v>98740</v>
          </cell>
          <cell r="G20">
            <v>36385</v>
          </cell>
          <cell r="H20">
            <v>58821</v>
          </cell>
          <cell r="I20">
            <v>1520</v>
          </cell>
          <cell r="J20">
            <v>0</v>
          </cell>
          <cell r="K20">
            <v>581</v>
          </cell>
          <cell r="L20">
            <v>4001</v>
          </cell>
          <cell r="M20">
            <v>84</v>
          </cell>
          <cell r="N20">
            <v>879</v>
          </cell>
          <cell r="O20">
            <v>7235</v>
          </cell>
          <cell r="P20">
            <v>3344</v>
          </cell>
          <cell r="Q20">
            <v>2189.5418194271806</v>
          </cell>
          <cell r="R20">
            <v>2189.5418194271806</v>
          </cell>
          <cell r="S20">
            <v>2189.5418194271806</v>
          </cell>
          <cell r="T20">
            <v>2189.5418194271806</v>
          </cell>
          <cell r="U20">
            <v>26402.167277708722</v>
          </cell>
          <cell r="V20">
            <v>35000</v>
          </cell>
          <cell r="W20">
            <v>57510</v>
          </cell>
        </row>
        <row r="21">
          <cell r="B21">
            <v>520</v>
          </cell>
          <cell r="C21">
            <v>1350.5833333333333</v>
          </cell>
          <cell r="E21">
            <v>16479</v>
          </cell>
          <cell r="F21">
            <v>18628</v>
          </cell>
          <cell r="G21">
            <v>-5426</v>
          </cell>
          <cell r="H21">
            <v>16207</v>
          </cell>
          <cell r="I21">
            <v>82</v>
          </cell>
          <cell r="J21">
            <v>98</v>
          </cell>
          <cell r="K21">
            <v>1237</v>
          </cell>
          <cell r="L21">
            <v>367</v>
          </cell>
          <cell r="M21">
            <v>0</v>
          </cell>
          <cell r="N21">
            <v>1299</v>
          </cell>
          <cell r="O21">
            <v>682</v>
          </cell>
          <cell r="P21">
            <v>0</v>
          </cell>
          <cell r="Q21">
            <v>467.21973192832297</v>
          </cell>
          <cell r="R21">
            <v>467.21973192832297</v>
          </cell>
          <cell r="S21">
            <v>467.21973192832297</v>
          </cell>
          <cell r="T21">
            <v>467.21973192832297</v>
          </cell>
          <cell r="U21">
            <v>5633.8789277132928</v>
          </cell>
          <cell r="V21">
            <v>21100</v>
          </cell>
          <cell r="W21">
            <v>21100</v>
          </cell>
        </row>
        <row r="22">
          <cell r="B22">
            <v>530</v>
          </cell>
          <cell r="C22">
            <v>24953.5</v>
          </cell>
          <cell r="E22">
            <v>711262</v>
          </cell>
          <cell r="F22">
            <v>488014</v>
          </cell>
          <cell r="G22">
            <v>379997</v>
          </cell>
          <cell r="H22">
            <v>299442</v>
          </cell>
          <cell r="I22">
            <v>8035</v>
          </cell>
          <cell r="J22">
            <v>124148</v>
          </cell>
          <cell r="K22">
            <v>21603</v>
          </cell>
          <cell r="L22">
            <v>-3419</v>
          </cell>
          <cell r="M22">
            <v>21227</v>
          </cell>
          <cell r="N22">
            <v>30326</v>
          </cell>
          <cell r="O22">
            <v>55766</v>
          </cell>
          <cell r="P22">
            <v>21587</v>
          </cell>
          <cell r="Q22">
            <v>34656.535509911977</v>
          </cell>
          <cell r="R22">
            <v>34656.535509911977</v>
          </cell>
          <cell r="S22">
            <v>34656.535509911977</v>
          </cell>
          <cell r="T22">
            <v>34656.535509911977</v>
          </cell>
          <cell r="U22">
            <v>417899.14203964779</v>
          </cell>
          <cell r="V22">
            <v>330000</v>
          </cell>
          <cell r="W22">
            <v>371450</v>
          </cell>
        </row>
        <row r="23">
          <cell r="B23">
            <v>540</v>
          </cell>
          <cell r="C23">
            <v>9533.3333333333339</v>
          </cell>
          <cell r="E23">
            <v>228231</v>
          </cell>
          <cell r="F23">
            <v>119833</v>
          </cell>
          <cell r="G23">
            <v>135665</v>
          </cell>
          <cell r="H23">
            <v>114400</v>
          </cell>
          <cell r="I23">
            <v>1376</v>
          </cell>
          <cell r="J23">
            <v>4218</v>
          </cell>
          <cell r="K23">
            <v>16873</v>
          </cell>
          <cell r="L23">
            <v>5029</v>
          </cell>
          <cell r="M23">
            <v>6894</v>
          </cell>
          <cell r="N23">
            <v>14463</v>
          </cell>
          <cell r="O23">
            <v>2409</v>
          </cell>
          <cell r="P23">
            <v>40637</v>
          </cell>
          <cell r="Q23">
            <v>11404.256612079938</v>
          </cell>
          <cell r="R23">
            <v>11404.256612079938</v>
          </cell>
          <cell r="S23">
            <v>11404.256612079938</v>
          </cell>
          <cell r="T23">
            <v>11404.256612079938</v>
          </cell>
          <cell r="U23">
            <v>137516.02644831978</v>
          </cell>
          <cell r="V23">
            <v>110500</v>
          </cell>
          <cell r="W23">
            <v>169500</v>
          </cell>
        </row>
        <row r="24">
          <cell r="B24">
            <v>550</v>
          </cell>
          <cell r="C24">
            <v>15515.5</v>
          </cell>
          <cell r="E24">
            <v>374721</v>
          </cell>
          <cell r="F24">
            <v>196341</v>
          </cell>
          <cell r="G24">
            <v>125046</v>
          </cell>
          <cell r="H24">
            <v>186186</v>
          </cell>
          <cell r="I24">
            <v>610</v>
          </cell>
          <cell r="J24">
            <v>27540</v>
          </cell>
          <cell r="K24">
            <v>3679</v>
          </cell>
          <cell r="L24">
            <v>2023</v>
          </cell>
          <cell r="M24">
            <v>119886</v>
          </cell>
          <cell r="N24">
            <v>-85011</v>
          </cell>
          <cell r="O24">
            <v>7615</v>
          </cell>
          <cell r="P24">
            <v>4527</v>
          </cell>
          <cell r="Q24">
            <v>10035.482736072128</v>
          </cell>
          <cell r="R24">
            <v>10035.482736072128</v>
          </cell>
          <cell r="S24">
            <v>10035.482736072128</v>
          </cell>
          <cell r="T24">
            <v>10035.482736072128</v>
          </cell>
          <cell r="U24">
            <v>121010.9309442885</v>
          </cell>
          <cell r="V24">
            <v>146005</v>
          </cell>
          <cell r="W24">
            <v>190500</v>
          </cell>
        </row>
        <row r="25">
          <cell r="B25">
            <v>560</v>
          </cell>
          <cell r="C25">
            <v>2383.3333333333335</v>
          </cell>
          <cell r="E25">
            <v>56768</v>
          </cell>
          <cell r="F25">
            <v>8164</v>
          </cell>
          <cell r="G25">
            <v>31972</v>
          </cell>
          <cell r="H25">
            <v>28600</v>
          </cell>
          <cell r="I25">
            <v>0</v>
          </cell>
          <cell r="J25">
            <v>1022</v>
          </cell>
          <cell r="K25">
            <v>53188</v>
          </cell>
          <cell r="L25">
            <v>1561</v>
          </cell>
          <cell r="M25">
            <v>93</v>
          </cell>
          <cell r="N25">
            <v>1362</v>
          </cell>
          <cell r="O25">
            <v>6883</v>
          </cell>
          <cell r="P25">
            <v>382</v>
          </cell>
          <cell r="Q25">
            <v>8003.0458782973437</v>
          </cell>
          <cell r="R25">
            <v>8003.0458782973437</v>
          </cell>
          <cell r="S25">
            <v>8003.0458782973437</v>
          </cell>
          <cell r="T25">
            <v>8003.0458782973437</v>
          </cell>
          <cell r="U25">
            <v>96503.183513189375</v>
          </cell>
          <cell r="V25">
            <v>80500</v>
          </cell>
          <cell r="W25">
            <v>112500</v>
          </cell>
        </row>
        <row r="26">
          <cell r="B26">
            <v>573</v>
          </cell>
          <cell r="C26">
            <v>2780.5833333333335</v>
          </cell>
          <cell r="E26">
            <v>44599</v>
          </cell>
          <cell r="F26">
            <v>42958</v>
          </cell>
          <cell r="G26">
            <v>35907</v>
          </cell>
          <cell r="H26">
            <v>33367</v>
          </cell>
          <cell r="I26">
            <v>1344</v>
          </cell>
          <cell r="J26">
            <v>21591</v>
          </cell>
          <cell r="K26">
            <v>-12817</v>
          </cell>
          <cell r="L26">
            <v>4267</v>
          </cell>
          <cell r="M26">
            <v>2900</v>
          </cell>
          <cell r="N26">
            <v>2348</v>
          </cell>
          <cell r="O26">
            <v>1731</v>
          </cell>
          <cell r="P26">
            <v>2304</v>
          </cell>
          <cell r="Q26">
            <v>2937.0933905124984</v>
          </cell>
          <cell r="R26">
            <v>2937.0933905124984</v>
          </cell>
          <cell r="S26">
            <v>2937.0933905124984</v>
          </cell>
          <cell r="T26">
            <v>2937.0933905124984</v>
          </cell>
          <cell r="U26">
            <v>35416.373562049994</v>
          </cell>
          <cell r="V26">
            <v>36395</v>
          </cell>
          <cell r="W26">
            <v>54494</v>
          </cell>
        </row>
        <row r="27">
          <cell r="B27">
            <v>574</v>
          </cell>
          <cell r="C27">
            <v>262.16666666666669</v>
          </cell>
          <cell r="E27">
            <v>3118</v>
          </cell>
          <cell r="F27">
            <v>3376</v>
          </cell>
          <cell r="G27">
            <v>3920</v>
          </cell>
          <cell r="H27">
            <v>3146</v>
          </cell>
          <cell r="I27">
            <v>419</v>
          </cell>
          <cell r="J27">
            <v>161</v>
          </cell>
          <cell r="K27">
            <v>281</v>
          </cell>
          <cell r="L27">
            <v>577</v>
          </cell>
          <cell r="M27">
            <v>121</v>
          </cell>
          <cell r="N27">
            <v>150</v>
          </cell>
          <cell r="O27">
            <v>360</v>
          </cell>
          <cell r="P27">
            <v>164</v>
          </cell>
          <cell r="Q27">
            <v>277.10535495244244</v>
          </cell>
          <cell r="R27">
            <v>277.10535495244244</v>
          </cell>
          <cell r="S27">
            <v>277.10535495244244</v>
          </cell>
          <cell r="T27">
            <v>277.10535495244244</v>
          </cell>
          <cell r="U27">
            <v>3341.4214198097688</v>
          </cell>
          <cell r="V27">
            <v>3200</v>
          </cell>
          <cell r="W27">
            <v>4000</v>
          </cell>
        </row>
        <row r="28">
          <cell r="B28">
            <v>581</v>
          </cell>
          <cell r="C28">
            <v>49652.75</v>
          </cell>
          <cell r="E28">
            <v>569157</v>
          </cell>
          <cell r="F28">
            <v>717242</v>
          </cell>
          <cell r="G28">
            <v>657717</v>
          </cell>
          <cell r="H28">
            <v>595833</v>
          </cell>
          <cell r="I28">
            <v>28585</v>
          </cell>
          <cell r="J28">
            <v>47988</v>
          </cell>
          <cell r="K28">
            <v>80279</v>
          </cell>
          <cell r="L28">
            <v>78695</v>
          </cell>
          <cell r="M28">
            <v>31620</v>
          </cell>
          <cell r="N28">
            <v>59535</v>
          </cell>
          <cell r="O28">
            <v>45967</v>
          </cell>
          <cell r="P28">
            <v>74092</v>
          </cell>
          <cell r="Q28">
            <v>55441.050373447448</v>
          </cell>
          <cell r="R28">
            <v>55441.050373447448</v>
          </cell>
          <cell r="S28">
            <v>55441.050373447448</v>
          </cell>
          <cell r="T28">
            <v>55441.050373447448</v>
          </cell>
          <cell r="U28">
            <v>668525.20149378991</v>
          </cell>
          <cell r="V28">
            <v>650000</v>
          </cell>
          <cell r="W28">
            <v>700000</v>
          </cell>
        </row>
        <row r="29">
          <cell r="B29">
            <v>582</v>
          </cell>
          <cell r="C29">
            <v>1986.0833333333333</v>
          </cell>
          <cell r="E29">
            <v>26031</v>
          </cell>
          <cell r="F29">
            <v>21990</v>
          </cell>
          <cell r="G29">
            <v>28565</v>
          </cell>
          <cell r="H29">
            <v>23833</v>
          </cell>
          <cell r="I29">
            <v>2048</v>
          </cell>
          <cell r="J29">
            <v>726</v>
          </cell>
          <cell r="K29">
            <v>55</v>
          </cell>
          <cell r="L29">
            <v>1155</v>
          </cell>
          <cell r="M29">
            <v>22401</v>
          </cell>
          <cell r="N29">
            <v>-19184</v>
          </cell>
          <cell r="O29">
            <v>3438</v>
          </cell>
          <cell r="P29">
            <v>883</v>
          </cell>
          <cell r="Q29">
            <v>1429.8288848016309</v>
          </cell>
          <cell r="R29">
            <v>1429.8288848016309</v>
          </cell>
          <cell r="S29">
            <v>1429.8288848016309</v>
          </cell>
          <cell r="T29">
            <v>1429.8288848016309</v>
          </cell>
          <cell r="U29">
            <v>17241.315539206524</v>
          </cell>
          <cell r="V29">
            <v>20000</v>
          </cell>
          <cell r="W29">
            <v>20000</v>
          </cell>
        </row>
        <row r="30">
          <cell r="B30">
            <v>584</v>
          </cell>
          <cell r="C30">
            <v>17072.25</v>
          </cell>
          <cell r="E30">
            <v>135838</v>
          </cell>
          <cell r="F30">
            <v>141055</v>
          </cell>
          <cell r="G30">
            <v>106967</v>
          </cell>
          <cell r="H30">
            <v>104867</v>
          </cell>
          <cell r="I30">
            <v>13925</v>
          </cell>
          <cell r="J30">
            <v>5336</v>
          </cell>
          <cell r="K30">
            <v>28954</v>
          </cell>
          <cell r="L30">
            <v>7463</v>
          </cell>
          <cell r="M30">
            <v>11436</v>
          </cell>
          <cell r="N30">
            <v>6173</v>
          </cell>
          <cell r="O30">
            <v>13313</v>
          </cell>
          <cell r="P30">
            <v>7189</v>
          </cell>
          <cell r="Q30">
            <v>11638.797194641564</v>
          </cell>
          <cell r="R30">
            <v>11638.797194641564</v>
          </cell>
          <cell r="S30">
            <v>11638.797194641564</v>
          </cell>
          <cell r="T30">
            <v>11638.797194641564</v>
          </cell>
          <cell r="U30">
            <v>140344.18877856625</v>
          </cell>
          <cell r="V30">
            <v>143889</v>
          </cell>
          <cell r="W30">
            <v>110000</v>
          </cell>
        </row>
        <row r="31">
          <cell r="B31">
            <v>591</v>
          </cell>
          <cell r="C31">
            <v>377.33333333333331</v>
          </cell>
          <cell r="E31">
            <v>463237</v>
          </cell>
          <cell r="F31">
            <v>406071</v>
          </cell>
          <cell r="G31">
            <v>359031</v>
          </cell>
          <cell r="H31">
            <v>4528</v>
          </cell>
          <cell r="I31">
            <v>9876</v>
          </cell>
          <cell r="J31">
            <v>6119</v>
          </cell>
          <cell r="K31">
            <v>8608</v>
          </cell>
          <cell r="L31">
            <v>14134</v>
          </cell>
          <cell r="M31">
            <v>1806</v>
          </cell>
          <cell r="N31">
            <v>6585</v>
          </cell>
          <cell r="O31">
            <v>6863</v>
          </cell>
          <cell r="P31">
            <v>5749</v>
          </cell>
          <cell r="Q31">
            <v>7413.4679376887179</v>
          </cell>
          <cell r="R31">
            <v>7413.4679376887179</v>
          </cell>
          <cell r="S31">
            <v>7413.4679376887179</v>
          </cell>
          <cell r="T31">
            <v>7413.4679376887179</v>
          </cell>
          <cell r="U31">
            <v>89393.871750754886</v>
          </cell>
          <cell r="V31">
            <v>89610</v>
          </cell>
          <cell r="W31">
            <v>32000</v>
          </cell>
        </row>
        <row r="32">
          <cell r="B32">
            <v>592</v>
          </cell>
          <cell r="C32">
            <v>27011.083333333332</v>
          </cell>
          <cell r="E32">
            <v>5408</v>
          </cell>
          <cell r="F32">
            <v>8419</v>
          </cell>
          <cell r="G32">
            <v>3313</v>
          </cell>
          <cell r="H32">
            <v>324133</v>
          </cell>
          <cell r="I32">
            <v>17294</v>
          </cell>
          <cell r="J32">
            <v>3282</v>
          </cell>
          <cell r="K32">
            <v>38109</v>
          </cell>
          <cell r="L32">
            <v>84418</v>
          </cell>
          <cell r="M32">
            <v>34267</v>
          </cell>
          <cell r="N32">
            <v>63413</v>
          </cell>
          <cell r="O32">
            <v>35558</v>
          </cell>
          <cell r="P32">
            <v>64409</v>
          </cell>
          <cell r="Q32">
            <v>42285.557411574002</v>
          </cell>
          <cell r="R32">
            <v>42285.557411574002</v>
          </cell>
          <cell r="S32">
            <v>42285.557411574002</v>
          </cell>
          <cell r="T32">
            <v>42285.557411574002</v>
          </cell>
          <cell r="U32">
            <v>509892.22964629601</v>
          </cell>
          <cell r="V32">
            <v>511480</v>
          </cell>
          <cell r="W32">
            <v>453300</v>
          </cell>
        </row>
        <row r="33">
          <cell r="B33">
            <v>593</v>
          </cell>
          <cell r="C33">
            <v>127.08333333333333</v>
          </cell>
          <cell r="E33">
            <v>1017</v>
          </cell>
          <cell r="F33">
            <v>1560</v>
          </cell>
          <cell r="G33">
            <v>1013</v>
          </cell>
          <cell r="H33">
            <v>1525</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500</v>
          </cell>
        </row>
        <row r="34">
          <cell r="B34">
            <v>594</v>
          </cell>
          <cell r="C34">
            <v>0</v>
          </cell>
          <cell r="E34">
            <v>0</v>
          </cell>
          <cell r="F34">
            <v>0</v>
          </cell>
          <cell r="G34">
            <v>0</v>
          </cell>
          <cell r="H34">
            <v>0</v>
          </cell>
          <cell r="I34">
            <v>0</v>
          </cell>
          <cell r="J34">
            <v>101</v>
          </cell>
          <cell r="K34">
            <v>0</v>
          </cell>
          <cell r="L34">
            <v>0</v>
          </cell>
          <cell r="M34">
            <v>0</v>
          </cell>
          <cell r="N34">
            <v>0</v>
          </cell>
          <cell r="O34">
            <v>0</v>
          </cell>
          <cell r="P34">
            <v>0</v>
          </cell>
          <cell r="Q34">
            <v>12.533650179219293</v>
          </cell>
          <cell r="R34">
            <v>12.533650179219293</v>
          </cell>
          <cell r="S34">
            <v>12.533650179219293</v>
          </cell>
          <cell r="T34">
            <v>12.533650179219293</v>
          </cell>
          <cell r="U34">
            <v>151.13460071687717</v>
          </cell>
          <cell r="V34">
            <v>151</v>
          </cell>
          <cell r="W34">
            <v>0</v>
          </cell>
        </row>
        <row r="35">
          <cell r="B35">
            <v>631</v>
          </cell>
          <cell r="C35">
            <v>746.75</v>
          </cell>
          <cell r="E35">
            <v>20556</v>
          </cell>
          <cell r="F35">
            <v>15972</v>
          </cell>
          <cell r="G35">
            <v>8266</v>
          </cell>
          <cell r="H35">
            <v>8961</v>
          </cell>
          <cell r="I35">
            <v>590</v>
          </cell>
          <cell r="J35">
            <v>92</v>
          </cell>
          <cell r="K35">
            <v>1263</v>
          </cell>
          <cell r="L35">
            <v>174</v>
          </cell>
          <cell r="M35">
            <v>599</v>
          </cell>
          <cell r="N35">
            <v>386</v>
          </cell>
          <cell r="O35">
            <v>108</v>
          </cell>
          <cell r="P35">
            <v>166</v>
          </cell>
          <cell r="Q35">
            <v>419.19475549903746</v>
          </cell>
          <cell r="R35">
            <v>419.19475549903746</v>
          </cell>
          <cell r="S35">
            <v>419.19475549903746</v>
          </cell>
          <cell r="T35">
            <v>419.19475549903746</v>
          </cell>
          <cell r="U35">
            <v>5054.7790219961498</v>
          </cell>
          <cell r="V35">
            <v>8095</v>
          </cell>
          <cell r="W35">
            <v>9000</v>
          </cell>
        </row>
        <row r="36">
          <cell r="B36">
            <v>634</v>
          </cell>
          <cell r="C36">
            <v>4369.416666666667</v>
          </cell>
          <cell r="E36">
            <v>68537</v>
          </cell>
          <cell r="F36">
            <v>47438</v>
          </cell>
          <cell r="G36">
            <v>69220</v>
          </cell>
          <cell r="H36">
            <v>52433</v>
          </cell>
          <cell r="I36">
            <v>10071</v>
          </cell>
          <cell r="J36">
            <v>1641</v>
          </cell>
          <cell r="K36">
            <v>-1834</v>
          </cell>
          <cell r="L36">
            <v>6125</v>
          </cell>
          <cell r="M36">
            <v>1855</v>
          </cell>
          <cell r="N36">
            <v>5511</v>
          </cell>
          <cell r="O36">
            <v>4242</v>
          </cell>
          <cell r="P36">
            <v>3708</v>
          </cell>
          <cell r="Q36">
            <v>3886.5484154749429</v>
          </cell>
          <cell r="R36">
            <v>3886.5484154749429</v>
          </cell>
          <cell r="S36">
            <v>3886.5484154749429</v>
          </cell>
          <cell r="T36">
            <v>3886.5484154749429</v>
          </cell>
          <cell r="U36">
            <v>46865.193661899772</v>
          </cell>
          <cell r="V36">
            <v>52433</v>
          </cell>
          <cell r="W36">
            <v>66000</v>
          </cell>
        </row>
        <row r="37">
          <cell r="B37">
            <v>676</v>
          </cell>
          <cell r="C37">
            <v>2542.25</v>
          </cell>
          <cell r="E37">
            <v>29864</v>
          </cell>
          <cell r="F37">
            <v>26453</v>
          </cell>
          <cell r="G37">
            <v>34339</v>
          </cell>
          <cell r="H37">
            <v>30507</v>
          </cell>
          <cell r="I37">
            <v>3239</v>
          </cell>
          <cell r="J37">
            <v>3915</v>
          </cell>
          <cell r="K37">
            <v>2295</v>
          </cell>
          <cell r="L37">
            <v>1540</v>
          </cell>
          <cell r="M37">
            <v>1954</v>
          </cell>
          <cell r="N37">
            <v>1487</v>
          </cell>
          <cell r="O37">
            <v>3405</v>
          </cell>
          <cell r="P37">
            <v>2130</v>
          </cell>
          <cell r="Q37">
            <v>2477.5675824565669</v>
          </cell>
          <cell r="R37">
            <v>2477.5675824565669</v>
          </cell>
          <cell r="S37">
            <v>2477.5675824565669</v>
          </cell>
          <cell r="T37">
            <v>2477.5675824565669</v>
          </cell>
          <cell r="U37">
            <v>29875.270329826264</v>
          </cell>
          <cell r="V37">
            <v>29958</v>
          </cell>
          <cell r="W37">
            <v>30500</v>
          </cell>
        </row>
        <row r="38">
          <cell r="B38">
            <v>687</v>
          </cell>
          <cell r="C38">
            <v>568</v>
          </cell>
          <cell r="E38">
            <v>8943</v>
          </cell>
          <cell r="F38">
            <v>6649</v>
          </cell>
          <cell r="G38">
            <v>6807</v>
          </cell>
          <cell r="H38">
            <v>6816</v>
          </cell>
          <cell r="I38">
            <v>1059</v>
          </cell>
          <cell r="J38">
            <v>656</v>
          </cell>
          <cell r="K38">
            <v>654</v>
          </cell>
          <cell r="L38">
            <v>564</v>
          </cell>
          <cell r="M38">
            <v>457</v>
          </cell>
          <cell r="N38">
            <v>371</v>
          </cell>
          <cell r="O38">
            <v>1407</v>
          </cell>
          <cell r="P38">
            <v>395</v>
          </cell>
          <cell r="Q38">
            <v>690.34352422769234</v>
          </cell>
          <cell r="R38">
            <v>690.34352422769234</v>
          </cell>
          <cell r="S38">
            <v>690.34352422769234</v>
          </cell>
          <cell r="T38">
            <v>690.34352422769234</v>
          </cell>
          <cell r="U38">
            <v>8324.3740969107675</v>
          </cell>
          <cell r="V38">
            <v>8350</v>
          </cell>
          <cell r="W38">
            <v>6800</v>
          </cell>
        </row>
        <row r="39">
          <cell r="B39">
            <v>689</v>
          </cell>
          <cell r="C39">
            <v>0</v>
          </cell>
          <cell r="E39">
            <v>0</v>
          </cell>
          <cell r="F39">
            <v>240</v>
          </cell>
          <cell r="G39">
            <v>161</v>
          </cell>
          <cell r="H39">
            <v>0</v>
          </cell>
          <cell r="I39">
            <v>0</v>
          </cell>
          <cell r="J39">
            <v>240</v>
          </cell>
          <cell r="K39">
            <v>0</v>
          </cell>
          <cell r="L39">
            <v>0</v>
          </cell>
          <cell r="M39">
            <v>0</v>
          </cell>
          <cell r="N39">
            <v>0</v>
          </cell>
          <cell r="O39">
            <v>0</v>
          </cell>
          <cell r="P39">
            <v>0</v>
          </cell>
          <cell r="Q39">
            <v>29.782931118936943</v>
          </cell>
          <cell r="R39">
            <v>29.782931118936943</v>
          </cell>
          <cell r="S39">
            <v>29.782931118936943</v>
          </cell>
          <cell r="T39">
            <v>29.782931118936943</v>
          </cell>
          <cell r="U39">
            <v>359.13172447574789</v>
          </cell>
          <cell r="V39">
            <v>240</v>
          </cell>
          <cell r="W39">
            <v>0</v>
          </cell>
        </row>
        <row r="40">
          <cell r="B40">
            <v>696</v>
          </cell>
          <cell r="C40">
            <v>1986.0833333333333</v>
          </cell>
          <cell r="E40">
            <v>16112</v>
          </cell>
          <cell r="F40">
            <v>22074</v>
          </cell>
          <cell r="G40">
            <v>17975</v>
          </cell>
          <cell r="H40">
            <v>23833</v>
          </cell>
          <cell r="I40">
            <v>773</v>
          </cell>
          <cell r="J40">
            <v>2178</v>
          </cell>
          <cell r="K40">
            <v>153</v>
          </cell>
          <cell r="L40">
            <v>326</v>
          </cell>
          <cell r="M40">
            <v>415</v>
          </cell>
          <cell r="N40">
            <v>1689</v>
          </cell>
          <cell r="O40">
            <v>386</v>
          </cell>
          <cell r="P40">
            <v>596</v>
          </cell>
          <cell r="Q40">
            <v>808.60657987913783</v>
          </cell>
          <cell r="R40">
            <v>808.60657987913783</v>
          </cell>
          <cell r="S40">
            <v>808.60657987913783</v>
          </cell>
          <cell r="T40">
            <v>808.60657987913783</v>
          </cell>
          <cell r="U40">
            <v>9750.4263195165513</v>
          </cell>
          <cell r="V40">
            <v>10518</v>
          </cell>
          <cell r="W40">
            <v>10500</v>
          </cell>
        </row>
        <row r="41">
          <cell r="B41">
            <v>701</v>
          </cell>
          <cell r="C41">
            <v>1241.9166666666667</v>
          </cell>
          <cell r="E41">
            <v>17607</v>
          </cell>
          <cell r="F41">
            <v>15453</v>
          </cell>
          <cell r="G41">
            <v>16497</v>
          </cell>
          <cell r="H41">
            <v>14903</v>
          </cell>
          <cell r="I41">
            <v>1348</v>
          </cell>
          <cell r="J41">
            <v>670</v>
          </cell>
          <cell r="K41">
            <v>2256</v>
          </cell>
          <cell r="L41">
            <v>157</v>
          </cell>
          <cell r="M41">
            <v>254</v>
          </cell>
          <cell r="N41">
            <v>858</v>
          </cell>
          <cell r="O41">
            <v>693</v>
          </cell>
          <cell r="P41">
            <v>312</v>
          </cell>
          <cell r="Q41">
            <v>812.57763736166271</v>
          </cell>
          <cell r="R41">
            <v>812.57763736166271</v>
          </cell>
          <cell r="S41">
            <v>812.57763736166271</v>
          </cell>
          <cell r="T41">
            <v>812.57763736166271</v>
          </cell>
          <cell r="U41">
            <v>9798.3105494466508</v>
          </cell>
          <cell r="V41">
            <v>14903</v>
          </cell>
          <cell r="W41">
            <v>14900</v>
          </cell>
        </row>
        <row r="42">
          <cell r="B42">
            <v>730</v>
          </cell>
          <cell r="C42">
            <v>317.75</v>
          </cell>
          <cell r="E42">
            <v>5732</v>
          </cell>
          <cell r="F42">
            <v>5057</v>
          </cell>
          <cell r="G42">
            <v>3070</v>
          </cell>
          <cell r="H42">
            <v>3813</v>
          </cell>
          <cell r="I42">
            <v>22</v>
          </cell>
          <cell r="J42">
            <v>0</v>
          </cell>
          <cell r="K42">
            <v>385</v>
          </cell>
          <cell r="L42">
            <v>6</v>
          </cell>
          <cell r="M42">
            <v>273</v>
          </cell>
          <cell r="N42">
            <v>0</v>
          </cell>
          <cell r="O42">
            <v>128</v>
          </cell>
          <cell r="P42">
            <v>177</v>
          </cell>
          <cell r="Q42">
            <v>122.97868641194373</v>
          </cell>
          <cell r="R42">
            <v>122.97868641194373</v>
          </cell>
          <cell r="S42">
            <v>122.97868641194373</v>
          </cell>
          <cell r="T42">
            <v>122.97868641194373</v>
          </cell>
          <cell r="U42">
            <v>1482.9147456477749</v>
          </cell>
          <cell r="V42">
            <v>3813</v>
          </cell>
          <cell r="W42">
            <v>3800</v>
          </cell>
        </row>
        <row r="43">
          <cell r="B43">
            <v>731</v>
          </cell>
          <cell r="C43">
            <v>199.58333333333334</v>
          </cell>
          <cell r="E43">
            <v>4360</v>
          </cell>
          <cell r="F43">
            <v>3461</v>
          </cell>
          <cell r="G43">
            <v>1414</v>
          </cell>
          <cell r="H43">
            <v>2395</v>
          </cell>
          <cell r="I43">
            <v>92</v>
          </cell>
          <cell r="J43">
            <v>420</v>
          </cell>
          <cell r="K43">
            <v>0</v>
          </cell>
          <cell r="L43">
            <v>0</v>
          </cell>
          <cell r="M43">
            <v>442</v>
          </cell>
          <cell r="N43">
            <v>534</v>
          </cell>
          <cell r="O43">
            <v>0</v>
          </cell>
          <cell r="P43">
            <v>1183</v>
          </cell>
          <cell r="Q43">
            <v>331.4592042445023</v>
          </cell>
          <cell r="R43">
            <v>331.4592042445023</v>
          </cell>
          <cell r="S43">
            <v>331.4592042445023</v>
          </cell>
          <cell r="T43">
            <v>331.4592042445023</v>
          </cell>
          <cell r="U43">
            <v>3996.8368169780097</v>
          </cell>
          <cell r="V43">
            <v>3136</v>
          </cell>
          <cell r="W43">
            <v>4810</v>
          </cell>
        </row>
        <row r="44">
          <cell r="B44">
            <v>741</v>
          </cell>
          <cell r="C44">
            <v>2550.1666666666665</v>
          </cell>
          <cell r="E44">
            <v>39743</v>
          </cell>
          <cell r="F44">
            <v>39176</v>
          </cell>
          <cell r="G44">
            <v>38185</v>
          </cell>
          <cell r="H44">
            <v>30602</v>
          </cell>
          <cell r="I44">
            <v>6566</v>
          </cell>
          <cell r="J44">
            <v>2472</v>
          </cell>
          <cell r="K44">
            <v>195</v>
          </cell>
          <cell r="L44">
            <v>1980</v>
          </cell>
          <cell r="M44">
            <v>3587</v>
          </cell>
          <cell r="N44">
            <v>3410</v>
          </cell>
          <cell r="O44">
            <v>1596</v>
          </cell>
          <cell r="P44">
            <v>2444</v>
          </cell>
          <cell r="Q44">
            <v>2761.1259058181113</v>
          </cell>
          <cell r="R44">
            <v>2761.1259058181113</v>
          </cell>
          <cell r="S44">
            <v>2761.1259058181113</v>
          </cell>
          <cell r="T44">
            <v>2761.1259058181113</v>
          </cell>
          <cell r="U44">
            <v>33294.503623272438</v>
          </cell>
          <cell r="V44">
            <v>34048</v>
          </cell>
          <cell r="W44">
            <v>32274</v>
          </cell>
        </row>
        <row r="45">
          <cell r="B45">
            <v>745</v>
          </cell>
          <cell r="C45">
            <v>95.333333333333329</v>
          </cell>
          <cell r="E45">
            <v>1872</v>
          </cell>
          <cell r="F45">
            <v>718</v>
          </cell>
          <cell r="G45">
            <v>442</v>
          </cell>
          <cell r="H45">
            <v>1144</v>
          </cell>
          <cell r="I45">
            <v>0</v>
          </cell>
          <cell r="J45">
            <v>31</v>
          </cell>
          <cell r="K45">
            <v>0</v>
          </cell>
          <cell r="L45">
            <v>0</v>
          </cell>
          <cell r="M45">
            <v>76</v>
          </cell>
          <cell r="N45">
            <v>0</v>
          </cell>
          <cell r="O45">
            <v>0</v>
          </cell>
          <cell r="P45">
            <v>0</v>
          </cell>
          <cell r="Q45">
            <v>13.278223457192716</v>
          </cell>
          <cell r="R45">
            <v>13.278223457192716</v>
          </cell>
          <cell r="S45">
            <v>13.278223457192716</v>
          </cell>
          <cell r="T45">
            <v>13.278223457192716</v>
          </cell>
          <cell r="U45">
            <v>160.11289382877089</v>
          </cell>
          <cell r="V45">
            <v>500</v>
          </cell>
          <cell r="W45">
            <v>700</v>
          </cell>
        </row>
        <row r="46">
          <cell r="B46">
            <v>761</v>
          </cell>
          <cell r="C46">
            <v>3197.6666666666665</v>
          </cell>
          <cell r="E46">
            <v>57960</v>
          </cell>
          <cell r="F46">
            <v>49138</v>
          </cell>
          <cell r="G46">
            <v>37960</v>
          </cell>
          <cell r="H46">
            <v>38372</v>
          </cell>
          <cell r="I46">
            <v>2183</v>
          </cell>
          <cell r="J46">
            <v>1578</v>
          </cell>
          <cell r="K46">
            <v>5156</v>
          </cell>
          <cell r="L46">
            <v>5958</v>
          </cell>
          <cell r="M46">
            <v>7959</v>
          </cell>
          <cell r="N46">
            <v>6286</v>
          </cell>
          <cell r="O46">
            <v>1654</v>
          </cell>
          <cell r="P46">
            <v>5493</v>
          </cell>
          <cell r="Q46">
            <v>4500.5731787103578</v>
          </cell>
          <cell r="R46">
            <v>4500.5731787103578</v>
          </cell>
          <cell r="S46">
            <v>4500.5731787103578</v>
          </cell>
          <cell r="T46">
            <v>4500.5731787103578</v>
          </cell>
          <cell r="U46">
            <v>54269.292714841431</v>
          </cell>
          <cell r="V46">
            <v>46387</v>
          </cell>
          <cell r="W46">
            <v>38400</v>
          </cell>
        </row>
        <row r="47">
          <cell r="B47">
            <v>771</v>
          </cell>
          <cell r="C47">
            <v>1191.6666666666667</v>
          </cell>
          <cell r="E47">
            <v>19425</v>
          </cell>
          <cell r="F47">
            <v>17988</v>
          </cell>
          <cell r="G47">
            <v>16323</v>
          </cell>
          <cell r="H47">
            <v>14300</v>
          </cell>
          <cell r="I47">
            <v>351</v>
          </cell>
          <cell r="J47">
            <v>742</v>
          </cell>
          <cell r="K47">
            <v>1141</v>
          </cell>
          <cell r="L47">
            <v>2307</v>
          </cell>
          <cell r="M47">
            <v>1120</v>
          </cell>
          <cell r="N47">
            <v>489</v>
          </cell>
          <cell r="O47">
            <v>214</v>
          </cell>
          <cell r="P47">
            <v>302</v>
          </cell>
          <cell r="Q47">
            <v>827.22091182847316</v>
          </cell>
          <cell r="R47">
            <v>827.22091182847316</v>
          </cell>
          <cell r="S47">
            <v>827.22091182847316</v>
          </cell>
          <cell r="T47">
            <v>827.22091182847316</v>
          </cell>
          <cell r="U47">
            <v>9974.8836473138945</v>
          </cell>
          <cell r="V47">
            <v>13159</v>
          </cell>
          <cell r="W47">
            <v>14300</v>
          </cell>
        </row>
        <row r="48">
          <cell r="B48">
            <v>774</v>
          </cell>
          <cell r="C48">
            <v>540.25</v>
          </cell>
          <cell r="E48">
            <v>8699</v>
          </cell>
          <cell r="F48">
            <v>8951</v>
          </cell>
          <cell r="G48">
            <v>7325</v>
          </cell>
          <cell r="H48">
            <v>6483</v>
          </cell>
          <cell r="I48">
            <v>126</v>
          </cell>
          <cell r="J48">
            <v>90</v>
          </cell>
          <cell r="K48">
            <v>505</v>
          </cell>
          <cell r="L48">
            <v>979</v>
          </cell>
          <cell r="M48">
            <v>253</v>
          </cell>
          <cell r="N48">
            <v>69</v>
          </cell>
          <cell r="O48">
            <v>468</v>
          </cell>
          <cell r="P48">
            <v>196</v>
          </cell>
          <cell r="Q48">
            <v>333.32063743943593</v>
          </cell>
          <cell r="R48">
            <v>333.32063743943593</v>
          </cell>
          <cell r="S48">
            <v>333.32063743943593</v>
          </cell>
          <cell r="T48">
            <v>333.32063743943593</v>
          </cell>
          <cell r="U48">
            <v>4019.2825497577433</v>
          </cell>
          <cell r="V48">
            <v>6571</v>
          </cell>
          <cell r="W48">
            <v>4500</v>
          </cell>
        </row>
        <row r="49">
          <cell r="B49">
            <v>775</v>
          </cell>
          <cell r="C49">
            <v>715</v>
          </cell>
          <cell r="E49">
            <v>8751</v>
          </cell>
          <cell r="F49">
            <v>8258</v>
          </cell>
          <cell r="G49">
            <v>9206</v>
          </cell>
          <cell r="H49">
            <v>8580</v>
          </cell>
          <cell r="I49">
            <v>485</v>
          </cell>
          <cell r="J49">
            <v>523</v>
          </cell>
          <cell r="K49">
            <v>630</v>
          </cell>
          <cell r="L49">
            <v>1730</v>
          </cell>
          <cell r="M49">
            <v>97</v>
          </cell>
          <cell r="N49">
            <v>114</v>
          </cell>
          <cell r="O49">
            <v>15</v>
          </cell>
          <cell r="P49">
            <v>0</v>
          </cell>
          <cell r="Q49">
            <v>445.99939350608065</v>
          </cell>
          <cell r="R49">
            <v>445.99939350608065</v>
          </cell>
          <cell r="S49">
            <v>445.99939350608065</v>
          </cell>
          <cell r="T49">
            <v>445.99939350608065</v>
          </cell>
          <cell r="U49">
            <v>5377.9975740243226</v>
          </cell>
          <cell r="V49">
            <v>8580</v>
          </cell>
          <cell r="W49">
            <v>9613</v>
          </cell>
        </row>
        <row r="50">
          <cell r="B50">
            <v>786</v>
          </cell>
          <cell r="C50">
            <v>246.25</v>
          </cell>
          <cell r="E50">
            <v>3407</v>
          </cell>
          <cell r="F50">
            <v>6290</v>
          </cell>
          <cell r="G50">
            <v>5439</v>
          </cell>
          <cell r="H50">
            <v>2955</v>
          </cell>
          <cell r="I50">
            <v>12</v>
          </cell>
          <cell r="J50">
            <v>190</v>
          </cell>
          <cell r="K50">
            <v>6411</v>
          </cell>
          <cell r="L50">
            <v>673</v>
          </cell>
          <cell r="M50">
            <v>553</v>
          </cell>
          <cell r="N50">
            <v>698</v>
          </cell>
          <cell r="O50">
            <v>7718</v>
          </cell>
          <cell r="P50">
            <v>546</v>
          </cell>
          <cell r="Q50">
            <v>2084.9292738719141</v>
          </cell>
          <cell r="R50">
            <v>2084.9292738719141</v>
          </cell>
          <cell r="S50">
            <v>2084.9292738719141</v>
          </cell>
          <cell r="T50">
            <v>2084.9292738719141</v>
          </cell>
          <cell r="U50">
            <v>25140.717095487664</v>
          </cell>
          <cell r="V50">
            <v>18658</v>
          </cell>
          <cell r="W50">
            <v>2600</v>
          </cell>
        </row>
        <row r="51">
          <cell r="B51">
            <v>789</v>
          </cell>
          <cell r="C51">
            <v>397.25</v>
          </cell>
          <cell r="E51">
            <v>8049</v>
          </cell>
          <cell r="F51">
            <v>8681</v>
          </cell>
          <cell r="G51">
            <v>2706</v>
          </cell>
          <cell r="H51">
            <v>4767</v>
          </cell>
          <cell r="I51">
            <v>326</v>
          </cell>
          <cell r="J51">
            <v>78</v>
          </cell>
          <cell r="K51">
            <v>-215</v>
          </cell>
          <cell r="L51">
            <v>338</v>
          </cell>
          <cell r="M51">
            <v>54</v>
          </cell>
          <cell r="N51">
            <v>0</v>
          </cell>
          <cell r="O51">
            <v>685</v>
          </cell>
          <cell r="P51">
            <v>45</v>
          </cell>
          <cell r="Q51">
            <v>162.68926123719302</v>
          </cell>
          <cell r="R51">
            <v>162.68926123719302</v>
          </cell>
          <cell r="S51">
            <v>162.68926123719302</v>
          </cell>
          <cell r="T51">
            <v>162.68926123719302</v>
          </cell>
          <cell r="U51">
            <v>1961.7570449487721</v>
          </cell>
          <cell r="V51">
            <v>1935</v>
          </cell>
          <cell r="W51">
            <v>1800</v>
          </cell>
        </row>
        <row r="52">
          <cell r="B52">
            <v>791</v>
          </cell>
          <cell r="C52">
            <v>158.91666666666666</v>
          </cell>
          <cell r="E52">
            <v>1640</v>
          </cell>
          <cell r="F52">
            <v>2352</v>
          </cell>
          <cell r="G52">
            <v>1403</v>
          </cell>
          <cell r="H52">
            <v>1907</v>
          </cell>
          <cell r="I52">
            <v>0</v>
          </cell>
          <cell r="J52">
            <v>0</v>
          </cell>
          <cell r="K52">
            <v>0</v>
          </cell>
          <cell r="L52">
            <v>0</v>
          </cell>
          <cell r="M52">
            <v>0</v>
          </cell>
          <cell r="N52">
            <v>447</v>
          </cell>
          <cell r="O52">
            <v>0</v>
          </cell>
          <cell r="P52">
            <v>848</v>
          </cell>
          <cell r="Q52">
            <v>160.70373249593052</v>
          </cell>
          <cell r="R52">
            <v>160.70373249593052</v>
          </cell>
          <cell r="S52">
            <v>160.70373249593052</v>
          </cell>
          <cell r="T52">
            <v>160.70373249593052</v>
          </cell>
          <cell r="U52">
            <v>1937.8149299837223</v>
          </cell>
          <cell r="V52">
            <v>1900</v>
          </cell>
          <cell r="W52">
            <v>1900</v>
          </cell>
        </row>
        <row r="53">
          <cell r="B53">
            <v>802</v>
          </cell>
          <cell r="C53">
            <v>158.91666666666666</v>
          </cell>
          <cell r="H53">
            <v>1907</v>
          </cell>
          <cell r="I53">
            <v>73</v>
          </cell>
          <cell r="J53">
            <v>0</v>
          </cell>
          <cell r="K53">
            <v>0</v>
          </cell>
          <cell r="L53">
            <v>402</v>
          </cell>
          <cell r="M53">
            <v>0</v>
          </cell>
          <cell r="N53">
            <v>139</v>
          </cell>
          <cell r="O53">
            <v>0</v>
          </cell>
          <cell r="P53">
            <v>111</v>
          </cell>
          <cell r="Q53">
            <v>89.969271088455343</v>
          </cell>
          <cell r="R53">
            <v>89.969271088455343</v>
          </cell>
          <cell r="S53">
            <v>89.969271088455343</v>
          </cell>
          <cell r="T53">
            <v>89.969271088455343</v>
          </cell>
          <cell r="U53">
            <v>1084.8770843538214</v>
          </cell>
          <cell r="V53">
            <v>1100</v>
          </cell>
          <cell r="W53">
            <v>2000</v>
          </cell>
        </row>
        <row r="54">
          <cell r="B54">
            <v>805</v>
          </cell>
          <cell r="C54">
            <v>1032.75</v>
          </cell>
          <cell r="E54">
            <v>9535</v>
          </cell>
          <cell r="F54">
            <v>7654</v>
          </cell>
          <cell r="G54">
            <v>7684</v>
          </cell>
          <cell r="H54">
            <v>12393</v>
          </cell>
          <cell r="I54">
            <v>144</v>
          </cell>
          <cell r="J54">
            <v>95</v>
          </cell>
          <cell r="K54">
            <v>955</v>
          </cell>
          <cell r="L54">
            <v>913</v>
          </cell>
          <cell r="M54">
            <v>5093</v>
          </cell>
          <cell r="N54">
            <v>1000</v>
          </cell>
          <cell r="O54">
            <v>1993</v>
          </cell>
          <cell r="P54">
            <v>475</v>
          </cell>
          <cell r="Q54">
            <v>1323.8512882367472</v>
          </cell>
          <cell r="R54">
            <v>1323.8512882367472</v>
          </cell>
          <cell r="S54">
            <v>1323.8512882367472</v>
          </cell>
          <cell r="T54">
            <v>1323.8512882367472</v>
          </cell>
          <cell r="U54">
            <v>15963.405152946987</v>
          </cell>
          <cell r="V54">
            <v>12393</v>
          </cell>
          <cell r="W54">
            <v>12800</v>
          </cell>
        </row>
        <row r="55">
          <cell r="B55">
            <v>806</v>
          </cell>
          <cell r="C55">
            <v>0</v>
          </cell>
          <cell r="E55">
            <v>0</v>
          </cell>
          <cell r="F55">
            <v>0</v>
          </cell>
          <cell r="G55">
            <v>0</v>
          </cell>
          <cell r="H55">
            <v>0</v>
          </cell>
          <cell r="I55">
            <v>3504</v>
          </cell>
          <cell r="J55">
            <v>3730</v>
          </cell>
          <cell r="K55">
            <v>26</v>
          </cell>
          <cell r="L55">
            <v>5269</v>
          </cell>
          <cell r="M55">
            <v>2299</v>
          </cell>
          <cell r="N55">
            <v>4109</v>
          </cell>
          <cell r="O55">
            <v>125</v>
          </cell>
          <cell r="P55">
            <v>-99664</v>
          </cell>
          <cell r="Q55">
            <v>-10002.349225202313</v>
          </cell>
          <cell r="R55">
            <v>-10002.349225202313</v>
          </cell>
          <cell r="S55">
            <v>-10002.349225202313</v>
          </cell>
          <cell r="T55">
            <v>-10002.349225202313</v>
          </cell>
          <cell r="U55">
            <v>-120611.39690080925</v>
          </cell>
        </row>
        <row r="57">
          <cell r="B57" t="str">
            <v>S/total</v>
          </cell>
          <cell r="E57">
            <v>9724087</v>
          </cell>
          <cell r="F57">
            <v>10026703</v>
          </cell>
          <cell r="G57">
            <v>9128896</v>
          </cell>
          <cell r="H57">
            <v>7344899</v>
          </cell>
          <cell r="I57">
            <v>894324</v>
          </cell>
          <cell r="J57">
            <v>845752</v>
          </cell>
          <cell r="K57">
            <v>852409</v>
          </cell>
          <cell r="L57">
            <v>844724</v>
          </cell>
          <cell r="M57">
            <v>697430</v>
          </cell>
          <cell r="N57">
            <v>786519</v>
          </cell>
          <cell r="O57">
            <v>667711</v>
          </cell>
          <cell r="P57">
            <v>870339</v>
          </cell>
          <cell r="Q57">
            <v>801558.94561202661</v>
          </cell>
          <cell r="R57">
            <v>801558.94561202661</v>
          </cell>
          <cell r="S57">
            <v>801558.94561202661</v>
          </cell>
          <cell r="T57">
            <v>801558.94561202661</v>
          </cell>
          <cell r="U57">
            <v>9694205.7824481092</v>
          </cell>
          <cell r="V57">
            <v>9442842</v>
          </cell>
          <cell r="W57">
            <v>8379980</v>
          </cell>
        </row>
        <row r="59">
          <cell r="B59" t="str">
            <v>FRIGUIA</v>
          </cell>
        </row>
        <row r="60">
          <cell r="B60" t="str">
            <v>CG</v>
          </cell>
          <cell r="N60" t="str">
            <v>BUDGET  SORTIES  MG   1995</v>
          </cell>
          <cell r="S60" t="str">
            <v>en  US  Dollars</v>
          </cell>
        </row>
        <row r="61">
          <cell r="O61" t="str">
            <v>T    O    T    A    L</v>
          </cell>
          <cell r="R61" t="str">
            <v>E  S  T</v>
          </cell>
          <cell r="S61" t="str">
            <v>I  M  E</v>
          </cell>
          <cell r="U61" t="str">
            <v>2 / 2</v>
          </cell>
        </row>
        <row r="64">
          <cell r="B64" t="str">
            <v xml:space="preserve"> </v>
          </cell>
          <cell r="C64" t="str">
            <v>BUDGET</v>
          </cell>
          <cell r="E64" t="str">
            <v>Realisation</v>
          </cell>
          <cell r="H64">
            <v>1995</v>
          </cell>
          <cell r="W64" t="str">
            <v>Budget</v>
          </cell>
        </row>
        <row r="65">
          <cell r="B65" t="str">
            <v>BUDGETS</v>
          </cell>
          <cell r="C65" t="str">
            <v>MENSUEL</v>
          </cell>
          <cell r="E65">
            <v>1992</v>
          </cell>
          <cell r="F65">
            <v>1993</v>
          </cell>
          <cell r="G65">
            <v>1994</v>
          </cell>
          <cell r="H65" t="str">
            <v>Budget</v>
          </cell>
          <cell r="U65" t="str">
            <v>Probable</v>
          </cell>
          <cell r="V65" t="str">
            <v>P12</v>
          </cell>
          <cell r="W65">
            <v>1996</v>
          </cell>
        </row>
        <row r="66">
          <cell r="C66" t="str">
            <v xml:space="preserve"> </v>
          </cell>
          <cell r="H66">
            <v>12</v>
          </cell>
          <cell r="I66" t="str">
            <v xml:space="preserve"> </v>
          </cell>
          <cell r="J66" t="str">
            <v xml:space="preserve"> </v>
          </cell>
          <cell r="K66" t="str">
            <v xml:space="preserve"> </v>
          </cell>
          <cell r="M66" t="str">
            <v xml:space="preserve"> </v>
          </cell>
          <cell r="N66" t="str">
            <v xml:space="preserve"> </v>
          </cell>
          <cell r="O66" t="str">
            <v xml:space="preserve"> </v>
          </cell>
          <cell r="P66" t="str">
            <v xml:space="preserve"> </v>
          </cell>
        </row>
        <row r="68">
          <cell r="B68">
            <v>807</v>
          </cell>
          <cell r="C68">
            <v>675.25</v>
          </cell>
          <cell r="E68">
            <v>8551</v>
          </cell>
          <cell r="F68">
            <v>7527</v>
          </cell>
          <cell r="G68">
            <v>8644</v>
          </cell>
          <cell r="H68">
            <v>8103</v>
          </cell>
          <cell r="I68">
            <v>881</v>
          </cell>
          <cell r="J68">
            <v>34</v>
          </cell>
          <cell r="K68">
            <v>140</v>
          </cell>
          <cell r="L68">
            <v>186</v>
          </cell>
          <cell r="M68">
            <v>773</v>
          </cell>
          <cell r="N68">
            <v>362</v>
          </cell>
          <cell r="O68">
            <v>289</v>
          </cell>
          <cell r="P68">
            <v>284</v>
          </cell>
          <cell r="Q68">
            <v>365.95776612393774</v>
          </cell>
          <cell r="R68">
            <v>365.95776612393774</v>
          </cell>
          <cell r="S68">
            <v>365.95776612393774</v>
          </cell>
          <cell r="T68">
            <v>365.95776612393774</v>
          </cell>
          <cell r="U68">
            <v>4412.831064495751</v>
          </cell>
          <cell r="V68">
            <v>7750</v>
          </cell>
          <cell r="W68">
            <v>8460</v>
          </cell>
        </row>
        <row r="69">
          <cell r="B69">
            <v>809</v>
          </cell>
          <cell r="C69">
            <v>1525.3333333333333</v>
          </cell>
          <cell r="E69">
            <v>10380</v>
          </cell>
          <cell r="F69">
            <v>7991</v>
          </cell>
          <cell r="G69">
            <v>25803</v>
          </cell>
          <cell r="H69">
            <v>18304</v>
          </cell>
          <cell r="I69">
            <v>4199</v>
          </cell>
          <cell r="J69">
            <v>1705</v>
          </cell>
          <cell r="K69">
            <v>1160</v>
          </cell>
          <cell r="L69">
            <v>2357</v>
          </cell>
          <cell r="M69">
            <v>1974</v>
          </cell>
          <cell r="N69">
            <v>1491</v>
          </cell>
          <cell r="O69">
            <v>1771</v>
          </cell>
          <cell r="P69">
            <v>1610</v>
          </cell>
          <cell r="Q69">
            <v>2018.6622521322797</v>
          </cell>
          <cell r="R69">
            <v>2018.6622521322797</v>
          </cell>
          <cell r="S69">
            <v>2018.6622521322797</v>
          </cell>
          <cell r="T69">
            <v>2018.6622521322797</v>
          </cell>
          <cell r="U69">
            <v>24341.649008529115</v>
          </cell>
          <cell r="V69">
            <v>24400</v>
          </cell>
          <cell r="W69">
            <v>24000</v>
          </cell>
        </row>
        <row r="70">
          <cell r="B70">
            <v>810</v>
          </cell>
          <cell r="C70">
            <v>278.08333333333331</v>
          </cell>
          <cell r="E70">
            <v>8882</v>
          </cell>
          <cell r="F70">
            <v>5114</v>
          </cell>
          <cell r="G70">
            <v>3302</v>
          </cell>
          <cell r="H70">
            <v>3337</v>
          </cell>
          <cell r="I70">
            <v>503</v>
          </cell>
          <cell r="J70">
            <v>114</v>
          </cell>
          <cell r="K70">
            <v>93</v>
          </cell>
          <cell r="L70">
            <v>118</v>
          </cell>
          <cell r="M70">
            <v>627</v>
          </cell>
          <cell r="N70">
            <v>597</v>
          </cell>
          <cell r="O70">
            <v>115</v>
          </cell>
          <cell r="P70">
            <v>306</v>
          </cell>
          <cell r="Q70">
            <v>306.88828607137941</v>
          </cell>
          <cell r="R70">
            <v>306.88828607137941</v>
          </cell>
          <cell r="S70">
            <v>306.88828607137941</v>
          </cell>
          <cell r="T70">
            <v>306.88828607137941</v>
          </cell>
          <cell r="U70">
            <v>3700.5531442855172</v>
          </cell>
          <cell r="V70">
            <v>3337</v>
          </cell>
          <cell r="W70">
            <v>3350</v>
          </cell>
        </row>
        <row r="71">
          <cell r="B71">
            <v>811</v>
          </cell>
          <cell r="C71">
            <v>1811.3333333333333</v>
          </cell>
          <cell r="E71">
            <v>23277</v>
          </cell>
          <cell r="F71">
            <v>22238</v>
          </cell>
          <cell r="G71">
            <v>25165</v>
          </cell>
          <cell r="H71">
            <v>21736</v>
          </cell>
          <cell r="I71">
            <v>2198</v>
          </cell>
          <cell r="J71">
            <v>2826</v>
          </cell>
          <cell r="K71">
            <v>1454</v>
          </cell>
          <cell r="L71">
            <v>1602</v>
          </cell>
          <cell r="M71">
            <v>4564</v>
          </cell>
          <cell r="N71">
            <v>3825</v>
          </cell>
          <cell r="O71">
            <v>4862</v>
          </cell>
          <cell r="P71">
            <v>788</v>
          </cell>
          <cell r="Q71">
            <v>2744.8693892490246</v>
          </cell>
          <cell r="R71">
            <v>2744.8693892490246</v>
          </cell>
          <cell r="S71">
            <v>2744.8693892490246</v>
          </cell>
          <cell r="T71">
            <v>2744.8693892490246</v>
          </cell>
          <cell r="U71">
            <v>33098.477556996106</v>
          </cell>
          <cell r="V71">
            <v>28700</v>
          </cell>
          <cell r="W71">
            <v>25000</v>
          </cell>
        </row>
        <row r="72">
          <cell r="B72">
            <v>812</v>
          </cell>
          <cell r="C72">
            <v>158.91666666666666</v>
          </cell>
          <cell r="E72">
            <v>2541</v>
          </cell>
          <cell r="F72">
            <v>1979</v>
          </cell>
          <cell r="G72">
            <v>2786</v>
          </cell>
          <cell r="H72">
            <v>1907</v>
          </cell>
          <cell r="I72">
            <v>0</v>
          </cell>
          <cell r="J72">
            <v>0</v>
          </cell>
          <cell r="K72">
            <v>0</v>
          </cell>
          <cell r="L72">
            <v>0</v>
          </cell>
          <cell r="M72">
            <v>0</v>
          </cell>
          <cell r="N72">
            <v>0</v>
          </cell>
          <cell r="O72">
            <v>0</v>
          </cell>
          <cell r="P72">
            <v>0</v>
          </cell>
          <cell r="Q72">
            <v>0</v>
          </cell>
          <cell r="R72">
            <v>0</v>
          </cell>
          <cell r="S72">
            <v>0</v>
          </cell>
          <cell r="T72">
            <v>0</v>
          </cell>
          <cell r="U72">
            <v>0</v>
          </cell>
          <cell r="V72">
            <v>900</v>
          </cell>
          <cell r="W72">
            <v>900</v>
          </cell>
        </row>
        <row r="73">
          <cell r="B73">
            <v>813</v>
          </cell>
          <cell r="C73">
            <v>2025.8333333333333</v>
          </cell>
          <cell r="E73">
            <v>28096</v>
          </cell>
          <cell r="F73">
            <v>25104</v>
          </cell>
          <cell r="G73">
            <v>23100</v>
          </cell>
          <cell r="H73">
            <v>24310</v>
          </cell>
          <cell r="I73">
            <v>684</v>
          </cell>
          <cell r="J73">
            <v>18</v>
          </cell>
          <cell r="K73">
            <v>104</v>
          </cell>
          <cell r="L73">
            <v>197</v>
          </cell>
          <cell r="M73">
            <v>3351</v>
          </cell>
          <cell r="N73">
            <v>1230</v>
          </cell>
          <cell r="O73">
            <v>5363</v>
          </cell>
          <cell r="P73">
            <v>3439</v>
          </cell>
          <cell r="Q73">
            <v>1785.2385294876121</v>
          </cell>
          <cell r="R73">
            <v>1785.2385294876121</v>
          </cell>
          <cell r="S73">
            <v>1785.2385294876121</v>
          </cell>
          <cell r="T73">
            <v>1785.2385294876121</v>
          </cell>
          <cell r="U73">
            <v>21526.954117950445</v>
          </cell>
          <cell r="V73">
            <v>21700</v>
          </cell>
          <cell r="W73">
            <v>22000</v>
          </cell>
        </row>
        <row r="74">
          <cell r="B74">
            <v>814</v>
          </cell>
          <cell r="C74">
            <v>2145</v>
          </cell>
          <cell r="E74">
            <v>3936</v>
          </cell>
          <cell r="F74">
            <v>14007</v>
          </cell>
          <cell r="G74">
            <v>3830</v>
          </cell>
          <cell r="H74">
            <v>25740</v>
          </cell>
          <cell r="I74">
            <v>0</v>
          </cell>
          <cell r="J74">
            <v>250</v>
          </cell>
          <cell r="K74">
            <v>565</v>
          </cell>
          <cell r="L74">
            <v>539</v>
          </cell>
          <cell r="M74">
            <v>1161</v>
          </cell>
          <cell r="N74">
            <v>3601</v>
          </cell>
          <cell r="O74">
            <v>4000</v>
          </cell>
          <cell r="P74">
            <v>-184</v>
          </cell>
          <cell r="Q74">
            <v>1232.516966138674</v>
          </cell>
          <cell r="R74">
            <v>1232.516966138674</v>
          </cell>
          <cell r="S74">
            <v>1232.516966138674</v>
          </cell>
          <cell r="T74">
            <v>1232.516966138674</v>
          </cell>
          <cell r="U74">
            <v>14862.067864554694</v>
          </cell>
          <cell r="V74">
            <v>2300</v>
          </cell>
          <cell r="W74">
            <v>0</v>
          </cell>
        </row>
        <row r="75">
          <cell r="B75">
            <v>815</v>
          </cell>
          <cell r="C75">
            <v>178.75</v>
          </cell>
          <cell r="E75">
            <v>472</v>
          </cell>
          <cell r="F75">
            <v>1996</v>
          </cell>
          <cell r="G75">
            <v>2087</v>
          </cell>
          <cell r="H75">
            <v>2145</v>
          </cell>
          <cell r="I75">
            <v>164</v>
          </cell>
          <cell r="J75">
            <v>194</v>
          </cell>
          <cell r="K75">
            <v>119</v>
          </cell>
          <cell r="L75">
            <v>152</v>
          </cell>
          <cell r="M75">
            <v>303</v>
          </cell>
          <cell r="N75">
            <v>151</v>
          </cell>
          <cell r="O75">
            <v>128</v>
          </cell>
          <cell r="P75">
            <v>105</v>
          </cell>
          <cell r="Q75">
            <v>163.30973896883751</v>
          </cell>
          <cell r="R75">
            <v>163.30973896883751</v>
          </cell>
          <cell r="S75">
            <v>163.30973896883751</v>
          </cell>
          <cell r="T75">
            <v>163.30973896883751</v>
          </cell>
          <cell r="U75">
            <v>1969.2389558753503</v>
          </cell>
          <cell r="V75">
            <v>2145</v>
          </cell>
          <cell r="W75">
            <v>2500</v>
          </cell>
        </row>
        <row r="76">
          <cell r="B76">
            <v>816</v>
          </cell>
          <cell r="C76">
            <v>158.91666666666666</v>
          </cell>
          <cell r="E76">
            <v>646</v>
          </cell>
          <cell r="F76">
            <v>1861</v>
          </cell>
          <cell r="G76">
            <v>3809</v>
          </cell>
          <cell r="H76">
            <v>1907</v>
          </cell>
          <cell r="I76">
            <v>209</v>
          </cell>
          <cell r="J76">
            <v>105</v>
          </cell>
          <cell r="K76">
            <v>148</v>
          </cell>
          <cell r="L76">
            <v>162</v>
          </cell>
          <cell r="M76">
            <v>173</v>
          </cell>
          <cell r="N76">
            <v>127</v>
          </cell>
          <cell r="O76">
            <v>461</v>
          </cell>
          <cell r="P76">
            <v>113</v>
          </cell>
          <cell r="Q76">
            <v>185.89512840069801</v>
          </cell>
          <cell r="R76">
            <v>185.89512840069801</v>
          </cell>
          <cell r="S76">
            <v>185.89512840069801</v>
          </cell>
          <cell r="T76">
            <v>185.89512840069801</v>
          </cell>
          <cell r="U76">
            <v>2241.5805136027921</v>
          </cell>
          <cell r="V76">
            <v>1700</v>
          </cell>
          <cell r="W76">
            <v>2000</v>
          </cell>
        </row>
        <row r="77">
          <cell r="B77">
            <v>817</v>
          </cell>
          <cell r="C77">
            <v>476.66666666666669</v>
          </cell>
          <cell r="E77">
            <v>4271</v>
          </cell>
          <cell r="F77">
            <v>4664</v>
          </cell>
          <cell r="G77">
            <v>3913</v>
          </cell>
          <cell r="H77">
            <v>5720</v>
          </cell>
          <cell r="I77">
            <v>728</v>
          </cell>
          <cell r="J77">
            <v>36</v>
          </cell>
          <cell r="K77">
            <v>71</v>
          </cell>
          <cell r="L77">
            <v>120</v>
          </cell>
          <cell r="M77">
            <v>252</v>
          </cell>
          <cell r="N77">
            <v>448</v>
          </cell>
          <cell r="O77">
            <v>1070</v>
          </cell>
          <cell r="P77">
            <v>668</v>
          </cell>
          <cell r="Q77">
            <v>421.05618869397085</v>
          </cell>
          <cell r="R77">
            <v>421.05618869397085</v>
          </cell>
          <cell r="S77">
            <v>421.05618869397085</v>
          </cell>
          <cell r="T77">
            <v>421.05618869397085</v>
          </cell>
          <cell r="U77">
            <v>5077.2247547758834</v>
          </cell>
          <cell r="V77">
            <v>5324</v>
          </cell>
          <cell r="W77">
            <v>6000</v>
          </cell>
        </row>
        <row r="78">
          <cell r="B78">
            <v>818</v>
          </cell>
          <cell r="C78">
            <v>794.41666666666663</v>
          </cell>
          <cell r="E78">
            <v>10756</v>
          </cell>
          <cell r="F78">
            <v>11450</v>
          </cell>
          <cell r="G78">
            <v>10052</v>
          </cell>
          <cell r="H78">
            <v>9533</v>
          </cell>
          <cell r="I78">
            <v>716</v>
          </cell>
          <cell r="J78">
            <v>2338</v>
          </cell>
          <cell r="K78">
            <v>1402</v>
          </cell>
          <cell r="L78">
            <v>956</v>
          </cell>
          <cell r="M78">
            <v>1558</v>
          </cell>
          <cell r="N78">
            <v>1490</v>
          </cell>
          <cell r="O78">
            <v>1088</v>
          </cell>
          <cell r="P78">
            <v>10</v>
          </cell>
          <cell r="Q78">
            <v>1186.1052318116635</v>
          </cell>
          <cell r="R78">
            <v>1186.1052318116635</v>
          </cell>
          <cell r="S78">
            <v>1186.1052318116635</v>
          </cell>
          <cell r="T78">
            <v>1186.1052318116635</v>
          </cell>
          <cell r="U78">
            <v>14302.420927246654</v>
          </cell>
          <cell r="V78">
            <v>9561</v>
          </cell>
          <cell r="W78">
            <v>9000</v>
          </cell>
        </row>
        <row r="79">
          <cell r="B79">
            <v>819</v>
          </cell>
          <cell r="C79">
            <v>373.41666666666669</v>
          </cell>
          <cell r="E79">
            <v>3287</v>
          </cell>
          <cell r="F79">
            <v>5070</v>
          </cell>
          <cell r="G79">
            <v>5725</v>
          </cell>
          <cell r="H79">
            <v>4481</v>
          </cell>
          <cell r="I79">
            <v>69</v>
          </cell>
          <cell r="J79">
            <v>0</v>
          </cell>
          <cell r="K79">
            <v>45</v>
          </cell>
          <cell r="L79">
            <v>2707</v>
          </cell>
          <cell r="M79">
            <v>40</v>
          </cell>
          <cell r="N79">
            <v>38</v>
          </cell>
          <cell r="O79">
            <v>168</v>
          </cell>
          <cell r="P79">
            <v>36</v>
          </cell>
          <cell r="Q79">
            <v>385.06848025858881</v>
          </cell>
          <cell r="R79">
            <v>385.06848025858881</v>
          </cell>
          <cell r="S79">
            <v>385.06848025858881</v>
          </cell>
          <cell r="T79">
            <v>385.06848025858881</v>
          </cell>
          <cell r="U79">
            <v>4643.2739210343552</v>
          </cell>
          <cell r="V79">
            <v>4480</v>
          </cell>
          <cell r="W79">
            <v>4610</v>
          </cell>
        </row>
        <row r="80">
          <cell r="B80">
            <v>820</v>
          </cell>
          <cell r="C80">
            <v>119.16666666666667</v>
          </cell>
          <cell r="E80">
            <v>693</v>
          </cell>
          <cell r="F80">
            <v>1577</v>
          </cell>
          <cell r="G80">
            <v>2217</v>
          </cell>
          <cell r="H80">
            <v>1430</v>
          </cell>
          <cell r="I80">
            <v>87</v>
          </cell>
          <cell r="J80">
            <v>51</v>
          </cell>
          <cell r="K80">
            <v>119</v>
          </cell>
          <cell r="L80">
            <v>230</v>
          </cell>
          <cell r="M80">
            <v>156</v>
          </cell>
          <cell r="N80">
            <v>83</v>
          </cell>
          <cell r="O80">
            <v>60</v>
          </cell>
          <cell r="P80">
            <v>137</v>
          </cell>
          <cell r="Q80">
            <v>114.54018926157829</v>
          </cell>
          <cell r="R80">
            <v>114.54018926157829</v>
          </cell>
          <cell r="S80">
            <v>114.54018926157829</v>
          </cell>
          <cell r="T80">
            <v>114.54018926157829</v>
          </cell>
          <cell r="U80">
            <v>1381.1607570463129</v>
          </cell>
          <cell r="V80">
            <v>1330</v>
          </cell>
          <cell r="W80">
            <v>1400</v>
          </cell>
        </row>
        <row r="81">
          <cell r="B81">
            <v>821</v>
          </cell>
          <cell r="C81">
            <v>3972.25</v>
          </cell>
          <cell r="E81">
            <v>20876</v>
          </cell>
          <cell r="F81">
            <v>45816</v>
          </cell>
          <cell r="G81">
            <v>44294</v>
          </cell>
          <cell r="H81">
            <v>47667</v>
          </cell>
          <cell r="I81">
            <v>130</v>
          </cell>
          <cell r="J81">
            <v>1755</v>
          </cell>
          <cell r="K81">
            <v>2974</v>
          </cell>
          <cell r="L81">
            <v>3292</v>
          </cell>
          <cell r="M81">
            <v>3585</v>
          </cell>
          <cell r="N81">
            <v>1417</v>
          </cell>
          <cell r="O81">
            <v>4660</v>
          </cell>
          <cell r="P81">
            <v>3773</v>
          </cell>
          <cell r="Q81">
            <v>2678.7264630557202</v>
          </cell>
          <cell r="R81">
            <v>2678.7264630557202</v>
          </cell>
          <cell r="S81">
            <v>2678.7264630557202</v>
          </cell>
          <cell r="T81">
            <v>2678.7264630557202</v>
          </cell>
          <cell r="U81">
            <v>32300.905852222873</v>
          </cell>
          <cell r="V81">
            <v>42000</v>
          </cell>
          <cell r="W81">
            <v>50000</v>
          </cell>
        </row>
        <row r="82">
          <cell r="B82">
            <v>822</v>
          </cell>
          <cell r="C82">
            <v>238.33333333333334</v>
          </cell>
          <cell r="E82">
            <v>5044</v>
          </cell>
          <cell r="F82">
            <v>2936</v>
          </cell>
          <cell r="G82">
            <v>6589</v>
          </cell>
          <cell r="H82">
            <v>2860</v>
          </cell>
          <cell r="I82">
            <v>13375</v>
          </cell>
          <cell r="J82">
            <v>120</v>
          </cell>
          <cell r="K82">
            <v>-68</v>
          </cell>
          <cell r="L82">
            <v>443</v>
          </cell>
          <cell r="M82">
            <v>61</v>
          </cell>
          <cell r="N82">
            <v>379</v>
          </cell>
          <cell r="O82">
            <v>312</v>
          </cell>
          <cell r="P82">
            <v>0</v>
          </cell>
          <cell r="Q82">
            <v>1814.525078421233</v>
          </cell>
          <cell r="R82">
            <v>1814.525078421233</v>
          </cell>
          <cell r="S82">
            <v>1814.525078421233</v>
          </cell>
          <cell r="T82">
            <v>1814.525078421233</v>
          </cell>
          <cell r="U82">
            <v>21880.100313684932</v>
          </cell>
          <cell r="V82">
            <v>16023</v>
          </cell>
          <cell r="W82">
            <v>2860</v>
          </cell>
        </row>
        <row r="83">
          <cell r="B83">
            <v>825</v>
          </cell>
          <cell r="C83">
            <v>1191.6666666666667</v>
          </cell>
          <cell r="E83">
            <v>21266</v>
          </cell>
          <cell r="F83">
            <v>20979</v>
          </cell>
          <cell r="G83">
            <v>17661</v>
          </cell>
          <cell r="H83">
            <v>14300</v>
          </cell>
          <cell r="I83">
            <v>1022</v>
          </cell>
          <cell r="J83">
            <v>405</v>
          </cell>
          <cell r="K83">
            <v>653</v>
          </cell>
          <cell r="L83">
            <v>701</v>
          </cell>
          <cell r="M83">
            <v>2817</v>
          </cell>
          <cell r="N83">
            <v>1660</v>
          </cell>
          <cell r="O83">
            <v>881</v>
          </cell>
          <cell r="P83">
            <v>1935</v>
          </cell>
          <cell r="Q83">
            <v>1250.1385337173783</v>
          </cell>
          <cell r="R83">
            <v>1250.1385337173783</v>
          </cell>
          <cell r="S83">
            <v>1250.1385337173783</v>
          </cell>
          <cell r="T83">
            <v>1250.1385337173783</v>
          </cell>
          <cell r="U83">
            <v>15074.554134869511</v>
          </cell>
          <cell r="V83">
            <v>15120</v>
          </cell>
          <cell r="W83">
            <v>25000</v>
          </cell>
        </row>
        <row r="84">
          <cell r="B84">
            <v>826</v>
          </cell>
          <cell r="C84">
            <v>699.08333333333337</v>
          </cell>
          <cell r="E84">
            <v>5475</v>
          </cell>
          <cell r="F84">
            <v>3558</v>
          </cell>
          <cell r="G84">
            <v>2954</v>
          </cell>
          <cell r="H84">
            <v>8389</v>
          </cell>
          <cell r="I84">
            <v>788</v>
          </cell>
          <cell r="J84">
            <v>79</v>
          </cell>
          <cell r="K84">
            <v>518</v>
          </cell>
          <cell r="L84">
            <v>653</v>
          </cell>
          <cell r="M84">
            <v>721</v>
          </cell>
          <cell r="N84">
            <v>229</v>
          </cell>
          <cell r="O84">
            <v>577</v>
          </cell>
          <cell r="P84">
            <v>340</v>
          </cell>
          <cell r="Q84">
            <v>484.59310841436968</v>
          </cell>
          <cell r="R84">
            <v>484.59310841436968</v>
          </cell>
          <cell r="S84">
            <v>484.59310841436968</v>
          </cell>
          <cell r="T84">
            <v>484.59310841436968</v>
          </cell>
          <cell r="U84">
            <v>5843.3724336574778</v>
          </cell>
          <cell r="V84">
            <v>8337</v>
          </cell>
          <cell r="W84">
            <v>8300</v>
          </cell>
        </row>
        <row r="85">
          <cell r="B85">
            <v>829</v>
          </cell>
          <cell r="C85">
            <v>577</v>
          </cell>
          <cell r="E85">
            <v>9642</v>
          </cell>
          <cell r="F85">
            <v>9265</v>
          </cell>
          <cell r="G85">
            <v>9762</v>
          </cell>
          <cell r="H85">
            <v>6924</v>
          </cell>
          <cell r="I85">
            <v>548</v>
          </cell>
          <cell r="J85">
            <v>1365</v>
          </cell>
          <cell r="K85">
            <v>1028</v>
          </cell>
          <cell r="L85">
            <v>817</v>
          </cell>
          <cell r="M85">
            <v>1209</v>
          </cell>
          <cell r="N85">
            <v>1500</v>
          </cell>
          <cell r="O85">
            <v>1028</v>
          </cell>
          <cell r="P85">
            <v>1703</v>
          </cell>
          <cell r="Q85">
            <v>1141.4308351332579</v>
          </cell>
          <cell r="R85">
            <v>1141.4308351332579</v>
          </cell>
          <cell r="S85">
            <v>1141.4308351332579</v>
          </cell>
          <cell r="T85">
            <v>1141.4308351332579</v>
          </cell>
          <cell r="U85">
            <v>13763.723340533033</v>
          </cell>
          <cell r="V85">
            <v>12800</v>
          </cell>
          <cell r="W85">
            <v>10000</v>
          </cell>
        </row>
        <row r="86">
          <cell r="B86">
            <v>834</v>
          </cell>
          <cell r="C86">
            <v>333.66666666666669</v>
          </cell>
          <cell r="E86">
            <v>7183</v>
          </cell>
          <cell r="F86">
            <v>6066</v>
          </cell>
          <cell r="G86">
            <v>3923</v>
          </cell>
          <cell r="H86">
            <v>4004</v>
          </cell>
          <cell r="I86">
            <v>576</v>
          </cell>
          <cell r="J86">
            <v>-60</v>
          </cell>
          <cell r="K86">
            <v>490</v>
          </cell>
          <cell r="L86">
            <v>277</v>
          </cell>
          <cell r="M86">
            <v>884</v>
          </cell>
          <cell r="N86">
            <v>366</v>
          </cell>
          <cell r="O86">
            <v>507</v>
          </cell>
          <cell r="P86">
            <v>219</v>
          </cell>
          <cell r="Q86">
            <v>404.42738548589796</v>
          </cell>
          <cell r="R86">
            <v>404.42738548589796</v>
          </cell>
          <cell r="S86">
            <v>404.42738548589796</v>
          </cell>
          <cell r="T86">
            <v>404.42738548589796</v>
          </cell>
          <cell r="U86">
            <v>4876.7095419435918</v>
          </cell>
          <cell r="V86">
            <v>4004</v>
          </cell>
          <cell r="W86">
            <v>4000</v>
          </cell>
        </row>
        <row r="87">
          <cell r="B87">
            <v>835</v>
          </cell>
          <cell r="C87">
            <v>238.33333333333334</v>
          </cell>
          <cell r="E87">
            <v>0</v>
          </cell>
          <cell r="F87">
            <v>0</v>
          </cell>
          <cell r="G87">
            <v>0</v>
          </cell>
          <cell r="H87">
            <v>2860</v>
          </cell>
          <cell r="I87">
            <v>88</v>
          </cell>
          <cell r="J87">
            <v>0</v>
          </cell>
          <cell r="K87">
            <v>0</v>
          </cell>
          <cell r="L87">
            <v>0</v>
          </cell>
          <cell r="M87">
            <v>0</v>
          </cell>
          <cell r="N87">
            <v>187</v>
          </cell>
          <cell r="O87">
            <v>75</v>
          </cell>
          <cell r="P87">
            <v>32</v>
          </cell>
          <cell r="Q87">
            <v>47.404498697641287</v>
          </cell>
          <cell r="R87">
            <v>47.404498697641287</v>
          </cell>
          <cell r="S87">
            <v>47.404498697641287</v>
          </cell>
          <cell r="T87">
            <v>47.404498697641287</v>
          </cell>
          <cell r="U87">
            <v>571.61799479056526</v>
          </cell>
          <cell r="V87">
            <v>2900</v>
          </cell>
          <cell r="W87">
            <v>3000</v>
          </cell>
        </row>
        <row r="88">
          <cell r="B88">
            <v>836</v>
          </cell>
          <cell r="C88">
            <v>75.5</v>
          </cell>
          <cell r="E88">
            <v>369</v>
          </cell>
          <cell r="F88">
            <v>913</v>
          </cell>
          <cell r="G88">
            <v>1036</v>
          </cell>
          <cell r="H88">
            <v>906</v>
          </cell>
          <cell r="I88">
            <v>0</v>
          </cell>
          <cell r="J88">
            <v>29</v>
          </cell>
          <cell r="K88">
            <v>38</v>
          </cell>
          <cell r="L88">
            <v>149</v>
          </cell>
          <cell r="M88">
            <v>77</v>
          </cell>
          <cell r="N88">
            <v>57</v>
          </cell>
          <cell r="O88">
            <v>18</v>
          </cell>
          <cell r="P88">
            <v>18</v>
          </cell>
          <cell r="Q88">
            <v>47.900880882956898</v>
          </cell>
          <cell r="R88">
            <v>47.900880882956898</v>
          </cell>
          <cell r="S88">
            <v>47.900880882956898</v>
          </cell>
          <cell r="T88">
            <v>47.900880882956898</v>
          </cell>
          <cell r="U88">
            <v>577.6035235318277</v>
          </cell>
          <cell r="V88">
            <v>850</v>
          </cell>
          <cell r="W88">
            <v>949</v>
          </cell>
        </row>
        <row r="89">
          <cell r="B89">
            <v>837</v>
          </cell>
          <cell r="C89">
            <v>0</v>
          </cell>
          <cell r="E89">
            <v>1046</v>
          </cell>
          <cell r="F89">
            <v>1241</v>
          </cell>
          <cell r="G89">
            <v>1086</v>
          </cell>
          <cell r="H89">
            <v>0</v>
          </cell>
          <cell r="I89">
            <v>58</v>
          </cell>
          <cell r="J89">
            <v>58</v>
          </cell>
          <cell r="K89">
            <v>0</v>
          </cell>
          <cell r="L89">
            <v>67</v>
          </cell>
          <cell r="M89">
            <v>0</v>
          </cell>
          <cell r="N89">
            <v>93</v>
          </cell>
          <cell r="O89">
            <v>0</v>
          </cell>
          <cell r="P89">
            <v>55</v>
          </cell>
          <cell r="Q89">
            <v>41.075625834867196</v>
          </cell>
          <cell r="R89">
            <v>41.075625834867196</v>
          </cell>
          <cell r="S89">
            <v>41.075625834867196</v>
          </cell>
          <cell r="T89">
            <v>41.075625834867196</v>
          </cell>
          <cell r="U89">
            <v>495.30250333946879</v>
          </cell>
          <cell r="V89">
            <v>770</v>
          </cell>
          <cell r="W89">
            <v>0</v>
          </cell>
        </row>
        <row r="90">
          <cell r="B90">
            <v>839</v>
          </cell>
          <cell r="C90">
            <v>79.416666666666671</v>
          </cell>
          <cell r="E90">
            <v>245</v>
          </cell>
          <cell r="F90">
            <v>4370</v>
          </cell>
          <cell r="G90">
            <v>916</v>
          </cell>
          <cell r="H90">
            <v>953</v>
          </cell>
          <cell r="I90">
            <v>29</v>
          </cell>
          <cell r="J90">
            <v>58</v>
          </cell>
          <cell r="K90">
            <v>67</v>
          </cell>
          <cell r="L90">
            <v>0</v>
          </cell>
          <cell r="M90">
            <v>33</v>
          </cell>
          <cell r="N90">
            <v>131</v>
          </cell>
          <cell r="O90">
            <v>61</v>
          </cell>
          <cell r="P90">
            <v>0</v>
          </cell>
          <cell r="Q90">
            <v>47.032212058654579</v>
          </cell>
          <cell r="R90">
            <v>47.032212058654579</v>
          </cell>
          <cell r="S90">
            <v>47.032212058654579</v>
          </cell>
          <cell r="T90">
            <v>47.032212058654579</v>
          </cell>
          <cell r="U90">
            <v>567.12884823461832</v>
          </cell>
          <cell r="V90">
            <v>1350</v>
          </cell>
          <cell r="W90">
            <v>1000</v>
          </cell>
        </row>
        <row r="91">
          <cell r="B91">
            <v>841</v>
          </cell>
          <cell r="C91">
            <v>4486.666666666667</v>
          </cell>
          <cell r="H91">
            <v>53840</v>
          </cell>
          <cell r="I91">
            <v>10701</v>
          </cell>
          <cell r="J91">
            <v>10780</v>
          </cell>
          <cell r="K91">
            <v>3082</v>
          </cell>
          <cell r="L91">
            <v>5438</v>
          </cell>
          <cell r="M91">
            <v>3185</v>
          </cell>
          <cell r="N91">
            <v>5749</v>
          </cell>
          <cell r="O91">
            <v>5471</v>
          </cell>
          <cell r="P91">
            <v>2257</v>
          </cell>
          <cell r="Q91">
            <v>5790.6704783456407</v>
          </cell>
          <cell r="R91">
            <v>5790.6704783456407</v>
          </cell>
          <cell r="S91">
            <v>5790.6704783456407</v>
          </cell>
          <cell r="T91">
            <v>5790.6704783456407</v>
          </cell>
          <cell r="U91">
            <v>69825.681913382548</v>
          </cell>
          <cell r="V91">
            <v>70005</v>
          </cell>
          <cell r="W91">
            <v>65400</v>
          </cell>
        </row>
        <row r="92">
          <cell r="B92">
            <v>842</v>
          </cell>
          <cell r="C92">
            <v>4647.5</v>
          </cell>
          <cell r="H92">
            <v>55770</v>
          </cell>
          <cell r="I92">
            <v>7729</v>
          </cell>
          <cell r="J92">
            <v>4833</v>
          </cell>
          <cell r="K92">
            <v>2288</v>
          </cell>
          <cell r="L92">
            <v>3375</v>
          </cell>
          <cell r="M92">
            <v>5044</v>
          </cell>
          <cell r="N92">
            <v>4049</v>
          </cell>
          <cell r="O92">
            <v>5106</v>
          </cell>
          <cell r="P92">
            <v>2625</v>
          </cell>
          <cell r="Q92">
            <v>4349.4248032817541</v>
          </cell>
          <cell r="R92">
            <v>4349.4248032817541</v>
          </cell>
          <cell r="S92">
            <v>4349.4248032817541</v>
          </cell>
          <cell r="T92">
            <v>4349.4248032817541</v>
          </cell>
          <cell r="U92">
            <v>52446.699213127024</v>
          </cell>
          <cell r="V92">
            <v>55770</v>
          </cell>
          <cell r="W92">
            <v>55500</v>
          </cell>
        </row>
        <row r="93">
          <cell r="B93">
            <v>844</v>
          </cell>
          <cell r="C93">
            <v>0</v>
          </cell>
          <cell r="H93">
            <v>0</v>
          </cell>
          <cell r="I93">
            <v>274</v>
          </cell>
          <cell r="J93">
            <v>0</v>
          </cell>
          <cell r="K93">
            <v>0</v>
          </cell>
          <cell r="L93">
            <v>0</v>
          </cell>
          <cell r="M93">
            <v>0</v>
          </cell>
          <cell r="N93">
            <v>0</v>
          </cell>
          <cell r="O93">
            <v>0</v>
          </cell>
          <cell r="P93">
            <v>0</v>
          </cell>
          <cell r="Q93">
            <v>34.002179694119675</v>
          </cell>
          <cell r="R93">
            <v>34.002179694119675</v>
          </cell>
          <cell r="S93">
            <v>34.002179694119675</v>
          </cell>
          <cell r="T93">
            <v>34.002179694119675</v>
          </cell>
          <cell r="U93">
            <v>410.00871877647864</v>
          </cell>
          <cell r="V93">
            <v>500</v>
          </cell>
          <cell r="W93">
            <v>0</v>
          </cell>
        </row>
        <row r="94">
          <cell r="B94">
            <v>845</v>
          </cell>
          <cell r="C94">
            <v>18033.916666666668</v>
          </cell>
          <cell r="E94">
            <v>282142</v>
          </cell>
          <cell r="F94">
            <v>264920</v>
          </cell>
          <cell r="G94">
            <v>171812</v>
          </cell>
          <cell r="H94">
            <v>216407</v>
          </cell>
          <cell r="I94">
            <v>15346</v>
          </cell>
          <cell r="J94">
            <v>18920</v>
          </cell>
          <cell r="K94">
            <v>7725</v>
          </cell>
          <cell r="L94">
            <v>18318</v>
          </cell>
          <cell r="M94">
            <v>24681</v>
          </cell>
          <cell r="N94">
            <v>20516</v>
          </cell>
          <cell r="O94">
            <v>17563</v>
          </cell>
          <cell r="P94">
            <v>14150</v>
          </cell>
          <cell r="Q94">
            <v>17028.266771705865</v>
          </cell>
          <cell r="R94">
            <v>17028.266771705865</v>
          </cell>
          <cell r="S94">
            <v>17028.266771705865</v>
          </cell>
          <cell r="T94">
            <v>17028.266771705865</v>
          </cell>
          <cell r="U94">
            <v>205332.06708682352</v>
          </cell>
          <cell r="V94">
            <v>205839</v>
          </cell>
          <cell r="W94">
            <v>216000</v>
          </cell>
        </row>
        <row r="95">
          <cell r="B95">
            <v>846</v>
          </cell>
          <cell r="C95">
            <v>1543.1666666666667</v>
          </cell>
          <cell r="E95">
            <v>23496</v>
          </cell>
          <cell r="F95">
            <v>22274</v>
          </cell>
          <cell r="G95">
            <v>18498</v>
          </cell>
          <cell r="H95">
            <v>46737</v>
          </cell>
          <cell r="I95">
            <v>1881</v>
          </cell>
          <cell r="J95">
            <v>1896</v>
          </cell>
          <cell r="K95">
            <v>1011</v>
          </cell>
          <cell r="L95">
            <v>2703</v>
          </cell>
          <cell r="M95">
            <v>1590</v>
          </cell>
          <cell r="N95">
            <v>935</v>
          </cell>
          <cell r="O95">
            <v>1228</v>
          </cell>
          <cell r="P95">
            <v>1512</v>
          </cell>
          <cell r="Q95">
            <v>1582.9627889714984</v>
          </cell>
          <cell r="R95">
            <v>1582.9627889714984</v>
          </cell>
          <cell r="S95">
            <v>1582.9627889714984</v>
          </cell>
          <cell r="T95">
            <v>1582.9627889714984</v>
          </cell>
          <cell r="U95">
            <v>53362.85115588599</v>
          </cell>
          <cell r="V95">
            <v>47041</v>
          </cell>
          <cell r="W95">
            <v>62657</v>
          </cell>
        </row>
        <row r="96">
          <cell r="B96">
            <v>847</v>
          </cell>
          <cell r="C96">
            <v>1588.9166666666667</v>
          </cell>
          <cell r="E96" t="str">
            <v>Voir le B849</v>
          </cell>
          <cell r="H96" t="str">
            <v xml:space="preserve"> </v>
          </cell>
          <cell r="I96">
            <v>6367</v>
          </cell>
          <cell r="J96">
            <v>918</v>
          </cell>
          <cell r="K96">
            <v>599</v>
          </cell>
          <cell r="L96">
            <v>623</v>
          </cell>
          <cell r="M96">
            <v>1610</v>
          </cell>
          <cell r="N96">
            <v>1312</v>
          </cell>
          <cell r="O96">
            <v>2628</v>
          </cell>
          <cell r="P96">
            <v>2505</v>
          </cell>
          <cell r="Q96">
            <v>2055.270438299307</v>
          </cell>
          <cell r="R96">
            <v>2055.270438299307</v>
          </cell>
          <cell r="S96">
            <v>2055.270438299307</v>
          </cell>
          <cell r="T96">
            <v>2055.270438299307</v>
          </cell>
        </row>
        <row r="97">
          <cell r="B97">
            <v>848</v>
          </cell>
          <cell r="C97">
            <v>16659.5</v>
          </cell>
          <cell r="H97">
            <v>199914</v>
          </cell>
          <cell r="I97">
            <v>39289</v>
          </cell>
          <cell r="J97">
            <v>26555</v>
          </cell>
          <cell r="K97">
            <v>27894</v>
          </cell>
          <cell r="L97">
            <v>32075</v>
          </cell>
          <cell r="M97">
            <v>26887</v>
          </cell>
          <cell r="N97">
            <v>27453</v>
          </cell>
          <cell r="O97">
            <v>33920</v>
          </cell>
          <cell r="P97">
            <v>30426</v>
          </cell>
          <cell r="Q97">
            <v>30341.236981870679</v>
          </cell>
          <cell r="R97">
            <v>30341.236981870679</v>
          </cell>
          <cell r="S97">
            <v>30341.236981870679</v>
          </cell>
          <cell r="T97">
            <v>30341.236981870679</v>
          </cell>
          <cell r="U97">
            <v>365863.94792748266</v>
          </cell>
          <cell r="V97">
            <v>358000</v>
          </cell>
          <cell r="W97">
            <v>304000</v>
          </cell>
        </row>
        <row r="98">
          <cell r="B98">
            <v>849</v>
          </cell>
          <cell r="C98">
            <v>2462.75</v>
          </cell>
          <cell r="E98">
            <v>84491</v>
          </cell>
          <cell r="F98">
            <v>66979</v>
          </cell>
          <cell r="G98">
            <v>54524</v>
          </cell>
          <cell r="H98">
            <v>48620</v>
          </cell>
          <cell r="I98">
            <v>7145</v>
          </cell>
          <cell r="J98">
            <v>1517</v>
          </cell>
          <cell r="K98">
            <v>2928</v>
          </cell>
          <cell r="L98">
            <v>1645</v>
          </cell>
          <cell r="M98">
            <v>3963</v>
          </cell>
          <cell r="N98">
            <v>2916</v>
          </cell>
          <cell r="O98">
            <v>4974</v>
          </cell>
          <cell r="P98">
            <v>-2755</v>
          </cell>
          <cell r="Q98">
            <v>2771.4258361634111</v>
          </cell>
          <cell r="R98">
            <v>2771.4258361634111</v>
          </cell>
          <cell r="S98">
            <v>2771.4258361634111</v>
          </cell>
          <cell r="T98">
            <v>2771.4258361634111</v>
          </cell>
          <cell r="U98">
            <v>58201.703344653652</v>
          </cell>
          <cell r="V98">
            <v>49053</v>
          </cell>
          <cell r="W98">
            <v>54500</v>
          </cell>
        </row>
        <row r="99">
          <cell r="B99">
            <v>861</v>
          </cell>
          <cell r="C99">
            <v>635.58333333333337</v>
          </cell>
          <cell r="E99">
            <v>13394</v>
          </cell>
          <cell r="F99">
            <v>13008</v>
          </cell>
          <cell r="G99">
            <v>8843</v>
          </cell>
          <cell r="H99">
            <v>7627</v>
          </cell>
          <cell r="I99">
            <v>868</v>
          </cell>
          <cell r="J99">
            <v>248</v>
          </cell>
          <cell r="K99">
            <v>640</v>
          </cell>
          <cell r="L99">
            <v>167</v>
          </cell>
          <cell r="M99">
            <v>230</v>
          </cell>
          <cell r="N99">
            <v>483</v>
          </cell>
          <cell r="O99">
            <v>174</v>
          </cell>
          <cell r="P99">
            <v>23</v>
          </cell>
          <cell r="Q99">
            <v>351.5626827497847</v>
          </cell>
          <cell r="R99">
            <v>351.5626827497847</v>
          </cell>
          <cell r="S99">
            <v>351.5626827497847</v>
          </cell>
          <cell r="T99">
            <v>351.5626827497847</v>
          </cell>
          <cell r="U99">
            <v>4239.2507309991379</v>
          </cell>
          <cell r="V99">
            <v>6200</v>
          </cell>
          <cell r="W99">
            <v>0</v>
          </cell>
        </row>
        <row r="100">
          <cell r="B100">
            <v>870</v>
          </cell>
          <cell r="C100">
            <v>2383.3333333333335</v>
          </cell>
          <cell r="H100">
            <v>28600</v>
          </cell>
          <cell r="I100">
            <v>510</v>
          </cell>
          <cell r="J100">
            <v>538</v>
          </cell>
          <cell r="K100">
            <v>149</v>
          </cell>
          <cell r="L100">
            <v>3424</v>
          </cell>
          <cell r="M100">
            <v>31</v>
          </cell>
          <cell r="N100">
            <v>5800</v>
          </cell>
          <cell r="O100">
            <v>176</v>
          </cell>
          <cell r="P100">
            <v>981</v>
          </cell>
          <cell r="Q100">
            <v>1440.6251973322451</v>
          </cell>
          <cell r="R100">
            <v>1440.6251973322451</v>
          </cell>
          <cell r="S100">
            <v>1440.6251973322451</v>
          </cell>
          <cell r="T100">
            <v>1440.6251973322451</v>
          </cell>
          <cell r="U100">
            <v>17371.50078932898</v>
          </cell>
          <cell r="V100">
            <v>23000</v>
          </cell>
          <cell r="W100">
            <v>23000</v>
          </cell>
        </row>
        <row r="101">
          <cell r="B101">
            <v>879</v>
          </cell>
          <cell r="C101">
            <v>3416.0833333333335</v>
          </cell>
          <cell r="H101">
            <v>40993</v>
          </cell>
          <cell r="I101">
            <v>3579</v>
          </cell>
          <cell r="J101">
            <v>8352</v>
          </cell>
          <cell r="K101">
            <v>4474</v>
          </cell>
          <cell r="L101">
            <v>6132</v>
          </cell>
          <cell r="M101">
            <v>8533</v>
          </cell>
          <cell r="N101">
            <v>6372</v>
          </cell>
          <cell r="O101">
            <v>10010</v>
          </cell>
          <cell r="P101">
            <v>5171</v>
          </cell>
          <cell r="Q101">
            <v>6530.2799344659106</v>
          </cell>
          <cell r="R101">
            <v>6530.2799344659106</v>
          </cell>
          <cell r="S101">
            <v>6530.2799344659106</v>
          </cell>
          <cell r="T101">
            <v>6530.2799344659106</v>
          </cell>
          <cell r="U101">
            <v>78744.119737863657</v>
          </cell>
          <cell r="V101">
            <v>56900</v>
          </cell>
          <cell r="W101">
            <v>149886</v>
          </cell>
        </row>
        <row r="102">
          <cell r="B102">
            <v>902</v>
          </cell>
          <cell r="C102">
            <v>0</v>
          </cell>
          <cell r="H102">
            <v>0</v>
          </cell>
          <cell r="I102">
            <v>14</v>
          </cell>
          <cell r="J102">
            <v>0</v>
          </cell>
          <cell r="K102">
            <v>0</v>
          </cell>
          <cell r="L102">
            <v>0</v>
          </cell>
          <cell r="M102">
            <v>0</v>
          </cell>
          <cell r="N102">
            <v>0</v>
          </cell>
          <cell r="O102">
            <v>0</v>
          </cell>
          <cell r="P102">
            <v>0</v>
          </cell>
          <cell r="Q102">
            <v>1.7373376486046546</v>
          </cell>
          <cell r="R102">
            <v>1.7373376486046546</v>
          </cell>
          <cell r="S102">
            <v>1.7373376486046546</v>
          </cell>
          <cell r="T102">
            <v>1.7373376486046546</v>
          </cell>
          <cell r="U102">
            <v>20.949350594418618</v>
          </cell>
        </row>
        <row r="103">
          <cell r="B103">
            <v>903</v>
          </cell>
          <cell r="C103">
            <v>317.75</v>
          </cell>
          <cell r="E103">
            <v>4097</v>
          </cell>
          <cell r="F103">
            <v>5232</v>
          </cell>
          <cell r="G103">
            <v>7310</v>
          </cell>
          <cell r="H103">
            <v>3813</v>
          </cell>
          <cell r="I103">
            <v>379</v>
          </cell>
          <cell r="J103">
            <v>257</v>
          </cell>
          <cell r="K103">
            <v>93</v>
          </cell>
          <cell r="L103">
            <v>1079</v>
          </cell>
          <cell r="M103">
            <v>15</v>
          </cell>
          <cell r="N103">
            <v>0</v>
          </cell>
          <cell r="O103">
            <v>2049</v>
          </cell>
          <cell r="P103">
            <v>593</v>
          </cell>
          <cell r="Q103">
            <v>554.08661435855583</v>
          </cell>
          <cell r="R103">
            <v>554.08661435855583</v>
          </cell>
          <cell r="S103">
            <v>554.08661435855583</v>
          </cell>
          <cell r="T103">
            <v>554.08661435855583</v>
          </cell>
          <cell r="U103">
            <v>6681.3464574342215</v>
          </cell>
          <cell r="V103">
            <v>6000</v>
          </cell>
          <cell r="W103">
            <v>5500</v>
          </cell>
        </row>
        <row r="104">
          <cell r="B104">
            <v>905</v>
          </cell>
          <cell r="C104">
            <v>2900.5</v>
          </cell>
          <cell r="E104">
            <v>32712</v>
          </cell>
          <cell r="F104">
            <v>29921</v>
          </cell>
          <cell r="G104">
            <v>37543</v>
          </cell>
          <cell r="H104">
            <v>34806</v>
          </cell>
          <cell r="I104">
            <v>4211</v>
          </cell>
          <cell r="J104">
            <v>2418</v>
          </cell>
          <cell r="K104">
            <v>3406</v>
          </cell>
          <cell r="L104">
            <v>3034</v>
          </cell>
          <cell r="M104">
            <v>3619</v>
          </cell>
          <cell r="N104">
            <v>6629</v>
          </cell>
          <cell r="O104">
            <v>7371</v>
          </cell>
          <cell r="P104">
            <v>5747</v>
          </cell>
          <cell r="Q104">
            <v>4521.4212304936136</v>
          </cell>
          <cell r="R104">
            <v>4521.4212304936136</v>
          </cell>
          <cell r="S104">
            <v>4521.4212304936136</v>
          </cell>
          <cell r="T104">
            <v>4521.4212304936136</v>
          </cell>
          <cell r="U104">
            <v>54520.684921974462</v>
          </cell>
          <cell r="V104">
            <v>54170</v>
          </cell>
          <cell r="W104">
            <v>56000</v>
          </cell>
        </row>
        <row r="105">
          <cell r="B105">
            <v>906</v>
          </cell>
          <cell r="C105">
            <v>6355.583333333333</v>
          </cell>
          <cell r="E105">
            <v>121826</v>
          </cell>
          <cell r="F105">
            <v>98741</v>
          </cell>
          <cell r="G105">
            <v>79933</v>
          </cell>
          <cell r="H105">
            <v>76267</v>
          </cell>
          <cell r="I105">
            <v>5907</v>
          </cell>
          <cell r="J105">
            <v>4235</v>
          </cell>
          <cell r="K105">
            <v>10434</v>
          </cell>
          <cell r="L105">
            <v>5212</v>
          </cell>
          <cell r="M105">
            <v>9386</v>
          </cell>
          <cell r="N105">
            <v>4660</v>
          </cell>
          <cell r="O105">
            <v>4618</v>
          </cell>
          <cell r="P105">
            <v>7157</v>
          </cell>
          <cell r="Q105">
            <v>6404.4470504884011</v>
          </cell>
          <cell r="R105">
            <v>6404.4470504884011</v>
          </cell>
          <cell r="S105">
            <v>6404.4470504884011</v>
          </cell>
          <cell r="T105">
            <v>6404.4470504884011</v>
          </cell>
          <cell r="U105">
            <v>77226.788201953605</v>
          </cell>
          <cell r="V105">
            <v>76329</v>
          </cell>
          <cell r="W105">
            <v>90000</v>
          </cell>
        </row>
        <row r="106">
          <cell r="B106">
            <v>908</v>
          </cell>
          <cell r="C106">
            <v>2351.5833333333335</v>
          </cell>
          <cell r="E106" t="str">
            <v>Voir le B846</v>
          </cell>
        </row>
        <row r="107">
          <cell r="B107">
            <v>910</v>
          </cell>
          <cell r="C107">
            <v>119.16666666666667</v>
          </cell>
          <cell r="E107">
            <v>3301</v>
          </cell>
          <cell r="F107">
            <v>2299</v>
          </cell>
          <cell r="G107">
            <v>1698</v>
          </cell>
          <cell r="H107">
            <v>1430</v>
          </cell>
          <cell r="I107">
            <v>205</v>
          </cell>
          <cell r="J107">
            <v>142</v>
          </cell>
          <cell r="K107">
            <v>-33</v>
          </cell>
          <cell r="L107">
            <v>43</v>
          </cell>
          <cell r="M107">
            <v>66</v>
          </cell>
          <cell r="N107">
            <v>63</v>
          </cell>
          <cell r="O107">
            <v>127</v>
          </cell>
          <cell r="P107">
            <v>81</v>
          </cell>
          <cell r="Q107">
            <v>86.122309152259334</v>
          </cell>
          <cell r="R107">
            <v>86.122309152259334</v>
          </cell>
          <cell r="S107">
            <v>86.122309152259334</v>
          </cell>
          <cell r="T107">
            <v>86.122309152259334</v>
          </cell>
          <cell r="U107">
            <v>1038.4892366090371</v>
          </cell>
          <cell r="V107">
            <v>1400</v>
          </cell>
          <cell r="W107">
            <v>1500</v>
          </cell>
        </row>
        <row r="108">
          <cell r="B108">
            <v>914</v>
          </cell>
          <cell r="C108">
            <v>1827.25</v>
          </cell>
          <cell r="E108">
            <v>32150</v>
          </cell>
          <cell r="F108">
            <v>39084</v>
          </cell>
          <cell r="I108">
            <v>3279</v>
          </cell>
          <cell r="J108">
            <v>2321</v>
          </cell>
          <cell r="K108">
            <v>206</v>
          </cell>
          <cell r="L108">
            <v>1279</v>
          </cell>
          <cell r="M108">
            <v>-2391</v>
          </cell>
          <cell r="N108">
            <v>5918</v>
          </cell>
          <cell r="O108">
            <v>2492</v>
          </cell>
          <cell r="P108">
            <v>6117</v>
          </cell>
          <cell r="Q108">
            <v>2385.2404959878613</v>
          </cell>
          <cell r="R108">
            <v>2385.2404959878613</v>
          </cell>
          <cell r="S108">
            <v>2385.2404959878613</v>
          </cell>
          <cell r="T108">
            <v>2385.2404959878613</v>
          </cell>
        </row>
        <row r="110">
          <cell r="B110" t="str">
            <v>S/total</v>
          </cell>
          <cell r="E110">
            <v>765992</v>
          </cell>
          <cell r="F110">
            <v>740653</v>
          </cell>
          <cell r="G110">
            <v>580171</v>
          </cell>
          <cell r="H110">
            <v>1024237</v>
          </cell>
          <cell r="I110">
            <v>133855</v>
          </cell>
          <cell r="J110">
            <v>95376</v>
          </cell>
          <cell r="K110">
            <v>75876</v>
          </cell>
          <cell r="L110">
            <v>100086</v>
          </cell>
          <cell r="M110">
            <v>109995</v>
          </cell>
          <cell r="N110">
            <v>111955</v>
          </cell>
          <cell r="O110">
            <v>125112</v>
          </cell>
          <cell r="P110">
            <v>91693</v>
          </cell>
          <cell r="Q110">
            <v>104730.18813318579</v>
          </cell>
          <cell r="R110">
            <v>104730.18813318579</v>
          </cell>
          <cell r="S110">
            <v>104730.18813318579</v>
          </cell>
          <cell r="T110">
            <v>104730.18813318579</v>
          </cell>
          <cell r="U110">
            <v>1268381.7087955945</v>
          </cell>
          <cell r="V110">
            <v>1220238</v>
          </cell>
          <cell r="W110">
            <v>1289812</v>
          </cell>
        </row>
        <row r="111">
          <cell r="C111">
            <v>706436.58333333326</v>
          </cell>
        </row>
        <row r="112">
          <cell r="B112" t="str">
            <v>TOT</v>
          </cell>
          <cell r="E112">
            <v>10490079</v>
          </cell>
          <cell r="F112">
            <v>10767356</v>
          </cell>
          <cell r="G112">
            <v>9709067</v>
          </cell>
          <cell r="H112">
            <v>8377239</v>
          </cell>
          <cell r="I112">
            <v>1029060</v>
          </cell>
          <cell r="J112">
            <v>941162</v>
          </cell>
          <cell r="K112">
            <v>928425</v>
          </cell>
          <cell r="L112">
            <v>944996</v>
          </cell>
          <cell r="M112">
            <v>808198</v>
          </cell>
          <cell r="N112">
            <v>898836</v>
          </cell>
          <cell r="O112">
            <v>793112</v>
          </cell>
          <cell r="P112">
            <v>962316</v>
          </cell>
          <cell r="Q112">
            <v>906655.09151133639</v>
          </cell>
          <cell r="R112">
            <v>906655.09151133639</v>
          </cell>
          <cell r="S112">
            <v>906655.09151133639</v>
          </cell>
          <cell r="T112">
            <v>906655.09151133639</v>
          </cell>
          <cell r="U112">
            <v>10967000.322308199</v>
          </cell>
          <cell r="V112">
            <v>10670830</v>
          </cell>
          <cell r="W112">
            <v>9678252</v>
          </cell>
        </row>
        <row r="113">
          <cell r="B113" t="str">
            <v>en  US $/T -------------------------------------------------------------------------------------------------</v>
          </cell>
          <cell r="C113" t="e">
            <v>#DIV/0!</v>
          </cell>
          <cell r="I113" t="e">
            <v>#DIV/0!</v>
          </cell>
          <cell r="J113" t="e">
            <v>#DIV/0!</v>
          </cell>
          <cell r="K113" t="e">
            <v>#DIV/0!</v>
          </cell>
          <cell r="L113" t="e">
            <v>#DIV/0!</v>
          </cell>
          <cell r="M113" t="e">
            <v>#DIV/0!</v>
          </cell>
          <cell r="N113" t="e">
            <v>#DIV/0!</v>
          </cell>
          <cell r="O113" t="e">
            <v>#DIV/0!</v>
          </cell>
          <cell r="P113" t="e">
            <v>#DIV/0!</v>
          </cell>
          <cell r="Q113" t="e">
            <v>#DIV/0!</v>
          </cell>
          <cell r="R113" t="e">
            <v>#DIV/0!</v>
          </cell>
          <cell r="S113" t="e">
            <v>#DIV/0!</v>
          </cell>
          <cell r="T113" t="e">
            <v>#DIV/0!</v>
          </cell>
          <cell r="U113">
            <v>17.527569637698896</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nel"/>
      <sheetName val="SMetstrait"/>
      <sheetName val="Result9398"/>
      <sheetName val="Grafsoud"/>
      <sheetName val="Fuelsoude"/>
      <sheetName val="AmFfiAtAssur"/>
      <sheetName val="BUD Normal"/>
      <sheetName val="BUD mois Avril"/>
      <sheetName val="Позиция"/>
      <sheetName val="июнь9"/>
    </sheetNames>
    <sheetDataSet>
      <sheetData sheetId="0" refreshError="1"/>
      <sheetData sheetId="1" refreshError="1">
        <row r="6">
          <cell r="B6" t="str">
            <v>FRIGUIA</v>
          </cell>
          <cell r="N6" t="str">
            <v>BUDGET  SORTIES  MG   1995</v>
          </cell>
        </row>
        <row r="7">
          <cell r="B7" t="str">
            <v>CG</v>
          </cell>
          <cell r="O7" t="str">
            <v>T    O    T    A    L</v>
          </cell>
          <cell r="R7" t="str">
            <v>en  US  Dollars</v>
          </cell>
          <cell r="W7" t="str">
            <v>1 / 2</v>
          </cell>
        </row>
        <row r="8">
          <cell r="R8" t="str">
            <v>E  S  T</v>
          </cell>
          <cell r="S8" t="str">
            <v>I  M  E</v>
          </cell>
          <cell r="U8">
            <v>625700</v>
          </cell>
        </row>
        <row r="10">
          <cell r="B10" t="str">
            <v xml:space="preserve"> </v>
          </cell>
          <cell r="C10" t="str">
            <v>BUDGET</v>
          </cell>
          <cell r="E10" t="str">
            <v>Realisation</v>
          </cell>
          <cell r="H10">
            <v>1995</v>
          </cell>
          <cell r="W10" t="str">
            <v>Budget</v>
          </cell>
        </row>
        <row r="11">
          <cell r="B11" t="str">
            <v>BUDGETS</v>
          </cell>
          <cell r="C11" t="str">
            <v>MENSUEL</v>
          </cell>
          <cell r="E11">
            <v>1992</v>
          </cell>
          <cell r="F11">
            <v>1993</v>
          </cell>
          <cell r="G11">
            <v>1994</v>
          </cell>
          <cell r="H11" t="str">
            <v>Budget</v>
          </cell>
          <cell r="U11" t="str">
            <v>Probable</v>
          </cell>
          <cell r="V11" t="str">
            <v>P12</v>
          </cell>
          <cell r="W11">
            <v>1996</v>
          </cell>
        </row>
        <row r="12">
          <cell r="C12" t="str">
            <v xml:space="preserve"> </v>
          </cell>
          <cell r="H12">
            <v>12</v>
          </cell>
          <cell r="I12" t="str">
            <v xml:space="preserve"> </v>
          </cell>
          <cell r="J12" t="str">
            <v xml:space="preserve"> </v>
          </cell>
          <cell r="K12" t="str">
            <v xml:space="preserve"> </v>
          </cell>
          <cell r="M12" t="str">
            <v xml:space="preserve"> </v>
          </cell>
          <cell r="N12" t="str">
            <v xml:space="preserve"> </v>
          </cell>
          <cell r="O12" t="str">
            <v xml:space="preserve"> </v>
          </cell>
          <cell r="P12" t="str">
            <v xml:space="preserve"> </v>
          </cell>
        </row>
        <row r="14">
          <cell r="B14">
            <v>110</v>
          </cell>
          <cell r="C14">
            <v>38188.333333333336</v>
          </cell>
          <cell r="E14">
            <v>952293</v>
          </cell>
          <cell r="F14">
            <v>940822</v>
          </cell>
          <cell r="G14">
            <v>792218</v>
          </cell>
          <cell r="H14">
            <v>480187</v>
          </cell>
          <cell r="I14">
            <v>52194</v>
          </cell>
          <cell r="J14">
            <v>85870</v>
          </cell>
          <cell r="K14">
            <v>122690</v>
          </cell>
          <cell r="L14">
            <v>79445</v>
          </cell>
          <cell r="M14">
            <v>70422</v>
          </cell>
          <cell r="N14">
            <v>98865</v>
          </cell>
          <cell r="O14">
            <v>67421</v>
          </cell>
          <cell r="P14">
            <v>76414</v>
          </cell>
          <cell r="Q14">
            <v>81074.226423145825</v>
          </cell>
          <cell r="R14">
            <v>81074.226423145825</v>
          </cell>
          <cell r="S14">
            <v>81074.226423145825</v>
          </cell>
          <cell r="T14">
            <v>81074.226423145825</v>
          </cell>
          <cell r="U14">
            <v>1006379.9056925834</v>
          </cell>
          <cell r="V14">
            <v>829000</v>
          </cell>
          <cell r="W14">
            <v>532579</v>
          </cell>
        </row>
        <row r="15">
          <cell r="B15">
            <v>120</v>
          </cell>
          <cell r="C15">
            <v>28282.25</v>
          </cell>
          <cell r="E15">
            <v>362310</v>
          </cell>
          <cell r="F15">
            <v>330311</v>
          </cell>
          <cell r="G15">
            <v>467584</v>
          </cell>
          <cell r="H15">
            <v>339387</v>
          </cell>
          <cell r="I15">
            <v>32928</v>
          </cell>
          <cell r="J15">
            <v>36357</v>
          </cell>
          <cell r="K15">
            <v>26242</v>
          </cell>
          <cell r="L15">
            <v>17246</v>
          </cell>
          <cell r="M15">
            <v>36740</v>
          </cell>
          <cell r="N15">
            <v>39761</v>
          </cell>
          <cell r="O15">
            <v>81892</v>
          </cell>
          <cell r="P15">
            <v>28073</v>
          </cell>
          <cell r="Q15">
            <v>37134.227187914861</v>
          </cell>
          <cell r="R15">
            <v>37134.227187914861</v>
          </cell>
          <cell r="S15">
            <v>37134.227187914861</v>
          </cell>
          <cell r="T15">
            <v>37134.227187914861</v>
          </cell>
          <cell r="U15">
            <v>447775.90875165956</v>
          </cell>
          <cell r="V15">
            <v>400000</v>
          </cell>
          <cell r="W15">
            <v>302000</v>
          </cell>
        </row>
        <row r="16">
          <cell r="B16">
            <v>200</v>
          </cell>
          <cell r="C16">
            <v>302322</v>
          </cell>
          <cell r="E16">
            <v>4387175</v>
          </cell>
          <cell r="F16">
            <v>4753384</v>
          </cell>
          <cell r="G16">
            <v>4458238</v>
          </cell>
          <cell r="H16">
            <v>3627864</v>
          </cell>
          <cell r="I16">
            <v>470903</v>
          </cell>
          <cell r="J16">
            <v>342640</v>
          </cell>
          <cell r="K16">
            <v>401477</v>
          </cell>
          <cell r="L16">
            <v>268217</v>
          </cell>
          <cell r="M16">
            <v>246022</v>
          </cell>
          <cell r="N16">
            <v>464497</v>
          </cell>
          <cell r="O16">
            <v>301806</v>
          </cell>
          <cell r="P16">
            <v>466484</v>
          </cell>
          <cell r="Q16">
            <v>367576.71662134444</v>
          </cell>
          <cell r="R16">
            <v>367576.71662134444</v>
          </cell>
          <cell r="S16">
            <v>367576.71662134444</v>
          </cell>
          <cell r="T16">
            <v>367576.71662134444</v>
          </cell>
          <cell r="U16">
            <v>4432352.8664853778</v>
          </cell>
          <cell r="V16">
            <v>4428000</v>
          </cell>
          <cell r="W16">
            <v>3960000</v>
          </cell>
        </row>
        <row r="17">
          <cell r="B17">
            <v>300</v>
          </cell>
          <cell r="C17">
            <v>59583.333333333336</v>
          </cell>
          <cell r="E17">
            <v>899968</v>
          </cell>
          <cell r="F17">
            <v>1226006</v>
          </cell>
          <cell r="G17">
            <v>1099314</v>
          </cell>
          <cell r="H17">
            <v>715000</v>
          </cell>
          <cell r="I17">
            <v>219952</v>
          </cell>
          <cell r="J17">
            <v>101739</v>
          </cell>
          <cell r="K17">
            <v>16459</v>
          </cell>
          <cell r="L17">
            <v>222264</v>
          </cell>
          <cell r="M17">
            <v>48259</v>
          </cell>
          <cell r="N17">
            <v>71992</v>
          </cell>
          <cell r="O17">
            <v>-18995</v>
          </cell>
          <cell r="P17">
            <v>146332</v>
          </cell>
          <cell r="Q17">
            <v>100269.44962484704</v>
          </cell>
          <cell r="R17">
            <v>100269.44962484704</v>
          </cell>
          <cell r="S17">
            <v>100269.44962484704</v>
          </cell>
          <cell r="T17">
            <v>100269.44962484704</v>
          </cell>
          <cell r="U17">
            <v>1209079.7984993882</v>
          </cell>
          <cell r="V17">
            <v>1200000</v>
          </cell>
          <cell r="W17">
            <v>900000</v>
          </cell>
        </row>
        <row r="18">
          <cell r="B18">
            <v>400</v>
          </cell>
          <cell r="C18">
            <v>111.25</v>
          </cell>
          <cell r="E18">
            <v>258</v>
          </cell>
          <cell r="F18">
            <v>1549</v>
          </cell>
          <cell r="G18">
            <v>1425</v>
          </cell>
          <cell r="H18">
            <v>1335</v>
          </cell>
          <cell r="I18">
            <v>0</v>
          </cell>
          <cell r="J18">
            <v>0</v>
          </cell>
          <cell r="K18">
            <v>353</v>
          </cell>
          <cell r="L18">
            <v>0</v>
          </cell>
          <cell r="M18">
            <v>27</v>
          </cell>
          <cell r="N18">
            <v>242</v>
          </cell>
          <cell r="O18">
            <v>240</v>
          </cell>
          <cell r="P18">
            <v>115</v>
          </cell>
          <cell r="Q18">
            <v>121.24134876333909</v>
          </cell>
          <cell r="R18">
            <v>121.24134876333909</v>
          </cell>
          <cell r="S18">
            <v>121.24134876333909</v>
          </cell>
          <cell r="T18">
            <v>121.24134876333909</v>
          </cell>
          <cell r="U18">
            <v>1461.9653950533566</v>
          </cell>
          <cell r="V18">
            <v>1335</v>
          </cell>
          <cell r="W18">
            <v>1350</v>
          </cell>
        </row>
        <row r="19">
          <cell r="B19">
            <v>431</v>
          </cell>
          <cell r="C19">
            <v>9930.5833333333339</v>
          </cell>
          <cell r="E19">
            <v>127176</v>
          </cell>
          <cell r="F19">
            <v>210237</v>
          </cell>
          <cell r="G19">
            <v>125623</v>
          </cell>
          <cell r="H19">
            <v>119167</v>
          </cell>
          <cell r="I19">
            <v>2269</v>
          </cell>
          <cell r="J19">
            <v>17475</v>
          </cell>
          <cell r="K19">
            <v>24582</v>
          </cell>
          <cell r="L19">
            <v>27840</v>
          </cell>
          <cell r="M19">
            <v>15885</v>
          </cell>
          <cell r="N19">
            <v>1227</v>
          </cell>
          <cell r="O19">
            <v>22690</v>
          </cell>
          <cell r="P19">
            <v>8191</v>
          </cell>
          <cell r="Q19">
            <v>14911.196751334763</v>
          </cell>
          <cell r="R19">
            <v>14911.196751334763</v>
          </cell>
          <cell r="S19">
            <v>14911.196751334763</v>
          </cell>
          <cell r="T19">
            <v>14911.196751334763</v>
          </cell>
          <cell r="U19">
            <v>179803.78700533905</v>
          </cell>
          <cell r="V19">
            <v>130000</v>
          </cell>
          <cell r="W19">
            <v>120000</v>
          </cell>
        </row>
        <row r="20">
          <cell r="B20">
            <v>510</v>
          </cell>
          <cell r="C20">
            <v>4901.75</v>
          </cell>
          <cell r="E20">
            <v>28249</v>
          </cell>
          <cell r="F20">
            <v>98740</v>
          </cell>
          <cell r="G20">
            <v>36385</v>
          </cell>
          <cell r="H20">
            <v>58821</v>
          </cell>
          <cell r="I20">
            <v>1520</v>
          </cell>
          <cell r="J20">
            <v>0</v>
          </cell>
          <cell r="K20">
            <v>581</v>
          </cell>
          <cell r="L20">
            <v>4001</v>
          </cell>
          <cell r="M20">
            <v>84</v>
          </cell>
          <cell r="N20">
            <v>879</v>
          </cell>
          <cell r="O20">
            <v>7235</v>
          </cell>
          <cell r="P20">
            <v>3344</v>
          </cell>
          <cell r="Q20">
            <v>2189.5418194271806</v>
          </cell>
          <cell r="R20">
            <v>2189.5418194271806</v>
          </cell>
          <cell r="S20">
            <v>2189.5418194271806</v>
          </cell>
          <cell r="T20">
            <v>2189.5418194271806</v>
          </cell>
          <cell r="U20">
            <v>26402.167277708722</v>
          </cell>
          <cell r="V20">
            <v>35000</v>
          </cell>
          <cell r="W20">
            <v>57510</v>
          </cell>
        </row>
        <row r="21">
          <cell r="B21">
            <v>520</v>
          </cell>
          <cell r="C21">
            <v>1350.5833333333333</v>
          </cell>
          <cell r="E21">
            <v>16479</v>
          </cell>
          <cell r="F21">
            <v>18628</v>
          </cell>
          <cell r="G21">
            <v>-5426</v>
          </cell>
          <cell r="H21">
            <v>16207</v>
          </cell>
          <cell r="I21">
            <v>82</v>
          </cell>
          <cell r="J21">
            <v>98</v>
          </cell>
          <cell r="K21">
            <v>1237</v>
          </cell>
          <cell r="L21">
            <v>367</v>
          </cell>
          <cell r="M21">
            <v>0</v>
          </cell>
          <cell r="N21">
            <v>1299</v>
          </cell>
          <cell r="O21">
            <v>682</v>
          </cell>
          <cell r="P21">
            <v>0</v>
          </cell>
          <cell r="Q21">
            <v>467.21973192832297</v>
          </cell>
          <cell r="R21">
            <v>467.21973192832297</v>
          </cell>
          <cell r="S21">
            <v>467.21973192832297</v>
          </cell>
          <cell r="T21">
            <v>467.21973192832297</v>
          </cell>
          <cell r="U21">
            <v>5633.8789277132928</v>
          </cell>
          <cell r="V21">
            <v>21100</v>
          </cell>
          <cell r="W21">
            <v>21100</v>
          </cell>
        </row>
        <row r="22">
          <cell r="B22">
            <v>530</v>
          </cell>
          <cell r="C22">
            <v>24953.5</v>
          </cell>
          <cell r="E22">
            <v>711262</v>
          </cell>
          <cell r="F22">
            <v>488014</v>
          </cell>
          <cell r="G22">
            <v>379997</v>
          </cell>
          <cell r="H22">
            <v>299442</v>
          </cell>
          <cell r="I22">
            <v>8035</v>
          </cell>
          <cell r="J22">
            <v>124148</v>
          </cell>
          <cell r="K22">
            <v>21603</v>
          </cell>
          <cell r="L22">
            <v>-3419</v>
          </cell>
          <cell r="M22">
            <v>21227</v>
          </cell>
          <cell r="N22">
            <v>30326</v>
          </cell>
          <cell r="O22">
            <v>55766</v>
          </cell>
          <cell r="P22">
            <v>21587</v>
          </cell>
          <cell r="Q22">
            <v>34656.535509911977</v>
          </cell>
          <cell r="R22">
            <v>34656.535509911977</v>
          </cell>
          <cell r="S22">
            <v>34656.535509911977</v>
          </cell>
          <cell r="T22">
            <v>34656.535509911977</v>
          </cell>
          <cell r="U22">
            <v>417899.14203964779</v>
          </cell>
          <cell r="V22">
            <v>330000</v>
          </cell>
          <cell r="W22">
            <v>371450</v>
          </cell>
        </row>
        <row r="23">
          <cell r="B23">
            <v>540</v>
          </cell>
          <cell r="C23">
            <v>9533.3333333333339</v>
          </cell>
          <cell r="E23">
            <v>228231</v>
          </cell>
          <cell r="F23">
            <v>119833</v>
          </cell>
          <cell r="G23">
            <v>135665</v>
          </cell>
          <cell r="H23">
            <v>114400</v>
          </cell>
          <cell r="I23">
            <v>1376</v>
          </cell>
          <cell r="J23">
            <v>4218</v>
          </cell>
          <cell r="K23">
            <v>16873</v>
          </cell>
          <cell r="L23">
            <v>5029</v>
          </cell>
          <cell r="M23">
            <v>6894</v>
          </cell>
          <cell r="N23">
            <v>14463</v>
          </cell>
          <cell r="O23">
            <v>2409</v>
          </cell>
          <cell r="P23">
            <v>40637</v>
          </cell>
          <cell r="Q23">
            <v>11404.256612079938</v>
          </cell>
          <cell r="R23">
            <v>11404.256612079938</v>
          </cell>
          <cell r="S23">
            <v>11404.256612079938</v>
          </cell>
          <cell r="T23">
            <v>11404.256612079938</v>
          </cell>
          <cell r="U23">
            <v>137516.02644831978</v>
          </cell>
          <cell r="V23">
            <v>110500</v>
          </cell>
          <cell r="W23">
            <v>169500</v>
          </cell>
        </row>
        <row r="24">
          <cell r="B24">
            <v>550</v>
          </cell>
          <cell r="C24">
            <v>15515.5</v>
          </cell>
          <cell r="E24">
            <v>374721</v>
          </cell>
          <cell r="F24">
            <v>196341</v>
          </cell>
          <cell r="G24">
            <v>125046</v>
          </cell>
          <cell r="H24">
            <v>186186</v>
          </cell>
          <cell r="I24">
            <v>610</v>
          </cell>
          <cell r="J24">
            <v>27540</v>
          </cell>
          <cell r="K24">
            <v>3679</v>
          </cell>
          <cell r="L24">
            <v>2023</v>
          </cell>
          <cell r="M24">
            <v>119886</v>
          </cell>
          <cell r="N24">
            <v>-85011</v>
          </cell>
          <cell r="O24">
            <v>7615</v>
          </cell>
          <cell r="P24">
            <v>4527</v>
          </cell>
          <cell r="Q24">
            <v>10035.482736072128</v>
          </cell>
          <cell r="R24">
            <v>10035.482736072128</v>
          </cell>
          <cell r="S24">
            <v>10035.482736072128</v>
          </cell>
          <cell r="T24">
            <v>10035.482736072128</v>
          </cell>
          <cell r="U24">
            <v>121010.9309442885</v>
          </cell>
          <cell r="V24">
            <v>146005</v>
          </cell>
          <cell r="W24">
            <v>190500</v>
          </cell>
        </row>
        <row r="25">
          <cell r="B25">
            <v>560</v>
          </cell>
          <cell r="C25">
            <v>2383.3333333333335</v>
          </cell>
          <cell r="E25">
            <v>56768</v>
          </cell>
          <cell r="F25">
            <v>8164</v>
          </cell>
          <cell r="G25">
            <v>31972</v>
          </cell>
          <cell r="H25">
            <v>28600</v>
          </cell>
          <cell r="I25">
            <v>0</v>
          </cell>
          <cell r="J25">
            <v>1022</v>
          </cell>
          <cell r="K25">
            <v>53188</v>
          </cell>
          <cell r="L25">
            <v>1561</v>
          </cell>
          <cell r="M25">
            <v>93</v>
          </cell>
          <cell r="N25">
            <v>1362</v>
          </cell>
          <cell r="O25">
            <v>6883</v>
          </cell>
          <cell r="P25">
            <v>382</v>
          </cell>
          <cell r="Q25">
            <v>8003.0458782973437</v>
          </cell>
          <cell r="R25">
            <v>8003.0458782973437</v>
          </cell>
          <cell r="S25">
            <v>8003.0458782973437</v>
          </cell>
          <cell r="T25">
            <v>8003.0458782973437</v>
          </cell>
          <cell r="U25">
            <v>96503.183513189375</v>
          </cell>
          <cell r="V25">
            <v>80500</v>
          </cell>
          <cell r="W25">
            <v>112500</v>
          </cell>
        </row>
        <row r="26">
          <cell r="B26">
            <v>573</v>
          </cell>
          <cell r="C26">
            <v>2780.5833333333335</v>
          </cell>
          <cell r="E26">
            <v>44599</v>
          </cell>
          <cell r="F26">
            <v>42958</v>
          </cell>
          <cell r="G26">
            <v>35907</v>
          </cell>
          <cell r="H26">
            <v>33367</v>
          </cell>
          <cell r="I26">
            <v>1344</v>
          </cell>
          <cell r="J26">
            <v>21591</v>
          </cell>
          <cell r="K26">
            <v>-12817</v>
          </cell>
          <cell r="L26">
            <v>4267</v>
          </cell>
          <cell r="M26">
            <v>2900</v>
          </cell>
          <cell r="N26">
            <v>2348</v>
          </cell>
          <cell r="O26">
            <v>1731</v>
          </cell>
          <cell r="P26">
            <v>2304</v>
          </cell>
          <cell r="Q26">
            <v>2937.0933905124984</v>
          </cell>
          <cell r="R26">
            <v>2937.0933905124984</v>
          </cell>
          <cell r="S26">
            <v>2937.0933905124984</v>
          </cell>
          <cell r="T26">
            <v>2937.0933905124984</v>
          </cell>
          <cell r="U26">
            <v>35416.373562049994</v>
          </cell>
          <cell r="V26">
            <v>36395</v>
          </cell>
          <cell r="W26">
            <v>54494</v>
          </cell>
        </row>
        <row r="27">
          <cell r="B27">
            <v>574</v>
          </cell>
          <cell r="C27">
            <v>262.16666666666669</v>
          </cell>
          <cell r="E27">
            <v>3118</v>
          </cell>
          <cell r="F27">
            <v>3376</v>
          </cell>
          <cell r="G27">
            <v>3920</v>
          </cell>
          <cell r="H27">
            <v>3146</v>
          </cell>
          <cell r="I27">
            <v>419</v>
          </cell>
          <cell r="J27">
            <v>161</v>
          </cell>
          <cell r="K27">
            <v>281</v>
          </cell>
          <cell r="L27">
            <v>577</v>
          </cell>
          <cell r="M27">
            <v>121</v>
          </cell>
          <cell r="N27">
            <v>150</v>
          </cell>
          <cell r="O27">
            <v>360</v>
          </cell>
          <cell r="P27">
            <v>164</v>
          </cell>
          <cell r="Q27">
            <v>277.10535495244244</v>
          </cell>
          <cell r="R27">
            <v>277.10535495244244</v>
          </cell>
          <cell r="S27">
            <v>277.10535495244244</v>
          </cell>
          <cell r="T27">
            <v>277.10535495244244</v>
          </cell>
          <cell r="U27">
            <v>3341.4214198097688</v>
          </cell>
          <cell r="V27">
            <v>3200</v>
          </cell>
          <cell r="W27">
            <v>4000</v>
          </cell>
        </row>
        <row r="28">
          <cell r="B28">
            <v>581</v>
          </cell>
          <cell r="C28">
            <v>49652.75</v>
          </cell>
          <cell r="E28">
            <v>569157</v>
          </cell>
          <cell r="F28">
            <v>717242</v>
          </cell>
          <cell r="G28">
            <v>657717</v>
          </cell>
          <cell r="H28">
            <v>595833</v>
          </cell>
          <cell r="I28">
            <v>28585</v>
          </cell>
          <cell r="J28">
            <v>47988</v>
          </cell>
          <cell r="K28">
            <v>80279</v>
          </cell>
          <cell r="L28">
            <v>78695</v>
          </cell>
          <cell r="M28">
            <v>31620</v>
          </cell>
          <cell r="N28">
            <v>59535</v>
          </cell>
          <cell r="O28">
            <v>45967</v>
          </cell>
          <cell r="P28">
            <v>74092</v>
          </cell>
          <cell r="Q28">
            <v>55441.050373447448</v>
          </cell>
          <cell r="R28">
            <v>55441.050373447448</v>
          </cell>
          <cell r="S28">
            <v>55441.050373447448</v>
          </cell>
          <cell r="T28">
            <v>55441.050373447448</v>
          </cell>
          <cell r="U28">
            <v>668525.20149378991</v>
          </cell>
          <cell r="V28">
            <v>650000</v>
          </cell>
          <cell r="W28">
            <v>700000</v>
          </cell>
        </row>
        <row r="29">
          <cell r="B29">
            <v>582</v>
          </cell>
          <cell r="C29">
            <v>1986.0833333333333</v>
          </cell>
          <cell r="E29">
            <v>26031</v>
          </cell>
          <cell r="F29">
            <v>21990</v>
          </cell>
          <cell r="G29">
            <v>28565</v>
          </cell>
          <cell r="H29">
            <v>23833</v>
          </cell>
          <cell r="I29">
            <v>2048</v>
          </cell>
          <cell r="J29">
            <v>726</v>
          </cell>
          <cell r="K29">
            <v>55</v>
          </cell>
          <cell r="L29">
            <v>1155</v>
          </cell>
          <cell r="M29">
            <v>22401</v>
          </cell>
          <cell r="N29">
            <v>-19184</v>
          </cell>
          <cell r="O29">
            <v>3438</v>
          </cell>
          <cell r="P29">
            <v>883</v>
          </cell>
          <cell r="Q29">
            <v>1429.8288848016309</v>
          </cell>
          <cell r="R29">
            <v>1429.8288848016309</v>
          </cell>
          <cell r="S29">
            <v>1429.8288848016309</v>
          </cell>
          <cell r="T29">
            <v>1429.8288848016309</v>
          </cell>
          <cell r="U29">
            <v>17241.315539206524</v>
          </cell>
          <cell r="V29">
            <v>20000</v>
          </cell>
          <cell r="W29">
            <v>20000</v>
          </cell>
        </row>
        <row r="30">
          <cell r="B30">
            <v>584</v>
          </cell>
          <cell r="C30">
            <v>17072.25</v>
          </cell>
          <cell r="E30">
            <v>135838</v>
          </cell>
          <cell r="F30">
            <v>141055</v>
          </cell>
          <cell r="G30">
            <v>106967</v>
          </cell>
          <cell r="H30">
            <v>104867</v>
          </cell>
          <cell r="I30">
            <v>13925</v>
          </cell>
          <cell r="J30">
            <v>5336</v>
          </cell>
          <cell r="K30">
            <v>28954</v>
          </cell>
          <cell r="L30">
            <v>7463</v>
          </cell>
          <cell r="M30">
            <v>11436</v>
          </cell>
          <cell r="N30">
            <v>6173</v>
          </cell>
          <cell r="O30">
            <v>13313</v>
          </cell>
          <cell r="P30">
            <v>7189</v>
          </cell>
          <cell r="Q30">
            <v>11638.797194641564</v>
          </cell>
          <cell r="R30">
            <v>11638.797194641564</v>
          </cell>
          <cell r="S30">
            <v>11638.797194641564</v>
          </cell>
          <cell r="T30">
            <v>11638.797194641564</v>
          </cell>
          <cell r="U30">
            <v>140344.18877856625</v>
          </cell>
          <cell r="V30">
            <v>143889</v>
          </cell>
          <cell r="W30">
            <v>110000</v>
          </cell>
        </row>
        <row r="31">
          <cell r="B31">
            <v>591</v>
          </cell>
          <cell r="C31">
            <v>377.33333333333331</v>
          </cell>
          <cell r="E31">
            <v>463237</v>
          </cell>
          <cell r="F31">
            <v>406071</v>
          </cell>
          <cell r="G31">
            <v>359031</v>
          </cell>
          <cell r="H31">
            <v>4528</v>
          </cell>
          <cell r="I31">
            <v>9876</v>
          </cell>
          <cell r="J31">
            <v>6119</v>
          </cell>
          <cell r="K31">
            <v>8608</v>
          </cell>
          <cell r="L31">
            <v>14134</v>
          </cell>
          <cell r="M31">
            <v>1806</v>
          </cell>
          <cell r="N31">
            <v>6585</v>
          </cell>
          <cell r="O31">
            <v>6863</v>
          </cell>
          <cell r="P31">
            <v>5749</v>
          </cell>
          <cell r="Q31">
            <v>7413.4679376887179</v>
          </cell>
          <cell r="R31">
            <v>7413.4679376887179</v>
          </cell>
          <cell r="S31">
            <v>7413.4679376887179</v>
          </cell>
          <cell r="T31">
            <v>7413.4679376887179</v>
          </cell>
          <cell r="U31">
            <v>89393.871750754886</v>
          </cell>
          <cell r="V31">
            <v>89610</v>
          </cell>
          <cell r="W31">
            <v>32000</v>
          </cell>
        </row>
        <row r="32">
          <cell r="B32">
            <v>592</v>
          </cell>
          <cell r="C32">
            <v>27011.083333333332</v>
          </cell>
          <cell r="E32">
            <v>5408</v>
          </cell>
          <cell r="F32">
            <v>8419</v>
          </cell>
          <cell r="G32">
            <v>3313</v>
          </cell>
          <cell r="H32">
            <v>324133</v>
          </cell>
          <cell r="I32">
            <v>17294</v>
          </cell>
          <cell r="J32">
            <v>3282</v>
          </cell>
          <cell r="K32">
            <v>38109</v>
          </cell>
          <cell r="L32">
            <v>84418</v>
          </cell>
          <cell r="M32">
            <v>34267</v>
          </cell>
          <cell r="N32">
            <v>63413</v>
          </cell>
          <cell r="O32">
            <v>35558</v>
          </cell>
          <cell r="P32">
            <v>64409</v>
          </cell>
          <cell r="Q32">
            <v>42285.557411574002</v>
          </cell>
          <cell r="R32">
            <v>42285.557411574002</v>
          </cell>
          <cell r="S32">
            <v>42285.557411574002</v>
          </cell>
          <cell r="T32">
            <v>42285.557411574002</v>
          </cell>
          <cell r="U32">
            <v>509892.22964629601</v>
          </cell>
          <cell r="V32">
            <v>511480</v>
          </cell>
          <cell r="W32">
            <v>453300</v>
          </cell>
        </row>
        <row r="33">
          <cell r="B33">
            <v>593</v>
          </cell>
          <cell r="C33">
            <v>127.08333333333333</v>
          </cell>
          <cell r="E33">
            <v>1017</v>
          </cell>
          <cell r="F33">
            <v>1560</v>
          </cell>
          <cell r="G33">
            <v>1013</v>
          </cell>
          <cell r="H33">
            <v>1525</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500</v>
          </cell>
        </row>
        <row r="34">
          <cell r="B34">
            <v>594</v>
          </cell>
          <cell r="C34">
            <v>0</v>
          </cell>
          <cell r="E34">
            <v>0</v>
          </cell>
          <cell r="F34">
            <v>0</v>
          </cell>
          <cell r="G34">
            <v>0</v>
          </cell>
          <cell r="H34">
            <v>0</v>
          </cell>
          <cell r="I34">
            <v>0</v>
          </cell>
          <cell r="J34">
            <v>101</v>
          </cell>
          <cell r="K34">
            <v>0</v>
          </cell>
          <cell r="L34">
            <v>0</v>
          </cell>
          <cell r="M34">
            <v>0</v>
          </cell>
          <cell r="N34">
            <v>0</v>
          </cell>
          <cell r="O34">
            <v>0</v>
          </cell>
          <cell r="P34">
            <v>0</v>
          </cell>
          <cell r="Q34">
            <v>12.533650179219293</v>
          </cell>
          <cell r="R34">
            <v>12.533650179219293</v>
          </cell>
          <cell r="S34">
            <v>12.533650179219293</v>
          </cell>
          <cell r="T34">
            <v>12.533650179219293</v>
          </cell>
          <cell r="U34">
            <v>151.13460071687717</v>
          </cell>
          <cell r="V34">
            <v>151</v>
          </cell>
          <cell r="W34">
            <v>0</v>
          </cell>
        </row>
        <row r="35">
          <cell r="B35">
            <v>631</v>
          </cell>
          <cell r="C35">
            <v>746.75</v>
          </cell>
          <cell r="E35">
            <v>20556</v>
          </cell>
          <cell r="F35">
            <v>15972</v>
          </cell>
          <cell r="G35">
            <v>8266</v>
          </cell>
          <cell r="H35">
            <v>8961</v>
          </cell>
          <cell r="I35">
            <v>590</v>
          </cell>
          <cell r="J35">
            <v>92</v>
          </cell>
          <cell r="K35">
            <v>1263</v>
          </cell>
          <cell r="L35">
            <v>174</v>
          </cell>
          <cell r="M35">
            <v>599</v>
          </cell>
          <cell r="N35">
            <v>386</v>
          </cell>
          <cell r="O35">
            <v>108</v>
          </cell>
          <cell r="P35">
            <v>166</v>
          </cell>
          <cell r="Q35">
            <v>419.19475549903746</v>
          </cell>
          <cell r="R35">
            <v>419.19475549903746</v>
          </cell>
          <cell r="S35">
            <v>419.19475549903746</v>
          </cell>
          <cell r="T35">
            <v>419.19475549903746</v>
          </cell>
          <cell r="U35">
            <v>5054.7790219961498</v>
          </cell>
          <cell r="V35">
            <v>8095</v>
          </cell>
          <cell r="W35">
            <v>9000</v>
          </cell>
        </row>
        <row r="36">
          <cell r="B36">
            <v>634</v>
          </cell>
          <cell r="C36">
            <v>4369.416666666667</v>
          </cell>
          <cell r="E36">
            <v>68537</v>
          </cell>
          <cell r="F36">
            <v>47438</v>
          </cell>
          <cell r="G36">
            <v>69220</v>
          </cell>
          <cell r="H36">
            <v>52433</v>
          </cell>
          <cell r="I36">
            <v>10071</v>
          </cell>
          <cell r="J36">
            <v>1641</v>
          </cell>
          <cell r="K36">
            <v>-1834</v>
          </cell>
          <cell r="L36">
            <v>6125</v>
          </cell>
          <cell r="M36">
            <v>1855</v>
          </cell>
          <cell r="N36">
            <v>5511</v>
          </cell>
          <cell r="O36">
            <v>4242</v>
          </cell>
          <cell r="P36">
            <v>3708</v>
          </cell>
          <cell r="Q36">
            <v>3886.5484154749429</v>
          </cell>
          <cell r="R36">
            <v>3886.5484154749429</v>
          </cell>
          <cell r="S36">
            <v>3886.5484154749429</v>
          </cell>
          <cell r="T36">
            <v>3886.5484154749429</v>
          </cell>
          <cell r="U36">
            <v>46865.193661899772</v>
          </cell>
          <cell r="V36">
            <v>52433</v>
          </cell>
          <cell r="W36">
            <v>66000</v>
          </cell>
        </row>
        <row r="37">
          <cell r="B37">
            <v>676</v>
          </cell>
          <cell r="C37">
            <v>2542.25</v>
          </cell>
          <cell r="E37">
            <v>29864</v>
          </cell>
          <cell r="F37">
            <v>26453</v>
          </cell>
          <cell r="G37">
            <v>34339</v>
          </cell>
          <cell r="H37">
            <v>30507</v>
          </cell>
          <cell r="I37">
            <v>3239</v>
          </cell>
          <cell r="J37">
            <v>3915</v>
          </cell>
          <cell r="K37">
            <v>2295</v>
          </cell>
          <cell r="L37">
            <v>1540</v>
          </cell>
          <cell r="M37">
            <v>1954</v>
          </cell>
          <cell r="N37">
            <v>1487</v>
          </cell>
          <cell r="O37">
            <v>3405</v>
          </cell>
          <cell r="P37">
            <v>2130</v>
          </cell>
          <cell r="Q37">
            <v>2477.5675824565669</v>
          </cell>
          <cell r="R37">
            <v>2477.5675824565669</v>
          </cell>
          <cell r="S37">
            <v>2477.5675824565669</v>
          </cell>
          <cell r="T37">
            <v>2477.5675824565669</v>
          </cell>
          <cell r="U37">
            <v>29875.270329826264</v>
          </cell>
          <cell r="V37">
            <v>29958</v>
          </cell>
          <cell r="W37">
            <v>30500</v>
          </cell>
        </row>
        <row r="38">
          <cell r="B38">
            <v>687</v>
          </cell>
          <cell r="C38">
            <v>568</v>
          </cell>
          <cell r="E38">
            <v>8943</v>
          </cell>
          <cell r="F38">
            <v>6649</v>
          </cell>
          <cell r="G38">
            <v>6807</v>
          </cell>
          <cell r="H38">
            <v>6816</v>
          </cell>
          <cell r="I38">
            <v>1059</v>
          </cell>
          <cell r="J38">
            <v>656</v>
          </cell>
          <cell r="K38">
            <v>654</v>
          </cell>
          <cell r="L38">
            <v>564</v>
          </cell>
          <cell r="M38">
            <v>457</v>
          </cell>
          <cell r="N38">
            <v>371</v>
          </cell>
          <cell r="O38">
            <v>1407</v>
          </cell>
          <cell r="P38">
            <v>395</v>
          </cell>
          <cell r="Q38">
            <v>690.34352422769234</v>
          </cell>
          <cell r="R38">
            <v>690.34352422769234</v>
          </cell>
          <cell r="S38">
            <v>690.34352422769234</v>
          </cell>
          <cell r="T38">
            <v>690.34352422769234</v>
          </cell>
          <cell r="U38">
            <v>8324.3740969107675</v>
          </cell>
          <cell r="V38">
            <v>8350</v>
          </cell>
          <cell r="W38">
            <v>6800</v>
          </cell>
        </row>
        <row r="39">
          <cell r="B39">
            <v>689</v>
          </cell>
          <cell r="C39">
            <v>0</v>
          </cell>
          <cell r="E39">
            <v>0</v>
          </cell>
          <cell r="F39">
            <v>240</v>
          </cell>
          <cell r="G39">
            <v>161</v>
          </cell>
          <cell r="H39">
            <v>0</v>
          </cell>
          <cell r="I39">
            <v>0</v>
          </cell>
          <cell r="J39">
            <v>240</v>
          </cell>
          <cell r="K39">
            <v>0</v>
          </cell>
          <cell r="L39">
            <v>0</v>
          </cell>
          <cell r="M39">
            <v>0</v>
          </cell>
          <cell r="N39">
            <v>0</v>
          </cell>
          <cell r="O39">
            <v>0</v>
          </cell>
          <cell r="P39">
            <v>0</v>
          </cell>
          <cell r="Q39">
            <v>29.782931118936943</v>
          </cell>
          <cell r="R39">
            <v>29.782931118936943</v>
          </cell>
          <cell r="S39">
            <v>29.782931118936943</v>
          </cell>
          <cell r="T39">
            <v>29.782931118936943</v>
          </cell>
          <cell r="U39">
            <v>359.13172447574789</v>
          </cell>
          <cell r="V39">
            <v>240</v>
          </cell>
          <cell r="W39">
            <v>0</v>
          </cell>
        </row>
        <row r="40">
          <cell r="B40">
            <v>696</v>
          </cell>
          <cell r="C40">
            <v>1986.0833333333333</v>
          </cell>
          <cell r="E40">
            <v>16112</v>
          </cell>
          <cell r="F40">
            <v>22074</v>
          </cell>
          <cell r="G40">
            <v>17975</v>
          </cell>
          <cell r="H40">
            <v>23833</v>
          </cell>
          <cell r="I40">
            <v>773</v>
          </cell>
          <cell r="J40">
            <v>2178</v>
          </cell>
          <cell r="K40">
            <v>153</v>
          </cell>
          <cell r="L40">
            <v>326</v>
          </cell>
          <cell r="M40">
            <v>415</v>
          </cell>
          <cell r="N40">
            <v>1689</v>
          </cell>
          <cell r="O40">
            <v>386</v>
          </cell>
          <cell r="P40">
            <v>596</v>
          </cell>
          <cell r="Q40">
            <v>808.60657987913783</v>
          </cell>
          <cell r="R40">
            <v>808.60657987913783</v>
          </cell>
          <cell r="S40">
            <v>808.60657987913783</v>
          </cell>
          <cell r="T40">
            <v>808.60657987913783</v>
          </cell>
          <cell r="U40">
            <v>9750.4263195165513</v>
          </cell>
          <cell r="V40">
            <v>10518</v>
          </cell>
          <cell r="W40">
            <v>10500</v>
          </cell>
        </row>
        <row r="41">
          <cell r="B41">
            <v>701</v>
          </cell>
          <cell r="C41">
            <v>1241.9166666666667</v>
          </cell>
          <cell r="E41">
            <v>17607</v>
          </cell>
          <cell r="F41">
            <v>15453</v>
          </cell>
          <cell r="G41">
            <v>16497</v>
          </cell>
          <cell r="H41">
            <v>14903</v>
          </cell>
          <cell r="I41">
            <v>1348</v>
          </cell>
          <cell r="J41">
            <v>670</v>
          </cell>
          <cell r="K41">
            <v>2256</v>
          </cell>
          <cell r="L41">
            <v>157</v>
          </cell>
          <cell r="M41">
            <v>254</v>
          </cell>
          <cell r="N41">
            <v>858</v>
          </cell>
          <cell r="O41">
            <v>693</v>
          </cell>
          <cell r="P41">
            <v>312</v>
          </cell>
          <cell r="Q41">
            <v>812.57763736166271</v>
          </cell>
          <cell r="R41">
            <v>812.57763736166271</v>
          </cell>
          <cell r="S41">
            <v>812.57763736166271</v>
          </cell>
          <cell r="T41">
            <v>812.57763736166271</v>
          </cell>
          <cell r="U41">
            <v>9798.3105494466508</v>
          </cell>
          <cell r="V41">
            <v>14903</v>
          </cell>
          <cell r="W41">
            <v>14900</v>
          </cell>
        </row>
        <row r="42">
          <cell r="B42">
            <v>730</v>
          </cell>
          <cell r="C42">
            <v>317.75</v>
          </cell>
          <cell r="E42">
            <v>5732</v>
          </cell>
          <cell r="F42">
            <v>5057</v>
          </cell>
          <cell r="G42">
            <v>3070</v>
          </cell>
          <cell r="H42">
            <v>3813</v>
          </cell>
          <cell r="I42">
            <v>22</v>
          </cell>
          <cell r="J42">
            <v>0</v>
          </cell>
          <cell r="K42">
            <v>385</v>
          </cell>
          <cell r="L42">
            <v>6</v>
          </cell>
          <cell r="M42">
            <v>273</v>
          </cell>
          <cell r="N42">
            <v>0</v>
          </cell>
          <cell r="O42">
            <v>128</v>
          </cell>
          <cell r="P42">
            <v>177</v>
          </cell>
          <cell r="Q42">
            <v>122.97868641194373</v>
          </cell>
          <cell r="R42">
            <v>122.97868641194373</v>
          </cell>
          <cell r="S42">
            <v>122.97868641194373</v>
          </cell>
          <cell r="T42">
            <v>122.97868641194373</v>
          </cell>
          <cell r="U42">
            <v>1482.9147456477749</v>
          </cell>
          <cell r="V42">
            <v>3813</v>
          </cell>
          <cell r="W42">
            <v>3800</v>
          </cell>
        </row>
        <row r="43">
          <cell r="B43">
            <v>731</v>
          </cell>
          <cell r="C43">
            <v>199.58333333333334</v>
          </cell>
          <cell r="E43">
            <v>4360</v>
          </cell>
          <cell r="F43">
            <v>3461</v>
          </cell>
          <cell r="G43">
            <v>1414</v>
          </cell>
          <cell r="H43">
            <v>2395</v>
          </cell>
          <cell r="I43">
            <v>92</v>
          </cell>
          <cell r="J43">
            <v>420</v>
          </cell>
          <cell r="K43">
            <v>0</v>
          </cell>
          <cell r="L43">
            <v>0</v>
          </cell>
          <cell r="M43">
            <v>442</v>
          </cell>
          <cell r="N43">
            <v>534</v>
          </cell>
          <cell r="O43">
            <v>0</v>
          </cell>
          <cell r="P43">
            <v>1183</v>
          </cell>
          <cell r="Q43">
            <v>331.4592042445023</v>
          </cell>
          <cell r="R43">
            <v>331.4592042445023</v>
          </cell>
          <cell r="S43">
            <v>331.4592042445023</v>
          </cell>
          <cell r="T43">
            <v>331.4592042445023</v>
          </cell>
          <cell r="U43">
            <v>3996.8368169780097</v>
          </cell>
          <cell r="V43">
            <v>3136</v>
          </cell>
          <cell r="W43">
            <v>4810</v>
          </cell>
        </row>
        <row r="44">
          <cell r="B44">
            <v>741</v>
          </cell>
          <cell r="C44">
            <v>2550.1666666666665</v>
          </cell>
          <cell r="E44">
            <v>39743</v>
          </cell>
          <cell r="F44">
            <v>39176</v>
          </cell>
          <cell r="G44">
            <v>38185</v>
          </cell>
          <cell r="H44">
            <v>30602</v>
          </cell>
          <cell r="I44">
            <v>6566</v>
          </cell>
          <cell r="J44">
            <v>2472</v>
          </cell>
          <cell r="K44">
            <v>195</v>
          </cell>
          <cell r="L44">
            <v>1980</v>
          </cell>
          <cell r="M44">
            <v>3587</v>
          </cell>
          <cell r="N44">
            <v>3410</v>
          </cell>
          <cell r="O44">
            <v>1596</v>
          </cell>
          <cell r="P44">
            <v>2444</v>
          </cell>
          <cell r="Q44">
            <v>2761.1259058181113</v>
          </cell>
          <cell r="R44">
            <v>2761.1259058181113</v>
          </cell>
          <cell r="S44">
            <v>2761.1259058181113</v>
          </cell>
          <cell r="T44">
            <v>2761.1259058181113</v>
          </cell>
          <cell r="U44">
            <v>33294.503623272438</v>
          </cell>
          <cell r="V44">
            <v>34048</v>
          </cell>
          <cell r="W44">
            <v>32274</v>
          </cell>
        </row>
        <row r="45">
          <cell r="B45">
            <v>745</v>
          </cell>
          <cell r="C45">
            <v>95.333333333333329</v>
          </cell>
          <cell r="E45">
            <v>1872</v>
          </cell>
          <cell r="F45">
            <v>718</v>
          </cell>
          <cell r="G45">
            <v>442</v>
          </cell>
          <cell r="H45">
            <v>1144</v>
          </cell>
          <cell r="I45">
            <v>0</v>
          </cell>
          <cell r="J45">
            <v>31</v>
          </cell>
          <cell r="K45">
            <v>0</v>
          </cell>
          <cell r="L45">
            <v>0</v>
          </cell>
          <cell r="M45">
            <v>76</v>
          </cell>
          <cell r="N45">
            <v>0</v>
          </cell>
          <cell r="O45">
            <v>0</v>
          </cell>
          <cell r="P45">
            <v>0</v>
          </cell>
          <cell r="Q45">
            <v>13.278223457192716</v>
          </cell>
          <cell r="R45">
            <v>13.278223457192716</v>
          </cell>
          <cell r="S45">
            <v>13.278223457192716</v>
          </cell>
          <cell r="T45">
            <v>13.278223457192716</v>
          </cell>
          <cell r="U45">
            <v>160.11289382877089</v>
          </cell>
          <cell r="V45">
            <v>500</v>
          </cell>
          <cell r="W45">
            <v>700</v>
          </cell>
        </row>
        <row r="46">
          <cell r="B46">
            <v>761</v>
          </cell>
          <cell r="C46">
            <v>3197.6666666666665</v>
          </cell>
          <cell r="E46">
            <v>57960</v>
          </cell>
          <cell r="F46">
            <v>49138</v>
          </cell>
          <cell r="G46">
            <v>37960</v>
          </cell>
          <cell r="H46">
            <v>38372</v>
          </cell>
          <cell r="I46">
            <v>2183</v>
          </cell>
          <cell r="J46">
            <v>1578</v>
          </cell>
          <cell r="K46">
            <v>5156</v>
          </cell>
          <cell r="L46">
            <v>5958</v>
          </cell>
          <cell r="M46">
            <v>7959</v>
          </cell>
          <cell r="N46">
            <v>6286</v>
          </cell>
          <cell r="O46">
            <v>1654</v>
          </cell>
          <cell r="P46">
            <v>5493</v>
          </cell>
          <cell r="Q46">
            <v>4500.5731787103578</v>
          </cell>
          <cell r="R46">
            <v>4500.5731787103578</v>
          </cell>
          <cell r="S46">
            <v>4500.5731787103578</v>
          </cell>
          <cell r="T46">
            <v>4500.5731787103578</v>
          </cell>
          <cell r="U46">
            <v>54269.292714841431</v>
          </cell>
          <cell r="V46">
            <v>46387</v>
          </cell>
          <cell r="W46">
            <v>38400</v>
          </cell>
        </row>
        <row r="47">
          <cell r="B47">
            <v>771</v>
          </cell>
          <cell r="C47">
            <v>1191.6666666666667</v>
          </cell>
          <cell r="E47">
            <v>19425</v>
          </cell>
          <cell r="F47">
            <v>17988</v>
          </cell>
          <cell r="G47">
            <v>16323</v>
          </cell>
          <cell r="H47">
            <v>14300</v>
          </cell>
          <cell r="I47">
            <v>351</v>
          </cell>
          <cell r="J47">
            <v>742</v>
          </cell>
          <cell r="K47">
            <v>1141</v>
          </cell>
          <cell r="L47">
            <v>2307</v>
          </cell>
          <cell r="M47">
            <v>1120</v>
          </cell>
          <cell r="N47">
            <v>489</v>
          </cell>
          <cell r="O47">
            <v>214</v>
          </cell>
          <cell r="P47">
            <v>302</v>
          </cell>
          <cell r="Q47">
            <v>827.22091182847316</v>
          </cell>
          <cell r="R47">
            <v>827.22091182847316</v>
          </cell>
          <cell r="S47">
            <v>827.22091182847316</v>
          </cell>
          <cell r="T47">
            <v>827.22091182847316</v>
          </cell>
          <cell r="U47">
            <v>9974.8836473138945</v>
          </cell>
          <cell r="V47">
            <v>13159</v>
          </cell>
          <cell r="W47">
            <v>14300</v>
          </cell>
        </row>
        <row r="48">
          <cell r="B48">
            <v>774</v>
          </cell>
          <cell r="C48">
            <v>540.25</v>
          </cell>
          <cell r="E48">
            <v>8699</v>
          </cell>
          <cell r="F48">
            <v>8951</v>
          </cell>
          <cell r="G48">
            <v>7325</v>
          </cell>
          <cell r="H48">
            <v>6483</v>
          </cell>
          <cell r="I48">
            <v>126</v>
          </cell>
          <cell r="J48">
            <v>90</v>
          </cell>
          <cell r="K48">
            <v>505</v>
          </cell>
          <cell r="L48">
            <v>979</v>
          </cell>
          <cell r="M48">
            <v>253</v>
          </cell>
          <cell r="N48">
            <v>69</v>
          </cell>
          <cell r="O48">
            <v>468</v>
          </cell>
          <cell r="P48">
            <v>196</v>
          </cell>
          <cell r="Q48">
            <v>333.32063743943593</v>
          </cell>
          <cell r="R48">
            <v>333.32063743943593</v>
          </cell>
          <cell r="S48">
            <v>333.32063743943593</v>
          </cell>
          <cell r="T48">
            <v>333.32063743943593</v>
          </cell>
          <cell r="U48">
            <v>4019.2825497577433</v>
          </cell>
          <cell r="V48">
            <v>6571</v>
          </cell>
          <cell r="W48">
            <v>4500</v>
          </cell>
        </row>
        <row r="49">
          <cell r="B49">
            <v>775</v>
          </cell>
          <cell r="C49">
            <v>715</v>
          </cell>
          <cell r="E49">
            <v>8751</v>
          </cell>
          <cell r="F49">
            <v>8258</v>
          </cell>
          <cell r="G49">
            <v>9206</v>
          </cell>
          <cell r="H49">
            <v>8580</v>
          </cell>
          <cell r="I49">
            <v>485</v>
          </cell>
          <cell r="J49">
            <v>523</v>
          </cell>
          <cell r="K49">
            <v>630</v>
          </cell>
          <cell r="L49">
            <v>1730</v>
          </cell>
          <cell r="M49">
            <v>97</v>
          </cell>
          <cell r="N49">
            <v>114</v>
          </cell>
          <cell r="O49">
            <v>15</v>
          </cell>
          <cell r="P49">
            <v>0</v>
          </cell>
          <cell r="Q49">
            <v>445.99939350608065</v>
          </cell>
          <cell r="R49">
            <v>445.99939350608065</v>
          </cell>
          <cell r="S49">
            <v>445.99939350608065</v>
          </cell>
          <cell r="T49">
            <v>445.99939350608065</v>
          </cell>
          <cell r="U49">
            <v>5377.9975740243226</v>
          </cell>
          <cell r="V49">
            <v>8580</v>
          </cell>
          <cell r="W49">
            <v>9613</v>
          </cell>
        </row>
        <row r="50">
          <cell r="B50">
            <v>786</v>
          </cell>
          <cell r="C50">
            <v>246.25</v>
          </cell>
          <cell r="E50">
            <v>3407</v>
          </cell>
          <cell r="F50">
            <v>6290</v>
          </cell>
          <cell r="G50">
            <v>5439</v>
          </cell>
          <cell r="H50">
            <v>2955</v>
          </cell>
          <cell r="I50">
            <v>12</v>
          </cell>
          <cell r="J50">
            <v>190</v>
          </cell>
          <cell r="K50">
            <v>6411</v>
          </cell>
          <cell r="L50">
            <v>673</v>
          </cell>
          <cell r="M50">
            <v>553</v>
          </cell>
          <cell r="N50">
            <v>698</v>
          </cell>
          <cell r="O50">
            <v>7718</v>
          </cell>
          <cell r="P50">
            <v>546</v>
          </cell>
          <cell r="Q50">
            <v>2084.9292738719141</v>
          </cell>
          <cell r="R50">
            <v>2084.9292738719141</v>
          </cell>
          <cell r="S50">
            <v>2084.9292738719141</v>
          </cell>
          <cell r="T50">
            <v>2084.9292738719141</v>
          </cell>
          <cell r="U50">
            <v>25140.717095487664</v>
          </cell>
          <cell r="V50">
            <v>18658</v>
          </cell>
          <cell r="W50">
            <v>2600</v>
          </cell>
        </row>
        <row r="51">
          <cell r="B51">
            <v>789</v>
          </cell>
          <cell r="C51">
            <v>397.25</v>
          </cell>
          <cell r="E51">
            <v>8049</v>
          </cell>
          <cell r="F51">
            <v>8681</v>
          </cell>
          <cell r="G51">
            <v>2706</v>
          </cell>
          <cell r="H51">
            <v>4767</v>
          </cell>
          <cell r="I51">
            <v>326</v>
          </cell>
          <cell r="J51">
            <v>78</v>
          </cell>
          <cell r="K51">
            <v>-215</v>
          </cell>
          <cell r="L51">
            <v>338</v>
          </cell>
          <cell r="M51">
            <v>54</v>
          </cell>
          <cell r="N51">
            <v>0</v>
          </cell>
          <cell r="O51">
            <v>685</v>
          </cell>
          <cell r="P51">
            <v>45</v>
          </cell>
          <cell r="Q51">
            <v>162.68926123719302</v>
          </cell>
          <cell r="R51">
            <v>162.68926123719302</v>
          </cell>
          <cell r="S51">
            <v>162.68926123719302</v>
          </cell>
          <cell r="T51">
            <v>162.68926123719302</v>
          </cell>
          <cell r="U51">
            <v>1961.7570449487721</v>
          </cell>
          <cell r="V51">
            <v>1935</v>
          </cell>
          <cell r="W51">
            <v>1800</v>
          </cell>
        </row>
        <row r="52">
          <cell r="B52">
            <v>791</v>
          </cell>
          <cell r="C52">
            <v>158.91666666666666</v>
          </cell>
          <cell r="E52">
            <v>1640</v>
          </cell>
          <cell r="F52">
            <v>2352</v>
          </cell>
          <cell r="G52">
            <v>1403</v>
          </cell>
          <cell r="H52">
            <v>1907</v>
          </cell>
          <cell r="I52">
            <v>0</v>
          </cell>
          <cell r="J52">
            <v>0</v>
          </cell>
          <cell r="K52">
            <v>0</v>
          </cell>
          <cell r="L52">
            <v>0</v>
          </cell>
          <cell r="M52">
            <v>0</v>
          </cell>
          <cell r="N52">
            <v>447</v>
          </cell>
          <cell r="O52">
            <v>0</v>
          </cell>
          <cell r="P52">
            <v>848</v>
          </cell>
          <cell r="Q52">
            <v>160.70373249593052</v>
          </cell>
          <cell r="R52">
            <v>160.70373249593052</v>
          </cell>
          <cell r="S52">
            <v>160.70373249593052</v>
          </cell>
          <cell r="T52">
            <v>160.70373249593052</v>
          </cell>
          <cell r="U52">
            <v>1937.8149299837223</v>
          </cell>
          <cell r="V52">
            <v>1900</v>
          </cell>
          <cell r="W52">
            <v>1900</v>
          </cell>
        </row>
        <row r="53">
          <cell r="B53">
            <v>802</v>
          </cell>
          <cell r="C53">
            <v>158.91666666666666</v>
          </cell>
          <cell r="H53">
            <v>1907</v>
          </cell>
          <cell r="I53">
            <v>73</v>
          </cell>
          <cell r="J53">
            <v>0</v>
          </cell>
          <cell r="K53">
            <v>0</v>
          </cell>
          <cell r="L53">
            <v>402</v>
          </cell>
          <cell r="M53">
            <v>0</v>
          </cell>
          <cell r="N53">
            <v>139</v>
          </cell>
          <cell r="O53">
            <v>0</v>
          </cell>
          <cell r="P53">
            <v>111</v>
          </cell>
          <cell r="Q53">
            <v>89.969271088455343</v>
          </cell>
          <cell r="R53">
            <v>89.969271088455343</v>
          </cell>
          <cell r="S53">
            <v>89.969271088455343</v>
          </cell>
          <cell r="T53">
            <v>89.969271088455343</v>
          </cell>
          <cell r="U53">
            <v>1084.8770843538214</v>
          </cell>
          <cell r="V53">
            <v>1100</v>
          </cell>
          <cell r="W53">
            <v>2000</v>
          </cell>
        </row>
        <row r="54">
          <cell r="B54">
            <v>805</v>
          </cell>
          <cell r="C54">
            <v>1032.75</v>
          </cell>
          <cell r="E54">
            <v>9535</v>
          </cell>
          <cell r="F54">
            <v>7654</v>
          </cell>
          <cell r="G54">
            <v>7684</v>
          </cell>
          <cell r="H54">
            <v>12393</v>
          </cell>
          <cell r="I54">
            <v>144</v>
          </cell>
          <cell r="J54">
            <v>95</v>
          </cell>
          <cell r="K54">
            <v>955</v>
          </cell>
          <cell r="L54">
            <v>913</v>
          </cell>
          <cell r="M54">
            <v>5093</v>
          </cell>
          <cell r="N54">
            <v>1000</v>
          </cell>
          <cell r="O54">
            <v>1993</v>
          </cell>
          <cell r="P54">
            <v>475</v>
          </cell>
          <cell r="Q54">
            <v>1323.8512882367472</v>
          </cell>
          <cell r="R54">
            <v>1323.8512882367472</v>
          </cell>
          <cell r="S54">
            <v>1323.8512882367472</v>
          </cell>
          <cell r="T54">
            <v>1323.8512882367472</v>
          </cell>
          <cell r="U54">
            <v>15963.405152946987</v>
          </cell>
          <cell r="V54">
            <v>12393</v>
          </cell>
          <cell r="W54">
            <v>12800</v>
          </cell>
        </row>
        <row r="55">
          <cell r="B55">
            <v>806</v>
          </cell>
          <cell r="C55">
            <v>0</v>
          </cell>
          <cell r="E55">
            <v>0</v>
          </cell>
          <cell r="F55">
            <v>0</v>
          </cell>
          <cell r="G55">
            <v>0</v>
          </cell>
          <cell r="H55">
            <v>0</v>
          </cell>
          <cell r="I55">
            <v>3504</v>
          </cell>
          <cell r="J55">
            <v>3730</v>
          </cell>
          <cell r="K55">
            <v>26</v>
          </cell>
          <cell r="L55">
            <v>5269</v>
          </cell>
          <cell r="M55">
            <v>2299</v>
          </cell>
          <cell r="N55">
            <v>4109</v>
          </cell>
          <cell r="O55">
            <v>125</v>
          </cell>
          <cell r="P55">
            <v>-99664</v>
          </cell>
          <cell r="Q55">
            <v>-10002.349225202313</v>
          </cell>
          <cell r="R55">
            <v>-10002.349225202313</v>
          </cell>
          <cell r="S55">
            <v>-10002.349225202313</v>
          </cell>
          <cell r="T55">
            <v>-10002.349225202313</v>
          </cell>
          <cell r="U55">
            <v>-120611.39690080925</v>
          </cell>
        </row>
        <row r="57">
          <cell r="B57" t="str">
            <v>S/total</v>
          </cell>
          <cell r="E57">
            <v>9724087</v>
          </cell>
          <cell r="F57">
            <v>10026703</v>
          </cell>
          <cell r="G57">
            <v>9128896</v>
          </cell>
          <cell r="H57">
            <v>7344899</v>
          </cell>
          <cell r="I57">
            <v>894324</v>
          </cell>
          <cell r="J57">
            <v>845752</v>
          </cell>
          <cell r="K57">
            <v>852409</v>
          </cell>
          <cell r="L57">
            <v>844724</v>
          </cell>
          <cell r="M57">
            <v>697430</v>
          </cell>
          <cell r="N57">
            <v>786519</v>
          </cell>
          <cell r="O57">
            <v>667711</v>
          </cell>
          <cell r="P57">
            <v>870339</v>
          </cell>
          <cell r="Q57">
            <v>801558.94561202661</v>
          </cell>
          <cell r="R57">
            <v>801558.94561202661</v>
          </cell>
          <cell r="S57">
            <v>801558.94561202661</v>
          </cell>
          <cell r="T57">
            <v>801558.94561202661</v>
          </cell>
          <cell r="U57">
            <v>9694205.7824481092</v>
          </cell>
          <cell r="V57">
            <v>9442842</v>
          </cell>
          <cell r="W57">
            <v>8379980</v>
          </cell>
        </row>
        <row r="59">
          <cell r="B59" t="str">
            <v>FRIGUIA</v>
          </cell>
        </row>
        <row r="60">
          <cell r="B60" t="str">
            <v>CG</v>
          </cell>
          <cell r="N60" t="str">
            <v>BUDGET  SORTIES  MG   1995</v>
          </cell>
          <cell r="S60" t="str">
            <v>en  US  Dollars</v>
          </cell>
        </row>
        <row r="61">
          <cell r="O61" t="str">
            <v>T    O    T    A    L</v>
          </cell>
          <cell r="R61" t="str">
            <v>E  S  T</v>
          </cell>
          <cell r="S61" t="str">
            <v>I  M  E</v>
          </cell>
          <cell r="U61" t="str">
            <v>2 / 2</v>
          </cell>
        </row>
        <row r="64">
          <cell r="B64" t="str">
            <v xml:space="preserve"> </v>
          </cell>
          <cell r="C64" t="str">
            <v>BUDGET</v>
          </cell>
          <cell r="E64" t="str">
            <v>Realisation</v>
          </cell>
          <cell r="H64">
            <v>1995</v>
          </cell>
          <cell r="W64" t="str">
            <v>Budget</v>
          </cell>
        </row>
        <row r="65">
          <cell r="B65" t="str">
            <v>BUDGETS</v>
          </cell>
          <cell r="C65" t="str">
            <v>MENSUEL</v>
          </cell>
          <cell r="E65">
            <v>1992</v>
          </cell>
          <cell r="F65">
            <v>1993</v>
          </cell>
          <cell r="G65">
            <v>1994</v>
          </cell>
          <cell r="H65" t="str">
            <v>Budget</v>
          </cell>
          <cell r="U65" t="str">
            <v>Probable</v>
          </cell>
          <cell r="V65" t="str">
            <v>P12</v>
          </cell>
          <cell r="W65">
            <v>1996</v>
          </cell>
        </row>
        <row r="66">
          <cell r="C66" t="str">
            <v xml:space="preserve"> </v>
          </cell>
          <cell r="H66">
            <v>12</v>
          </cell>
          <cell r="I66" t="str">
            <v xml:space="preserve"> </v>
          </cell>
          <cell r="J66" t="str">
            <v xml:space="preserve"> </v>
          </cell>
          <cell r="K66" t="str">
            <v xml:space="preserve"> </v>
          </cell>
          <cell r="M66" t="str">
            <v xml:space="preserve"> </v>
          </cell>
          <cell r="N66" t="str">
            <v xml:space="preserve"> </v>
          </cell>
          <cell r="O66" t="str">
            <v xml:space="preserve"> </v>
          </cell>
          <cell r="P66" t="str">
            <v xml:space="preserve"> </v>
          </cell>
        </row>
        <row r="68">
          <cell r="B68">
            <v>807</v>
          </cell>
          <cell r="C68">
            <v>675.25</v>
          </cell>
          <cell r="E68">
            <v>8551</v>
          </cell>
          <cell r="F68">
            <v>7527</v>
          </cell>
          <cell r="G68">
            <v>8644</v>
          </cell>
          <cell r="H68">
            <v>8103</v>
          </cell>
          <cell r="I68">
            <v>881</v>
          </cell>
          <cell r="J68">
            <v>34</v>
          </cell>
          <cell r="K68">
            <v>140</v>
          </cell>
          <cell r="L68">
            <v>186</v>
          </cell>
          <cell r="M68">
            <v>773</v>
          </cell>
          <cell r="N68">
            <v>362</v>
          </cell>
          <cell r="O68">
            <v>289</v>
          </cell>
          <cell r="P68">
            <v>284</v>
          </cell>
          <cell r="Q68">
            <v>365.95776612393774</v>
          </cell>
          <cell r="R68">
            <v>365.95776612393774</v>
          </cell>
          <cell r="S68">
            <v>365.95776612393774</v>
          </cell>
          <cell r="T68">
            <v>365.95776612393774</v>
          </cell>
          <cell r="U68">
            <v>4412.831064495751</v>
          </cell>
          <cell r="V68">
            <v>7750</v>
          </cell>
          <cell r="W68">
            <v>8460</v>
          </cell>
        </row>
        <row r="69">
          <cell r="B69">
            <v>809</v>
          </cell>
          <cell r="C69">
            <v>1525.3333333333333</v>
          </cell>
          <cell r="E69">
            <v>10380</v>
          </cell>
          <cell r="F69">
            <v>7991</v>
          </cell>
          <cell r="G69">
            <v>25803</v>
          </cell>
          <cell r="H69">
            <v>18304</v>
          </cell>
          <cell r="I69">
            <v>4199</v>
          </cell>
          <cell r="J69">
            <v>1705</v>
          </cell>
          <cell r="K69">
            <v>1160</v>
          </cell>
          <cell r="L69">
            <v>2357</v>
          </cell>
          <cell r="M69">
            <v>1974</v>
          </cell>
          <cell r="N69">
            <v>1491</v>
          </cell>
          <cell r="O69">
            <v>1771</v>
          </cell>
          <cell r="P69">
            <v>1610</v>
          </cell>
          <cell r="Q69">
            <v>2018.6622521322797</v>
          </cell>
          <cell r="R69">
            <v>2018.6622521322797</v>
          </cell>
          <cell r="S69">
            <v>2018.6622521322797</v>
          </cell>
          <cell r="T69">
            <v>2018.6622521322797</v>
          </cell>
          <cell r="U69">
            <v>24341.649008529115</v>
          </cell>
          <cell r="V69">
            <v>24400</v>
          </cell>
          <cell r="W69">
            <v>24000</v>
          </cell>
        </row>
        <row r="70">
          <cell r="B70">
            <v>810</v>
          </cell>
          <cell r="C70">
            <v>278.08333333333331</v>
          </cell>
          <cell r="E70">
            <v>8882</v>
          </cell>
          <cell r="F70">
            <v>5114</v>
          </cell>
          <cell r="G70">
            <v>3302</v>
          </cell>
          <cell r="H70">
            <v>3337</v>
          </cell>
          <cell r="I70">
            <v>503</v>
          </cell>
          <cell r="J70">
            <v>114</v>
          </cell>
          <cell r="K70">
            <v>93</v>
          </cell>
          <cell r="L70">
            <v>118</v>
          </cell>
          <cell r="M70">
            <v>627</v>
          </cell>
          <cell r="N70">
            <v>597</v>
          </cell>
          <cell r="O70">
            <v>115</v>
          </cell>
          <cell r="P70">
            <v>306</v>
          </cell>
          <cell r="Q70">
            <v>306.88828607137941</v>
          </cell>
          <cell r="R70">
            <v>306.88828607137941</v>
          </cell>
          <cell r="S70">
            <v>306.88828607137941</v>
          </cell>
          <cell r="T70">
            <v>306.88828607137941</v>
          </cell>
          <cell r="U70">
            <v>3700.5531442855172</v>
          </cell>
          <cell r="V70">
            <v>3337</v>
          </cell>
          <cell r="W70">
            <v>3350</v>
          </cell>
        </row>
        <row r="71">
          <cell r="B71">
            <v>811</v>
          </cell>
          <cell r="C71">
            <v>1811.3333333333333</v>
          </cell>
          <cell r="E71">
            <v>23277</v>
          </cell>
          <cell r="F71">
            <v>22238</v>
          </cell>
          <cell r="G71">
            <v>25165</v>
          </cell>
          <cell r="H71">
            <v>21736</v>
          </cell>
          <cell r="I71">
            <v>2198</v>
          </cell>
          <cell r="J71">
            <v>2826</v>
          </cell>
          <cell r="K71">
            <v>1454</v>
          </cell>
          <cell r="L71">
            <v>1602</v>
          </cell>
          <cell r="M71">
            <v>4564</v>
          </cell>
          <cell r="N71">
            <v>3825</v>
          </cell>
          <cell r="O71">
            <v>4862</v>
          </cell>
          <cell r="P71">
            <v>788</v>
          </cell>
          <cell r="Q71">
            <v>2744.8693892490246</v>
          </cell>
          <cell r="R71">
            <v>2744.8693892490246</v>
          </cell>
          <cell r="S71">
            <v>2744.8693892490246</v>
          </cell>
          <cell r="T71">
            <v>2744.8693892490246</v>
          </cell>
          <cell r="U71">
            <v>33098.477556996106</v>
          </cell>
          <cell r="V71">
            <v>28700</v>
          </cell>
          <cell r="W71">
            <v>25000</v>
          </cell>
        </row>
        <row r="72">
          <cell r="B72">
            <v>812</v>
          </cell>
          <cell r="C72">
            <v>158.91666666666666</v>
          </cell>
          <cell r="E72">
            <v>2541</v>
          </cell>
          <cell r="F72">
            <v>1979</v>
          </cell>
          <cell r="G72">
            <v>2786</v>
          </cell>
          <cell r="H72">
            <v>1907</v>
          </cell>
          <cell r="I72">
            <v>0</v>
          </cell>
          <cell r="J72">
            <v>0</v>
          </cell>
          <cell r="K72">
            <v>0</v>
          </cell>
          <cell r="L72">
            <v>0</v>
          </cell>
          <cell r="M72">
            <v>0</v>
          </cell>
          <cell r="N72">
            <v>0</v>
          </cell>
          <cell r="O72">
            <v>0</v>
          </cell>
          <cell r="P72">
            <v>0</v>
          </cell>
          <cell r="Q72">
            <v>0</v>
          </cell>
          <cell r="R72">
            <v>0</v>
          </cell>
          <cell r="S72">
            <v>0</v>
          </cell>
          <cell r="T72">
            <v>0</v>
          </cell>
          <cell r="U72">
            <v>0</v>
          </cell>
          <cell r="V72">
            <v>900</v>
          </cell>
          <cell r="W72">
            <v>900</v>
          </cell>
        </row>
        <row r="73">
          <cell r="B73">
            <v>813</v>
          </cell>
          <cell r="C73">
            <v>2025.8333333333333</v>
          </cell>
          <cell r="E73">
            <v>28096</v>
          </cell>
          <cell r="F73">
            <v>25104</v>
          </cell>
          <cell r="G73">
            <v>23100</v>
          </cell>
          <cell r="H73">
            <v>24310</v>
          </cell>
          <cell r="I73">
            <v>684</v>
          </cell>
          <cell r="J73">
            <v>18</v>
          </cell>
          <cell r="K73">
            <v>104</v>
          </cell>
          <cell r="L73">
            <v>197</v>
          </cell>
          <cell r="M73">
            <v>3351</v>
          </cell>
          <cell r="N73">
            <v>1230</v>
          </cell>
          <cell r="O73">
            <v>5363</v>
          </cell>
          <cell r="P73">
            <v>3439</v>
          </cell>
          <cell r="Q73">
            <v>1785.2385294876121</v>
          </cell>
          <cell r="R73">
            <v>1785.2385294876121</v>
          </cell>
          <cell r="S73">
            <v>1785.2385294876121</v>
          </cell>
          <cell r="T73">
            <v>1785.2385294876121</v>
          </cell>
          <cell r="U73">
            <v>21526.954117950445</v>
          </cell>
          <cell r="V73">
            <v>21700</v>
          </cell>
          <cell r="W73">
            <v>22000</v>
          </cell>
        </row>
        <row r="74">
          <cell r="B74">
            <v>814</v>
          </cell>
          <cell r="C74">
            <v>2145</v>
          </cell>
          <cell r="E74">
            <v>3936</v>
          </cell>
          <cell r="F74">
            <v>14007</v>
          </cell>
          <cell r="G74">
            <v>3830</v>
          </cell>
          <cell r="H74">
            <v>25740</v>
          </cell>
          <cell r="I74">
            <v>0</v>
          </cell>
          <cell r="J74">
            <v>250</v>
          </cell>
          <cell r="K74">
            <v>565</v>
          </cell>
          <cell r="L74">
            <v>539</v>
          </cell>
          <cell r="M74">
            <v>1161</v>
          </cell>
          <cell r="N74">
            <v>3601</v>
          </cell>
          <cell r="O74">
            <v>4000</v>
          </cell>
          <cell r="P74">
            <v>-184</v>
          </cell>
          <cell r="Q74">
            <v>1232.516966138674</v>
          </cell>
          <cell r="R74">
            <v>1232.516966138674</v>
          </cell>
          <cell r="S74">
            <v>1232.516966138674</v>
          </cell>
          <cell r="T74">
            <v>1232.516966138674</v>
          </cell>
          <cell r="U74">
            <v>14862.067864554694</v>
          </cell>
          <cell r="V74">
            <v>2300</v>
          </cell>
          <cell r="W74">
            <v>0</v>
          </cell>
        </row>
        <row r="75">
          <cell r="B75">
            <v>815</v>
          </cell>
          <cell r="C75">
            <v>178.75</v>
          </cell>
          <cell r="E75">
            <v>472</v>
          </cell>
          <cell r="F75">
            <v>1996</v>
          </cell>
          <cell r="G75">
            <v>2087</v>
          </cell>
          <cell r="H75">
            <v>2145</v>
          </cell>
          <cell r="I75">
            <v>164</v>
          </cell>
          <cell r="J75">
            <v>194</v>
          </cell>
          <cell r="K75">
            <v>119</v>
          </cell>
          <cell r="L75">
            <v>152</v>
          </cell>
          <cell r="M75">
            <v>303</v>
          </cell>
          <cell r="N75">
            <v>151</v>
          </cell>
          <cell r="O75">
            <v>128</v>
          </cell>
          <cell r="P75">
            <v>105</v>
          </cell>
          <cell r="Q75">
            <v>163.30973896883751</v>
          </cell>
          <cell r="R75">
            <v>163.30973896883751</v>
          </cell>
          <cell r="S75">
            <v>163.30973896883751</v>
          </cell>
          <cell r="T75">
            <v>163.30973896883751</v>
          </cell>
          <cell r="U75">
            <v>1969.2389558753503</v>
          </cell>
          <cell r="V75">
            <v>2145</v>
          </cell>
          <cell r="W75">
            <v>2500</v>
          </cell>
        </row>
        <row r="76">
          <cell r="B76">
            <v>816</v>
          </cell>
          <cell r="C76">
            <v>158.91666666666666</v>
          </cell>
          <cell r="E76">
            <v>646</v>
          </cell>
          <cell r="F76">
            <v>1861</v>
          </cell>
          <cell r="G76">
            <v>3809</v>
          </cell>
          <cell r="H76">
            <v>1907</v>
          </cell>
          <cell r="I76">
            <v>209</v>
          </cell>
          <cell r="J76">
            <v>105</v>
          </cell>
          <cell r="K76">
            <v>148</v>
          </cell>
          <cell r="L76">
            <v>162</v>
          </cell>
          <cell r="M76">
            <v>173</v>
          </cell>
          <cell r="N76">
            <v>127</v>
          </cell>
          <cell r="O76">
            <v>461</v>
          </cell>
          <cell r="P76">
            <v>113</v>
          </cell>
          <cell r="Q76">
            <v>185.89512840069801</v>
          </cell>
          <cell r="R76">
            <v>185.89512840069801</v>
          </cell>
          <cell r="S76">
            <v>185.89512840069801</v>
          </cell>
          <cell r="T76">
            <v>185.89512840069801</v>
          </cell>
          <cell r="U76">
            <v>2241.5805136027921</v>
          </cell>
          <cell r="V76">
            <v>1700</v>
          </cell>
          <cell r="W76">
            <v>2000</v>
          </cell>
        </row>
        <row r="77">
          <cell r="B77">
            <v>817</v>
          </cell>
          <cell r="C77">
            <v>476.66666666666669</v>
          </cell>
          <cell r="E77">
            <v>4271</v>
          </cell>
          <cell r="F77">
            <v>4664</v>
          </cell>
          <cell r="G77">
            <v>3913</v>
          </cell>
          <cell r="H77">
            <v>5720</v>
          </cell>
          <cell r="I77">
            <v>728</v>
          </cell>
          <cell r="J77">
            <v>36</v>
          </cell>
          <cell r="K77">
            <v>71</v>
          </cell>
          <cell r="L77">
            <v>120</v>
          </cell>
          <cell r="M77">
            <v>252</v>
          </cell>
          <cell r="N77">
            <v>448</v>
          </cell>
          <cell r="O77">
            <v>1070</v>
          </cell>
          <cell r="P77">
            <v>668</v>
          </cell>
          <cell r="Q77">
            <v>421.05618869397085</v>
          </cell>
          <cell r="R77">
            <v>421.05618869397085</v>
          </cell>
          <cell r="S77">
            <v>421.05618869397085</v>
          </cell>
          <cell r="T77">
            <v>421.05618869397085</v>
          </cell>
          <cell r="U77">
            <v>5077.2247547758834</v>
          </cell>
          <cell r="V77">
            <v>5324</v>
          </cell>
          <cell r="W77">
            <v>6000</v>
          </cell>
        </row>
        <row r="78">
          <cell r="B78">
            <v>818</v>
          </cell>
          <cell r="C78">
            <v>794.41666666666663</v>
          </cell>
          <cell r="E78">
            <v>10756</v>
          </cell>
          <cell r="F78">
            <v>11450</v>
          </cell>
          <cell r="G78">
            <v>10052</v>
          </cell>
          <cell r="H78">
            <v>9533</v>
          </cell>
          <cell r="I78">
            <v>716</v>
          </cell>
          <cell r="J78">
            <v>2338</v>
          </cell>
          <cell r="K78">
            <v>1402</v>
          </cell>
          <cell r="L78">
            <v>956</v>
          </cell>
          <cell r="M78">
            <v>1558</v>
          </cell>
          <cell r="N78">
            <v>1490</v>
          </cell>
          <cell r="O78">
            <v>1088</v>
          </cell>
          <cell r="P78">
            <v>10</v>
          </cell>
          <cell r="Q78">
            <v>1186.1052318116635</v>
          </cell>
          <cell r="R78">
            <v>1186.1052318116635</v>
          </cell>
          <cell r="S78">
            <v>1186.1052318116635</v>
          </cell>
          <cell r="T78">
            <v>1186.1052318116635</v>
          </cell>
          <cell r="U78">
            <v>14302.420927246654</v>
          </cell>
          <cell r="V78">
            <v>9561</v>
          </cell>
          <cell r="W78">
            <v>9000</v>
          </cell>
        </row>
        <row r="79">
          <cell r="B79">
            <v>819</v>
          </cell>
          <cell r="C79">
            <v>373.41666666666669</v>
          </cell>
          <cell r="E79">
            <v>3287</v>
          </cell>
          <cell r="F79">
            <v>5070</v>
          </cell>
          <cell r="G79">
            <v>5725</v>
          </cell>
          <cell r="H79">
            <v>4481</v>
          </cell>
          <cell r="I79">
            <v>69</v>
          </cell>
          <cell r="J79">
            <v>0</v>
          </cell>
          <cell r="K79">
            <v>45</v>
          </cell>
          <cell r="L79">
            <v>2707</v>
          </cell>
          <cell r="M79">
            <v>40</v>
          </cell>
          <cell r="N79">
            <v>38</v>
          </cell>
          <cell r="O79">
            <v>168</v>
          </cell>
          <cell r="P79">
            <v>36</v>
          </cell>
          <cell r="Q79">
            <v>385.06848025858881</v>
          </cell>
          <cell r="R79">
            <v>385.06848025858881</v>
          </cell>
          <cell r="S79">
            <v>385.06848025858881</v>
          </cell>
          <cell r="T79">
            <v>385.06848025858881</v>
          </cell>
          <cell r="U79">
            <v>4643.2739210343552</v>
          </cell>
          <cell r="V79">
            <v>4480</v>
          </cell>
          <cell r="W79">
            <v>4610</v>
          </cell>
        </row>
        <row r="80">
          <cell r="B80">
            <v>820</v>
          </cell>
          <cell r="C80">
            <v>119.16666666666667</v>
          </cell>
          <cell r="E80">
            <v>693</v>
          </cell>
          <cell r="F80">
            <v>1577</v>
          </cell>
          <cell r="G80">
            <v>2217</v>
          </cell>
          <cell r="H80">
            <v>1430</v>
          </cell>
          <cell r="I80">
            <v>87</v>
          </cell>
          <cell r="J80">
            <v>51</v>
          </cell>
          <cell r="K80">
            <v>119</v>
          </cell>
          <cell r="L80">
            <v>230</v>
          </cell>
          <cell r="M80">
            <v>156</v>
          </cell>
          <cell r="N80">
            <v>83</v>
          </cell>
          <cell r="O80">
            <v>60</v>
          </cell>
          <cell r="P80">
            <v>137</v>
          </cell>
          <cell r="Q80">
            <v>114.54018926157829</v>
          </cell>
          <cell r="R80">
            <v>114.54018926157829</v>
          </cell>
          <cell r="S80">
            <v>114.54018926157829</v>
          </cell>
          <cell r="T80">
            <v>114.54018926157829</v>
          </cell>
          <cell r="U80">
            <v>1381.1607570463129</v>
          </cell>
          <cell r="V80">
            <v>1330</v>
          </cell>
          <cell r="W80">
            <v>1400</v>
          </cell>
        </row>
        <row r="81">
          <cell r="B81">
            <v>821</v>
          </cell>
          <cell r="C81">
            <v>3972.25</v>
          </cell>
          <cell r="E81">
            <v>20876</v>
          </cell>
          <cell r="F81">
            <v>45816</v>
          </cell>
          <cell r="G81">
            <v>44294</v>
          </cell>
          <cell r="H81">
            <v>47667</v>
          </cell>
          <cell r="I81">
            <v>130</v>
          </cell>
          <cell r="J81">
            <v>1755</v>
          </cell>
          <cell r="K81">
            <v>2974</v>
          </cell>
          <cell r="L81">
            <v>3292</v>
          </cell>
          <cell r="M81">
            <v>3585</v>
          </cell>
          <cell r="N81">
            <v>1417</v>
          </cell>
          <cell r="O81">
            <v>4660</v>
          </cell>
          <cell r="P81">
            <v>3773</v>
          </cell>
          <cell r="Q81">
            <v>2678.7264630557202</v>
          </cell>
          <cell r="R81">
            <v>2678.7264630557202</v>
          </cell>
          <cell r="S81">
            <v>2678.7264630557202</v>
          </cell>
          <cell r="T81">
            <v>2678.7264630557202</v>
          </cell>
          <cell r="U81">
            <v>32300.905852222873</v>
          </cell>
          <cell r="V81">
            <v>42000</v>
          </cell>
          <cell r="W81">
            <v>50000</v>
          </cell>
        </row>
        <row r="82">
          <cell r="B82">
            <v>822</v>
          </cell>
          <cell r="C82">
            <v>238.33333333333334</v>
          </cell>
          <cell r="E82">
            <v>5044</v>
          </cell>
          <cell r="F82">
            <v>2936</v>
          </cell>
          <cell r="G82">
            <v>6589</v>
          </cell>
          <cell r="H82">
            <v>2860</v>
          </cell>
          <cell r="I82">
            <v>13375</v>
          </cell>
          <cell r="J82">
            <v>120</v>
          </cell>
          <cell r="K82">
            <v>-68</v>
          </cell>
          <cell r="L82">
            <v>443</v>
          </cell>
          <cell r="M82">
            <v>61</v>
          </cell>
          <cell r="N82">
            <v>379</v>
          </cell>
          <cell r="O82">
            <v>312</v>
          </cell>
          <cell r="P82">
            <v>0</v>
          </cell>
          <cell r="Q82">
            <v>1814.525078421233</v>
          </cell>
          <cell r="R82">
            <v>1814.525078421233</v>
          </cell>
          <cell r="S82">
            <v>1814.525078421233</v>
          </cell>
          <cell r="T82">
            <v>1814.525078421233</v>
          </cell>
          <cell r="U82">
            <v>21880.100313684932</v>
          </cell>
          <cell r="V82">
            <v>16023</v>
          </cell>
          <cell r="W82">
            <v>2860</v>
          </cell>
        </row>
        <row r="83">
          <cell r="B83">
            <v>825</v>
          </cell>
          <cell r="C83">
            <v>1191.6666666666667</v>
          </cell>
          <cell r="E83">
            <v>21266</v>
          </cell>
          <cell r="F83">
            <v>20979</v>
          </cell>
          <cell r="G83">
            <v>17661</v>
          </cell>
          <cell r="H83">
            <v>14300</v>
          </cell>
          <cell r="I83">
            <v>1022</v>
          </cell>
          <cell r="J83">
            <v>405</v>
          </cell>
          <cell r="K83">
            <v>653</v>
          </cell>
          <cell r="L83">
            <v>701</v>
          </cell>
          <cell r="M83">
            <v>2817</v>
          </cell>
          <cell r="N83">
            <v>1660</v>
          </cell>
          <cell r="O83">
            <v>881</v>
          </cell>
          <cell r="P83">
            <v>1935</v>
          </cell>
          <cell r="Q83">
            <v>1250.1385337173783</v>
          </cell>
          <cell r="R83">
            <v>1250.1385337173783</v>
          </cell>
          <cell r="S83">
            <v>1250.1385337173783</v>
          </cell>
          <cell r="T83">
            <v>1250.1385337173783</v>
          </cell>
          <cell r="U83">
            <v>15074.554134869511</v>
          </cell>
          <cell r="V83">
            <v>15120</v>
          </cell>
          <cell r="W83">
            <v>25000</v>
          </cell>
        </row>
        <row r="84">
          <cell r="B84">
            <v>826</v>
          </cell>
          <cell r="C84">
            <v>699.08333333333337</v>
          </cell>
          <cell r="E84">
            <v>5475</v>
          </cell>
          <cell r="F84">
            <v>3558</v>
          </cell>
          <cell r="G84">
            <v>2954</v>
          </cell>
          <cell r="H84">
            <v>8389</v>
          </cell>
          <cell r="I84">
            <v>788</v>
          </cell>
          <cell r="J84">
            <v>79</v>
          </cell>
          <cell r="K84">
            <v>518</v>
          </cell>
          <cell r="L84">
            <v>653</v>
          </cell>
          <cell r="M84">
            <v>721</v>
          </cell>
          <cell r="N84">
            <v>229</v>
          </cell>
          <cell r="O84">
            <v>577</v>
          </cell>
          <cell r="P84">
            <v>340</v>
          </cell>
          <cell r="Q84">
            <v>484.59310841436968</v>
          </cell>
          <cell r="R84">
            <v>484.59310841436968</v>
          </cell>
          <cell r="S84">
            <v>484.59310841436968</v>
          </cell>
          <cell r="T84">
            <v>484.59310841436968</v>
          </cell>
          <cell r="U84">
            <v>5843.3724336574778</v>
          </cell>
          <cell r="V84">
            <v>8337</v>
          </cell>
          <cell r="W84">
            <v>8300</v>
          </cell>
        </row>
        <row r="85">
          <cell r="B85">
            <v>829</v>
          </cell>
          <cell r="C85">
            <v>577</v>
          </cell>
          <cell r="E85">
            <v>9642</v>
          </cell>
          <cell r="F85">
            <v>9265</v>
          </cell>
          <cell r="G85">
            <v>9762</v>
          </cell>
          <cell r="H85">
            <v>6924</v>
          </cell>
          <cell r="I85">
            <v>548</v>
          </cell>
          <cell r="J85">
            <v>1365</v>
          </cell>
          <cell r="K85">
            <v>1028</v>
          </cell>
          <cell r="L85">
            <v>817</v>
          </cell>
          <cell r="M85">
            <v>1209</v>
          </cell>
          <cell r="N85">
            <v>1500</v>
          </cell>
          <cell r="O85">
            <v>1028</v>
          </cell>
          <cell r="P85">
            <v>1703</v>
          </cell>
          <cell r="Q85">
            <v>1141.4308351332579</v>
          </cell>
          <cell r="R85">
            <v>1141.4308351332579</v>
          </cell>
          <cell r="S85">
            <v>1141.4308351332579</v>
          </cell>
          <cell r="T85">
            <v>1141.4308351332579</v>
          </cell>
          <cell r="U85">
            <v>13763.723340533033</v>
          </cell>
          <cell r="V85">
            <v>12800</v>
          </cell>
          <cell r="W85">
            <v>10000</v>
          </cell>
        </row>
        <row r="86">
          <cell r="B86">
            <v>834</v>
          </cell>
          <cell r="C86">
            <v>333.66666666666669</v>
          </cell>
          <cell r="E86">
            <v>7183</v>
          </cell>
          <cell r="F86">
            <v>6066</v>
          </cell>
          <cell r="G86">
            <v>3923</v>
          </cell>
          <cell r="H86">
            <v>4004</v>
          </cell>
          <cell r="I86">
            <v>576</v>
          </cell>
          <cell r="J86">
            <v>-60</v>
          </cell>
          <cell r="K86">
            <v>490</v>
          </cell>
          <cell r="L86">
            <v>277</v>
          </cell>
          <cell r="M86">
            <v>884</v>
          </cell>
          <cell r="N86">
            <v>366</v>
          </cell>
          <cell r="O86">
            <v>507</v>
          </cell>
          <cell r="P86">
            <v>219</v>
          </cell>
          <cell r="Q86">
            <v>404.42738548589796</v>
          </cell>
          <cell r="R86">
            <v>404.42738548589796</v>
          </cell>
          <cell r="S86">
            <v>404.42738548589796</v>
          </cell>
          <cell r="T86">
            <v>404.42738548589796</v>
          </cell>
          <cell r="U86">
            <v>4876.7095419435918</v>
          </cell>
          <cell r="V86">
            <v>4004</v>
          </cell>
          <cell r="W86">
            <v>4000</v>
          </cell>
        </row>
        <row r="87">
          <cell r="B87">
            <v>835</v>
          </cell>
          <cell r="C87">
            <v>238.33333333333334</v>
          </cell>
          <cell r="E87">
            <v>0</v>
          </cell>
          <cell r="F87">
            <v>0</v>
          </cell>
          <cell r="G87">
            <v>0</v>
          </cell>
          <cell r="H87">
            <v>2860</v>
          </cell>
          <cell r="I87">
            <v>88</v>
          </cell>
          <cell r="J87">
            <v>0</v>
          </cell>
          <cell r="K87">
            <v>0</v>
          </cell>
          <cell r="L87">
            <v>0</v>
          </cell>
          <cell r="M87">
            <v>0</v>
          </cell>
          <cell r="N87">
            <v>187</v>
          </cell>
          <cell r="O87">
            <v>75</v>
          </cell>
          <cell r="P87">
            <v>32</v>
          </cell>
          <cell r="Q87">
            <v>47.404498697641287</v>
          </cell>
          <cell r="R87">
            <v>47.404498697641287</v>
          </cell>
          <cell r="S87">
            <v>47.404498697641287</v>
          </cell>
          <cell r="T87">
            <v>47.404498697641287</v>
          </cell>
          <cell r="U87">
            <v>571.61799479056526</v>
          </cell>
          <cell r="V87">
            <v>2900</v>
          </cell>
          <cell r="W87">
            <v>3000</v>
          </cell>
        </row>
        <row r="88">
          <cell r="B88">
            <v>836</v>
          </cell>
          <cell r="C88">
            <v>75.5</v>
          </cell>
          <cell r="E88">
            <v>369</v>
          </cell>
          <cell r="F88">
            <v>913</v>
          </cell>
          <cell r="G88">
            <v>1036</v>
          </cell>
          <cell r="H88">
            <v>906</v>
          </cell>
          <cell r="I88">
            <v>0</v>
          </cell>
          <cell r="J88">
            <v>29</v>
          </cell>
          <cell r="K88">
            <v>38</v>
          </cell>
          <cell r="L88">
            <v>149</v>
          </cell>
          <cell r="M88">
            <v>77</v>
          </cell>
          <cell r="N88">
            <v>57</v>
          </cell>
          <cell r="O88">
            <v>18</v>
          </cell>
          <cell r="P88">
            <v>18</v>
          </cell>
          <cell r="Q88">
            <v>47.900880882956898</v>
          </cell>
          <cell r="R88">
            <v>47.900880882956898</v>
          </cell>
          <cell r="S88">
            <v>47.900880882956898</v>
          </cell>
          <cell r="T88">
            <v>47.900880882956898</v>
          </cell>
          <cell r="U88">
            <v>577.6035235318277</v>
          </cell>
          <cell r="V88">
            <v>850</v>
          </cell>
          <cell r="W88">
            <v>949</v>
          </cell>
        </row>
        <row r="89">
          <cell r="B89">
            <v>837</v>
          </cell>
          <cell r="C89">
            <v>0</v>
          </cell>
          <cell r="E89">
            <v>1046</v>
          </cell>
          <cell r="F89">
            <v>1241</v>
          </cell>
          <cell r="G89">
            <v>1086</v>
          </cell>
          <cell r="H89">
            <v>0</v>
          </cell>
          <cell r="I89">
            <v>58</v>
          </cell>
          <cell r="J89">
            <v>58</v>
          </cell>
          <cell r="K89">
            <v>0</v>
          </cell>
          <cell r="L89">
            <v>67</v>
          </cell>
          <cell r="M89">
            <v>0</v>
          </cell>
          <cell r="N89">
            <v>93</v>
          </cell>
          <cell r="O89">
            <v>0</v>
          </cell>
          <cell r="P89">
            <v>55</v>
          </cell>
          <cell r="Q89">
            <v>41.075625834867196</v>
          </cell>
          <cell r="R89">
            <v>41.075625834867196</v>
          </cell>
          <cell r="S89">
            <v>41.075625834867196</v>
          </cell>
          <cell r="T89">
            <v>41.075625834867196</v>
          </cell>
          <cell r="U89">
            <v>495.30250333946879</v>
          </cell>
          <cell r="V89">
            <v>770</v>
          </cell>
          <cell r="W89">
            <v>0</v>
          </cell>
        </row>
        <row r="90">
          <cell r="B90">
            <v>839</v>
          </cell>
          <cell r="C90">
            <v>79.416666666666671</v>
          </cell>
          <cell r="E90">
            <v>245</v>
          </cell>
          <cell r="F90">
            <v>4370</v>
          </cell>
          <cell r="G90">
            <v>916</v>
          </cell>
          <cell r="H90">
            <v>953</v>
          </cell>
          <cell r="I90">
            <v>29</v>
          </cell>
          <cell r="J90">
            <v>58</v>
          </cell>
          <cell r="K90">
            <v>67</v>
          </cell>
          <cell r="L90">
            <v>0</v>
          </cell>
          <cell r="M90">
            <v>33</v>
          </cell>
          <cell r="N90">
            <v>131</v>
          </cell>
          <cell r="O90">
            <v>61</v>
          </cell>
          <cell r="P90">
            <v>0</v>
          </cell>
          <cell r="Q90">
            <v>47.032212058654579</v>
          </cell>
          <cell r="R90">
            <v>47.032212058654579</v>
          </cell>
          <cell r="S90">
            <v>47.032212058654579</v>
          </cell>
          <cell r="T90">
            <v>47.032212058654579</v>
          </cell>
          <cell r="U90">
            <v>567.12884823461832</v>
          </cell>
          <cell r="V90">
            <v>1350</v>
          </cell>
          <cell r="W90">
            <v>1000</v>
          </cell>
        </row>
        <row r="91">
          <cell r="B91">
            <v>841</v>
          </cell>
          <cell r="C91">
            <v>4486.666666666667</v>
          </cell>
          <cell r="H91">
            <v>53840</v>
          </cell>
          <cell r="I91">
            <v>10701</v>
          </cell>
          <cell r="J91">
            <v>10780</v>
          </cell>
          <cell r="K91">
            <v>3082</v>
          </cell>
          <cell r="L91">
            <v>5438</v>
          </cell>
          <cell r="M91">
            <v>3185</v>
          </cell>
          <cell r="N91">
            <v>5749</v>
          </cell>
          <cell r="O91">
            <v>5471</v>
          </cell>
          <cell r="P91">
            <v>2257</v>
          </cell>
          <cell r="Q91">
            <v>5790.6704783456407</v>
          </cell>
          <cell r="R91">
            <v>5790.6704783456407</v>
          </cell>
          <cell r="S91">
            <v>5790.6704783456407</v>
          </cell>
          <cell r="T91">
            <v>5790.6704783456407</v>
          </cell>
          <cell r="U91">
            <v>69825.681913382548</v>
          </cell>
          <cell r="V91">
            <v>70005</v>
          </cell>
          <cell r="W91">
            <v>65400</v>
          </cell>
        </row>
        <row r="92">
          <cell r="B92">
            <v>842</v>
          </cell>
          <cell r="C92">
            <v>4647.5</v>
          </cell>
          <cell r="H92">
            <v>55770</v>
          </cell>
          <cell r="I92">
            <v>7729</v>
          </cell>
          <cell r="J92">
            <v>4833</v>
          </cell>
          <cell r="K92">
            <v>2288</v>
          </cell>
          <cell r="L92">
            <v>3375</v>
          </cell>
          <cell r="M92">
            <v>5044</v>
          </cell>
          <cell r="N92">
            <v>4049</v>
          </cell>
          <cell r="O92">
            <v>5106</v>
          </cell>
          <cell r="P92">
            <v>2625</v>
          </cell>
          <cell r="Q92">
            <v>4349.4248032817541</v>
          </cell>
          <cell r="R92">
            <v>4349.4248032817541</v>
          </cell>
          <cell r="S92">
            <v>4349.4248032817541</v>
          </cell>
          <cell r="T92">
            <v>4349.4248032817541</v>
          </cell>
          <cell r="U92">
            <v>52446.699213127024</v>
          </cell>
          <cell r="V92">
            <v>55770</v>
          </cell>
          <cell r="W92">
            <v>55500</v>
          </cell>
        </row>
        <row r="93">
          <cell r="B93">
            <v>844</v>
          </cell>
          <cell r="C93">
            <v>0</v>
          </cell>
          <cell r="H93">
            <v>0</v>
          </cell>
          <cell r="I93">
            <v>274</v>
          </cell>
          <cell r="J93">
            <v>0</v>
          </cell>
          <cell r="K93">
            <v>0</v>
          </cell>
          <cell r="L93">
            <v>0</v>
          </cell>
          <cell r="M93">
            <v>0</v>
          </cell>
          <cell r="N93">
            <v>0</v>
          </cell>
          <cell r="O93">
            <v>0</v>
          </cell>
          <cell r="P93">
            <v>0</v>
          </cell>
          <cell r="Q93">
            <v>34.002179694119675</v>
          </cell>
          <cell r="R93">
            <v>34.002179694119675</v>
          </cell>
          <cell r="S93">
            <v>34.002179694119675</v>
          </cell>
          <cell r="T93">
            <v>34.002179694119675</v>
          </cell>
          <cell r="U93">
            <v>410.00871877647864</v>
          </cell>
          <cell r="V93">
            <v>500</v>
          </cell>
          <cell r="W93">
            <v>0</v>
          </cell>
        </row>
        <row r="94">
          <cell r="B94">
            <v>845</v>
          </cell>
          <cell r="C94">
            <v>18033.916666666668</v>
          </cell>
          <cell r="E94">
            <v>282142</v>
          </cell>
          <cell r="F94">
            <v>264920</v>
          </cell>
          <cell r="G94">
            <v>171812</v>
          </cell>
          <cell r="H94">
            <v>216407</v>
          </cell>
          <cell r="I94">
            <v>15346</v>
          </cell>
          <cell r="J94">
            <v>18920</v>
          </cell>
          <cell r="K94">
            <v>7725</v>
          </cell>
          <cell r="L94">
            <v>18318</v>
          </cell>
          <cell r="M94">
            <v>24681</v>
          </cell>
          <cell r="N94">
            <v>20516</v>
          </cell>
          <cell r="O94">
            <v>17563</v>
          </cell>
          <cell r="P94">
            <v>14150</v>
          </cell>
          <cell r="Q94">
            <v>17028.266771705865</v>
          </cell>
          <cell r="R94">
            <v>17028.266771705865</v>
          </cell>
          <cell r="S94">
            <v>17028.266771705865</v>
          </cell>
          <cell r="T94">
            <v>17028.266771705865</v>
          </cell>
          <cell r="U94">
            <v>205332.06708682352</v>
          </cell>
          <cell r="V94">
            <v>205839</v>
          </cell>
          <cell r="W94">
            <v>216000</v>
          </cell>
        </row>
        <row r="95">
          <cell r="B95">
            <v>846</v>
          </cell>
          <cell r="C95">
            <v>1543.1666666666667</v>
          </cell>
          <cell r="E95">
            <v>23496</v>
          </cell>
          <cell r="F95">
            <v>22274</v>
          </cell>
          <cell r="G95">
            <v>18498</v>
          </cell>
          <cell r="H95">
            <v>46737</v>
          </cell>
          <cell r="I95">
            <v>1881</v>
          </cell>
          <cell r="J95">
            <v>1896</v>
          </cell>
          <cell r="K95">
            <v>1011</v>
          </cell>
          <cell r="L95">
            <v>2703</v>
          </cell>
          <cell r="M95">
            <v>1590</v>
          </cell>
          <cell r="N95">
            <v>935</v>
          </cell>
          <cell r="O95">
            <v>1228</v>
          </cell>
          <cell r="P95">
            <v>1512</v>
          </cell>
          <cell r="Q95">
            <v>1582.9627889714984</v>
          </cell>
          <cell r="R95">
            <v>1582.9627889714984</v>
          </cell>
          <cell r="S95">
            <v>1582.9627889714984</v>
          </cell>
          <cell r="T95">
            <v>1582.9627889714984</v>
          </cell>
          <cell r="U95">
            <v>53362.85115588599</v>
          </cell>
          <cell r="V95">
            <v>47041</v>
          </cell>
          <cell r="W95">
            <v>62657</v>
          </cell>
        </row>
        <row r="96">
          <cell r="B96">
            <v>847</v>
          </cell>
          <cell r="C96">
            <v>1588.9166666666667</v>
          </cell>
          <cell r="E96" t="str">
            <v>Voir le B849</v>
          </cell>
          <cell r="H96" t="str">
            <v xml:space="preserve"> </v>
          </cell>
          <cell r="I96">
            <v>6367</v>
          </cell>
          <cell r="J96">
            <v>918</v>
          </cell>
          <cell r="K96">
            <v>599</v>
          </cell>
          <cell r="L96">
            <v>623</v>
          </cell>
          <cell r="M96">
            <v>1610</v>
          </cell>
          <cell r="N96">
            <v>1312</v>
          </cell>
          <cell r="O96">
            <v>2628</v>
          </cell>
          <cell r="P96">
            <v>2505</v>
          </cell>
          <cell r="Q96">
            <v>2055.270438299307</v>
          </cell>
          <cell r="R96">
            <v>2055.270438299307</v>
          </cell>
          <cell r="S96">
            <v>2055.270438299307</v>
          </cell>
          <cell r="T96">
            <v>2055.270438299307</v>
          </cell>
        </row>
        <row r="97">
          <cell r="B97">
            <v>848</v>
          </cell>
          <cell r="C97">
            <v>16659.5</v>
          </cell>
          <cell r="H97">
            <v>199914</v>
          </cell>
          <cell r="I97">
            <v>39289</v>
          </cell>
          <cell r="J97">
            <v>26555</v>
          </cell>
          <cell r="K97">
            <v>27894</v>
          </cell>
          <cell r="L97">
            <v>32075</v>
          </cell>
          <cell r="M97">
            <v>26887</v>
          </cell>
          <cell r="N97">
            <v>27453</v>
          </cell>
          <cell r="O97">
            <v>33920</v>
          </cell>
          <cell r="P97">
            <v>30426</v>
          </cell>
          <cell r="Q97">
            <v>30341.236981870679</v>
          </cell>
          <cell r="R97">
            <v>30341.236981870679</v>
          </cell>
          <cell r="S97">
            <v>30341.236981870679</v>
          </cell>
          <cell r="T97">
            <v>30341.236981870679</v>
          </cell>
          <cell r="U97">
            <v>365863.94792748266</v>
          </cell>
          <cell r="V97">
            <v>358000</v>
          </cell>
          <cell r="W97">
            <v>304000</v>
          </cell>
        </row>
        <row r="98">
          <cell r="B98">
            <v>849</v>
          </cell>
          <cell r="C98">
            <v>2462.75</v>
          </cell>
          <cell r="E98">
            <v>84491</v>
          </cell>
          <cell r="F98">
            <v>66979</v>
          </cell>
          <cell r="G98">
            <v>54524</v>
          </cell>
          <cell r="H98">
            <v>48620</v>
          </cell>
          <cell r="I98">
            <v>7145</v>
          </cell>
          <cell r="J98">
            <v>1517</v>
          </cell>
          <cell r="K98">
            <v>2928</v>
          </cell>
          <cell r="L98">
            <v>1645</v>
          </cell>
          <cell r="M98">
            <v>3963</v>
          </cell>
          <cell r="N98">
            <v>2916</v>
          </cell>
          <cell r="O98">
            <v>4974</v>
          </cell>
          <cell r="P98">
            <v>-2755</v>
          </cell>
          <cell r="Q98">
            <v>2771.4258361634111</v>
          </cell>
          <cell r="R98">
            <v>2771.4258361634111</v>
          </cell>
          <cell r="S98">
            <v>2771.4258361634111</v>
          </cell>
          <cell r="T98">
            <v>2771.4258361634111</v>
          </cell>
          <cell r="U98">
            <v>58201.703344653652</v>
          </cell>
          <cell r="V98">
            <v>49053</v>
          </cell>
          <cell r="W98">
            <v>54500</v>
          </cell>
        </row>
        <row r="99">
          <cell r="B99">
            <v>861</v>
          </cell>
          <cell r="C99">
            <v>635.58333333333337</v>
          </cell>
          <cell r="E99">
            <v>13394</v>
          </cell>
          <cell r="F99">
            <v>13008</v>
          </cell>
          <cell r="G99">
            <v>8843</v>
          </cell>
          <cell r="H99">
            <v>7627</v>
          </cell>
          <cell r="I99">
            <v>868</v>
          </cell>
          <cell r="J99">
            <v>248</v>
          </cell>
          <cell r="K99">
            <v>640</v>
          </cell>
          <cell r="L99">
            <v>167</v>
          </cell>
          <cell r="M99">
            <v>230</v>
          </cell>
          <cell r="N99">
            <v>483</v>
          </cell>
          <cell r="O99">
            <v>174</v>
          </cell>
          <cell r="P99">
            <v>23</v>
          </cell>
          <cell r="Q99">
            <v>351.5626827497847</v>
          </cell>
          <cell r="R99">
            <v>351.5626827497847</v>
          </cell>
          <cell r="S99">
            <v>351.5626827497847</v>
          </cell>
          <cell r="T99">
            <v>351.5626827497847</v>
          </cell>
          <cell r="U99">
            <v>4239.2507309991379</v>
          </cell>
          <cell r="V99">
            <v>6200</v>
          </cell>
          <cell r="W99">
            <v>0</v>
          </cell>
        </row>
        <row r="100">
          <cell r="B100">
            <v>870</v>
          </cell>
          <cell r="C100">
            <v>2383.3333333333335</v>
          </cell>
          <cell r="H100">
            <v>28600</v>
          </cell>
          <cell r="I100">
            <v>510</v>
          </cell>
          <cell r="J100">
            <v>538</v>
          </cell>
          <cell r="K100">
            <v>149</v>
          </cell>
          <cell r="L100">
            <v>3424</v>
          </cell>
          <cell r="M100">
            <v>31</v>
          </cell>
          <cell r="N100">
            <v>5800</v>
          </cell>
          <cell r="O100">
            <v>176</v>
          </cell>
          <cell r="P100">
            <v>981</v>
          </cell>
          <cell r="Q100">
            <v>1440.6251973322451</v>
          </cell>
          <cell r="R100">
            <v>1440.6251973322451</v>
          </cell>
          <cell r="S100">
            <v>1440.6251973322451</v>
          </cell>
          <cell r="T100">
            <v>1440.6251973322451</v>
          </cell>
          <cell r="U100">
            <v>17371.50078932898</v>
          </cell>
          <cell r="V100">
            <v>23000</v>
          </cell>
          <cell r="W100">
            <v>23000</v>
          </cell>
        </row>
        <row r="101">
          <cell r="B101">
            <v>879</v>
          </cell>
          <cell r="C101">
            <v>3416.0833333333335</v>
          </cell>
          <cell r="H101">
            <v>40993</v>
          </cell>
          <cell r="I101">
            <v>3579</v>
          </cell>
          <cell r="J101">
            <v>8352</v>
          </cell>
          <cell r="K101">
            <v>4474</v>
          </cell>
          <cell r="L101">
            <v>6132</v>
          </cell>
          <cell r="M101">
            <v>8533</v>
          </cell>
          <cell r="N101">
            <v>6372</v>
          </cell>
          <cell r="O101">
            <v>10010</v>
          </cell>
          <cell r="P101">
            <v>5171</v>
          </cell>
          <cell r="Q101">
            <v>6530.2799344659106</v>
          </cell>
          <cell r="R101">
            <v>6530.2799344659106</v>
          </cell>
          <cell r="S101">
            <v>6530.2799344659106</v>
          </cell>
          <cell r="T101">
            <v>6530.2799344659106</v>
          </cell>
          <cell r="U101">
            <v>78744.119737863657</v>
          </cell>
          <cell r="V101">
            <v>56900</v>
          </cell>
          <cell r="W101">
            <v>149886</v>
          </cell>
        </row>
        <row r="102">
          <cell r="B102">
            <v>902</v>
          </cell>
          <cell r="C102">
            <v>0</v>
          </cell>
          <cell r="H102">
            <v>0</v>
          </cell>
          <cell r="I102">
            <v>14</v>
          </cell>
          <cell r="J102">
            <v>0</v>
          </cell>
          <cell r="K102">
            <v>0</v>
          </cell>
          <cell r="L102">
            <v>0</v>
          </cell>
          <cell r="M102">
            <v>0</v>
          </cell>
          <cell r="N102">
            <v>0</v>
          </cell>
          <cell r="O102">
            <v>0</v>
          </cell>
          <cell r="P102">
            <v>0</v>
          </cell>
          <cell r="Q102">
            <v>1.7373376486046546</v>
          </cell>
          <cell r="R102">
            <v>1.7373376486046546</v>
          </cell>
          <cell r="S102">
            <v>1.7373376486046546</v>
          </cell>
          <cell r="T102">
            <v>1.7373376486046546</v>
          </cell>
          <cell r="U102">
            <v>20.949350594418618</v>
          </cell>
        </row>
        <row r="103">
          <cell r="B103">
            <v>903</v>
          </cell>
          <cell r="C103">
            <v>317.75</v>
          </cell>
          <cell r="E103">
            <v>4097</v>
          </cell>
          <cell r="F103">
            <v>5232</v>
          </cell>
          <cell r="G103">
            <v>7310</v>
          </cell>
          <cell r="H103">
            <v>3813</v>
          </cell>
          <cell r="I103">
            <v>379</v>
          </cell>
          <cell r="J103">
            <v>257</v>
          </cell>
          <cell r="K103">
            <v>93</v>
          </cell>
          <cell r="L103">
            <v>1079</v>
          </cell>
          <cell r="M103">
            <v>15</v>
          </cell>
          <cell r="N103">
            <v>0</v>
          </cell>
          <cell r="O103">
            <v>2049</v>
          </cell>
          <cell r="P103">
            <v>593</v>
          </cell>
          <cell r="Q103">
            <v>554.08661435855583</v>
          </cell>
          <cell r="R103">
            <v>554.08661435855583</v>
          </cell>
          <cell r="S103">
            <v>554.08661435855583</v>
          </cell>
          <cell r="T103">
            <v>554.08661435855583</v>
          </cell>
          <cell r="U103">
            <v>6681.3464574342215</v>
          </cell>
          <cell r="V103">
            <v>6000</v>
          </cell>
          <cell r="W103">
            <v>5500</v>
          </cell>
        </row>
        <row r="104">
          <cell r="B104">
            <v>905</v>
          </cell>
          <cell r="C104">
            <v>2900.5</v>
          </cell>
          <cell r="E104">
            <v>32712</v>
          </cell>
          <cell r="F104">
            <v>29921</v>
          </cell>
          <cell r="G104">
            <v>37543</v>
          </cell>
          <cell r="H104">
            <v>34806</v>
          </cell>
          <cell r="I104">
            <v>4211</v>
          </cell>
          <cell r="J104">
            <v>2418</v>
          </cell>
          <cell r="K104">
            <v>3406</v>
          </cell>
          <cell r="L104">
            <v>3034</v>
          </cell>
          <cell r="M104">
            <v>3619</v>
          </cell>
          <cell r="N104">
            <v>6629</v>
          </cell>
          <cell r="O104">
            <v>7371</v>
          </cell>
          <cell r="P104">
            <v>5747</v>
          </cell>
          <cell r="Q104">
            <v>4521.4212304936136</v>
          </cell>
          <cell r="R104">
            <v>4521.4212304936136</v>
          </cell>
          <cell r="S104">
            <v>4521.4212304936136</v>
          </cell>
          <cell r="T104">
            <v>4521.4212304936136</v>
          </cell>
          <cell r="U104">
            <v>54520.684921974462</v>
          </cell>
          <cell r="V104">
            <v>54170</v>
          </cell>
          <cell r="W104">
            <v>56000</v>
          </cell>
        </row>
        <row r="105">
          <cell r="B105">
            <v>906</v>
          </cell>
          <cell r="C105">
            <v>6355.583333333333</v>
          </cell>
          <cell r="E105">
            <v>121826</v>
          </cell>
          <cell r="F105">
            <v>98741</v>
          </cell>
          <cell r="G105">
            <v>79933</v>
          </cell>
          <cell r="H105">
            <v>76267</v>
          </cell>
          <cell r="I105">
            <v>5907</v>
          </cell>
          <cell r="J105">
            <v>4235</v>
          </cell>
          <cell r="K105">
            <v>10434</v>
          </cell>
          <cell r="L105">
            <v>5212</v>
          </cell>
          <cell r="M105">
            <v>9386</v>
          </cell>
          <cell r="N105">
            <v>4660</v>
          </cell>
          <cell r="O105">
            <v>4618</v>
          </cell>
          <cell r="P105">
            <v>7157</v>
          </cell>
          <cell r="Q105">
            <v>6404.4470504884011</v>
          </cell>
          <cell r="R105">
            <v>6404.4470504884011</v>
          </cell>
          <cell r="S105">
            <v>6404.4470504884011</v>
          </cell>
          <cell r="T105">
            <v>6404.4470504884011</v>
          </cell>
          <cell r="U105">
            <v>77226.788201953605</v>
          </cell>
          <cell r="V105">
            <v>76329</v>
          </cell>
          <cell r="W105">
            <v>90000</v>
          </cell>
        </row>
        <row r="106">
          <cell r="B106">
            <v>908</v>
          </cell>
          <cell r="C106">
            <v>2351.5833333333335</v>
          </cell>
          <cell r="E106" t="str">
            <v>Voir le B846</v>
          </cell>
        </row>
        <row r="107">
          <cell r="B107">
            <v>910</v>
          </cell>
          <cell r="C107">
            <v>119.16666666666667</v>
          </cell>
          <cell r="E107">
            <v>3301</v>
          </cell>
          <cell r="F107">
            <v>2299</v>
          </cell>
          <cell r="G107">
            <v>1698</v>
          </cell>
          <cell r="H107">
            <v>1430</v>
          </cell>
          <cell r="I107">
            <v>205</v>
          </cell>
          <cell r="J107">
            <v>142</v>
          </cell>
          <cell r="K107">
            <v>-33</v>
          </cell>
          <cell r="L107">
            <v>43</v>
          </cell>
          <cell r="M107">
            <v>66</v>
          </cell>
          <cell r="N107">
            <v>63</v>
          </cell>
          <cell r="O107">
            <v>127</v>
          </cell>
          <cell r="P107">
            <v>81</v>
          </cell>
          <cell r="Q107">
            <v>86.122309152259334</v>
          </cell>
          <cell r="R107">
            <v>86.122309152259334</v>
          </cell>
          <cell r="S107">
            <v>86.122309152259334</v>
          </cell>
          <cell r="T107">
            <v>86.122309152259334</v>
          </cell>
          <cell r="U107">
            <v>1038.4892366090371</v>
          </cell>
          <cell r="V107">
            <v>1400</v>
          </cell>
          <cell r="W107">
            <v>1500</v>
          </cell>
        </row>
        <row r="108">
          <cell r="B108">
            <v>914</v>
          </cell>
          <cell r="C108">
            <v>1827.25</v>
          </cell>
          <cell r="E108">
            <v>32150</v>
          </cell>
          <cell r="F108">
            <v>39084</v>
          </cell>
          <cell r="I108">
            <v>3279</v>
          </cell>
          <cell r="J108">
            <v>2321</v>
          </cell>
          <cell r="K108">
            <v>206</v>
          </cell>
          <cell r="L108">
            <v>1279</v>
          </cell>
          <cell r="M108">
            <v>-2391</v>
          </cell>
          <cell r="N108">
            <v>5918</v>
          </cell>
          <cell r="O108">
            <v>2492</v>
          </cell>
          <cell r="P108">
            <v>6117</v>
          </cell>
          <cell r="Q108">
            <v>2385.2404959878613</v>
          </cell>
          <cell r="R108">
            <v>2385.2404959878613</v>
          </cell>
          <cell r="S108">
            <v>2385.2404959878613</v>
          </cell>
          <cell r="T108">
            <v>2385.2404959878613</v>
          </cell>
        </row>
        <row r="110">
          <cell r="B110" t="str">
            <v>S/total</v>
          </cell>
          <cell r="E110">
            <v>765992</v>
          </cell>
          <cell r="F110">
            <v>740653</v>
          </cell>
          <cell r="G110">
            <v>580171</v>
          </cell>
          <cell r="H110">
            <v>1024237</v>
          </cell>
          <cell r="I110">
            <v>133855</v>
          </cell>
          <cell r="J110">
            <v>95376</v>
          </cell>
          <cell r="K110">
            <v>75876</v>
          </cell>
          <cell r="L110">
            <v>100086</v>
          </cell>
          <cell r="M110">
            <v>109995</v>
          </cell>
          <cell r="N110">
            <v>111955</v>
          </cell>
          <cell r="O110">
            <v>125112</v>
          </cell>
          <cell r="P110">
            <v>91693</v>
          </cell>
          <cell r="Q110">
            <v>104730.18813318579</v>
          </cell>
          <cell r="R110">
            <v>104730.18813318579</v>
          </cell>
          <cell r="S110">
            <v>104730.18813318579</v>
          </cell>
          <cell r="T110">
            <v>104730.18813318579</v>
          </cell>
          <cell r="U110">
            <v>1268381.7087955945</v>
          </cell>
          <cell r="V110">
            <v>1220238</v>
          </cell>
          <cell r="W110">
            <v>1289812</v>
          </cell>
        </row>
        <row r="111">
          <cell r="C111">
            <v>706436.58333333326</v>
          </cell>
        </row>
        <row r="112">
          <cell r="B112" t="str">
            <v>TOT</v>
          </cell>
          <cell r="E112">
            <v>10490079</v>
          </cell>
          <cell r="F112">
            <v>10767356</v>
          </cell>
          <cell r="G112">
            <v>9709067</v>
          </cell>
          <cell r="H112">
            <v>8377239</v>
          </cell>
          <cell r="I112">
            <v>1029060</v>
          </cell>
          <cell r="J112">
            <v>941162</v>
          </cell>
          <cell r="K112">
            <v>928425</v>
          </cell>
          <cell r="L112">
            <v>944996</v>
          </cell>
          <cell r="M112">
            <v>808198</v>
          </cell>
          <cell r="N112">
            <v>898836</v>
          </cell>
          <cell r="O112">
            <v>793112</v>
          </cell>
          <cell r="P112">
            <v>962316</v>
          </cell>
          <cell r="Q112">
            <v>906655.09151133639</v>
          </cell>
          <cell r="R112">
            <v>906655.09151133639</v>
          </cell>
          <cell r="S112">
            <v>906655.09151133639</v>
          </cell>
          <cell r="T112">
            <v>906655.09151133639</v>
          </cell>
          <cell r="U112">
            <v>10967000.322308199</v>
          </cell>
          <cell r="V112">
            <v>10670830</v>
          </cell>
          <cell r="W112">
            <v>9678252</v>
          </cell>
        </row>
        <row r="113">
          <cell r="B113" t="str">
            <v>en  US $/T -------------------------------------------------------------------------------------------------</v>
          </cell>
          <cell r="C113" t="e">
            <v>#DIV/0!</v>
          </cell>
          <cell r="I113" t="e">
            <v>#DIV/0!</v>
          </cell>
          <cell r="J113" t="e">
            <v>#DIV/0!</v>
          </cell>
          <cell r="K113" t="e">
            <v>#DIV/0!</v>
          </cell>
          <cell r="L113" t="e">
            <v>#DIV/0!</v>
          </cell>
          <cell r="M113" t="e">
            <v>#DIV/0!</v>
          </cell>
          <cell r="N113" t="e">
            <v>#DIV/0!</v>
          </cell>
          <cell r="O113" t="e">
            <v>#DIV/0!</v>
          </cell>
          <cell r="P113" t="e">
            <v>#DIV/0!</v>
          </cell>
          <cell r="Q113" t="e">
            <v>#DIV/0!</v>
          </cell>
          <cell r="R113" t="e">
            <v>#DIV/0!</v>
          </cell>
          <cell r="S113" t="e">
            <v>#DIV/0!</v>
          </cell>
          <cell r="T113" t="e">
            <v>#DIV/0!</v>
          </cell>
          <cell r="U113">
            <v>17.527569637698896</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ню"/>
      <sheetName val="Контроль"/>
      <sheetName val="Предприятие"/>
      <sheetName val="Ф1"/>
      <sheetName val="Ф2(отг)"/>
      <sheetName val="Ф2(опл)"/>
      <sheetName val="Ф3"/>
      <sheetName val="Ф4"/>
      <sheetName val="Ф5"/>
      <sheetName val="Ф6"/>
      <sheetName val="Ф11"/>
      <sheetName val="Ф11(1)"/>
      <sheetName val="Ф11(2)"/>
      <sheetName val="Ф11(3)"/>
      <sheetName val="Ф11(4)"/>
      <sheetName val="Ф11(5)"/>
      <sheetName val="с_в"/>
      <sheetName val="спр_в"/>
      <sheetName val="2-2"/>
      <sheetName val="с_и"/>
      <sheetName val="241"/>
      <sheetName val="р_241"/>
      <sheetName val="246"/>
      <sheetName val="с_д"/>
      <sheetName val="р_дз"/>
      <sheetName val="п_дк"/>
      <sheetName val="628"/>
      <sheetName val="р_433"/>
      <sheetName val="р_476"/>
      <sheetName val="100_отг"/>
      <sheetName val="100_опл"/>
      <sheetName val="120_отг"/>
      <sheetName val="120_опл"/>
      <sheetName val="130_отг"/>
      <sheetName val="130_опл"/>
      <sheetName val="150_отг"/>
      <sheetName val="150_опл"/>
      <sheetName val="090_отг"/>
      <sheetName val="090_опл"/>
      <sheetName val="030"/>
      <sheetName val="250"/>
    </sheetNames>
    <sheetDataSet>
      <sheetData sheetId="0" refreshError="1"/>
      <sheetData sheetId="1" refreshError="1">
        <row r="1">
          <cell r="E1" t="str">
            <v>Информация не представлена!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ню"/>
      <sheetName val="Контроль"/>
      <sheetName val="Предприятие"/>
      <sheetName val="Ф1"/>
      <sheetName val="Ф2(отг)"/>
      <sheetName val="Ф2(опл)"/>
      <sheetName val="Ф3"/>
      <sheetName val="Ф4"/>
      <sheetName val="Ф5"/>
      <sheetName val="Ф6"/>
      <sheetName val="Ф11"/>
      <sheetName val="Ф11(1)"/>
      <sheetName val="Ф11(2)"/>
      <sheetName val="Ф11(3)"/>
      <sheetName val="Ф11(4)"/>
      <sheetName val="Ф11(5)"/>
      <sheetName val="с_в"/>
      <sheetName val="спр_в"/>
      <sheetName val="2-2"/>
      <sheetName val="с_и"/>
      <sheetName val="241"/>
      <sheetName val="р_241"/>
      <sheetName val="246"/>
      <sheetName val="с_д"/>
      <sheetName val="р_дз"/>
      <sheetName val="п_дк"/>
      <sheetName val="628"/>
      <sheetName val="р_433"/>
      <sheetName val="р_476"/>
      <sheetName val="100_отг"/>
      <sheetName val="100_опл"/>
      <sheetName val="120_отг"/>
      <sheetName val="120_опл"/>
      <sheetName val="130_отг"/>
      <sheetName val="130_опл"/>
      <sheetName val="150_отг"/>
      <sheetName val="150_опл"/>
      <sheetName val="090_отг"/>
      <sheetName val="090_опл"/>
      <sheetName val="030"/>
      <sheetName val="250"/>
    </sheetNames>
    <sheetDataSet>
      <sheetData sheetId="0" refreshError="1"/>
      <sheetData sheetId="1" refreshError="1">
        <row r="1">
          <cell r="E1" t="str">
            <v>Информация не представлена!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кета"/>
      <sheetName val="Клим.зоны"/>
      <sheetName val="Темп. возд."/>
      <sheetName val="Продол.отоп.сезона"/>
      <sheetName val="Сред.темп. в сетях"/>
      <sheetName val="Т.1.Тепл нагрузки"/>
      <sheetName val="Реестр дог.Тепло"/>
      <sheetName val="Т.2. Тепл.сети"/>
      <sheetName val="Т.3. Собств.нужды"/>
      <sheetName val="7"/>
      <sheetName val="9"/>
      <sheetName val="10"/>
      <sheetName val="12"/>
      <sheetName val="15 и 22"/>
      <sheetName val="Смета ХОВ"/>
      <sheetName val="Т.4. Вода ХВО"/>
      <sheetName val="16"/>
      <sheetName val="17"/>
      <sheetName val="20.1"/>
      <sheetName val="20"/>
      <sheetName val="21"/>
      <sheetName val="Анкета (2)"/>
      <sheetName val="Прил 2.1 ОХР"/>
      <sheetName val="Прил 2.2 ОХР"/>
      <sheetName val="Прил 2.3 ОХР"/>
      <sheetName val="Прил 2.4 Проценты"/>
      <sheetName val="Прил 2.5 Усл.банков"/>
      <sheetName val="Прил 3.1 Проч статьи"/>
      <sheetName val="Прил 3.2 Сбыт"/>
      <sheetName val="Прил 3.3 Прочие"/>
      <sheetName val="Прил 4.1 Плата за воду"/>
      <sheetName val="Прил 4.2 База Водн."/>
      <sheetName val="Прил 4.3. Водн налог"/>
      <sheetName val="Прил 5.1 Регламент"/>
      <sheetName val="Прил 5.2 Трансп.нат"/>
      <sheetName val="Прил 5.3 Трансп"/>
      <sheetName val="Прил 5.4 Вспом произв"/>
      <sheetName val="Прил 6.1 Хоз.способ"/>
      <sheetName val="Прил 6.2 Материалы"/>
      <sheetName val="Прил 6.3 Подряд"/>
      <sheetName val="Прил 7.1 Спецодежда"/>
      <sheetName val="Прил 7.2 Химреагент"/>
      <sheetName val="Прил 7.3 Вспом."/>
      <sheetName val="Прил 8.1 ФОТ"/>
      <sheetName val="Прил 8.2 Дог подряд"/>
      <sheetName val="Прил 8.3 Числ."/>
      <sheetName val="Прил 9 Эл.энергия"/>
      <sheetName val="Прил 10.1 Баланс топл."/>
      <sheetName val="Прил 10.2 Трансп и проч."/>
      <sheetName val="Прил 10.3 Топливо"/>
      <sheetName val="Прил 10.4 Топл.цена"/>
      <sheetName val="Прил 11.1 Имущество"/>
      <sheetName val="Прил 11.2 Аренда"/>
      <sheetName val="Прил 12.1. Тов.Тепло"/>
      <sheetName val="Прил 12.2 Тов.Вода"/>
      <sheetName val="Прил 12.3 Тов.Стоки"/>
      <sheetName val="Прил 12.4 Выручка"/>
      <sheetName val="Анкета _2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Титул"/>
      <sheetName val="Прил 1"/>
      <sheetName val="Прил 2"/>
      <sheetName val="Прил 3"/>
      <sheetName val="Средний"/>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
      <sheetName val="Справочники"/>
      <sheetName val="Инструкция"/>
      <sheetName val="3"/>
      <sheetName val="4"/>
      <sheetName val="5"/>
      <sheetName val="Лист1"/>
      <sheetName val="Лист2"/>
      <sheetName val="свод"/>
      <sheetName val="16"/>
      <sheetName val="17"/>
      <sheetName val="17 (2)"/>
      <sheetName val="17.1"/>
      <sheetName val="24"/>
      <sheetName val="25"/>
      <sheetName val="P2.1"/>
      <sheetName val="P2.2"/>
      <sheetName val="перекрестка"/>
      <sheetName val="Ф-1 (для АО-энерго)"/>
      <sheetName val="Ф-2 (для АО-энерго)"/>
      <sheetName val="TEHSHEET"/>
    </sheetNames>
    <sheetDataSet>
      <sheetData sheetId="0"/>
      <sheetData sheetId="1"/>
      <sheetData sheetId="2" refreshError="1">
        <row r="13">
          <cell r="E13" t="str">
            <v>Введите название региона</v>
          </cell>
        </row>
      </sheetData>
      <sheetData sheetId="3"/>
      <sheetData sheetId="4"/>
      <sheetData sheetId="5" refreshError="1">
        <row r="15">
          <cell r="AB15">
            <v>826.01900000000001</v>
          </cell>
        </row>
        <row r="16">
          <cell r="AB16">
            <v>591.66899999999998</v>
          </cell>
        </row>
        <row r="17">
          <cell r="AC17">
            <v>908.43399999999997</v>
          </cell>
        </row>
        <row r="20">
          <cell r="Z20">
            <v>826.01900000000001</v>
          </cell>
          <cell r="AA20">
            <v>598.66899999999998</v>
          </cell>
          <cell r="AB20">
            <v>24.018000000000001</v>
          </cell>
          <cell r="AC20">
            <v>0.45300000000000001</v>
          </cell>
        </row>
        <row r="25">
          <cell r="Z25">
            <v>0</v>
          </cell>
          <cell r="AA25">
            <v>7</v>
          </cell>
          <cell r="AB25">
            <v>470.95800000000003</v>
          </cell>
          <cell r="AC25">
            <v>753.53700000000003</v>
          </cell>
        </row>
      </sheetData>
      <sheetData sheetId="6" refreshError="1">
        <row r="15">
          <cell r="AB15">
            <v>226.327</v>
          </cell>
        </row>
        <row r="16">
          <cell r="AB16">
            <v>162.114</v>
          </cell>
        </row>
        <row r="17">
          <cell r="AC17">
            <v>248.90899999999999</v>
          </cell>
        </row>
        <row r="20">
          <cell r="Z20">
            <v>226.327</v>
          </cell>
          <cell r="AA20">
            <v>164.03399999999999</v>
          </cell>
          <cell r="AB20">
            <v>6.5810000000000004</v>
          </cell>
          <cell r="AC20">
            <v>0.124</v>
          </cell>
        </row>
        <row r="21">
          <cell r="AB21">
            <v>17.073</v>
          </cell>
          <cell r="AC21">
            <v>42.566000000000003</v>
          </cell>
        </row>
        <row r="25">
          <cell r="Z25">
            <v>0</v>
          </cell>
          <cell r="AA25">
            <v>1.92</v>
          </cell>
          <cell r="AB25">
            <v>129.042</v>
          </cell>
          <cell r="AC25">
            <v>206.46700000000001</v>
          </cell>
        </row>
      </sheetData>
      <sheetData sheetId="7"/>
      <sheetData sheetId="8"/>
      <sheetData sheetId="9" refreshError="1">
        <row r="10">
          <cell r="E10">
            <v>0</v>
          </cell>
          <cell r="F10">
            <v>0</v>
          </cell>
          <cell r="G10">
            <v>0</v>
          </cell>
          <cell r="H10">
            <v>0</v>
          </cell>
          <cell r="I10">
            <v>397.06600000000003</v>
          </cell>
          <cell r="J10">
            <v>0</v>
          </cell>
          <cell r="K10">
            <v>0</v>
          </cell>
          <cell r="L10">
            <v>0</v>
          </cell>
          <cell r="M10">
            <v>0</v>
          </cell>
        </row>
        <row r="11">
          <cell r="E11">
            <v>0</v>
          </cell>
          <cell r="F11">
            <v>0</v>
          </cell>
          <cell r="G11">
            <v>0</v>
          </cell>
          <cell r="H11">
            <v>0</v>
          </cell>
          <cell r="I11">
            <v>974.77700000000004</v>
          </cell>
          <cell r="J11">
            <v>0</v>
          </cell>
          <cell r="K11">
            <v>0</v>
          </cell>
          <cell r="L11">
            <v>0</v>
          </cell>
          <cell r="M11">
            <v>0</v>
          </cell>
        </row>
        <row r="12">
          <cell r="E12">
            <v>0</v>
          </cell>
          <cell r="F12">
            <v>0</v>
          </cell>
          <cell r="G12">
            <v>0</v>
          </cell>
          <cell r="H12">
            <v>0</v>
          </cell>
          <cell r="I12">
            <v>337.42899999999997</v>
          </cell>
          <cell r="J12">
            <v>0</v>
          </cell>
          <cell r="K12">
            <v>0</v>
          </cell>
          <cell r="L12">
            <v>0</v>
          </cell>
          <cell r="M12">
            <v>0</v>
          </cell>
        </row>
        <row r="13">
          <cell r="E13">
            <v>0</v>
          </cell>
          <cell r="F13">
            <v>0</v>
          </cell>
          <cell r="G13">
            <v>219918.86207999481</v>
          </cell>
          <cell r="H13">
            <v>30700.135799999996</v>
          </cell>
          <cell r="I13">
            <v>354162.41259038664</v>
          </cell>
          <cell r="J13">
            <v>161.04230862269611</v>
          </cell>
          <cell r="K13">
            <v>1153.6183908032963</v>
          </cell>
          <cell r="L13">
            <v>0</v>
          </cell>
          <cell r="M13">
            <v>0</v>
          </cell>
        </row>
        <row r="14">
          <cell r="E14">
            <v>0</v>
          </cell>
          <cell r="F14">
            <v>0</v>
          </cell>
          <cell r="G14">
            <v>4664.63</v>
          </cell>
          <cell r="H14">
            <v>0</v>
          </cell>
          <cell r="I14">
            <v>31673.808936899986</v>
          </cell>
          <cell r="J14">
            <v>679.02082130629844</v>
          </cell>
          <cell r="K14">
            <v>0</v>
          </cell>
          <cell r="L14">
            <v>0</v>
          </cell>
          <cell r="M14">
            <v>0</v>
          </cell>
        </row>
        <row r="15">
          <cell r="I15">
            <v>17680.89</v>
          </cell>
          <cell r="J15">
            <v>0</v>
          </cell>
          <cell r="K15">
            <v>0</v>
          </cell>
          <cell r="L15">
            <v>0</v>
          </cell>
          <cell r="M15">
            <v>0</v>
          </cell>
        </row>
        <row r="16">
          <cell r="G16">
            <v>4664.63</v>
          </cell>
          <cell r="I16">
            <v>13992.918936899985</v>
          </cell>
          <cell r="J16">
            <v>299.97918241961281</v>
          </cell>
          <cell r="K16">
            <v>0</v>
          </cell>
          <cell r="L16">
            <v>0</v>
          </cell>
          <cell r="M16">
            <v>0</v>
          </cell>
        </row>
        <row r="17">
          <cell r="E17">
            <v>0</v>
          </cell>
          <cell r="F17">
            <v>0</v>
          </cell>
          <cell r="G17">
            <v>233.47</v>
          </cell>
          <cell r="H17">
            <v>0</v>
          </cell>
          <cell r="I17">
            <v>0</v>
          </cell>
          <cell r="J17">
            <v>0</v>
          </cell>
          <cell r="K17">
            <v>0</v>
          </cell>
          <cell r="L17">
            <v>0</v>
          </cell>
          <cell r="M17">
            <v>0</v>
          </cell>
        </row>
        <row r="18">
          <cell r="G18">
            <v>233.47</v>
          </cell>
          <cell r="J18">
            <v>0</v>
          </cell>
          <cell r="K18">
            <v>0</v>
          </cell>
          <cell r="L18">
            <v>0</v>
          </cell>
          <cell r="M18">
            <v>0</v>
          </cell>
        </row>
        <row r="19">
          <cell r="J19">
            <v>0</v>
          </cell>
          <cell r="K19">
            <v>0</v>
          </cell>
          <cell r="L19">
            <v>0</v>
          </cell>
          <cell r="M19">
            <v>0</v>
          </cell>
        </row>
        <row r="20">
          <cell r="E20">
            <v>0</v>
          </cell>
          <cell r="F20">
            <v>0</v>
          </cell>
          <cell r="G20">
            <v>29263.659314300003</v>
          </cell>
          <cell r="H20">
            <v>30700.135799999996</v>
          </cell>
          <cell r="I20">
            <v>31254.21</v>
          </cell>
          <cell r="J20">
            <v>106.80212499852092</v>
          </cell>
          <cell r="K20">
            <v>101.80479397097653</v>
          </cell>
          <cell r="L20">
            <v>0</v>
          </cell>
          <cell r="M20">
            <v>0</v>
          </cell>
        </row>
        <row r="21">
          <cell r="E21">
            <v>0</v>
          </cell>
          <cell r="F21">
            <v>0</v>
          </cell>
          <cell r="G21">
            <v>-6.8569999712053686E-4</v>
          </cell>
          <cell r="H21">
            <v>30700.135799999996</v>
          </cell>
          <cell r="I21">
            <v>4343.7112000000016</v>
          </cell>
          <cell r="J21">
            <v>-633471083.30765176</v>
          </cell>
          <cell r="K21">
            <v>14.148833830239937</v>
          </cell>
          <cell r="L21">
            <v>0</v>
          </cell>
          <cell r="M21">
            <v>0</v>
          </cell>
        </row>
        <row r="22">
          <cell r="E22">
            <v>0</v>
          </cell>
          <cell r="F22">
            <v>0</v>
          </cell>
          <cell r="G22">
            <v>29263.66</v>
          </cell>
          <cell r="H22">
            <v>0</v>
          </cell>
          <cell r="I22">
            <v>26910.498799999998</v>
          </cell>
          <cell r="J22">
            <v>91.958759772359286</v>
          </cell>
          <cell r="K22">
            <v>0</v>
          </cell>
          <cell r="L22">
            <v>0</v>
          </cell>
          <cell r="M22">
            <v>0</v>
          </cell>
        </row>
        <row r="23">
          <cell r="I23">
            <v>0</v>
          </cell>
          <cell r="J23">
            <v>0</v>
          </cell>
          <cell r="K23">
            <v>0</v>
          </cell>
          <cell r="L23">
            <v>0</v>
          </cell>
          <cell r="M23">
            <v>0</v>
          </cell>
        </row>
        <row r="24">
          <cell r="I24">
            <v>0</v>
          </cell>
          <cell r="J24">
            <v>0</v>
          </cell>
          <cell r="K24">
            <v>0</v>
          </cell>
          <cell r="L24">
            <v>0</v>
          </cell>
          <cell r="M24">
            <v>0</v>
          </cell>
        </row>
        <row r="25">
          <cell r="G25">
            <v>23661</v>
          </cell>
          <cell r="I25">
            <v>22080.768799999998</v>
          </cell>
          <cell r="J25">
            <v>93.321367651409474</v>
          </cell>
          <cell r="K25">
            <v>0</v>
          </cell>
          <cell r="L25">
            <v>0</v>
          </cell>
          <cell r="M25">
            <v>0</v>
          </cell>
        </row>
        <row r="26">
          <cell r="G26">
            <v>5602.66</v>
          </cell>
          <cell r="I26">
            <v>4829.7299999999996</v>
          </cell>
          <cell r="J26">
            <v>86.204231561436885</v>
          </cell>
          <cell r="K26">
            <v>0</v>
          </cell>
          <cell r="L26">
            <v>0</v>
          </cell>
          <cell r="M26">
            <v>0</v>
          </cell>
        </row>
        <row r="27">
          <cell r="E27">
            <v>0</v>
          </cell>
          <cell r="F27">
            <v>0</v>
          </cell>
          <cell r="G27">
            <v>60188.492765694784</v>
          </cell>
          <cell r="H27">
            <v>0</v>
          </cell>
          <cell r="I27">
            <v>156008.33444566227</v>
          </cell>
          <cell r="J27">
            <v>259.19960324140436</v>
          </cell>
          <cell r="K27">
            <v>0</v>
          </cell>
          <cell r="L27">
            <v>0</v>
          </cell>
          <cell r="M27">
            <v>0</v>
          </cell>
        </row>
        <row r="28">
          <cell r="G28">
            <v>15889.75</v>
          </cell>
          <cell r="I28">
            <v>40874.183624763515</v>
          </cell>
          <cell r="J28">
            <v>257.23616560841748</v>
          </cell>
          <cell r="K28">
            <v>0</v>
          </cell>
          <cell r="L28">
            <v>0</v>
          </cell>
          <cell r="M28">
            <v>0</v>
          </cell>
        </row>
        <row r="29">
          <cell r="G29">
            <v>10744.78</v>
          </cell>
          <cell r="I29">
            <v>30336.171120592346</v>
          </cell>
          <cell r="J29">
            <v>282.33403681222273</v>
          </cell>
          <cell r="K29">
            <v>0</v>
          </cell>
          <cell r="L29">
            <v>0</v>
          </cell>
          <cell r="M29">
            <v>0</v>
          </cell>
        </row>
        <row r="30">
          <cell r="E30">
            <v>0</v>
          </cell>
          <cell r="F30">
            <v>0</v>
          </cell>
          <cell r="G30">
            <v>98934.080000000002</v>
          </cell>
          <cell r="H30">
            <v>0</v>
          </cell>
          <cell r="I30">
            <v>64015.70446246853</v>
          </cell>
          <cell r="J30">
            <v>64.705412394261444</v>
          </cell>
          <cell r="K30">
            <v>0</v>
          </cell>
          <cell r="L30">
            <v>0</v>
          </cell>
          <cell r="M30">
            <v>0</v>
          </cell>
        </row>
        <row r="31">
          <cell r="E31">
            <v>0</v>
          </cell>
          <cell r="F31">
            <v>0</v>
          </cell>
          <cell r="G31">
            <v>0</v>
          </cell>
          <cell r="H31">
            <v>0</v>
          </cell>
          <cell r="I31">
            <v>0</v>
          </cell>
          <cell r="J31">
            <v>0</v>
          </cell>
          <cell r="K31">
            <v>0</v>
          </cell>
          <cell r="L31">
            <v>0</v>
          </cell>
          <cell r="M31">
            <v>0</v>
          </cell>
        </row>
        <row r="32">
          <cell r="J32">
            <v>0</v>
          </cell>
          <cell r="K32">
            <v>0</v>
          </cell>
          <cell r="L32">
            <v>0</v>
          </cell>
          <cell r="M32">
            <v>0</v>
          </cell>
        </row>
        <row r="33">
          <cell r="J33">
            <v>0</v>
          </cell>
          <cell r="K33">
            <v>0</v>
          </cell>
          <cell r="L33">
            <v>0</v>
          </cell>
          <cell r="M33">
            <v>0</v>
          </cell>
        </row>
        <row r="34">
          <cell r="J34">
            <v>0</v>
          </cell>
          <cell r="K34">
            <v>0</v>
          </cell>
          <cell r="L34">
            <v>0</v>
          </cell>
          <cell r="M34">
            <v>0</v>
          </cell>
        </row>
        <row r="35">
          <cell r="J35">
            <v>0</v>
          </cell>
          <cell r="K35">
            <v>0</v>
          </cell>
          <cell r="L35">
            <v>0</v>
          </cell>
          <cell r="M35">
            <v>0</v>
          </cell>
        </row>
        <row r="36">
          <cell r="G36">
            <v>23903.24</v>
          </cell>
          <cell r="I36">
            <v>5212.0083600000462</v>
          </cell>
          <cell r="J36">
            <v>21.804610421014246</v>
          </cell>
          <cell r="K36">
            <v>0</v>
          </cell>
          <cell r="L36">
            <v>0</v>
          </cell>
          <cell r="M36">
            <v>0</v>
          </cell>
        </row>
        <row r="37">
          <cell r="E37">
            <v>0</v>
          </cell>
          <cell r="F37">
            <v>0</v>
          </cell>
          <cell r="G37">
            <v>437.17999999999995</v>
          </cell>
          <cell r="H37">
            <v>0</v>
          </cell>
          <cell r="I37">
            <v>480.25570635999998</v>
          </cell>
          <cell r="J37">
            <v>109.85308256553365</v>
          </cell>
          <cell r="K37">
            <v>0</v>
          </cell>
          <cell r="L37">
            <v>0</v>
          </cell>
          <cell r="M37">
            <v>0</v>
          </cell>
        </row>
        <row r="38">
          <cell r="G38">
            <v>280.39</v>
          </cell>
          <cell r="I38">
            <v>255.72570636</v>
          </cell>
          <cell r="J38">
            <v>91.203575862191954</v>
          </cell>
          <cell r="K38">
            <v>0</v>
          </cell>
          <cell r="L38">
            <v>0</v>
          </cell>
          <cell r="M38">
            <v>0</v>
          </cell>
        </row>
        <row r="39">
          <cell r="I39">
            <v>224.53</v>
          </cell>
          <cell r="J39">
            <v>0</v>
          </cell>
          <cell r="K39">
            <v>0</v>
          </cell>
          <cell r="L39">
            <v>0</v>
          </cell>
          <cell r="M39">
            <v>0</v>
          </cell>
        </row>
        <row r="40">
          <cell r="G40">
            <v>156.79</v>
          </cell>
          <cell r="J40">
            <v>0</v>
          </cell>
          <cell r="K40">
            <v>0</v>
          </cell>
          <cell r="L40">
            <v>0</v>
          </cell>
          <cell r="M40">
            <v>0</v>
          </cell>
        </row>
        <row r="41">
          <cell r="E41">
            <v>0</v>
          </cell>
          <cell r="F41">
            <v>0</v>
          </cell>
          <cell r="G41">
            <v>74593.66</v>
          </cell>
          <cell r="H41">
            <v>0</v>
          </cell>
          <cell r="I41">
            <v>58323.440396108483</v>
          </cell>
          <cell r="J41">
            <v>78.188200439700211</v>
          </cell>
          <cell r="K41">
            <v>0</v>
          </cell>
          <cell r="L41">
            <v>0</v>
          </cell>
          <cell r="M41">
            <v>0</v>
          </cell>
        </row>
        <row r="42">
          <cell r="I42">
            <v>999.4748215661017</v>
          </cell>
          <cell r="J42">
            <v>0</v>
          </cell>
          <cell r="K42">
            <v>0</v>
          </cell>
          <cell r="L42">
            <v>0</v>
          </cell>
          <cell r="M42">
            <v>0</v>
          </cell>
        </row>
        <row r="43">
          <cell r="I43">
            <v>75.644792542372898</v>
          </cell>
          <cell r="J43">
            <v>0</v>
          </cell>
          <cell r="K43">
            <v>0</v>
          </cell>
          <cell r="L43">
            <v>0</v>
          </cell>
          <cell r="M43">
            <v>0</v>
          </cell>
        </row>
        <row r="44">
          <cell r="I44">
            <v>749.57300000000009</v>
          </cell>
          <cell r="J44">
            <v>0</v>
          </cell>
          <cell r="K44">
            <v>0</v>
          </cell>
          <cell r="L44">
            <v>0</v>
          </cell>
          <cell r="M44">
            <v>0</v>
          </cell>
        </row>
        <row r="45">
          <cell r="I45">
            <v>1900.056</v>
          </cell>
          <cell r="J45">
            <v>0</v>
          </cell>
          <cell r="K45">
            <v>0</v>
          </cell>
          <cell r="L45">
            <v>0</v>
          </cell>
          <cell r="M45">
            <v>0</v>
          </cell>
        </row>
        <row r="46">
          <cell r="J46">
            <v>0</v>
          </cell>
          <cell r="K46">
            <v>0</v>
          </cell>
          <cell r="L46">
            <v>0</v>
          </cell>
          <cell r="M46">
            <v>0</v>
          </cell>
        </row>
        <row r="47">
          <cell r="G47">
            <v>40493.480000000003</v>
          </cell>
          <cell r="I47">
            <v>43370.23000000001</v>
          </cell>
          <cell r="J47">
            <v>107.10423011309477</v>
          </cell>
          <cell r="K47">
            <v>0</v>
          </cell>
          <cell r="L47">
            <v>0</v>
          </cell>
          <cell r="M47">
            <v>0</v>
          </cell>
        </row>
        <row r="48">
          <cell r="I48">
            <v>181.17400000000001</v>
          </cell>
          <cell r="J48">
            <v>0</v>
          </cell>
          <cell r="K48">
            <v>0</v>
          </cell>
          <cell r="L48">
            <v>0</v>
          </cell>
          <cell r="M48">
            <v>0</v>
          </cell>
        </row>
        <row r="49">
          <cell r="G49">
            <v>154</v>
          </cell>
          <cell r="I49">
            <v>598.85778200000004</v>
          </cell>
          <cell r="J49">
            <v>388.86868961038965</v>
          </cell>
          <cell r="K49">
            <v>0</v>
          </cell>
          <cell r="L49">
            <v>0</v>
          </cell>
          <cell r="M49">
            <v>0</v>
          </cell>
        </row>
        <row r="50">
          <cell r="I50">
            <v>38.450000000000003</v>
          </cell>
          <cell r="J50">
            <v>0</v>
          </cell>
          <cell r="K50">
            <v>0</v>
          </cell>
          <cell r="L50">
            <v>0</v>
          </cell>
          <cell r="M50">
            <v>0</v>
          </cell>
        </row>
        <row r="51">
          <cell r="J51">
            <v>0</v>
          </cell>
          <cell r="K51">
            <v>0</v>
          </cell>
          <cell r="L51">
            <v>0</v>
          </cell>
          <cell r="M51">
            <v>0</v>
          </cell>
        </row>
        <row r="52">
          <cell r="J52">
            <v>0</v>
          </cell>
          <cell r="K52">
            <v>0</v>
          </cell>
          <cell r="L52">
            <v>0</v>
          </cell>
          <cell r="M52">
            <v>0</v>
          </cell>
        </row>
        <row r="53">
          <cell r="G53">
            <v>33946.18</v>
          </cell>
          <cell r="I53">
            <v>10409.980000000001</v>
          </cell>
          <cell r="J53">
            <v>30.666130916645116</v>
          </cell>
          <cell r="K53">
            <v>0</v>
          </cell>
          <cell r="L53">
            <v>0</v>
          </cell>
          <cell r="M53">
            <v>0</v>
          </cell>
        </row>
        <row r="54">
          <cell r="E54">
            <v>0</v>
          </cell>
          <cell r="F54">
            <v>0</v>
          </cell>
          <cell r="G54">
            <v>5180.91</v>
          </cell>
          <cell r="H54">
            <v>0</v>
          </cell>
          <cell r="I54">
            <v>1044.5529999999999</v>
          </cell>
          <cell r="J54">
            <v>20.161573931992642</v>
          </cell>
          <cell r="K54">
            <v>0</v>
          </cell>
          <cell r="L54">
            <v>0</v>
          </cell>
          <cell r="M54">
            <v>0</v>
          </cell>
        </row>
        <row r="55">
          <cell r="I55">
            <v>292.85599999999999</v>
          </cell>
          <cell r="J55">
            <v>0</v>
          </cell>
          <cell r="K55">
            <v>0</v>
          </cell>
          <cell r="L55">
            <v>0</v>
          </cell>
          <cell r="M55">
            <v>0</v>
          </cell>
        </row>
        <row r="56">
          <cell r="J56">
            <v>0</v>
          </cell>
          <cell r="K56">
            <v>0</v>
          </cell>
          <cell r="L56">
            <v>0</v>
          </cell>
          <cell r="M56">
            <v>0</v>
          </cell>
        </row>
        <row r="57">
          <cell r="E57">
            <v>0</v>
          </cell>
          <cell r="F57">
            <v>0</v>
          </cell>
          <cell r="G57">
            <v>0</v>
          </cell>
          <cell r="H57">
            <v>0</v>
          </cell>
          <cell r="I57">
            <v>751.697</v>
          </cell>
          <cell r="J57">
            <v>0</v>
          </cell>
          <cell r="K57">
            <v>0</v>
          </cell>
          <cell r="L57">
            <v>0</v>
          </cell>
          <cell r="M57">
            <v>0</v>
          </cell>
        </row>
        <row r="58">
          <cell r="J58">
            <v>0</v>
          </cell>
          <cell r="K58">
            <v>0</v>
          </cell>
          <cell r="L58">
            <v>0</v>
          </cell>
          <cell r="M58">
            <v>0</v>
          </cell>
        </row>
        <row r="59">
          <cell r="J59">
            <v>0</v>
          </cell>
          <cell r="K59">
            <v>0</v>
          </cell>
          <cell r="L59">
            <v>0</v>
          </cell>
          <cell r="M59">
            <v>0</v>
          </cell>
        </row>
        <row r="60">
          <cell r="J60">
            <v>0</v>
          </cell>
          <cell r="K60">
            <v>0</v>
          </cell>
          <cell r="L60">
            <v>0</v>
          </cell>
          <cell r="M60">
            <v>0</v>
          </cell>
        </row>
        <row r="61">
          <cell r="I61">
            <v>751.697</v>
          </cell>
          <cell r="J61">
            <v>0</v>
          </cell>
          <cell r="K61">
            <v>0</v>
          </cell>
          <cell r="L61">
            <v>0</v>
          </cell>
          <cell r="M61">
            <v>0</v>
          </cell>
        </row>
        <row r="62">
          <cell r="J62">
            <v>0</v>
          </cell>
          <cell r="K62">
            <v>0</v>
          </cell>
          <cell r="L62">
            <v>0</v>
          </cell>
          <cell r="M62">
            <v>0</v>
          </cell>
        </row>
        <row r="63">
          <cell r="G63">
            <v>5180.91</v>
          </cell>
          <cell r="J63">
            <v>0</v>
          </cell>
          <cell r="K63">
            <v>0</v>
          </cell>
          <cell r="L63">
            <v>0</v>
          </cell>
          <cell r="M63">
            <v>0</v>
          </cell>
        </row>
        <row r="64">
          <cell r="E64">
            <v>0</v>
          </cell>
          <cell r="F64">
            <v>0</v>
          </cell>
          <cell r="G64">
            <v>225099.77207999481</v>
          </cell>
          <cell r="H64">
            <v>30700.135799999996</v>
          </cell>
          <cell r="I64">
            <v>355206.96559038665</v>
          </cell>
          <cell r="J64">
            <v>157.79978909270287</v>
          </cell>
          <cell r="K64">
            <v>1157.0208285215035</v>
          </cell>
          <cell r="L64">
            <v>0</v>
          </cell>
          <cell r="M64">
            <v>0</v>
          </cell>
        </row>
        <row r="65">
          <cell r="E65">
            <v>0</v>
          </cell>
          <cell r="F65">
            <v>0</v>
          </cell>
          <cell r="G65">
            <v>0</v>
          </cell>
          <cell r="H65">
            <v>0</v>
          </cell>
          <cell r="I65">
            <v>0</v>
          </cell>
          <cell r="J65">
            <v>0</v>
          </cell>
          <cell r="K65">
            <v>0</v>
          </cell>
          <cell r="L65">
            <v>0</v>
          </cell>
          <cell r="M65">
            <v>0</v>
          </cell>
        </row>
        <row r="66">
          <cell r="E66">
            <v>0</v>
          </cell>
          <cell r="F66">
            <v>0</v>
          </cell>
          <cell r="G66">
            <v>0</v>
          </cell>
          <cell r="H66">
            <v>0</v>
          </cell>
          <cell r="I66">
            <v>2822.4885590985368</v>
          </cell>
          <cell r="J66">
            <v>0</v>
          </cell>
          <cell r="K66">
            <v>0</v>
          </cell>
          <cell r="L66">
            <v>0</v>
          </cell>
          <cell r="M66">
            <v>0</v>
          </cell>
        </row>
        <row r="67">
          <cell r="E67">
            <v>0</v>
          </cell>
          <cell r="F67">
            <v>0</v>
          </cell>
          <cell r="G67">
            <v>0</v>
          </cell>
          <cell r="H67">
            <v>0</v>
          </cell>
          <cell r="I67">
            <v>297661.19021043321</v>
          </cell>
          <cell r="J67">
            <v>0</v>
          </cell>
          <cell r="K67">
            <v>0</v>
          </cell>
          <cell r="L67">
            <v>0</v>
          </cell>
          <cell r="M67">
            <v>0</v>
          </cell>
        </row>
        <row r="68">
          <cell r="E68">
            <v>0</v>
          </cell>
          <cell r="F68">
            <v>0</v>
          </cell>
          <cell r="G68">
            <v>0</v>
          </cell>
          <cell r="H68">
            <v>0</v>
          </cell>
          <cell r="I68">
            <v>59066.998020854946</v>
          </cell>
          <cell r="J68">
            <v>0</v>
          </cell>
          <cell r="K68">
            <v>0</v>
          </cell>
          <cell r="L68">
            <v>0</v>
          </cell>
          <cell r="M68">
            <v>0</v>
          </cell>
        </row>
        <row r="70">
          <cell r="E70">
            <v>0</v>
          </cell>
          <cell r="F70">
            <v>0</v>
          </cell>
          <cell r="G70">
            <v>16543.43</v>
          </cell>
          <cell r="H70">
            <v>0</v>
          </cell>
          <cell r="I70">
            <v>34927.227333333329</v>
          </cell>
          <cell r="J70">
            <v>211.12446048572352</v>
          </cell>
          <cell r="K70">
            <v>0</v>
          </cell>
          <cell r="L70">
            <v>0</v>
          </cell>
          <cell r="M70">
            <v>0</v>
          </cell>
        </row>
        <row r="71">
          <cell r="E71">
            <v>0</v>
          </cell>
          <cell r="F71">
            <v>0</v>
          </cell>
          <cell r="G71">
            <v>11666.93</v>
          </cell>
          <cell r="H71">
            <v>0</v>
          </cell>
          <cell r="I71">
            <v>26145.919999999998</v>
          </cell>
          <cell r="J71">
            <v>224.10282739332453</v>
          </cell>
          <cell r="K71">
            <v>0</v>
          </cell>
          <cell r="L71">
            <v>0</v>
          </cell>
          <cell r="M71">
            <v>0</v>
          </cell>
        </row>
        <row r="72">
          <cell r="J72">
            <v>0</v>
          </cell>
          <cell r="K72">
            <v>0</v>
          </cell>
          <cell r="L72">
            <v>0</v>
          </cell>
          <cell r="M72">
            <v>0</v>
          </cell>
        </row>
        <row r="73">
          <cell r="I73">
            <v>222.35348405852977</v>
          </cell>
          <cell r="J73">
            <v>0</v>
          </cell>
          <cell r="K73">
            <v>0</v>
          </cell>
          <cell r="L73">
            <v>0</v>
          </cell>
          <cell r="M73">
            <v>0</v>
          </cell>
        </row>
        <row r="74">
          <cell r="G74">
            <v>11666.93</v>
          </cell>
          <cell r="I74">
            <v>21710.014250154643</v>
          </cell>
          <cell r="J74">
            <v>186.0816363015347</v>
          </cell>
          <cell r="K74">
            <v>0</v>
          </cell>
          <cell r="L74">
            <v>0</v>
          </cell>
          <cell r="M74">
            <v>0</v>
          </cell>
        </row>
        <row r="75">
          <cell r="I75">
            <v>4213.552265786825</v>
          </cell>
          <cell r="J75">
            <v>0</v>
          </cell>
          <cell r="K75">
            <v>0</v>
          </cell>
          <cell r="L75">
            <v>0</v>
          </cell>
          <cell r="M75">
            <v>0</v>
          </cell>
        </row>
        <row r="76">
          <cell r="J76">
            <v>0</v>
          </cell>
          <cell r="K76">
            <v>0</v>
          </cell>
          <cell r="L76">
            <v>0</v>
          </cell>
          <cell r="M76">
            <v>0</v>
          </cell>
        </row>
        <row r="77">
          <cell r="G77">
            <v>4876.5</v>
          </cell>
          <cell r="I77">
            <v>7946.7473333333328</v>
          </cell>
          <cell r="J77">
            <v>162.96006015243171</v>
          </cell>
          <cell r="K77">
            <v>0</v>
          </cell>
          <cell r="L77">
            <v>0</v>
          </cell>
          <cell r="M77">
            <v>0</v>
          </cell>
        </row>
        <row r="78">
          <cell r="J78">
            <v>0</v>
          </cell>
          <cell r="K78">
            <v>0</v>
          </cell>
          <cell r="L78">
            <v>0</v>
          </cell>
          <cell r="M78">
            <v>0</v>
          </cell>
        </row>
        <row r="79">
          <cell r="I79">
            <v>834.56000000000006</v>
          </cell>
          <cell r="J79">
            <v>0</v>
          </cell>
          <cell r="K79">
            <v>0</v>
          </cell>
          <cell r="L79">
            <v>0</v>
          </cell>
          <cell r="M79">
            <v>0</v>
          </cell>
        </row>
        <row r="81">
          <cell r="G81">
            <v>29263.66</v>
          </cell>
          <cell r="I81">
            <v>31254.21</v>
          </cell>
          <cell r="J81">
            <v>106.80212249595573</v>
          </cell>
          <cell r="K81">
            <v>0</v>
          </cell>
          <cell r="L81">
            <v>0</v>
          </cell>
          <cell r="M81">
            <v>0</v>
          </cell>
        </row>
        <row r="83">
          <cell r="E83">
            <v>0</v>
          </cell>
          <cell r="F83">
            <v>0</v>
          </cell>
          <cell r="G83">
            <v>21767.670150394737</v>
          </cell>
          <cell r="H83">
            <v>40394.915526315781</v>
          </cell>
          <cell r="I83">
            <v>45956.878070175444</v>
          </cell>
          <cell r="J83">
            <v>211.12446923651157</v>
          </cell>
          <cell r="K83">
            <v>113.76896688949938</v>
          </cell>
          <cell r="L83">
            <v>0</v>
          </cell>
          <cell r="M83">
            <v>0</v>
          </cell>
        </row>
        <row r="84">
          <cell r="E84">
            <v>0</v>
          </cell>
          <cell r="F84">
            <v>0</v>
          </cell>
          <cell r="G84">
            <v>5224.2408360947366</v>
          </cell>
          <cell r="H84">
            <v>9694.7797263157881</v>
          </cell>
          <cell r="I84">
            <v>11029.650736842106</v>
          </cell>
          <cell r="J84">
            <v>211.12446923651157</v>
          </cell>
          <cell r="K84">
            <v>113.76896688949935</v>
          </cell>
          <cell r="L84">
            <v>0</v>
          </cell>
          <cell r="M84">
            <v>0</v>
          </cell>
        </row>
        <row r="85">
          <cell r="I85">
            <v>0</v>
          </cell>
          <cell r="J85">
            <v>0</v>
          </cell>
          <cell r="K85">
            <v>0</v>
          </cell>
          <cell r="L85">
            <v>0</v>
          </cell>
          <cell r="M85">
            <v>0</v>
          </cell>
        </row>
        <row r="86">
          <cell r="I86">
            <v>93.799769496945316</v>
          </cell>
          <cell r="J86">
            <v>0</v>
          </cell>
          <cell r="K86">
            <v>0</v>
          </cell>
          <cell r="L86">
            <v>0</v>
          </cell>
          <cell r="M86">
            <v>0</v>
          </cell>
        </row>
        <row r="87">
          <cell r="I87">
            <v>9158.3648489351617</v>
          </cell>
          <cell r="J87">
            <v>0</v>
          </cell>
          <cell r="K87">
            <v>0</v>
          </cell>
          <cell r="L87">
            <v>0</v>
          </cell>
          <cell r="M87">
            <v>0</v>
          </cell>
        </row>
        <row r="88">
          <cell r="I88">
            <v>1777.4861184099998</v>
          </cell>
          <cell r="J88">
            <v>0</v>
          </cell>
          <cell r="K88">
            <v>0</v>
          </cell>
          <cell r="L88">
            <v>0</v>
          </cell>
          <cell r="M88">
            <v>0</v>
          </cell>
        </row>
        <row r="90">
          <cell r="J90">
            <v>0</v>
          </cell>
          <cell r="K90">
            <v>0</v>
          </cell>
          <cell r="L90">
            <v>0</v>
          </cell>
          <cell r="M90">
            <v>0</v>
          </cell>
        </row>
        <row r="92">
          <cell r="E92">
            <v>0</v>
          </cell>
          <cell r="F92">
            <v>0</v>
          </cell>
          <cell r="G92">
            <v>21767.670836094738</v>
          </cell>
          <cell r="H92">
            <v>9694.7797263157881</v>
          </cell>
          <cell r="I92">
            <v>45956.878070175437</v>
          </cell>
          <cell r="J92">
            <v>211.12446258591257</v>
          </cell>
          <cell r="K92">
            <v>474.03736203958067</v>
          </cell>
          <cell r="L92">
            <v>0</v>
          </cell>
          <cell r="M92">
            <v>0</v>
          </cell>
        </row>
        <row r="93">
          <cell r="E93">
            <v>0</v>
          </cell>
          <cell r="F93">
            <v>0</v>
          </cell>
          <cell r="G93">
            <v>0</v>
          </cell>
          <cell r="H93">
            <v>0</v>
          </cell>
          <cell r="I93">
            <v>0</v>
          </cell>
          <cell r="J93">
            <v>0</v>
          </cell>
          <cell r="K93">
            <v>0</v>
          </cell>
          <cell r="L93">
            <v>0</v>
          </cell>
          <cell r="M93">
            <v>0</v>
          </cell>
        </row>
        <row r="94">
          <cell r="E94">
            <v>0</v>
          </cell>
          <cell r="F94">
            <v>0</v>
          </cell>
          <cell r="G94">
            <v>0</v>
          </cell>
          <cell r="H94">
            <v>0</v>
          </cell>
          <cell r="I94">
            <v>390.83237290393879</v>
          </cell>
          <cell r="J94">
            <v>0</v>
          </cell>
          <cell r="K94">
            <v>0</v>
          </cell>
          <cell r="L94">
            <v>0</v>
          </cell>
          <cell r="M94">
            <v>0</v>
          </cell>
        </row>
        <row r="95">
          <cell r="E95">
            <v>0</v>
          </cell>
          <cell r="F95">
            <v>0</v>
          </cell>
          <cell r="G95">
            <v>0</v>
          </cell>
          <cell r="H95">
            <v>0</v>
          </cell>
          <cell r="I95">
            <v>38159.853537229836</v>
          </cell>
          <cell r="J95">
            <v>0</v>
          </cell>
          <cell r="K95">
            <v>0</v>
          </cell>
          <cell r="L95">
            <v>0</v>
          </cell>
          <cell r="M95">
            <v>0</v>
          </cell>
        </row>
        <row r="96">
          <cell r="E96">
            <v>0</v>
          </cell>
          <cell r="F96">
            <v>0</v>
          </cell>
          <cell r="G96">
            <v>0</v>
          </cell>
          <cell r="H96">
            <v>0</v>
          </cell>
          <cell r="I96">
            <v>7406.1921600416654</v>
          </cell>
          <cell r="J96">
            <v>0</v>
          </cell>
          <cell r="K96">
            <v>0</v>
          </cell>
          <cell r="L96">
            <v>0</v>
          </cell>
          <cell r="M96">
            <v>0</v>
          </cell>
        </row>
        <row r="98">
          <cell r="E98">
            <v>0</v>
          </cell>
          <cell r="F98">
            <v>0</v>
          </cell>
          <cell r="G98">
            <v>246867.44291608955</v>
          </cell>
          <cell r="H98">
            <v>40394.915526315788</v>
          </cell>
          <cell r="I98">
            <v>401163.84366056207</v>
          </cell>
          <cell r="J98">
            <v>162.50172113498093</v>
          </cell>
          <cell r="K98">
            <v>993.10479656584187</v>
          </cell>
          <cell r="L98">
            <v>0</v>
          </cell>
          <cell r="M98">
            <v>0</v>
          </cell>
        </row>
        <row r="101">
          <cell r="E101">
            <v>0</v>
          </cell>
          <cell r="F101">
            <v>0</v>
          </cell>
          <cell r="G101">
            <v>9.6702322863121566</v>
          </cell>
          <cell r="H101">
            <v>31.578947368421051</v>
          </cell>
          <cell r="I101">
            <v>12.938056547903242</v>
          </cell>
          <cell r="J101">
            <v>133.79261391907374</v>
          </cell>
          <cell r="K101">
            <v>40.970512401693604</v>
          </cell>
          <cell r="L101">
            <v>0</v>
          </cell>
          <cell r="M101">
            <v>0</v>
          </cell>
        </row>
        <row r="102">
          <cell r="E102">
            <v>0</v>
          </cell>
          <cell r="F102">
            <v>0</v>
          </cell>
          <cell r="G102">
            <v>0</v>
          </cell>
          <cell r="H102">
            <v>0</v>
          </cell>
          <cell r="I102">
            <v>31.404221229906728</v>
          </cell>
          <cell r="J102">
            <v>0</v>
          </cell>
          <cell r="K102">
            <v>0</v>
          </cell>
          <cell r="L102">
            <v>0</v>
          </cell>
          <cell r="M102">
            <v>0</v>
          </cell>
        </row>
        <row r="104">
          <cell r="E104">
            <v>0</v>
          </cell>
          <cell r="F104">
            <v>0</v>
          </cell>
          <cell r="G104">
            <v>40930.589999999997</v>
          </cell>
          <cell r="H104">
            <v>0</v>
          </cell>
          <cell r="I104">
            <v>57400.13</v>
          </cell>
          <cell r="J104">
            <v>140.2377292875573</v>
          </cell>
          <cell r="K104">
            <v>0</v>
          </cell>
          <cell r="L104">
            <v>0</v>
          </cell>
          <cell r="M104">
            <v>0</v>
          </cell>
        </row>
        <row r="106">
          <cell r="E106">
            <v>0</v>
          </cell>
          <cell r="F106">
            <v>0</v>
          </cell>
          <cell r="G106">
            <v>40930.589999999997</v>
          </cell>
          <cell r="H106">
            <v>0</v>
          </cell>
          <cell r="I106">
            <v>57400.13</v>
          </cell>
          <cell r="J106">
            <v>140.2377292875573</v>
          </cell>
          <cell r="K106">
            <v>0</v>
          </cell>
          <cell r="L106">
            <v>0</v>
          </cell>
          <cell r="M106">
            <v>0</v>
          </cell>
        </row>
        <row r="107">
          <cell r="G107">
            <v>29263.66</v>
          </cell>
          <cell r="I107">
            <v>31254.21</v>
          </cell>
          <cell r="J107">
            <v>106.80212249595573</v>
          </cell>
          <cell r="K107">
            <v>0</v>
          </cell>
          <cell r="L107">
            <v>0</v>
          </cell>
          <cell r="M107">
            <v>0</v>
          </cell>
        </row>
        <row r="108">
          <cell r="J108">
            <v>0</v>
          </cell>
          <cell r="K108">
            <v>0</v>
          </cell>
          <cell r="L108">
            <v>0</v>
          </cell>
          <cell r="M108">
            <v>0</v>
          </cell>
        </row>
        <row r="109">
          <cell r="G109">
            <v>11666.93</v>
          </cell>
          <cell r="I109">
            <v>26145.919999999998</v>
          </cell>
          <cell r="J109">
            <v>224.10282739332453</v>
          </cell>
          <cell r="K109">
            <v>0</v>
          </cell>
          <cell r="L109">
            <v>0</v>
          </cell>
          <cell r="M109">
            <v>0</v>
          </cell>
        </row>
        <row r="110">
          <cell r="J110">
            <v>0</v>
          </cell>
          <cell r="K110">
            <v>0</v>
          </cell>
          <cell r="L110">
            <v>0</v>
          </cell>
          <cell r="M110">
            <v>0</v>
          </cell>
        </row>
        <row r="111">
          <cell r="J111">
            <v>0</v>
          </cell>
          <cell r="K111">
            <v>0</v>
          </cell>
          <cell r="L111">
            <v>0</v>
          </cell>
          <cell r="M111">
            <v>0</v>
          </cell>
        </row>
        <row r="112">
          <cell r="J112">
            <v>0</v>
          </cell>
          <cell r="K112">
            <v>0</v>
          </cell>
          <cell r="L112">
            <v>0</v>
          </cell>
          <cell r="M112">
            <v>0</v>
          </cell>
        </row>
        <row r="113">
          <cell r="E113">
            <v>0</v>
          </cell>
          <cell r="F113">
            <v>0</v>
          </cell>
          <cell r="G113">
            <v>0</v>
          </cell>
          <cell r="H113">
            <v>0</v>
          </cell>
          <cell r="I113">
            <v>0</v>
          </cell>
          <cell r="J113">
            <v>0</v>
          </cell>
          <cell r="K113">
            <v>0</v>
          </cell>
          <cell r="L113">
            <v>0</v>
          </cell>
          <cell r="M113">
            <v>0</v>
          </cell>
        </row>
        <row r="114">
          <cell r="J114">
            <v>0</v>
          </cell>
          <cell r="K114">
            <v>0</v>
          </cell>
          <cell r="L114">
            <v>0</v>
          </cell>
          <cell r="M114">
            <v>0</v>
          </cell>
        </row>
        <row r="115">
          <cell r="J115">
            <v>0</v>
          </cell>
          <cell r="K115">
            <v>0</v>
          </cell>
          <cell r="L115">
            <v>0</v>
          </cell>
          <cell r="M115">
            <v>0</v>
          </cell>
        </row>
        <row r="116">
          <cell r="J116">
            <v>0</v>
          </cell>
          <cell r="K116">
            <v>0</v>
          </cell>
          <cell r="L116">
            <v>0</v>
          </cell>
          <cell r="M116">
            <v>0</v>
          </cell>
        </row>
        <row r="117">
          <cell r="J117">
            <v>0</v>
          </cell>
          <cell r="K117">
            <v>0</v>
          </cell>
          <cell r="L117">
            <v>0</v>
          </cell>
          <cell r="M117">
            <v>0</v>
          </cell>
        </row>
        <row r="120">
          <cell r="E120">
            <v>24</v>
          </cell>
          <cell r="F120">
            <v>24</v>
          </cell>
          <cell r="G120">
            <v>24</v>
          </cell>
          <cell r="H120">
            <v>24</v>
          </cell>
          <cell r="I120">
            <v>24</v>
          </cell>
          <cell r="J120">
            <v>100</v>
          </cell>
          <cell r="K120">
            <v>100</v>
          </cell>
          <cell r="L120">
            <v>100</v>
          </cell>
          <cell r="M120">
            <v>100</v>
          </cell>
        </row>
        <row r="121">
          <cell r="G121">
            <v>26.4</v>
          </cell>
          <cell r="I121">
            <v>26.2</v>
          </cell>
          <cell r="J121">
            <v>99.242424242424249</v>
          </cell>
          <cell r="K121">
            <v>0</v>
          </cell>
          <cell r="L121">
            <v>0</v>
          </cell>
          <cell r="M121">
            <v>0</v>
          </cell>
        </row>
        <row r="123">
          <cell r="E123">
            <v>0</v>
          </cell>
          <cell r="F123">
            <v>0</v>
          </cell>
          <cell r="G123">
            <v>0</v>
          </cell>
          <cell r="H123">
            <v>0</v>
          </cell>
          <cell r="I123">
            <v>12774.201299999999</v>
          </cell>
          <cell r="J123">
            <v>0</v>
          </cell>
          <cell r="K123">
            <v>0</v>
          </cell>
          <cell r="L123">
            <v>0</v>
          </cell>
          <cell r="M123">
            <v>0</v>
          </cell>
        </row>
        <row r="124">
          <cell r="I124">
            <v>0</v>
          </cell>
          <cell r="J124">
            <v>0</v>
          </cell>
          <cell r="K124">
            <v>0</v>
          </cell>
          <cell r="L124">
            <v>0</v>
          </cell>
          <cell r="M124">
            <v>0</v>
          </cell>
        </row>
        <row r="125">
          <cell r="I125">
            <v>108.63600000000001</v>
          </cell>
          <cell r="J125">
            <v>0</v>
          </cell>
          <cell r="K125">
            <v>0</v>
          </cell>
          <cell r="L125">
            <v>0</v>
          </cell>
          <cell r="M125">
            <v>0</v>
          </cell>
        </row>
        <row r="126">
          <cell r="I126">
            <v>10606.935699999998</v>
          </cell>
          <cell r="J126">
            <v>0</v>
          </cell>
          <cell r="K126">
            <v>0</v>
          </cell>
          <cell r="L126">
            <v>0</v>
          </cell>
          <cell r="M126">
            <v>0</v>
          </cell>
        </row>
        <row r="127">
          <cell r="I127">
            <v>2058.6296000000002</v>
          </cell>
          <cell r="J127">
            <v>0</v>
          </cell>
          <cell r="K127">
            <v>0</v>
          </cell>
          <cell r="L127">
            <v>0</v>
          </cell>
          <cell r="M127">
            <v>0</v>
          </cell>
        </row>
      </sheetData>
      <sheetData sheetId="10" refreshError="1">
        <row r="9">
          <cell r="G9">
            <v>386.45</v>
          </cell>
          <cell r="I9">
            <v>644.0560469514985</v>
          </cell>
        </row>
        <row r="13">
          <cell r="G13">
            <v>386.45</v>
          </cell>
          <cell r="I13">
            <v>644.0560469514985</v>
          </cell>
        </row>
        <row r="16">
          <cell r="G16">
            <v>386.45</v>
          </cell>
          <cell r="I16">
            <v>644.0560469514985</v>
          </cell>
        </row>
        <row r="18">
          <cell r="G18">
            <v>2063.5410620000002</v>
          </cell>
          <cell r="I18">
            <v>2393.8040000000001</v>
          </cell>
        </row>
        <row r="19">
          <cell r="G19">
            <v>4.24</v>
          </cell>
          <cell r="I19">
            <v>7.2633516703791257</v>
          </cell>
        </row>
        <row r="20">
          <cell r="G20">
            <v>2.06</v>
          </cell>
          <cell r="I20">
            <v>2.9048685333924769</v>
          </cell>
        </row>
        <row r="23">
          <cell r="G23">
            <v>11.2906</v>
          </cell>
          <cell r="I23">
            <v>0</v>
          </cell>
        </row>
        <row r="26">
          <cell r="G26">
            <v>96.22</v>
          </cell>
          <cell r="I26">
            <v>75</v>
          </cell>
        </row>
        <row r="29">
          <cell r="I29">
            <v>15.297812887053682</v>
          </cell>
        </row>
        <row r="32">
          <cell r="G32">
            <v>10.4</v>
          </cell>
          <cell r="I32">
            <v>32.999999999999993</v>
          </cell>
        </row>
        <row r="34">
          <cell r="B34" t="str">
            <v>Выплаты &lt;______________&gt;:</v>
          </cell>
        </row>
        <row r="37">
          <cell r="B37" t="str">
            <v>Выплаты &lt;______________&gt;:</v>
          </cell>
        </row>
        <row r="41">
          <cell r="G41">
            <v>33.46</v>
          </cell>
          <cell r="I41">
            <v>29.999999999999993</v>
          </cell>
        </row>
        <row r="49">
          <cell r="E49">
            <v>12</v>
          </cell>
          <cell r="F49">
            <v>12</v>
          </cell>
          <cell r="G49">
            <v>12</v>
          </cell>
          <cell r="H49">
            <v>12</v>
          </cell>
          <cell r="I49">
            <v>12</v>
          </cell>
        </row>
        <row r="53">
          <cell r="G53">
            <v>386.45</v>
          </cell>
          <cell r="I53">
            <v>644.0560469514985</v>
          </cell>
        </row>
        <row r="54">
          <cell r="G54">
            <v>386.45</v>
          </cell>
          <cell r="I54">
            <v>644.0560469514985</v>
          </cell>
        </row>
      </sheetData>
      <sheetData sheetId="11"/>
      <sheetData sheetId="12"/>
      <sheetData sheetId="13" refreshError="1">
        <row r="11">
          <cell r="D11">
            <v>9503.8080000000009</v>
          </cell>
          <cell r="I11">
            <v>1143.6597999999999</v>
          </cell>
        </row>
        <row r="12">
          <cell r="D12">
            <v>31346.58</v>
          </cell>
          <cell r="I12">
            <v>4258.4169999999995</v>
          </cell>
        </row>
        <row r="16">
          <cell r="D16">
            <v>74102.290000000008</v>
          </cell>
          <cell r="I16">
            <v>6712.42</v>
          </cell>
        </row>
        <row r="17">
          <cell r="D17">
            <v>8202.3150000000005</v>
          </cell>
          <cell r="I17">
            <v>571.31299999999999</v>
          </cell>
        </row>
        <row r="21">
          <cell r="D21">
            <v>162589.21100000001</v>
          </cell>
          <cell r="I21">
            <v>14224.688999999998</v>
          </cell>
        </row>
      </sheetData>
      <sheetData sheetId="14" refreshError="1">
        <row r="8">
          <cell r="E8">
            <v>0</v>
          </cell>
          <cell r="F8">
            <v>0</v>
          </cell>
          <cell r="G8">
            <v>0</v>
          </cell>
          <cell r="H8">
            <v>0</v>
          </cell>
          <cell r="I8">
            <v>359550.67679038673</v>
          </cell>
          <cell r="J8">
            <v>0</v>
          </cell>
        </row>
        <row r="9">
          <cell r="E9">
            <v>0</v>
          </cell>
          <cell r="F9">
            <v>0</v>
          </cell>
          <cell r="G9">
            <v>0</v>
          </cell>
          <cell r="H9">
            <v>0</v>
          </cell>
          <cell r="I9">
            <v>0</v>
          </cell>
          <cell r="J9">
            <v>0</v>
          </cell>
        </row>
        <row r="10">
          <cell r="E10">
            <v>0</v>
          </cell>
          <cell r="F10">
            <v>0</v>
          </cell>
          <cell r="G10">
            <v>0</v>
          </cell>
          <cell r="H10">
            <v>0</v>
          </cell>
          <cell r="I10">
            <v>300483.67876953178</v>
          </cell>
          <cell r="J10">
            <v>0</v>
          </cell>
        </row>
        <row r="12">
          <cell r="E12">
            <v>0</v>
          </cell>
          <cell r="F12">
            <v>0</v>
          </cell>
          <cell r="G12">
            <v>0</v>
          </cell>
          <cell r="H12">
            <v>0</v>
          </cell>
          <cell r="I12">
            <v>2822.4885590985368</v>
          </cell>
          <cell r="J12">
            <v>0</v>
          </cell>
        </row>
        <row r="13">
          <cell r="E13">
            <v>0</v>
          </cell>
          <cell r="F13">
            <v>0</v>
          </cell>
          <cell r="G13">
            <v>0</v>
          </cell>
          <cell r="H13">
            <v>0</v>
          </cell>
          <cell r="I13">
            <v>297661.19021043321</v>
          </cell>
          <cell r="J13">
            <v>0</v>
          </cell>
        </row>
        <row r="14">
          <cell r="E14">
            <v>0</v>
          </cell>
          <cell r="F14">
            <v>0</v>
          </cell>
          <cell r="G14">
            <v>0</v>
          </cell>
          <cell r="H14">
            <v>0</v>
          </cell>
          <cell r="I14">
            <v>59066.998020854946</v>
          </cell>
          <cell r="J14">
            <v>0</v>
          </cell>
        </row>
        <row r="15">
          <cell r="E15">
            <v>0</v>
          </cell>
          <cell r="F15">
            <v>0</v>
          </cell>
          <cell r="G15">
            <v>0</v>
          </cell>
          <cell r="H15">
            <v>0</v>
          </cell>
          <cell r="I15">
            <v>45956.878070175444</v>
          </cell>
          <cell r="J15">
            <v>0</v>
          </cell>
        </row>
        <row r="16">
          <cell r="E16">
            <v>0</v>
          </cell>
          <cell r="F16">
            <v>0</v>
          </cell>
          <cell r="G16">
            <v>0</v>
          </cell>
          <cell r="H16">
            <v>0</v>
          </cell>
          <cell r="I16">
            <v>0</v>
          </cell>
          <cell r="J16">
            <v>0</v>
          </cell>
        </row>
        <row r="17">
          <cell r="E17">
            <v>0</v>
          </cell>
          <cell r="F17">
            <v>0</v>
          </cell>
          <cell r="G17">
            <v>0</v>
          </cell>
          <cell r="H17">
            <v>0</v>
          </cell>
          <cell r="I17">
            <v>38550.685910133776</v>
          </cell>
          <cell r="J17">
            <v>0</v>
          </cell>
        </row>
        <row r="19">
          <cell r="E19">
            <v>0</v>
          </cell>
          <cell r="F19">
            <v>0</v>
          </cell>
          <cell r="G19">
            <v>0</v>
          </cell>
          <cell r="H19">
            <v>0</v>
          </cell>
          <cell r="I19">
            <v>390.83237290393879</v>
          </cell>
          <cell r="J19">
            <v>0</v>
          </cell>
        </row>
        <row r="20">
          <cell r="E20">
            <v>0</v>
          </cell>
          <cell r="F20">
            <v>0</v>
          </cell>
          <cell r="G20">
            <v>0</v>
          </cell>
          <cell r="H20">
            <v>0</v>
          </cell>
          <cell r="I20">
            <v>38159.853537229836</v>
          </cell>
          <cell r="J20">
            <v>0</v>
          </cell>
        </row>
        <row r="21">
          <cell r="E21">
            <v>0</v>
          </cell>
          <cell r="F21">
            <v>0</v>
          </cell>
          <cell r="G21">
            <v>0</v>
          </cell>
          <cell r="H21">
            <v>0</v>
          </cell>
          <cell r="I21">
            <v>7406.1921600416654</v>
          </cell>
          <cell r="J21">
            <v>0</v>
          </cell>
        </row>
        <row r="22">
          <cell r="E22">
            <v>0</v>
          </cell>
          <cell r="F22">
            <v>0</v>
          </cell>
          <cell r="G22">
            <v>0</v>
          </cell>
          <cell r="H22">
            <v>0</v>
          </cell>
          <cell r="I22">
            <v>12.781752625365714</v>
          </cell>
          <cell r="J22">
            <v>0</v>
          </cell>
        </row>
        <row r="23">
          <cell r="E23">
            <v>0</v>
          </cell>
          <cell r="F23">
            <v>0</v>
          </cell>
          <cell r="G23">
            <v>0</v>
          </cell>
          <cell r="H23">
            <v>0</v>
          </cell>
          <cell r="I23">
            <v>405507.5548605622</v>
          </cell>
          <cell r="J23">
            <v>0</v>
          </cell>
        </row>
        <row r="24">
          <cell r="E24">
            <v>0</v>
          </cell>
          <cell r="F24">
            <v>0</v>
          </cell>
          <cell r="G24">
            <v>0</v>
          </cell>
          <cell r="H24">
            <v>0</v>
          </cell>
          <cell r="I24">
            <v>0</v>
          </cell>
          <cell r="J24">
            <v>0</v>
          </cell>
        </row>
        <row r="25">
          <cell r="E25">
            <v>0</v>
          </cell>
          <cell r="F25">
            <v>0</v>
          </cell>
          <cell r="G25">
            <v>0</v>
          </cell>
          <cell r="H25">
            <v>0</v>
          </cell>
          <cell r="I25">
            <v>339034.36467966554</v>
          </cell>
          <cell r="J25">
            <v>0</v>
          </cell>
        </row>
        <row r="27">
          <cell r="E27">
            <v>0</v>
          </cell>
          <cell r="F27">
            <v>0</v>
          </cell>
          <cell r="G27">
            <v>0</v>
          </cell>
          <cell r="H27">
            <v>0</v>
          </cell>
          <cell r="I27">
            <v>3213.3209320024757</v>
          </cell>
          <cell r="J27">
            <v>0</v>
          </cell>
        </row>
        <row r="28">
          <cell r="E28">
            <v>0</v>
          </cell>
          <cell r="F28">
            <v>0</v>
          </cell>
          <cell r="G28">
            <v>0</v>
          </cell>
          <cell r="H28">
            <v>0</v>
          </cell>
          <cell r="I28">
            <v>335821.04374766303</v>
          </cell>
          <cell r="J28">
            <v>0</v>
          </cell>
        </row>
        <row r="29">
          <cell r="E29">
            <v>0</v>
          </cell>
          <cell r="F29">
            <v>0</v>
          </cell>
          <cell r="G29">
            <v>0</v>
          </cell>
          <cell r="H29">
            <v>0</v>
          </cell>
          <cell r="I29">
            <v>66473.190180896607</v>
          </cell>
          <cell r="J29">
            <v>0</v>
          </cell>
        </row>
        <row r="30">
          <cell r="E30">
            <v>0</v>
          </cell>
          <cell r="F30">
            <v>0</v>
          </cell>
          <cell r="G30">
            <v>0</v>
          </cell>
          <cell r="H30">
            <v>0</v>
          </cell>
          <cell r="I30">
            <v>974.77700000000004</v>
          </cell>
          <cell r="J30">
            <v>0</v>
          </cell>
        </row>
        <row r="31">
          <cell r="E31">
            <v>0</v>
          </cell>
          <cell r="F31">
            <v>0</v>
          </cell>
          <cell r="G31">
            <v>0</v>
          </cell>
          <cell r="H31">
            <v>0</v>
          </cell>
          <cell r="I31">
            <v>748.45</v>
          </cell>
          <cell r="J31">
            <v>0</v>
          </cell>
        </row>
        <row r="32">
          <cell r="E32">
            <v>0</v>
          </cell>
          <cell r="F32">
            <v>0</v>
          </cell>
          <cell r="G32">
            <v>0</v>
          </cell>
          <cell r="H32">
            <v>0</v>
          </cell>
          <cell r="I32">
            <v>584.41600000000005</v>
          </cell>
          <cell r="J32">
            <v>0</v>
          </cell>
        </row>
        <row r="33">
          <cell r="E33">
            <v>0</v>
          </cell>
          <cell r="F33">
            <v>0</v>
          </cell>
          <cell r="G33">
            <v>0</v>
          </cell>
          <cell r="H33">
            <v>0</v>
          </cell>
          <cell r="I33">
            <v>206.46699999999998</v>
          </cell>
          <cell r="J33">
            <v>0</v>
          </cell>
        </row>
        <row r="34">
          <cell r="J34">
            <v>0</v>
          </cell>
        </row>
        <row r="35">
          <cell r="E35">
            <v>0</v>
          </cell>
          <cell r="F35">
            <v>0</v>
          </cell>
          <cell r="G35">
            <v>0</v>
          </cell>
          <cell r="H35">
            <v>0</v>
          </cell>
          <cell r="I35">
            <v>0</v>
          </cell>
          <cell r="J35">
            <v>0</v>
          </cell>
        </row>
        <row r="38">
          <cell r="E38">
            <v>0</v>
          </cell>
          <cell r="F38">
            <v>0</v>
          </cell>
          <cell r="G38">
            <v>0</v>
          </cell>
          <cell r="H38">
            <v>0</v>
          </cell>
          <cell r="I38">
            <v>1632.4465923743835</v>
          </cell>
          <cell r="J38">
            <v>0</v>
          </cell>
        </row>
        <row r="39">
          <cell r="E39">
            <v>0</v>
          </cell>
          <cell r="F39">
            <v>0</v>
          </cell>
          <cell r="G39">
            <v>0</v>
          </cell>
          <cell r="H39">
            <v>0</v>
          </cell>
          <cell r="I39">
            <v>74744.81854919075</v>
          </cell>
          <cell r="J39">
            <v>0</v>
          </cell>
        </row>
        <row r="40">
          <cell r="E40">
            <v>0</v>
          </cell>
          <cell r="F40">
            <v>0</v>
          </cell>
          <cell r="G40">
            <v>0</v>
          </cell>
          <cell r="H40">
            <v>0</v>
          </cell>
          <cell r="I40">
            <v>116938.49896447445</v>
          </cell>
          <cell r="J40">
            <v>0</v>
          </cell>
        </row>
        <row r="41">
          <cell r="J41">
            <v>0</v>
          </cell>
        </row>
        <row r="42">
          <cell r="E42">
            <v>0</v>
          </cell>
          <cell r="F42">
            <v>0</v>
          </cell>
          <cell r="G42">
            <v>0</v>
          </cell>
          <cell r="H42">
            <v>0</v>
          </cell>
          <cell r="I42">
            <v>0</v>
          </cell>
          <cell r="J42">
            <v>0</v>
          </cell>
        </row>
        <row r="43">
          <cell r="J43">
            <v>0</v>
          </cell>
        </row>
        <row r="45">
          <cell r="E45">
            <v>0</v>
          </cell>
          <cell r="F45">
            <v>0</v>
          </cell>
          <cell r="G45">
            <v>0</v>
          </cell>
          <cell r="H45">
            <v>0</v>
          </cell>
          <cell r="I45">
            <v>5.3730813554722561</v>
          </cell>
          <cell r="J45">
            <v>0</v>
          </cell>
        </row>
        <row r="46">
          <cell r="E46">
            <v>0</v>
          </cell>
          <cell r="F46">
            <v>0</v>
          </cell>
          <cell r="G46">
            <v>0</v>
          </cell>
          <cell r="H46">
            <v>0</v>
          </cell>
          <cell r="I46">
            <v>245.76002637750301</v>
          </cell>
          <cell r="J46">
            <v>0</v>
          </cell>
        </row>
        <row r="47">
          <cell r="E47">
            <v>0</v>
          </cell>
          <cell r="F47">
            <v>0</v>
          </cell>
          <cell r="G47">
            <v>0</v>
          </cell>
          <cell r="H47">
            <v>0</v>
          </cell>
          <cell r="I47">
            <v>384.48980313956423</v>
          </cell>
          <cell r="J47">
            <v>0</v>
          </cell>
        </row>
        <row r="49">
          <cell r="E49">
            <v>0</v>
          </cell>
          <cell r="F49">
            <v>0</v>
          </cell>
          <cell r="G49">
            <v>0</v>
          </cell>
          <cell r="H49">
            <v>0</v>
          </cell>
          <cell r="I49">
            <v>0</v>
          </cell>
          <cell r="J49">
            <v>0</v>
          </cell>
        </row>
        <row r="52">
          <cell r="E52">
            <v>0</v>
          </cell>
          <cell r="F52">
            <v>0</v>
          </cell>
          <cell r="G52">
            <v>0</v>
          </cell>
          <cell r="H52">
            <v>0</v>
          </cell>
          <cell r="I52">
            <v>0</v>
          </cell>
          <cell r="J52">
            <v>0</v>
          </cell>
        </row>
        <row r="53">
          <cell r="E53">
            <v>0</v>
          </cell>
          <cell r="F53">
            <v>0</v>
          </cell>
          <cell r="G53">
            <v>0</v>
          </cell>
          <cell r="H53">
            <v>0</v>
          </cell>
          <cell r="I53">
            <v>0</v>
          </cell>
          <cell r="J53">
            <v>0</v>
          </cell>
        </row>
        <row r="59">
          <cell r="E59">
            <v>0</v>
          </cell>
          <cell r="F59">
            <v>0</v>
          </cell>
          <cell r="G59">
            <v>0</v>
          </cell>
          <cell r="H59">
            <v>0</v>
          </cell>
          <cell r="I59">
            <v>3175.7093625141702</v>
          </cell>
          <cell r="J59">
            <v>0</v>
          </cell>
        </row>
        <row r="66">
          <cell r="E66">
            <v>0</v>
          </cell>
          <cell r="F66">
            <v>0</v>
          </cell>
          <cell r="G66">
            <v>0</v>
          </cell>
          <cell r="H66">
            <v>0</v>
          </cell>
          <cell r="I66">
            <v>223254.10260748112</v>
          </cell>
          <cell r="J66">
            <v>0</v>
          </cell>
        </row>
      </sheetData>
      <sheetData sheetId="15" refreshError="1">
        <row r="8">
          <cell r="I8">
            <v>987.18</v>
          </cell>
        </row>
      </sheetData>
      <sheetData sheetId="16"/>
      <sheetData sheetId="17"/>
      <sheetData sheetId="18"/>
      <sheetData sheetId="19" refreshError="1">
        <row r="4">
          <cell r="D4" t="str">
            <v>200_ г.</v>
          </cell>
        </row>
        <row r="7">
          <cell r="C7" t="str">
            <v>____________________________________________</v>
          </cell>
        </row>
        <row r="8">
          <cell r="C8" t="str">
            <v>____________________________________________</v>
          </cell>
        </row>
        <row r="9">
          <cell r="C9" t="str">
            <v>____________________________________________</v>
          </cell>
        </row>
        <row r="10">
          <cell r="C10" t="str">
            <v>_____________________________________________</v>
          </cell>
        </row>
        <row r="11">
          <cell r="A11" t="str">
            <v>_________________________________________________________________________________________________</v>
          </cell>
        </row>
        <row r="13">
          <cell r="C13" t="str">
            <v>____________________________________________</v>
          </cell>
        </row>
        <row r="14">
          <cell r="A14" t="str">
            <v>_________________________________________________________________________________________________</v>
          </cell>
        </row>
        <row r="23">
          <cell r="C23" t="str">
            <v>110</v>
          </cell>
        </row>
        <row r="24">
          <cell r="C24" t="str">
            <v>120</v>
          </cell>
        </row>
        <row r="25">
          <cell r="C25" t="str">
            <v>130</v>
          </cell>
        </row>
        <row r="26">
          <cell r="C26" t="str">
            <v>135</v>
          </cell>
        </row>
        <row r="27">
          <cell r="C27" t="str">
            <v>140</v>
          </cell>
        </row>
        <row r="28">
          <cell r="C28" t="str">
            <v>145</v>
          </cell>
        </row>
        <row r="29">
          <cell r="C29" t="str">
            <v>150</v>
          </cell>
        </row>
        <row r="30">
          <cell r="C30" t="str">
            <v>190</v>
          </cell>
        </row>
        <row r="32">
          <cell r="C32" t="str">
            <v>210</v>
          </cell>
        </row>
        <row r="41">
          <cell r="C41" t="str">
            <v>220</v>
          </cell>
        </row>
        <row r="42">
          <cell r="C42">
            <v>230</v>
          </cell>
        </row>
        <row r="44">
          <cell r="C44" t="str">
            <v>240</v>
          </cell>
        </row>
        <row r="46">
          <cell r="C46" t="str">
            <v>250</v>
          </cell>
        </row>
        <row r="47">
          <cell r="C47" t="str">
            <v>260</v>
          </cell>
        </row>
        <row r="48">
          <cell r="C48" t="str">
            <v>270</v>
          </cell>
        </row>
        <row r="49">
          <cell r="C49" t="str">
            <v>290</v>
          </cell>
        </row>
        <row r="50">
          <cell r="C50" t="str">
            <v>300</v>
          </cell>
        </row>
        <row r="54">
          <cell r="C54" t="str">
            <v>2</v>
          </cell>
        </row>
        <row r="56">
          <cell r="C56" t="str">
            <v>410</v>
          </cell>
        </row>
        <row r="58">
          <cell r="C58" t="str">
            <v>420</v>
          </cell>
        </row>
        <row r="59">
          <cell r="C59" t="str">
            <v>430</v>
          </cell>
        </row>
        <row r="63">
          <cell r="C63" t="str">
            <v>470</v>
          </cell>
        </row>
        <row r="64">
          <cell r="C64" t="str">
            <v>490</v>
          </cell>
        </row>
        <row r="66">
          <cell r="C66" t="str">
            <v>510</v>
          </cell>
        </row>
        <row r="67">
          <cell r="C67" t="str">
            <v>515</v>
          </cell>
        </row>
        <row r="68">
          <cell r="C68" t="str">
            <v>520</v>
          </cell>
        </row>
        <row r="69">
          <cell r="C69" t="str">
            <v>590</v>
          </cell>
        </row>
        <row r="71">
          <cell r="C71" t="str">
            <v>610</v>
          </cell>
        </row>
        <row r="72">
          <cell r="C72" t="str">
            <v>620</v>
          </cell>
        </row>
      </sheetData>
      <sheetData sheetId="20" refreshError="1">
        <row r="5">
          <cell r="C5" t="str">
            <v>_________</v>
          </cell>
          <cell r="D5" t="str">
            <v>200_ г.</v>
          </cell>
        </row>
        <row r="8">
          <cell r="C8" t="str">
            <v>____________________________________________</v>
          </cell>
        </row>
        <row r="9">
          <cell r="C9" t="str">
            <v>____________________________________________</v>
          </cell>
        </row>
        <row r="10">
          <cell r="C10" t="str">
            <v>____________________________________________</v>
          </cell>
        </row>
        <row r="11">
          <cell r="C11" t="str">
            <v>_____________________________________________</v>
          </cell>
        </row>
        <row r="12">
          <cell r="A12" t="str">
            <v>_________________________________________________________________________________________________</v>
          </cell>
        </row>
      </sheetData>
      <sheetData sheetId="2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5"/>
      <sheetName val="24"/>
      <sheetName val="27"/>
      <sheetName val="P2.1"/>
      <sheetName val="P2.2"/>
      <sheetName val="2.3"/>
      <sheetName val="перекрестка"/>
      <sheetName val="17_1"/>
      <sheetName val="18_2"/>
      <sheetName val="21_3"/>
      <sheetName val="P2_1"/>
      <sheetName val="2_3"/>
      <sheetName val="Лист1"/>
      <sheetName val="1.2.1"/>
      <sheetName val="2.2.4"/>
    </sheetNames>
    <sheetDataSet>
      <sheetData sheetId="0" refreshError="1"/>
      <sheetData sheetId="1" refreshError="1"/>
      <sheetData sheetId="2" refreshError="1"/>
      <sheetData sheetId="3" refreshError="1"/>
      <sheetData sheetId="4" refreshError="1">
        <row r="11">
          <cell r="L11" t="str">
            <v>3086,65</v>
          </cell>
          <cell r="V11" t="str">
            <v>3152,58</v>
          </cell>
          <cell r="AA11" t="str">
            <v>3184,46</v>
          </cell>
        </row>
        <row r="12">
          <cell r="H12">
            <v>612.47</v>
          </cell>
          <cell r="I12">
            <v>2220.9299999999998</v>
          </cell>
          <cell r="M12">
            <v>630.70000000000005</v>
          </cell>
          <cell r="N12">
            <v>2419.9</v>
          </cell>
          <cell r="R12">
            <v>640.64</v>
          </cell>
          <cell r="S12">
            <v>641.35</v>
          </cell>
          <cell r="W12">
            <v>888.2</v>
          </cell>
          <cell r="X12">
            <v>980.8</v>
          </cell>
          <cell r="AB12">
            <v>881.1</v>
          </cell>
          <cell r="AC12">
            <v>1303.5</v>
          </cell>
        </row>
        <row r="13">
          <cell r="I13">
            <v>472.6</v>
          </cell>
          <cell r="N13">
            <v>486.1</v>
          </cell>
          <cell r="S13">
            <v>370</v>
          </cell>
          <cell r="X13">
            <v>573.29999999999995</v>
          </cell>
          <cell r="Y13">
            <v>1054.0999999999999</v>
          </cell>
          <cell r="AC13">
            <v>582.29999999999995</v>
          </cell>
        </row>
        <row r="14">
          <cell r="J14">
            <v>749.58</v>
          </cell>
          <cell r="O14">
            <v>802.1</v>
          </cell>
          <cell r="T14">
            <v>689.47</v>
          </cell>
          <cell r="AD14">
            <v>1324.6</v>
          </cell>
        </row>
        <row r="15">
          <cell r="G15">
            <v>34.5</v>
          </cell>
          <cell r="I15">
            <v>32.700000000000003</v>
          </cell>
          <cell r="N15">
            <v>25.6</v>
          </cell>
          <cell r="Q15">
            <v>21.7</v>
          </cell>
          <cell r="S15">
            <v>32.700000000000003</v>
          </cell>
          <cell r="X15">
            <v>32.700000000000003</v>
          </cell>
          <cell r="AC15">
            <v>25.7</v>
          </cell>
        </row>
        <row r="16">
          <cell r="G16">
            <v>3391.48</v>
          </cell>
          <cell r="H16">
            <v>16.3</v>
          </cell>
          <cell r="I16">
            <v>0.2</v>
          </cell>
          <cell r="L16">
            <v>544.15</v>
          </cell>
          <cell r="M16">
            <v>9.1999999999999993</v>
          </cell>
          <cell r="N16">
            <v>0.3</v>
          </cell>
          <cell r="Q16">
            <v>3483.66</v>
          </cell>
          <cell r="R16">
            <v>16.3</v>
          </cell>
          <cell r="S16">
            <v>0.2</v>
          </cell>
          <cell r="V16">
            <v>521.72</v>
          </cell>
          <cell r="W16">
            <v>9.1999999999999993</v>
          </cell>
          <cell r="X16">
            <v>0.3</v>
          </cell>
          <cell r="AA16">
            <v>532.94000000000005</v>
          </cell>
          <cell r="AB16">
            <v>16.3</v>
          </cell>
          <cell r="AC16">
            <v>0.2</v>
          </cell>
        </row>
        <row r="17">
          <cell r="V17">
            <v>25.7</v>
          </cell>
          <cell r="AA17">
            <v>35.4</v>
          </cell>
        </row>
        <row r="22">
          <cell r="G22">
            <v>502.4</v>
          </cell>
          <cell r="H22">
            <v>112</v>
          </cell>
          <cell r="I22">
            <v>1819.5</v>
          </cell>
          <cell r="J22">
            <v>684</v>
          </cell>
          <cell r="L22">
            <v>480.1</v>
          </cell>
          <cell r="M22">
            <v>105.1</v>
          </cell>
          <cell r="N22">
            <v>1933.9</v>
          </cell>
          <cell r="O22">
            <v>627</v>
          </cell>
          <cell r="Q22">
            <v>2074.9</v>
          </cell>
          <cell r="R22">
            <v>224</v>
          </cell>
          <cell r="S22">
            <v>257</v>
          </cell>
          <cell r="T22">
            <v>562</v>
          </cell>
          <cell r="V22">
            <v>1727.5</v>
          </cell>
          <cell r="W22">
            <v>269.5</v>
          </cell>
          <cell r="X22">
            <v>327.3</v>
          </cell>
          <cell r="Y22">
            <v>795.9</v>
          </cell>
          <cell r="AA22">
            <v>1464.7</v>
          </cell>
          <cell r="AB22">
            <v>260.5</v>
          </cell>
          <cell r="AC22">
            <v>368</v>
          </cell>
          <cell r="AD22">
            <v>1047.4000000000001</v>
          </cell>
        </row>
      </sheetData>
      <sheetData sheetId="5" refreshError="1"/>
      <sheetData sheetId="6" refreshError="1">
        <row r="10">
          <cell r="B10" t="str">
            <v>БП №1</v>
          </cell>
        </row>
        <row r="11">
          <cell r="B11" t="str">
            <v>БП №2</v>
          </cell>
        </row>
        <row r="12">
          <cell r="B12" t="str">
            <v>БП №3</v>
          </cell>
        </row>
        <row r="13">
          <cell r="B13" t="str">
            <v>БП №4</v>
          </cell>
        </row>
        <row r="14">
          <cell r="B14" t="str">
            <v>БП №5</v>
          </cell>
        </row>
        <row r="15">
          <cell r="B15" t="str">
            <v>БП №6</v>
          </cell>
        </row>
        <row r="16">
          <cell r="B16" t="str">
            <v>БП №7</v>
          </cell>
        </row>
        <row r="17">
          <cell r="B17" t="str">
            <v>БП №8</v>
          </cell>
        </row>
        <row r="18">
          <cell r="B18" t="str">
            <v>БП №9</v>
          </cell>
        </row>
        <row r="19">
          <cell r="B19" t="str">
            <v>БП №10</v>
          </cell>
        </row>
        <row r="21">
          <cell r="E21">
            <v>1.5</v>
          </cell>
          <cell r="F21">
            <v>1</v>
          </cell>
          <cell r="G21">
            <v>64.7</v>
          </cell>
          <cell r="H21">
            <v>288.3</v>
          </cell>
          <cell r="K21">
            <v>0.3</v>
          </cell>
          <cell r="L21">
            <v>0.2</v>
          </cell>
          <cell r="M21">
            <v>12.5</v>
          </cell>
          <cell r="N21">
            <v>55.6</v>
          </cell>
        </row>
        <row r="22">
          <cell r="E22">
            <v>478.6</v>
          </cell>
          <cell r="F22">
            <v>104.1</v>
          </cell>
          <cell r="G22">
            <v>1869.2</v>
          </cell>
          <cell r="H22">
            <v>338.7</v>
          </cell>
          <cell r="K22">
            <v>73.3</v>
          </cell>
          <cell r="L22">
            <v>15.9</v>
          </cell>
          <cell r="M22">
            <v>286.2</v>
          </cell>
          <cell r="N22">
            <v>51.9</v>
          </cell>
        </row>
        <row r="23">
          <cell r="E23">
            <v>8.3000000000000007</v>
          </cell>
          <cell r="F23">
            <v>1</v>
          </cell>
          <cell r="G23">
            <v>118.2</v>
          </cell>
          <cell r="H23">
            <v>154.80000000000001</v>
          </cell>
          <cell r="K23">
            <v>1.7</v>
          </cell>
          <cell r="L23">
            <v>0.2</v>
          </cell>
          <cell r="M23">
            <v>24.5</v>
          </cell>
          <cell r="N23">
            <v>32.1</v>
          </cell>
        </row>
        <row r="28">
          <cell r="B28" t="str">
            <v>БП №1</v>
          </cell>
        </row>
        <row r="29">
          <cell r="B29" t="str">
            <v>БП №2</v>
          </cell>
        </row>
        <row r="30">
          <cell r="B30" t="str">
            <v>БП №3</v>
          </cell>
        </row>
        <row r="31">
          <cell r="B31" t="str">
            <v>БП №4</v>
          </cell>
        </row>
        <row r="32">
          <cell r="B32" t="str">
            <v>БП №5</v>
          </cell>
        </row>
        <row r="33">
          <cell r="B33" t="str">
            <v>БП №6</v>
          </cell>
        </row>
        <row r="34">
          <cell r="B34" t="str">
            <v>БП №7</v>
          </cell>
        </row>
        <row r="35">
          <cell r="B35" t="str">
            <v>БП №8</v>
          </cell>
        </row>
        <row r="36">
          <cell r="B36" t="str">
            <v>БП №9</v>
          </cell>
        </row>
        <row r="37">
          <cell r="B37" t="str">
            <v>БП №10</v>
          </cell>
        </row>
        <row r="39">
          <cell r="E39">
            <v>16</v>
          </cell>
          <cell r="F39">
            <v>11</v>
          </cell>
          <cell r="G39">
            <v>48</v>
          </cell>
          <cell r="H39">
            <v>388</v>
          </cell>
          <cell r="K39">
            <v>3.1</v>
          </cell>
          <cell r="L39">
            <v>2.1</v>
          </cell>
          <cell r="M39">
            <v>9.3000000000000007</v>
          </cell>
          <cell r="N39">
            <v>74.8</v>
          </cell>
        </row>
        <row r="40">
          <cell r="E40">
            <v>1711.5</v>
          </cell>
          <cell r="F40">
            <v>258.5</v>
          </cell>
          <cell r="G40">
            <v>279.3</v>
          </cell>
          <cell r="H40">
            <v>407.9</v>
          </cell>
          <cell r="K40">
            <v>262</v>
          </cell>
          <cell r="L40">
            <v>39.6</v>
          </cell>
          <cell r="M40">
            <v>42.8</v>
          </cell>
          <cell r="N40">
            <v>62.4</v>
          </cell>
        </row>
        <row r="41">
          <cell r="E41">
            <v>8</v>
          </cell>
          <cell r="F41">
            <v>1</v>
          </cell>
          <cell r="G41">
            <v>117</v>
          </cell>
          <cell r="H41">
            <v>126.4</v>
          </cell>
          <cell r="K41">
            <v>1.7</v>
          </cell>
          <cell r="L41">
            <v>0.2</v>
          </cell>
          <cell r="M41">
            <v>24.2</v>
          </cell>
          <cell r="N41">
            <v>26.2</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16</v>
          </cell>
          <cell r="F57">
            <v>11</v>
          </cell>
          <cell r="G57">
            <v>49</v>
          </cell>
          <cell r="H57">
            <v>500</v>
          </cell>
          <cell r="K57">
            <v>3.1</v>
          </cell>
          <cell r="L57">
            <v>2.2000000000000002</v>
          </cell>
          <cell r="M57">
            <v>9.4</v>
          </cell>
          <cell r="N57">
            <v>96.4</v>
          </cell>
        </row>
        <row r="58">
          <cell r="E58">
            <v>1448.7</v>
          </cell>
          <cell r="F58">
            <v>249.5</v>
          </cell>
          <cell r="G58">
            <v>319</v>
          </cell>
          <cell r="H58">
            <v>547.4</v>
          </cell>
          <cell r="K58">
            <v>221.8</v>
          </cell>
          <cell r="L58">
            <v>38.200000000000003</v>
          </cell>
          <cell r="M58">
            <v>48.8</v>
          </cell>
          <cell r="N58">
            <v>83.8</v>
          </cell>
        </row>
        <row r="59">
          <cell r="E59">
            <v>8</v>
          </cell>
          <cell r="F59">
            <v>1</v>
          </cell>
          <cell r="G59">
            <v>120</v>
          </cell>
          <cell r="H59">
            <v>151.30000000000001</v>
          </cell>
          <cell r="K59">
            <v>1.7</v>
          </cell>
          <cell r="L59">
            <v>0.2</v>
          </cell>
          <cell r="M59">
            <v>24.9</v>
          </cell>
          <cell r="N59">
            <v>31.4</v>
          </cell>
        </row>
      </sheetData>
      <sheetData sheetId="7" refreshError="1">
        <row r="10">
          <cell r="E10">
            <v>34739</v>
          </cell>
          <cell r="F10">
            <v>73214</v>
          </cell>
          <cell r="G10">
            <v>37727</v>
          </cell>
          <cell r="H10">
            <v>72253</v>
          </cell>
          <cell r="I10">
            <v>77459</v>
          </cell>
        </row>
        <row r="12">
          <cell r="E12">
            <v>85605</v>
          </cell>
          <cell r="F12">
            <v>35754</v>
          </cell>
          <cell r="G12">
            <v>92967</v>
          </cell>
          <cell r="H12">
            <v>68441</v>
          </cell>
          <cell r="I12">
            <v>81024</v>
          </cell>
        </row>
        <row r="15">
          <cell r="E15">
            <v>217408</v>
          </cell>
          <cell r="F15">
            <v>362378</v>
          </cell>
          <cell r="G15">
            <v>277623</v>
          </cell>
          <cell r="H15">
            <v>411680</v>
          </cell>
          <cell r="I15">
            <v>526849</v>
          </cell>
        </row>
        <row r="16">
          <cell r="E16" t="str">
            <v>209415</v>
          </cell>
          <cell r="F16" t="str">
            <v>350347</v>
          </cell>
          <cell r="G16" t="str">
            <v>263125</v>
          </cell>
          <cell r="H16" t="str">
            <v>395391</v>
          </cell>
          <cell r="I16" t="str">
            <v>510890</v>
          </cell>
        </row>
        <row r="17">
          <cell r="E17">
            <v>7993</v>
          </cell>
          <cell r="F17">
            <v>12031</v>
          </cell>
          <cell r="G17">
            <v>14498</v>
          </cell>
          <cell r="H17">
            <v>16289</v>
          </cell>
          <cell r="I17">
            <v>15959</v>
          </cell>
        </row>
        <row r="20">
          <cell r="E20">
            <v>62962</v>
          </cell>
          <cell r="F20">
            <v>61971.12</v>
          </cell>
          <cell r="G20">
            <v>73318.843128185428</v>
          </cell>
          <cell r="H20">
            <v>90749.22240376081</v>
          </cell>
          <cell r="I20">
            <v>110589.61628880003</v>
          </cell>
        </row>
        <row r="25">
          <cell r="E25">
            <v>1050</v>
          </cell>
          <cell r="G25">
            <v>1050</v>
          </cell>
          <cell r="H25">
            <v>1050</v>
          </cell>
          <cell r="I25">
            <v>1050</v>
          </cell>
        </row>
        <row r="26">
          <cell r="E26">
            <v>11616</v>
          </cell>
          <cell r="F26">
            <v>17159</v>
          </cell>
          <cell r="G26">
            <v>17644</v>
          </cell>
          <cell r="H26">
            <v>20721</v>
          </cell>
          <cell r="I26">
            <v>46242</v>
          </cell>
        </row>
        <row r="28">
          <cell r="E28">
            <v>0</v>
          </cell>
          <cell r="G28">
            <v>345008</v>
          </cell>
          <cell r="H28">
            <v>383322</v>
          </cell>
          <cell r="I28">
            <v>445350</v>
          </cell>
        </row>
        <row r="31">
          <cell r="E31">
            <v>9626</v>
          </cell>
          <cell r="F31">
            <v>4526</v>
          </cell>
          <cell r="G31">
            <v>10447</v>
          </cell>
          <cell r="H31">
            <v>10447</v>
          </cell>
          <cell r="I31">
            <v>10967</v>
          </cell>
        </row>
        <row r="32">
          <cell r="E32">
            <v>9188</v>
          </cell>
          <cell r="F32">
            <v>4048</v>
          </cell>
          <cell r="G32">
            <v>9969</v>
          </cell>
          <cell r="H32">
            <v>9969</v>
          </cell>
          <cell r="I32">
            <v>9969</v>
          </cell>
        </row>
        <row r="33">
          <cell r="E33">
            <v>438</v>
          </cell>
          <cell r="F33">
            <v>478</v>
          </cell>
          <cell r="G33">
            <v>478</v>
          </cell>
          <cell r="H33">
            <v>478</v>
          </cell>
          <cell r="I33">
            <v>998</v>
          </cell>
        </row>
        <row r="34">
          <cell r="E34">
            <v>105785</v>
          </cell>
          <cell r="F34">
            <v>97319</v>
          </cell>
          <cell r="G34">
            <v>90741.27</v>
          </cell>
          <cell r="H34">
            <v>137171</v>
          </cell>
          <cell r="I34">
            <v>221270</v>
          </cell>
        </row>
        <row r="36">
          <cell r="B36" t="str">
            <v>Регистрация прав собственности на недвижимость и землю</v>
          </cell>
          <cell r="E36">
            <v>39817</v>
          </cell>
          <cell r="F36">
            <v>22256</v>
          </cell>
          <cell r="G36">
            <v>42526</v>
          </cell>
          <cell r="H36">
            <v>42526</v>
          </cell>
          <cell r="I36">
            <v>60000</v>
          </cell>
        </row>
        <row r="37">
          <cell r="B37" t="str">
            <v>Прочие другие затраты</v>
          </cell>
        </row>
        <row r="38">
          <cell r="B38" t="str">
            <v>транзит электроэнергии</v>
          </cell>
          <cell r="G38">
            <v>15674</v>
          </cell>
          <cell r="H38">
            <v>15674</v>
          </cell>
          <cell r="I38">
            <v>15319</v>
          </cell>
        </row>
      </sheetData>
      <sheetData sheetId="8" refreshError="1">
        <row r="7">
          <cell r="G7">
            <v>2239</v>
          </cell>
          <cell r="H7">
            <v>2270</v>
          </cell>
          <cell r="I7">
            <v>2239</v>
          </cell>
          <cell r="J7">
            <v>2500</v>
          </cell>
          <cell r="K7">
            <v>2643</v>
          </cell>
        </row>
        <row r="8">
          <cell r="G8">
            <v>2226</v>
          </cell>
          <cell r="H8">
            <v>2258</v>
          </cell>
          <cell r="I8">
            <v>2226</v>
          </cell>
          <cell r="J8">
            <v>2487</v>
          </cell>
          <cell r="K8">
            <v>2630</v>
          </cell>
        </row>
        <row r="10">
          <cell r="G10">
            <v>2095.4299999999998</v>
          </cell>
          <cell r="H10">
            <v>2130</v>
          </cell>
          <cell r="I10">
            <v>2417.44</v>
          </cell>
          <cell r="J10">
            <v>2343</v>
          </cell>
          <cell r="K10">
            <v>2700</v>
          </cell>
        </row>
        <row r="12">
          <cell r="G12">
            <v>2095.4299999999998</v>
          </cell>
          <cell r="H12">
            <v>2130</v>
          </cell>
          <cell r="I12">
            <v>2178.623</v>
          </cell>
          <cell r="J12">
            <v>2343</v>
          </cell>
          <cell r="K12">
            <v>2700</v>
          </cell>
        </row>
        <row r="13">
          <cell r="G13">
            <v>6</v>
          </cell>
          <cell r="H13">
            <v>6.2</v>
          </cell>
          <cell r="I13">
            <v>6</v>
          </cell>
          <cell r="J13">
            <v>6.1</v>
          </cell>
          <cell r="K13">
            <v>6.1</v>
          </cell>
        </row>
        <row r="14">
          <cell r="G14">
            <v>1.76</v>
          </cell>
          <cell r="H14">
            <v>1.7939000000000001</v>
          </cell>
          <cell r="I14">
            <v>2.1</v>
          </cell>
          <cell r="J14">
            <v>2.15</v>
          </cell>
          <cell r="K14">
            <v>2.15</v>
          </cell>
        </row>
        <row r="17">
          <cell r="G17">
            <v>15</v>
          </cell>
          <cell r="H17">
            <v>16.399999999999999</v>
          </cell>
          <cell r="I17">
            <v>15</v>
          </cell>
          <cell r="J17">
            <v>15</v>
          </cell>
          <cell r="K17">
            <v>15</v>
          </cell>
        </row>
        <row r="20">
          <cell r="G20">
            <v>75</v>
          </cell>
          <cell r="H20">
            <v>75.3</v>
          </cell>
          <cell r="I20">
            <v>75</v>
          </cell>
          <cell r="J20">
            <v>75</v>
          </cell>
          <cell r="K20">
            <v>75</v>
          </cell>
        </row>
        <row r="23">
          <cell r="G23">
            <v>15</v>
          </cell>
          <cell r="H23">
            <v>13.4</v>
          </cell>
          <cell r="I23">
            <v>15</v>
          </cell>
          <cell r="J23">
            <v>16.399999999999999</v>
          </cell>
          <cell r="K23">
            <v>16.399999999999999</v>
          </cell>
        </row>
        <row r="26">
          <cell r="G26">
            <v>22</v>
          </cell>
          <cell r="H26">
            <v>11.8</v>
          </cell>
          <cell r="I26">
            <v>11</v>
          </cell>
          <cell r="J26">
            <v>11</v>
          </cell>
          <cell r="K26">
            <v>11</v>
          </cell>
        </row>
        <row r="38">
          <cell r="G38">
            <v>7384</v>
          </cell>
          <cell r="H38">
            <v>7384</v>
          </cell>
          <cell r="I38">
            <v>7821.8</v>
          </cell>
          <cell r="J38">
            <v>7821.8</v>
          </cell>
          <cell r="K38">
            <v>8611.7999999999993</v>
          </cell>
        </row>
        <row r="44">
          <cell r="G44">
            <v>722.2</v>
          </cell>
          <cell r="H44">
            <v>722.2</v>
          </cell>
          <cell r="I44">
            <v>915.9</v>
          </cell>
          <cell r="J44">
            <v>915.9</v>
          </cell>
          <cell r="K44">
            <v>1008.4</v>
          </cell>
        </row>
      </sheetData>
      <sheetData sheetId="9" refreshError="1"/>
      <sheetData sheetId="10" refreshError="1">
        <row r="9">
          <cell r="D9">
            <v>1194728</v>
          </cell>
          <cell r="E9">
            <v>6900</v>
          </cell>
          <cell r="I9">
            <v>33549</v>
          </cell>
        </row>
        <row r="10">
          <cell r="D10">
            <v>710494</v>
          </cell>
          <cell r="E10">
            <v>4350</v>
          </cell>
          <cell r="I10">
            <v>19114</v>
          </cell>
        </row>
        <row r="11">
          <cell r="D11">
            <v>1357355</v>
          </cell>
          <cell r="E11">
            <v>25100</v>
          </cell>
          <cell r="I11">
            <v>36741</v>
          </cell>
        </row>
        <row r="12">
          <cell r="D12">
            <v>1583701</v>
          </cell>
          <cell r="E12">
            <v>40120</v>
          </cell>
          <cell r="F12">
            <v>1750</v>
          </cell>
          <cell r="I12">
            <v>48087</v>
          </cell>
        </row>
        <row r="15">
          <cell r="D15">
            <v>239</v>
          </cell>
          <cell r="I15">
            <v>8</v>
          </cell>
        </row>
        <row r="16">
          <cell r="D16">
            <v>27934</v>
          </cell>
          <cell r="E16">
            <v>4500</v>
          </cell>
          <cell r="I16">
            <v>1026</v>
          </cell>
        </row>
        <row r="17">
          <cell r="D17">
            <v>16109</v>
          </cell>
          <cell r="E17">
            <v>2100</v>
          </cell>
          <cell r="F17">
            <v>1100</v>
          </cell>
          <cell r="I17">
            <v>565</v>
          </cell>
        </row>
        <row r="19">
          <cell r="D19">
            <v>1259072</v>
          </cell>
          <cell r="E19">
            <v>17540</v>
          </cell>
          <cell r="F19" t="str">
            <v>98</v>
          </cell>
          <cell r="I19">
            <v>43105</v>
          </cell>
        </row>
        <row r="20">
          <cell r="D20">
            <v>614086</v>
          </cell>
          <cell r="E20">
            <v>2400</v>
          </cell>
          <cell r="I20">
            <v>20920</v>
          </cell>
        </row>
        <row r="21">
          <cell r="D21">
            <v>1622312</v>
          </cell>
          <cell r="E21">
            <v>1455</v>
          </cell>
          <cell r="F21">
            <v>384</v>
          </cell>
          <cell r="I21">
            <v>55177</v>
          </cell>
        </row>
      </sheetData>
      <sheetData sheetId="11" refreshError="1">
        <row r="12">
          <cell r="F12">
            <v>34019</v>
          </cell>
          <cell r="G12">
            <v>38783</v>
          </cell>
          <cell r="H12">
            <v>38783</v>
          </cell>
          <cell r="J12">
            <v>76654</v>
          </cell>
        </row>
        <row r="13">
          <cell r="F13">
            <v>28316</v>
          </cell>
          <cell r="G13">
            <v>19695</v>
          </cell>
          <cell r="H13">
            <v>19695</v>
          </cell>
          <cell r="J13">
            <v>40042</v>
          </cell>
        </row>
        <row r="14">
          <cell r="F14">
            <v>52289</v>
          </cell>
          <cell r="G14">
            <v>48301</v>
          </cell>
          <cell r="H14">
            <v>48301</v>
          </cell>
          <cell r="J14">
            <v>92944</v>
          </cell>
        </row>
        <row r="15">
          <cell r="F15">
            <v>24313</v>
          </cell>
          <cell r="G15">
            <v>27273</v>
          </cell>
          <cell r="H15">
            <v>27273</v>
          </cell>
          <cell r="J15">
            <v>48652</v>
          </cell>
        </row>
        <row r="22">
          <cell r="F22">
            <v>1050</v>
          </cell>
          <cell r="G22">
            <v>0</v>
          </cell>
          <cell r="H22">
            <v>1050</v>
          </cell>
          <cell r="I22">
            <v>1050</v>
          </cell>
          <cell r="J22">
            <v>1050</v>
          </cell>
        </row>
        <row r="23">
          <cell r="F23">
            <v>11616</v>
          </cell>
          <cell r="G23">
            <v>17159</v>
          </cell>
          <cell r="H23">
            <v>17644</v>
          </cell>
          <cell r="I23">
            <v>20721</v>
          </cell>
          <cell r="J23">
            <v>46242</v>
          </cell>
        </row>
        <row r="24">
          <cell r="F24">
            <v>0</v>
          </cell>
          <cell r="G24">
            <v>0</v>
          </cell>
          <cell r="H24">
            <v>0</v>
          </cell>
          <cell r="I24">
            <v>0</v>
          </cell>
          <cell r="J24">
            <v>0</v>
          </cell>
        </row>
        <row r="28">
          <cell r="B28" t="str">
            <v>налог на землю</v>
          </cell>
          <cell r="F28">
            <v>9188</v>
          </cell>
          <cell r="G28">
            <v>4048</v>
          </cell>
          <cell r="H28">
            <v>9969</v>
          </cell>
          <cell r="I28">
            <v>9969</v>
          </cell>
          <cell r="J28">
            <v>9969</v>
          </cell>
        </row>
        <row r="29">
          <cell r="B29" t="str">
            <v>транспортный налог</v>
          </cell>
          <cell r="F29">
            <v>438</v>
          </cell>
          <cell r="G29">
            <v>478</v>
          </cell>
          <cell r="H29">
            <v>478</v>
          </cell>
          <cell r="I29">
            <v>478</v>
          </cell>
          <cell r="J29">
            <v>998</v>
          </cell>
        </row>
        <row r="32">
          <cell r="F32">
            <v>553466.512614112</v>
          </cell>
          <cell r="G32">
            <v>528587.9997310146</v>
          </cell>
          <cell r="H32">
            <v>601457.00376525149</v>
          </cell>
          <cell r="I32">
            <v>874704.27696346072</v>
          </cell>
          <cell r="J32">
            <v>972591.67798880022</v>
          </cell>
        </row>
        <row r="34">
          <cell r="B34" t="str">
            <v>Регистрация прав собственности на недвижимость</v>
          </cell>
        </row>
        <row r="35">
          <cell r="B35" t="str">
            <v>Негосударственное пенсионное обеспечение</v>
          </cell>
        </row>
        <row r="36">
          <cell r="B36" t="str">
            <v>Услуги МРСК</v>
          </cell>
        </row>
        <row r="40">
          <cell r="F40">
            <v>0</v>
          </cell>
          <cell r="G40">
            <v>0</v>
          </cell>
          <cell r="H40">
            <v>345008</v>
          </cell>
          <cell r="I40">
            <v>383322</v>
          </cell>
          <cell r="J40">
            <v>445350</v>
          </cell>
        </row>
        <row r="44">
          <cell r="F44">
            <v>0</v>
          </cell>
          <cell r="G44">
            <v>0</v>
          </cell>
          <cell r="H44">
            <v>0</v>
          </cell>
          <cell r="I44">
            <v>0</v>
          </cell>
          <cell r="J44">
            <v>0</v>
          </cell>
        </row>
        <row r="45">
          <cell r="F45">
            <v>0</v>
          </cell>
          <cell r="G45">
            <v>0</v>
          </cell>
          <cell r="H45">
            <v>0</v>
          </cell>
          <cell r="I45">
            <v>0</v>
          </cell>
          <cell r="J45">
            <v>0</v>
          </cell>
        </row>
        <row r="52">
          <cell r="F52">
            <v>3117.9</v>
          </cell>
          <cell r="G52">
            <v>3146.1000000000004</v>
          </cell>
          <cell r="H52">
            <v>3117.9</v>
          </cell>
          <cell r="I52">
            <v>3120.2000000000003</v>
          </cell>
          <cell r="J52">
            <v>3140.6</v>
          </cell>
        </row>
        <row r="56">
          <cell r="F56">
            <v>575758.512614112</v>
          </cell>
          <cell r="G56">
            <v>550272.9997310146</v>
          </cell>
          <cell r="H56">
            <v>975606.00376525149</v>
          </cell>
          <cell r="I56">
            <v>1290244.2769634607</v>
          </cell>
          <cell r="J56">
            <v>1476200.6779888002</v>
          </cell>
        </row>
        <row r="57">
          <cell r="F57">
            <v>0</v>
          </cell>
          <cell r="G57">
            <v>0</v>
          </cell>
          <cell r="H57">
            <v>345008</v>
          </cell>
          <cell r="I57">
            <v>383322</v>
          </cell>
          <cell r="J57">
            <v>445350</v>
          </cell>
        </row>
        <row r="60">
          <cell r="F60">
            <v>109197.8</v>
          </cell>
          <cell r="G60">
            <v>110172.79999999999</v>
          </cell>
          <cell r="H60">
            <v>109373.2</v>
          </cell>
          <cell r="I60">
            <v>117492.29999999999</v>
          </cell>
          <cell r="J60">
            <v>117492.29999999999</v>
          </cell>
        </row>
        <row r="62">
          <cell r="F62">
            <v>11199.7</v>
          </cell>
          <cell r="G62">
            <v>11646</v>
          </cell>
          <cell r="H62">
            <v>11444.4</v>
          </cell>
          <cell r="I62">
            <v>9150.9</v>
          </cell>
          <cell r="J62">
            <v>9150.9</v>
          </cell>
        </row>
        <row r="63">
          <cell r="F63">
            <v>12696.8</v>
          </cell>
          <cell r="G63">
            <v>12714.7</v>
          </cell>
          <cell r="H63">
            <v>12687</v>
          </cell>
          <cell r="I63">
            <v>12944.25</v>
          </cell>
          <cell r="J63">
            <v>12944.25</v>
          </cell>
        </row>
        <row r="64">
          <cell r="F64">
            <v>67277.3</v>
          </cell>
          <cell r="G64">
            <v>67700.5</v>
          </cell>
          <cell r="H64">
            <v>66949</v>
          </cell>
          <cell r="I64">
            <v>76075.929999999993</v>
          </cell>
          <cell r="J64">
            <v>76075.929999999993</v>
          </cell>
        </row>
        <row r="65">
          <cell r="F65">
            <v>18024</v>
          </cell>
          <cell r="G65">
            <v>18111.599999999999</v>
          </cell>
          <cell r="H65">
            <v>18292.8</v>
          </cell>
          <cell r="I65">
            <v>19321.22</v>
          </cell>
          <cell r="J65">
            <v>19321.22</v>
          </cell>
        </row>
      </sheetData>
      <sheetData sheetId="12" refreshError="1"/>
      <sheetData sheetId="13" refreshError="1"/>
      <sheetData sheetId="14" refreshError="1">
        <row r="10">
          <cell r="E10">
            <v>22015</v>
          </cell>
          <cell r="F10">
            <v>12181</v>
          </cell>
          <cell r="G10">
            <v>26149</v>
          </cell>
          <cell r="H10">
            <v>26149</v>
          </cell>
          <cell r="I10">
            <v>79150</v>
          </cell>
        </row>
        <row r="13">
          <cell r="I13">
            <v>25641</v>
          </cell>
        </row>
        <row r="14">
          <cell r="I14">
            <v>22759</v>
          </cell>
        </row>
        <row r="15">
          <cell r="I15">
            <v>16502</v>
          </cell>
        </row>
        <row r="16">
          <cell r="I16">
            <v>14248</v>
          </cell>
        </row>
        <row r="17">
          <cell r="E17">
            <v>1533</v>
          </cell>
          <cell r="F17">
            <v>1668</v>
          </cell>
          <cell r="G17">
            <v>1710</v>
          </cell>
          <cell r="H17">
            <v>1520</v>
          </cell>
          <cell r="I17">
            <v>1813</v>
          </cell>
        </row>
        <row r="20">
          <cell r="E20">
            <v>25701</v>
          </cell>
          <cell r="F20">
            <v>14904</v>
          </cell>
          <cell r="G20">
            <v>24172</v>
          </cell>
          <cell r="H20">
            <v>26103</v>
          </cell>
          <cell r="I20">
            <v>29880</v>
          </cell>
        </row>
        <row r="21">
          <cell r="E21">
            <v>14951</v>
          </cell>
          <cell r="F21">
            <v>16128</v>
          </cell>
          <cell r="G21">
            <v>16499</v>
          </cell>
          <cell r="H21">
            <v>6578</v>
          </cell>
          <cell r="I21">
            <v>17110</v>
          </cell>
        </row>
        <row r="22">
          <cell r="E22">
            <v>2994</v>
          </cell>
          <cell r="F22">
            <v>11456</v>
          </cell>
          <cell r="G22">
            <v>6224</v>
          </cell>
          <cell r="H22">
            <v>12540</v>
          </cell>
          <cell r="I22">
            <v>30252</v>
          </cell>
        </row>
        <row r="24">
          <cell r="F24">
            <v>6605</v>
          </cell>
          <cell r="G24" t="str">
            <v>4000</v>
          </cell>
          <cell r="H24" t="str">
            <v>10320</v>
          </cell>
          <cell r="I24">
            <v>26870</v>
          </cell>
        </row>
        <row r="25">
          <cell r="E25" t="str">
            <v>2700</v>
          </cell>
          <cell r="F25">
            <v>2446</v>
          </cell>
          <cell r="G25" t="str">
            <v>1962</v>
          </cell>
          <cell r="H25" t="str">
            <v>1960</v>
          </cell>
          <cell r="I25">
            <v>3036</v>
          </cell>
        </row>
        <row r="28">
          <cell r="B28" t="str">
            <v>Другие прочие платежи из прибыли</v>
          </cell>
          <cell r="E28">
            <v>294</v>
          </cell>
          <cell r="F28">
            <v>2405</v>
          </cell>
          <cell r="G28">
            <v>262</v>
          </cell>
          <cell r="H28">
            <v>260</v>
          </cell>
          <cell r="I28">
            <v>346</v>
          </cell>
        </row>
        <row r="29">
          <cell r="B29" t="str">
            <v>Резерв по сомнительным долгам</v>
          </cell>
          <cell r="F29" t="str">
            <v>2225</v>
          </cell>
          <cell r="H29" t="str">
            <v>2225</v>
          </cell>
        </row>
        <row r="30">
          <cell r="B30" t="str">
            <v>Погашение задолженности МУП РГРЭС</v>
          </cell>
        </row>
        <row r="35">
          <cell r="E35">
            <v>20274</v>
          </cell>
          <cell r="F35">
            <v>24813</v>
          </cell>
          <cell r="G35">
            <v>21558</v>
          </cell>
          <cell r="H35">
            <v>18128</v>
          </cell>
          <cell r="I35">
            <v>40515</v>
          </cell>
        </row>
        <row r="36">
          <cell r="E36">
            <v>2079.3708096683267</v>
          </cell>
          <cell r="F36">
            <v>2622.8996449214328</v>
          </cell>
          <cell r="G36">
            <v>2255.7479821382203</v>
          </cell>
          <cell r="H36">
            <v>1411.9011645869559</v>
          </cell>
          <cell r="I36">
            <v>3155.51498693957</v>
          </cell>
        </row>
        <row r="37">
          <cell r="E37">
            <v>2357.3270084195833</v>
          </cell>
          <cell r="F37">
            <v>2863.5911141406959</v>
          </cell>
          <cell r="G37">
            <v>2500.6706030362102</v>
          </cell>
          <cell r="H37">
            <v>1997.1807854642391</v>
          </cell>
          <cell r="I37">
            <v>4463.5800707791068</v>
          </cell>
        </row>
        <row r="38">
          <cell r="E38">
            <v>12490.910807726896</v>
          </cell>
          <cell r="F38">
            <v>15247.43408990241</v>
          </cell>
          <cell r="G38">
            <v>13195.979837839617</v>
          </cell>
          <cell r="H38">
            <v>11737.828428245937</v>
          </cell>
          <cell r="I38">
            <v>26233.347240202125</v>
          </cell>
        </row>
        <row r="39">
          <cell r="E39">
            <v>3346.3913741851943</v>
          </cell>
          <cell r="F39">
            <v>4079.0751510354644</v>
          </cell>
          <cell r="G39">
            <v>3605.6015769859528</v>
          </cell>
          <cell r="H39">
            <v>2981.0896217028694</v>
          </cell>
          <cell r="I39">
            <v>6662.5577020792016</v>
          </cell>
        </row>
        <row r="40">
          <cell r="E40">
            <v>6500</v>
          </cell>
          <cell r="F40">
            <v>6627</v>
          </cell>
          <cell r="G40">
            <v>6000</v>
          </cell>
          <cell r="H40">
            <v>6000</v>
          </cell>
          <cell r="I40">
            <v>7070</v>
          </cell>
        </row>
        <row r="41">
          <cell r="F41">
            <v>0</v>
          </cell>
          <cell r="H41">
            <v>0</v>
          </cell>
          <cell r="I41">
            <v>2098.182599538507</v>
          </cell>
        </row>
        <row r="42">
          <cell r="F42" t="e">
            <v>#DIV/0!</v>
          </cell>
          <cell r="H42" t="e">
            <v>#DIV/0!</v>
          </cell>
          <cell r="I42">
            <v>1096.0344880987409</v>
          </cell>
        </row>
        <row r="43">
          <cell r="F43" t="e">
            <v>#DIV/0!</v>
          </cell>
          <cell r="H43" t="e">
            <v>#DIV/0!</v>
          </cell>
          <cell r="I43">
            <v>2544.0744583649512</v>
          </cell>
        </row>
        <row r="44">
          <cell r="F44" t="e">
            <v>#DIV/0!</v>
          </cell>
          <cell r="H44" t="e">
            <v>#DIV/0!</v>
          </cell>
          <cell r="I44">
            <v>1331.7084539978009</v>
          </cell>
        </row>
        <row r="48">
          <cell r="B48" t="str">
            <v>Сбор на содержание милиции</v>
          </cell>
        </row>
        <row r="54">
          <cell r="E54">
            <v>6713.0836344688259</v>
          </cell>
          <cell r="F54">
            <v>7290.4834405588317</v>
          </cell>
          <cell r="G54">
            <v>7341.592247460987</v>
          </cell>
          <cell r="H54">
            <v>5052.3288087815117</v>
          </cell>
          <cell r="I54">
            <v>37051.90448003621</v>
          </cell>
        </row>
        <row r="55">
          <cell r="E55">
            <v>7610.4431627743397</v>
          </cell>
          <cell r="F55" t="e">
            <v>#DIV/0!</v>
          </cell>
          <cell r="G55">
            <v>8138.7211949545226</v>
          </cell>
          <cell r="H55" t="e">
            <v>#DIV/0!</v>
          </cell>
          <cell r="I55">
            <v>37028.186877659587</v>
          </cell>
        </row>
        <row r="56">
          <cell r="E56">
            <v>40325.914229957016</v>
          </cell>
          <cell r="F56" t="e">
            <v>#DIV/0!</v>
          </cell>
          <cell r="G56">
            <v>42947.839937022967</v>
          </cell>
          <cell r="H56" t="e">
            <v>#DIV/0!</v>
          </cell>
          <cell r="I56">
            <v>96467.309297584201</v>
          </cell>
        </row>
        <row r="57">
          <cell r="E57">
            <v>10803.558972799818</v>
          </cell>
          <cell r="F57" t="e">
            <v>#DIV/0!</v>
          </cell>
          <cell r="G57">
            <v>11734.846620561528</v>
          </cell>
          <cell r="H57" t="e">
            <v>#DIV/0!</v>
          </cell>
          <cell r="I57">
            <v>35242.599344720002</v>
          </cell>
        </row>
      </sheetData>
      <sheetData sheetId="15" refreshError="1"/>
      <sheetData sheetId="16" refreshError="1"/>
      <sheetData sheetId="17" refreshError="1">
        <row r="4">
          <cell r="K4" t="str">
            <v>БП №1</v>
          </cell>
          <cell r="Q4" t="str">
            <v>БП №2</v>
          </cell>
          <cell r="W4" t="str">
            <v>БП №3</v>
          </cell>
          <cell r="AC4" t="str">
            <v>БП №4</v>
          </cell>
        </row>
      </sheetData>
      <sheetData sheetId="18" refreshError="1">
        <row r="21">
          <cell r="F21">
            <v>160</v>
          </cell>
          <cell r="G21">
            <v>116.36</v>
          </cell>
        </row>
        <row r="22">
          <cell r="F22">
            <v>130</v>
          </cell>
          <cell r="G22">
            <v>573.29</v>
          </cell>
        </row>
        <row r="23">
          <cell r="F23">
            <v>190</v>
          </cell>
          <cell r="G23">
            <v>112.15</v>
          </cell>
        </row>
        <row r="24">
          <cell r="F24">
            <v>160</v>
          </cell>
          <cell r="G24">
            <v>747.41</v>
          </cell>
        </row>
        <row r="28">
          <cell r="F28">
            <v>140</v>
          </cell>
          <cell r="G28">
            <v>113.25</v>
          </cell>
        </row>
        <row r="29">
          <cell r="F29">
            <v>120</v>
          </cell>
          <cell r="G29">
            <v>1504.95</v>
          </cell>
        </row>
        <row r="30">
          <cell r="F30">
            <v>180</v>
          </cell>
          <cell r="G30">
            <v>65.709999999999994</v>
          </cell>
        </row>
        <row r="31">
          <cell r="F31">
            <v>150</v>
          </cell>
          <cell r="G31">
            <v>302.92</v>
          </cell>
        </row>
        <row r="32">
          <cell r="F32">
            <v>160</v>
          </cell>
          <cell r="G32">
            <v>150</v>
          </cell>
        </row>
        <row r="33">
          <cell r="F33">
            <v>140</v>
          </cell>
          <cell r="G33">
            <v>947</v>
          </cell>
        </row>
        <row r="34">
          <cell r="F34">
            <v>110</v>
          </cell>
          <cell r="G34">
            <v>11227</v>
          </cell>
        </row>
        <row r="37">
          <cell r="F37">
            <v>350</v>
          </cell>
          <cell r="G37">
            <v>982.18</v>
          </cell>
        </row>
        <row r="40">
          <cell r="F40">
            <v>260</v>
          </cell>
          <cell r="G40">
            <v>941</v>
          </cell>
        </row>
        <row r="41">
          <cell r="F41">
            <v>220</v>
          </cell>
          <cell r="G41">
            <v>2926</v>
          </cell>
        </row>
        <row r="42">
          <cell r="F42">
            <v>150</v>
          </cell>
          <cell r="G42">
            <v>5800</v>
          </cell>
        </row>
        <row r="43">
          <cell r="F43">
            <v>270</v>
          </cell>
          <cell r="G43">
            <v>643.49</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юнь"/>
      <sheetName val="май"/>
      <sheetName val="апр."/>
      <sheetName val="2001"/>
      <sheetName val="2кв.02урт."/>
      <sheetName val="2 кв.2002"/>
      <sheetName val="2002"/>
      <sheetName val="2кв.02урт. (6.03.)"/>
      <sheetName val="2кв.02урт. (7.03.) (2)"/>
      <sheetName val="3 кв.отк."/>
      <sheetName val="3 кв.реа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юнь"/>
      <sheetName val="май"/>
      <sheetName val="апр."/>
      <sheetName val="2001"/>
      <sheetName val="2кв.02урт."/>
      <sheetName val="2 кв.2002"/>
      <sheetName val="2002"/>
      <sheetName val="2кв.02урт. (6.03.)"/>
      <sheetName val="2кв.02урт. (7.03.) (2)"/>
      <sheetName val="3 кв.отк."/>
      <sheetName val="3 кв.реа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TEHSHEET"/>
      <sheetName val="Инструкция"/>
      <sheetName val="Заголовок"/>
      <sheetName val="расчет расходов "/>
      <sheetName val="расчет НВВ и тарифа"/>
      <sheetName val="Отчет о совместимости"/>
    </sheetNames>
    <sheetDataSet>
      <sheetData sheetId="0" refreshError="1"/>
      <sheetData sheetId="1" refreshError="1"/>
      <sheetData sheetId="2">
        <row r="2">
          <cell r="B2" t="str">
            <v>Алтайский край</v>
          </cell>
        </row>
        <row r="3">
          <cell r="B3" t="str">
            <v>Амурская область</v>
          </cell>
        </row>
        <row r="4">
          <cell r="B4" t="str">
            <v>Архангельская область</v>
          </cell>
        </row>
        <row r="5">
          <cell r="B5" t="str">
            <v>Астраханская область</v>
          </cell>
        </row>
        <row r="6">
          <cell r="B6" t="str">
            <v>Белгородская область</v>
          </cell>
        </row>
        <row r="7">
          <cell r="B7" t="str">
            <v>Брянская область</v>
          </cell>
        </row>
        <row r="8">
          <cell r="B8" t="str">
            <v>Владимирская область</v>
          </cell>
        </row>
        <row r="9">
          <cell r="B9" t="str">
            <v>Волгоградская область</v>
          </cell>
        </row>
        <row r="10">
          <cell r="B10" t="str">
            <v>Вологодская область</v>
          </cell>
        </row>
        <row r="11">
          <cell r="B11" t="str">
            <v>Воронежская область</v>
          </cell>
        </row>
        <row r="12">
          <cell r="B12" t="str">
            <v>г. Москва</v>
          </cell>
        </row>
        <row r="13">
          <cell r="B13" t="str">
            <v>г.Байконур</v>
          </cell>
        </row>
        <row r="14">
          <cell r="B14" t="str">
            <v>г.Санкт-Петербург</v>
          </cell>
        </row>
        <row r="15">
          <cell r="B15" t="str">
            <v>Еврейская автономная область</v>
          </cell>
        </row>
        <row r="16">
          <cell r="B16" t="str">
            <v>Забайкальский край</v>
          </cell>
        </row>
        <row r="17">
          <cell r="B17" t="str">
            <v>Ивановская область</v>
          </cell>
        </row>
        <row r="18">
          <cell r="B18" t="str">
            <v>Иркутская область</v>
          </cell>
        </row>
        <row r="19">
          <cell r="B19" t="str">
            <v>Кабардино-Балкарская республика</v>
          </cell>
        </row>
        <row r="20">
          <cell r="B20" t="str">
            <v>Калининградская область</v>
          </cell>
        </row>
        <row r="21">
          <cell r="B21" t="str">
            <v>Калужская область</v>
          </cell>
        </row>
        <row r="22">
          <cell r="B22" t="str">
            <v>Камчатский край</v>
          </cell>
        </row>
        <row r="23">
          <cell r="B23" t="str">
            <v>Карачаево-Черкесская республика</v>
          </cell>
        </row>
        <row r="24">
          <cell r="B24" t="str">
            <v>Кемеровская область</v>
          </cell>
        </row>
        <row r="25">
          <cell r="B25" t="str">
            <v>Кировская область</v>
          </cell>
        </row>
        <row r="26">
          <cell r="B26" t="str">
            <v>Костромская область</v>
          </cell>
        </row>
        <row r="27">
          <cell r="B27" t="str">
            <v>Краснодарский край</v>
          </cell>
        </row>
        <row r="28">
          <cell r="B28" t="str">
            <v>Красноярский край</v>
          </cell>
        </row>
        <row r="29">
          <cell r="B29" t="str">
            <v>Курганская область</v>
          </cell>
        </row>
        <row r="30">
          <cell r="B30" t="str">
            <v>Курская область</v>
          </cell>
        </row>
        <row r="31">
          <cell r="B31" t="str">
            <v>Ленинградская область</v>
          </cell>
        </row>
        <row r="32">
          <cell r="B32" t="str">
            <v>Липецкая область</v>
          </cell>
        </row>
        <row r="33">
          <cell r="B33" t="str">
            <v>Магаданская область</v>
          </cell>
        </row>
        <row r="34">
          <cell r="B34" t="str">
            <v>Московская область</v>
          </cell>
        </row>
        <row r="35">
          <cell r="B35" t="str">
            <v>Мурманская область</v>
          </cell>
        </row>
        <row r="36">
          <cell r="B36" t="str">
            <v>Ненецкий автономный округ</v>
          </cell>
        </row>
        <row r="37">
          <cell r="B37" t="str">
            <v>Нижегородская область</v>
          </cell>
        </row>
        <row r="38">
          <cell r="B38" t="str">
            <v>Новгородская область</v>
          </cell>
        </row>
        <row r="39">
          <cell r="B39" t="str">
            <v>Новосибирская область</v>
          </cell>
        </row>
        <row r="40">
          <cell r="B40" t="str">
            <v>Омская область</v>
          </cell>
        </row>
        <row r="41">
          <cell r="B41" t="str">
            <v>Оренбургская область</v>
          </cell>
        </row>
        <row r="42">
          <cell r="B42" t="str">
            <v>Орловская область</v>
          </cell>
        </row>
        <row r="43">
          <cell r="B43" t="str">
            <v>Пензенская область</v>
          </cell>
        </row>
        <row r="44">
          <cell r="B44" t="str">
            <v>Пермский край</v>
          </cell>
        </row>
        <row r="45">
          <cell r="B45" t="str">
            <v>Приморский край</v>
          </cell>
        </row>
        <row r="46">
          <cell r="B46" t="str">
            <v>Псковская область</v>
          </cell>
        </row>
        <row r="47">
          <cell r="B47" t="str">
            <v>Республика Адыгея</v>
          </cell>
        </row>
        <row r="48">
          <cell r="B48" t="str">
            <v>Республика Алтай</v>
          </cell>
        </row>
        <row r="49">
          <cell r="B49" t="str">
            <v>Республика Башкортостан</v>
          </cell>
        </row>
        <row r="50">
          <cell r="B50" t="str">
            <v>Республика Бурятия</v>
          </cell>
        </row>
        <row r="51">
          <cell r="B51" t="str">
            <v>Республика Дагестан</v>
          </cell>
        </row>
        <row r="52">
          <cell r="B52" t="str">
            <v>Республика Ингушетия</v>
          </cell>
        </row>
        <row r="53">
          <cell r="B53" t="str">
            <v>Республика Калмыкия</v>
          </cell>
        </row>
        <row r="54">
          <cell r="B54" t="str">
            <v>Республика Карелия</v>
          </cell>
        </row>
        <row r="55">
          <cell r="B55" t="str">
            <v>Республика Коми</v>
          </cell>
        </row>
        <row r="56">
          <cell r="B56" t="str">
            <v>Республика Марий Эл</v>
          </cell>
        </row>
        <row r="57">
          <cell r="B57" t="str">
            <v>Республика Мордовия</v>
          </cell>
        </row>
        <row r="58">
          <cell r="B58" t="str">
            <v>Республика Саха (Якутия)</v>
          </cell>
        </row>
        <row r="59">
          <cell r="B59" t="str">
            <v>Республика Северная Осетия-Алания</v>
          </cell>
        </row>
        <row r="60">
          <cell r="B60" t="str">
            <v>Республика Татарстан</v>
          </cell>
        </row>
        <row r="61">
          <cell r="B61" t="str">
            <v>Республика Тыва</v>
          </cell>
        </row>
        <row r="62">
          <cell r="B62" t="str">
            <v>Республика Хакасия</v>
          </cell>
        </row>
        <row r="63">
          <cell r="B63" t="str">
            <v>Ростовская область</v>
          </cell>
        </row>
        <row r="64">
          <cell r="B64" t="str">
            <v>Рязанская область</v>
          </cell>
        </row>
        <row r="65">
          <cell r="B65" t="str">
            <v>Самарская область</v>
          </cell>
        </row>
        <row r="66">
          <cell r="B66" t="str">
            <v>Саратовская область</v>
          </cell>
        </row>
        <row r="67">
          <cell r="B67" t="str">
            <v>Сахалинская область</v>
          </cell>
        </row>
        <row r="68">
          <cell r="B68" t="str">
            <v>Свердловская область</v>
          </cell>
        </row>
        <row r="69">
          <cell r="B69" t="str">
            <v>Смоленская область</v>
          </cell>
        </row>
        <row r="70">
          <cell r="B70" t="str">
            <v>Ставропольский край</v>
          </cell>
        </row>
        <row r="71">
          <cell r="B71" t="str">
            <v>Тамбовская область</v>
          </cell>
        </row>
        <row r="72">
          <cell r="B72" t="str">
            <v>Тверская область</v>
          </cell>
        </row>
        <row r="73">
          <cell r="B73" t="str">
            <v>Томская область</v>
          </cell>
        </row>
        <row r="74">
          <cell r="B74" t="str">
            <v>Тульская область</v>
          </cell>
        </row>
        <row r="75">
          <cell r="B75" t="str">
            <v>Тюменская область</v>
          </cell>
        </row>
        <row r="76">
          <cell r="B76" t="str">
            <v>Удмуртская республика</v>
          </cell>
        </row>
        <row r="77">
          <cell r="B77" t="str">
            <v>Ульяновская область</v>
          </cell>
        </row>
        <row r="78">
          <cell r="B78" t="str">
            <v>Хабаровский край</v>
          </cell>
        </row>
        <row r="79">
          <cell r="B79" t="str">
            <v>Ханты-Мансийский автономный округ</v>
          </cell>
        </row>
        <row r="80">
          <cell r="B80" t="str">
            <v>Челябинская область</v>
          </cell>
        </row>
        <row r="81">
          <cell r="B81" t="str">
            <v>Чеченская республика</v>
          </cell>
        </row>
        <row r="82">
          <cell r="B82" t="str">
            <v>Чувашская республика</v>
          </cell>
        </row>
        <row r="83">
          <cell r="B83" t="str">
            <v>Чукотский автономный округ</v>
          </cell>
        </row>
        <row r="84">
          <cell r="B84" t="str">
            <v>Ямало-Ненецкий автономный округ</v>
          </cell>
        </row>
        <row r="85">
          <cell r="B85" t="str">
            <v>Ярославская область</v>
          </cell>
        </row>
      </sheetData>
      <sheetData sheetId="3" refreshError="1"/>
      <sheetData sheetId="4"/>
      <sheetData sheetId="5"/>
      <sheetData sheetId="6" refreshError="1"/>
      <sheetData sheetId="7"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правочник"/>
      <sheetName val="Справочники"/>
      <sheetName val="сбыт"/>
      <sheetName val="сети"/>
      <sheetName val="ЭСО"/>
      <sheetName val="Рег генер"/>
      <sheetName val="Баланс ээ"/>
      <sheetName val="Баланс мощности"/>
      <sheetName val="Свод"/>
      <sheetName val="Титул"/>
      <sheetName val="Прил 1"/>
      <sheetName val="Прил 2"/>
      <sheetName val="Прил 3"/>
      <sheetName val="regs"/>
      <sheetName val="Регионы"/>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Управление &amp; Настройки"/>
      <sheetName val="Допущения"/>
      <sheetName val="блок 4"/>
      <sheetName val="Отчетность блоки 1-3"/>
      <sheetName val="Инвестиции &amp; финансирование"/>
      <sheetName val="Кредиты и Лизинговые платежи"/>
      <sheetName val="Расчет потоков без учета и.с."/>
      <sheetName val="Отчетность в составе ПГРЭС"/>
      <sheetName val="Отчетность в составе ПГРЭС (2)"/>
      <sheetName val="блоки 1-3"/>
      <sheetName val="блоки 1-4"/>
      <sheetName val="Экономика"/>
      <sheetName val="Chart1"/>
      <sheetName val="Эксплуатация блока 4"/>
      <sheetName val="Отчетность (необходимый тариф)"/>
      <sheetName val="Экономика &amp; Анализ"/>
      <sheetName val="Сводный анализ"/>
      <sheetName val="свод"/>
      <sheetName val="Sheet1"/>
      <sheetName val="Анализ себестоимости"/>
      <sheetName val="Справочники"/>
      <sheetName val="29"/>
      <sheetName val="20"/>
      <sheetName val="21"/>
      <sheetName val="23"/>
      <sheetName val="25"/>
      <sheetName val="26"/>
      <sheetName val="27"/>
      <sheetName val="28"/>
      <sheetName val="19"/>
      <sheetName val="22"/>
      <sheetName val="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правочник"/>
      <sheetName val="Лист1"/>
      <sheetName val="Сетевые организации"/>
      <sheetName val="Лист2"/>
      <sheetName val="Первоначально утверждено"/>
      <sheetName val="Для утверждения"/>
      <sheetName val="Отчет за 2009 год"/>
      <sheetName val="Сетевые организации (2)"/>
      <sheetName val="Сбытовые организации"/>
      <sheetName val="ЭСО"/>
      <sheetName val="TEHSHE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тоимость ЭЭ"/>
      <sheetName val="TEHSHEET"/>
    </sheetNames>
    <sheetDataSet>
      <sheetData sheetId="0" refreshError="1"/>
      <sheetData sheetId="1" refreshError="1"/>
      <sheetData sheetId="2" refreshError="1"/>
      <sheetData sheetId="3" refreshError="1"/>
      <sheetData sheetId="4" refreshError="1">
        <row r="51">
          <cell r="G51">
            <v>0</v>
          </cell>
          <cell r="H51">
            <v>0</v>
          </cell>
          <cell r="I51">
            <v>0</v>
          </cell>
          <cell r="J51">
            <v>0</v>
          </cell>
          <cell r="K51">
            <v>0</v>
          </cell>
          <cell r="L51">
            <v>0</v>
          </cell>
          <cell r="M51">
            <v>0</v>
          </cell>
          <cell r="N51">
            <v>0</v>
          </cell>
          <cell r="O51">
            <v>0</v>
          </cell>
          <cell r="P51">
            <v>0</v>
          </cell>
          <cell r="Q51">
            <v>0</v>
          </cell>
          <cell r="R51">
            <v>0</v>
          </cell>
          <cell r="S51">
            <v>0</v>
          </cell>
          <cell r="T51">
            <v>0</v>
          </cell>
          <cell r="U51">
            <v>0</v>
          </cell>
          <cell r="V51">
            <v>0</v>
          </cell>
          <cell r="W51">
            <v>0</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row>
        <row r="93">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row>
        <row r="111">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row>
      </sheetData>
      <sheetData sheetId="5"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вод"/>
      <sheetName val="Калькуляция"/>
      <sheetName val="matrix"/>
      <sheetName val="МО"/>
    </sheetNames>
    <sheetDataSet>
      <sheetData sheetId="0" refreshError="1"/>
      <sheetData sheetId="1" refreshError="1"/>
      <sheetData sheetId="2" refreshError="1"/>
      <sheetData sheetId="3" refreshError="1">
        <row r="3">
          <cell r="E3" t="str">
            <v>Республика Карелия</v>
          </cell>
        </row>
        <row r="6">
          <cell r="E6" t="str">
            <v>D:\Documents and Settings\galina\Мои документы\Г.В. Кондрашкова\ФСТ\К 30.01.2007 - в ФСТ\стоки</v>
          </cell>
        </row>
      </sheetData>
      <sheetData sheetId="4" refreshError="1"/>
      <sheetData sheetId="5" refreshError="1"/>
      <sheetData sheetId="6" refreshError="1"/>
      <sheetData sheetId="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Пример"/>
      <sheetName val="Справочники"/>
      <sheetName val="Баланс ВО"/>
      <sheetName val="Калькуляция ВО"/>
      <sheetName val="МО"/>
    </sheetNames>
    <sheetDataSet>
      <sheetData sheetId="0" refreshError="1"/>
      <sheetData sheetId="1" refreshError="1"/>
      <sheetData sheetId="2" refreshError="1"/>
      <sheetData sheetId="3" refreshError="1"/>
      <sheetData sheetId="4" refreshError="1">
        <row r="3">
          <cell r="R3" t="str">
            <v>упрощенная система</v>
          </cell>
        </row>
        <row r="4">
          <cell r="R4" t="str">
            <v>классическая система</v>
          </cell>
        </row>
      </sheetData>
      <sheetData sheetId="5" refreshError="1"/>
      <sheetData sheetId="6" refreshError="1"/>
      <sheetData sheetId="7"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Конс_отчет"/>
      <sheetName val="деньги-реализ"/>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Дозакл-new (2)"/>
      <sheetName val="c 91 сентябрь"/>
      <sheetName val="46-ээ"/>
      <sheetName val="Потребление"/>
      <sheetName val="План оплаты по потребителям"/>
      <sheetName val="по отраслям"/>
      <sheetName val="План"/>
      <sheetName val="опер.отчет"/>
      <sheetName val="Еж-ка"/>
      <sheetName val="для_контроля"/>
      <sheetName val="Оплата по дням(план)"/>
      <sheetName val="Опер.отчет по отр."/>
    </sheetNames>
    <sheetDataSet>
      <sheetData sheetId="0" refreshError="1">
        <row r="2">
          <cell r="B2">
            <v>29.4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Конс_отчет"/>
      <sheetName val="деньги-реализ"/>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Дозакл-new (2)"/>
      <sheetName val="c 91 сентябрь"/>
      <sheetName val="46-ээ"/>
      <sheetName val="Потребление"/>
      <sheetName val="План оплаты по потребителям"/>
      <sheetName val="по отраслям"/>
      <sheetName val="План"/>
      <sheetName val="опер.отчет"/>
      <sheetName val="Еж-ка"/>
      <sheetName val="для_контроля"/>
      <sheetName val="Оплата по дням(план)"/>
      <sheetName val="Опер.отчет по отр."/>
    </sheetNames>
    <sheetDataSet>
      <sheetData sheetId="0" refreshError="1">
        <row r="2">
          <cell r="B2">
            <v>29.4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ффективность"/>
      <sheetName val="оборудование"/>
      <sheetName val="график_инвестиций"/>
      <sheetName val="расчет"/>
      <sheetName val="Оборотн_кап"/>
      <sheetName val="Приб_уб"/>
      <sheetName val="Ден_поток"/>
      <sheetName val="Ден_платежи"/>
      <sheetName val="Лист3"/>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
      <sheetName val="ýôôåêòèâíîñòü"/>
      <sheetName val="îáîðóäîâàíèå"/>
      <sheetName val="ãðàôèê_èíâåñòèöèé"/>
      <sheetName val="ðàñ÷åò"/>
      <sheetName val="Îáîðîòí_êàï"/>
      <sheetName val="Ïðèá_óá"/>
      <sheetName val="Äåí_ïîòîê"/>
      <sheetName val="Äåí_ïëàòåæè"/>
      <sheetName val="Ëèñò3"/>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Äåá_êðåä_çàäîëæ  "/>
      <sheetName val="FES"/>
      <sheetName val="2001"/>
      <sheetName val="БДДС_нов"/>
      <sheetName val="Контроль"/>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цены цехов"/>
      <sheetName val="Макро"/>
      <sheetName val="Калькуляции"/>
      <sheetName val="ВиВ"/>
      <sheetName val="Дебиторка"/>
      <sheetName val="имена"/>
      <sheetName val="P2.1"/>
      <sheetName val="ЦФО"/>
      <sheetName val="ПФВ-0.5"/>
      <sheetName val="Д_коммерческий"/>
      <sheetName val="____________"/>
      <sheetName val="s"/>
      <sheetName val="ТЭР"/>
      <sheetName val="?????"/>
      <sheetName val="XRates"/>
      <sheetName val="СВОД"/>
      <sheetName val="балансAL"/>
      <sheetName val="o"/>
      <sheetName val="Info"/>
      <sheetName val="Alumina Cost Statistics"/>
      <sheetName val="Codes"/>
      <sheetName val="TEHSHEET"/>
      <sheetName val="Data USA Cdn$"/>
      <sheetName val="Data USA US$"/>
      <sheetName val="кварталы"/>
      <sheetName val="полугодие"/>
      <sheetName val="Вып.П.П."/>
      <sheetName val="База"/>
      <sheetName val="расчет ФОТ"/>
      <sheetName val="Справочники"/>
      <sheetName val="Данные для расчета"/>
      <sheetName val="рабочий вар-т (2-новые цены)"/>
      <sheetName val="_____"/>
      <sheetName val="- 1 -"/>
      <sheetName val="FX rates"/>
      <sheetName val="Rual_Trade_(ДОЗАКЛ)"/>
      <sheetName val="Форма_РУАЛ"/>
      <sheetName val="Деб_кред_задолж__"/>
      <sheetName val="Усл_К"/>
      <sheetName val="Прил_4"/>
      <sheetName val="С_2004_Ф"/>
      <sheetName val="№1_Осн_показ"/>
      <sheetName val="№2_Динамика_факта_осн_пок"/>
      <sheetName val="№3_Динамика_ремонтов"/>
      <sheetName val="№4_Анализ_ст-ти_услуг__КраМЗ_"/>
      <sheetName val="№4_Анализ_ст-ти_услуг_БрАЗ"/>
      <sheetName val="№4_Анализ_ст-ти_услуг_САЗ"/>
      <sheetName val="№4_Анализ_ст-ти_услуг_НкАЗ"/>
      <sheetName val="№4_Анализ_ст-ти_услуг_АГК"/>
      <sheetName val="№5_анализ_сметы_по_филиалам"/>
      <sheetName val="№6_анализ_БИЗ_по_филиалам"/>
      <sheetName val="№6_БИЗ(изм)"/>
      <sheetName val="№7_25_счет"/>
      <sheetName val="№8_26_счет"/>
      <sheetName val="№9_Расш_услуг"/>
      <sheetName val="№9_Расш_услуг_КраМЗ(изм)"/>
      <sheetName val="№10_Доп_передан_затраты_"/>
      <sheetName val="№11_Сведения_об_авансах"/>
      <sheetName val="№12_Отчет_по_движению"/>
      <sheetName val="№13_Анализ_МТО_закупки_списание"/>
      <sheetName val="№14_Анализ_ФОТ_"/>
      <sheetName val="№15_Наруш_тр_дисц"/>
      <sheetName val="№16_Анализ_заболев"/>
      <sheetName val="№17_Меропр_по_охр_труда_"/>
      <sheetName val="№18_ТМЦ"/>
      <sheetName val="№18_ТМЦ(изм)"/>
      <sheetName val="цены_цехов"/>
      <sheetName val="Alumina_Cost_Statistics"/>
      <sheetName val="рабочий_вар-т_(2-новые_цены)"/>
      <sheetName val="Data_USA_Cdn$"/>
      <sheetName val="Data_USA_US$"/>
      <sheetName val="Вып_П_П_"/>
      <sheetName val="расчет_ФОТ"/>
      <sheetName val="Данные_для_расчета"/>
      <sheetName val="Exchange rates"/>
      <sheetName val="Лист8"/>
      <sheetName val="V БЛГ"/>
      <sheetName val="Suhogruz"/>
      <sheetName val="списки"/>
      <sheetName val="Исходные данные"/>
      <sheetName val="Распределение"/>
      <sheetName val="ТоКС-э"/>
      <sheetName val="График"/>
      <sheetName val="SMetstrait"/>
      <sheetName val="заявка_на_произ"/>
      <sheetName val="Отопление"/>
      <sheetName val="Оборудование_стоим"/>
      <sheetName val="июнь9"/>
      <sheetName val="Параметры"/>
      <sheetName val="kolplak"/>
    </sheetNames>
    <sheetDataSet>
      <sheetData sheetId="0" refreshError="1"/>
      <sheetData sheetId="1" refreshError="1">
        <row r="1">
          <cell r="D1">
            <v>22</v>
          </cell>
        </row>
        <row r="2">
          <cell r="D2">
            <v>1.7</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ДП"/>
      <sheetName val="Форма ДО"/>
      <sheetName val="Форма ФВ1"/>
      <sheetName val="списки ФП"/>
      <sheetName val="Форма счета Пример"/>
      <sheetName val="Форма счета"/>
    </sheetNames>
    <sheetDataSet>
      <sheetData sheetId="0" refreshError="1"/>
      <sheetData sheetId="1" refreshError="1"/>
      <sheetData sheetId="2" refreshError="1"/>
      <sheetData sheetId="3" refreshError="1">
        <row r="3">
          <cell r="B3" t="str">
            <v>расчетный счет (рубли)</v>
          </cell>
        </row>
        <row r="4">
          <cell r="B4" t="str">
            <v>накопительный счет (рубли)</v>
          </cell>
        </row>
        <row r="5">
          <cell r="B5" t="str">
            <v>текущий валютный счет</v>
          </cell>
        </row>
        <row r="6">
          <cell r="B6" t="str">
            <v>транзитный валютный счет</v>
          </cell>
        </row>
        <row r="7">
          <cell r="B7" t="str">
            <v>специальный счет (в иностранной валюте)</v>
          </cell>
        </row>
      </sheetData>
      <sheetData sheetId="4" refreshError="1"/>
      <sheetData sheetId="5"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ДП"/>
      <sheetName val="Форма ДО"/>
      <sheetName val="Форма ФВ1"/>
      <sheetName val="списки ФП"/>
      <sheetName val="Форма счета Пример"/>
      <sheetName val="Форма счета"/>
    </sheetNames>
    <sheetDataSet>
      <sheetData sheetId="0" refreshError="1"/>
      <sheetData sheetId="1" refreshError="1"/>
      <sheetData sheetId="2" refreshError="1"/>
      <sheetData sheetId="3" refreshError="1">
        <row r="3">
          <cell r="B3" t="str">
            <v>расчетный счет (рубли)</v>
          </cell>
        </row>
        <row r="4">
          <cell r="B4" t="str">
            <v>накопительный счет (рубли)</v>
          </cell>
        </row>
        <row r="5">
          <cell r="B5" t="str">
            <v>текущий валютный счет</v>
          </cell>
        </row>
        <row r="6">
          <cell r="B6" t="str">
            <v>транзитный валютный счет</v>
          </cell>
        </row>
        <row r="7">
          <cell r="B7" t="str">
            <v>специальный счет (в иностранной валюте)</v>
          </cell>
        </row>
      </sheetData>
      <sheetData sheetId="4" refreshError="1"/>
      <sheetData sheetId="5"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sheetName val="Смета"/>
      <sheetName val="Операц."/>
      <sheetName val="расх. из прибыли"/>
      <sheetName val="товарная"/>
      <sheetName val="прочая"/>
      <sheetName val="баланс"/>
      <sheetName val="энергетич."/>
      <sheetName val="эл.эн."/>
      <sheetName val="тепло"/>
      <sheetName val="Вода"/>
      <sheetName val="ГСМ"/>
      <sheetName val="материалы"/>
      <sheetName val="ЦКР"/>
      <sheetName val="штыри"/>
      <sheetName val="почие_денежные"/>
      <sheetName val="налоги"/>
      <sheetName val="усл.сторон."/>
      <sheetName val="коммерч"/>
      <sheetName val="невходящ"/>
      <sheetName val="НЗП"/>
      <sheetName val="Калькуляции"/>
      <sheetName val="списки ФП"/>
      <sheetName val="Оборудование_стоим"/>
      <sheetName val="оборудование"/>
      <sheetName val="Коэфф"/>
      <sheetName val="Лист1"/>
      <sheetName val="АнализБДРиБДДС"/>
      <sheetName val="анализБДРиИнвПр"/>
      <sheetName val="транспортПочасовой"/>
      <sheetName val="ТЭР"/>
      <sheetName val="БДДС"/>
      <sheetName val="Затраты на 1 эл"/>
      <sheetName val="ТранспМашЧас"/>
      <sheetName val="расчетБезТранспорта"/>
      <sheetName val="удорож"/>
      <sheetName val="только 2007"/>
      <sheetName val="Для управления"/>
      <sheetName val="ФОТскоррект"/>
      <sheetName val="БДРуточн"/>
      <sheetName val="Оплата"/>
      <sheetName val="Исполнение"/>
      <sheetName val="Имя"/>
      <sheetName val="ТоКС-э"/>
      <sheetName val="Ввод"/>
      <sheetName val="списки"/>
      <sheetName val="ПФВ-0.5"/>
      <sheetName val="имена"/>
      <sheetName val="Макро"/>
      <sheetName val="График"/>
      <sheetName val="Données"/>
      <sheetName val="Авансы_уплач,деньги в регионах"/>
      <sheetName val="#ССЫЛКА"/>
      <sheetName val="Авансы_уплач,деньги в регионах,"/>
      <sheetName val="б"/>
      <sheetName val="PLтв - Б"/>
      <sheetName val="Info"/>
      <sheetName val="Ф5"/>
      <sheetName val="Ф6"/>
      <sheetName val="Титул"/>
      <sheetName val="Ф2"/>
      <sheetName val="Ф4"/>
      <sheetName val="s"/>
      <sheetName val="Октябрь"/>
      <sheetName val="TaAZ 35"/>
      <sheetName val="Для расчета"/>
      <sheetName val="Служебная информация"/>
      <sheetName val="Д_коммерческий"/>
      <sheetName val="постоянные затраты"/>
      <sheetName val="долл_"/>
      <sheetName val="руб"/>
      <sheetName val="XRates"/>
      <sheetName val="аналитика по материалам"/>
      <sheetName val="база"/>
      <sheetName val="ПЛ-Г-01 (2)"/>
      <sheetName val="План руб (кальк)"/>
      <sheetName val="План (кальк)$"/>
      <sheetName val="План руб (эл)"/>
      <sheetName val="План (эл)$"/>
      <sheetName val="АНАЛИЗ"/>
      <sheetName val="XLR_NoRangeSheet"/>
      <sheetName val="Январь"/>
      <sheetName val="постоянныезатраты"/>
      <sheetName val="Исполнение плана Август"/>
      <sheetName val="PD BI"/>
      <sheetName val="2 Qrt"/>
      <sheetName val="Исходные данные"/>
      <sheetName val="Данные для расчета"/>
      <sheetName val="план"/>
      <sheetName val="Россия-экспорт"/>
      <sheetName val="Top Sheet"/>
      <sheetName val="рабочий вар-т (2-новые цены)"/>
      <sheetName val="ан_БЕ"/>
      <sheetName val="отходы"/>
      <sheetName val="списки ДП"/>
      <sheetName val="Неделя"/>
      <sheetName val="Операц_"/>
      <sheetName val="расх__из_прибыли"/>
      <sheetName val="энергетич_"/>
      <sheetName val="эл_эн_"/>
      <sheetName val="усл_сторон_"/>
      <sheetName val="Затраты_на_1_эл"/>
      <sheetName val="только_2007"/>
      <sheetName val="Для_управления"/>
      <sheetName val="Для_расчета"/>
      <sheetName val="Служебная_информация"/>
      <sheetName val="Авансы_уплач,деньги_в_регионах"/>
      <sheetName val="Авансы_уплач,деньги_в_регионах,"/>
      <sheetName val="PLтв_-_Б"/>
      <sheetName val="постоянные_затраты"/>
      <sheetName val="TaAZ_35"/>
      <sheetName val="списки_ФП"/>
      <sheetName val="аналитика_по_материалам"/>
      <sheetName val="ПЛ-Г-01_(2)"/>
      <sheetName val="План_руб_(кальк)"/>
      <sheetName val="План_(кальк)$"/>
      <sheetName val="План_руб_(эл)"/>
      <sheetName val="План_(эл)$"/>
      <sheetName val="Исполнение_плана_Август"/>
      <sheetName val="PD_BI"/>
      <sheetName val="Исходные_данные"/>
      <sheetName val="Данные_для_расчета"/>
      <sheetName val="2_Qrt"/>
      <sheetName val="Top_Sheet"/>
      <sheetName val="рабочий_вар-т_(2-новые_цены)"/>
      <sheetName val="Константы"/>
      <sheetName val="ВиВ"/>
      <sheetName val="Дебиторка"/>
      <sheetName val="SMetstrait"/>
      <sheetName val="ип"/>
      <sheetName val="Параметры"/>
      <sheetName val="Отопление"/>
      <sheetName val="титул БДР"/>
      <sheetName val="цены цехов"/>
      <sheetName val="reestr"/>
      <sheetName val="бюджет_сентябрь"/>
      <sheetName val="БДДС-c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63">
          <cell r="A63" t="str">
            <v xml:space="preserve">  из него: толлинг без пека</v>
          </cell>
          <cell r="B63">
            <v>0</v>
          </cell>
          <cell r="C63">
            <v>0</v>
          </cell>
          <cell r="D63">
            <v>0</v>
          </cell>
          <cell r="E63">
            <v>0</v>
          </cell>
          <cell r="F63">
            <v>0</v>
          </cell>
          <cell r="G63">
            <v>0</v>
          </cell>
        </row>
        <row r="64">
          <cell r="A64" t="str">
            <v xml:space="preserve">  толлинг без коксов</v>
          </cell>
          <cell r="B64">
            <v>0</v>
          </cell>
          <cell r="C64">
            <v>0</v>
          </cell>
          <cell r="D64">
            <v>0</v>
          </cell>
          <cell r="E64">
            <v>8248.2999999999993</v>
          </cell>
          <cell r="F64">
            <v>0</v>
          </cell>
          <cell r="G64">
            <v>207883.0060938629</v>
          </cell>
        </row>
        <row r="65">
          <cell r="A65" t="str">
            <v xml:space="preserve">  толлинг без анодов</v>
          </cell>
          <cell r="B65">
            <v>0</v>
          </cell>
          <cell r="C65">
            <v>0</v>
          </cell>
          <cell r="D65">
            <v>0</v>
          </cell>
          <cell r="E65">
            <v>0</v>
          </cell>
          <cell r="F65">
            <v>0</v>
          </cell>
          <cell r="G65">
            <v>0</v>
          </cell>
        </row>
        <row r="67">
          <cell r="A67" t="str">
            <v xml:space="preserve">  Договор переработки</v>
          </cell>
          <cell r="B67">
            <v>0</v>
          </cell>
          <cell r="C67">
            <v>0</v>
          </cell>
          <cell r="D67">
            <v>0</v>
          </cell>
          <cell r="E67">
            <v>10428.02</v>
          </cell>
          <cell r="F67">
            <v>0</v>
          </cell>
          <cell r="G67">
            <v>73100.065334915445</v>
          </cell>
        </row>
        <row r="177">
          <cell r="A177" t="str">
            <v xml:space="preserve">  из него: толлинг без пека</v>
          </cell>
          <cell r="B177">
            <v>0</v>
          </cell>
          <cell r="C177">
            <v>0</v>
          </cell>
          <cell r="D177">
            <v>0</v>
          </cell>
          <cell r="E177">
            <v>0</v>
          </cell>
          <cell r="F177">
            <v>0</v>
          </cell>
          <cell r="G177">
            <v>0</v>
          </cell>
        </row>
        <row r="178">
          <cell r="A178" t="str">
            <v xml:space="preserve">  толлинг без коксов</v>
          </cell>
          <cell r="B178">
            <v>0</v>
          </cell>
          <cell r="C178">
            <v>0</v>
          </cell>
          <cell r="D178">
            <v>0</v>
          </cell>
          <cell r="E178">
            <v>2913.15</v>
          </cell>
          <cell r="F178">
            <v>0</v>
          </cell>
          <cell r="G178">
            <v>38988.432405017615</v>
          </cell>
        </row>
        <row r="401">
          <cell r="A401" t="str">
            <v xml:space="preserve">  Договор переработки</v>
          </cell>
          <cell r="B401">
            <v>0</v>
          </cell>
          <cell r="C401">
            <v>0</v>
          </cell>
          <cell r="D401">
            <v>0</v>
          </cell>
          <cell r="E401">
            <v>18558.7</v>
          </cell>
          <cell r="F401">
            <v>0</v>
          </cell>
          <cell r="G401">
            <v>10035.782511695654</v>
          </cell>
        </row>
        <row r="1400">
          <cell r="A1400" t="str">
            <v>ЦЕХОВАЯ СЕБЕСТОИМОСТЬ</v>
          </cell>
          <cell r="B1400">
            <v>0</v>
          </cell>
          <cell r="C1400">
            <v>0</v>
          </cell>
          <cell r="D1400">
            <v>0</v>
          </cell>
          <cell r="E1400">
            <v>13350.72</v>
          </cell>
          <cell r="F1400">
            <v>0</v>
          </cell>
          <cell r="G1400">
            <v>912534.848</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roux"/>
      <sheetName val="Лист1"/>
      <sheetName val="Дебиторка"/>
      <sheetName val="Деб + склад"/>
      <sheetName val="Тара-клише"/>
      <sheetName val="Алмаз"/>
      <sheetName val="АТ-Кола"/>
      <sheetName val="Бородино"/>
      <sheetName val="Браво"/>
      <sheetName val="ВЕНА"/>
      <sheetName val="Глобус"/>
      <sheetName val="Derek"/>
      <sheetName val="Дионис"/>
      <sheetName val="Интергалант"/>
      <sheetName val="ИПП"/>
      <sheetName val="Кампи"/>
      <sheetName val="Князь Рюрик"/>
      <sheetName val="Кока-Кола"/>
      <sheetName val="Красный Восток"/>
      <sheetName val="КСЛтд (2)"/>
      <sheetName val="КСЛтд"/>
      <sheetName val="Марлен"/>
      <sheetName val="ЭнЭрДжиПлюс"/>
      <sheetName val="Мегапак"/>
      <sheetName val="Мега-Седар"/>
      <sheetName val="Напитки Очаково"/>
      <sheetName val="НОТИСС"/>
      <sheetName val="НЛД"/>
      <sheetName val="Орлан"/>
      <sheetName val="Ост-Аква"/>
      <sheetName val="Остмарк"/>
      <sheetName val="Очаково"/>
      <sheetName val="ОША"/>
      <sheetName val="Пивоварни Ив Т"/>
      <sheetName val="Пепсико"/>
      <sheetName val="Продэкспо"/>
      <sheetName val="ПЛМ"/>
      <sheetName val="Ронтос"/>
      <sheetName val="Ремаркет"/>
      <sheetName val="РФК"/>
      <sheetName val="Сейл"/>
      <sheetName val="Сатурн"/>
      <sheetName val="Седар-2"/>
      <sheetName val="Седар"/>
      <sheetName val="СТАРКОН"/>
      <sheetName val="СтПивовар"/>
      <sheetName val="УайтБоттл"/>
      <sheetName val="Эталон"/>
      <sheetName val="Ярпиво"/>
      <sheetName val="Derek (2)"/>
      <sheetName val="Калькуляции"/>
      <sheetName val="списки ФП"/>
      <sheetName val="Панель управления и проверки"/>
      <sheetName val="оборудование"/>
      <sheetName val="ТАБЛИЦА С"/>
      <sheetName val="Приложение D"/>
      <sheetName val="ПРИЛОЖЕНИЕ G"/>
      <sheetName val="ПРИЛОЖЕНИЕ М"/>
      <sheetName val="ПРИЛОЖЕНИЕ L"/>
      <sheetName val="ПРИЛОЖЕНИЕ К"/>
      <sheetName val="ПРИЛОЖЕНИЕ J"/>
      <sheetName val="Adm"/>
      <sheetName val="Opex"/>
      <sheetName val="Sales"/>
      <sheetName val="CF Less F"/>
      <sheetName val="Salary"/>
      <sheetName val="Cape"/>
      <sheetName val="Com"/>
      <sheetName val="Taxes"/>
      <sheetName val="Production"/>
      <sheetName val="Prices"/>
      <sheetName val="Energy"/>
      <sheetName val="Discount"/>
      <sheetName val="Списки"/>
      <sheetName val="B"/>
      <sheetName val="TasAt"/>
      <sheetName val="На 1 января 2000"/>
      <sheetName val="Рынки и прогнозы"/>
      <sheetName val="Титульн лист"/>
      <sheetName val="Безопасность"/>
      <sheetName val="Ключевые показатели"/>
      <sheetName val="Ключевые показатели-пояснения"/>
      <sheetName val="Ключевые показатели_компании-1"/>
      <sheetName val="Ключевые показатели_компани-2"/>
      <sheetName val="Отчет о прибылях и убытках"/>
      <sheetName val="ОПиУ_пояснения"/>
      <sheetName val="Отчет о движении ден.средств"/>
      <sheetName val="ОДДС_пояснения"/>
      <sheetName val="Персонал"/>
      <sheetName val="&lt;&lt;Инструкция"/>
      <sheetName val="Развитие"/>
      <sheetName val="Основные проблемы бизнеса"/>
      <sheetName val="Корп. управление"/>
      <sheetName val="Кредитный портфель"/>
      <sheetName val="кредиторы"/>
      <sheetName val="Лист2"/>
      <sheetName val="Лист3"/>
      <sheetName val="коэфф"/>
      <sheetName val="Январь"/>
      <sheetName val="база"/>
      <sheetName val="sverxtip"/>
      <sheetName val="XRates"/>
      <sheetName val="s"/>
      <sheetName val="Отчет"/>
      <sheetName val="кварталы"/>
      <sheetName val="полугодие"/>
      <sheetName val="Вып.П.П."/>
      <sheetName val="рабочий вар-т (2-новые цены)"/>
      <sheetName val="руб"/>
      <sheetName val="Неделя"/>
      <sheetName val="Бюдж-тенге"/>
      <sheetName val="Деб_+_склад"/>
      <sheetName val="Князь_Рюрик"/>
      <sheetName val="Красный_Восток"/>
      <sheetName val="КСЛтд_(2)"/>
      <sheetName val="Напитки_Очаково"/>
      <sheetName val="Пивоварни_Ив_Т"/>
      <sheetName val="Derek_(2)"/>
      <sheetName val="Панель_управления_и_проверки"/>
      <sheetName val="ТАБЛИЦА_С"/>
      <sheetName val="Приложение_D"/>
      <sheetName val="ПРИЛОЖЕНИЕ_G"/>
      <sheetName val="ПРИЛОЖЕНИЕ_М"/>
      <sheetName val="ПРИЛОЖЕНИЕ_L"/>
      <sheetName val="ПРИЛОЖЕНИЕ_К"/>
      <sheetName val="ПРИЛОЖЕНИЕ_J"/>
      <sheetName val="На_1_января_2000"/>
      <sheetName val="CF_Less_F"/>
      <sheetName val="списки_ФП"/>
      <sheetName val="Рынки_и_прогнозы"/>
      <sheetName val="Титульн_лист"/>
      <sheetName val="Ключевые_показатели"/>
      <sheetName val="Ключевые_показатели-пояснения"/>
      <sheetName val="Ключевые_показатели_компании-1"/>
      <sheetName val="Ключевые_показатели_компани-2"/>
      <sheetName val="Отчет_о_прибылях_и_убытках"/>
      <sheetName val="Отчет_о_движении_ден_средств"/>
      <sheetName val="Основные_проблемы_бизнеса"/>
      <sheetName val="Корп__управление"/>
      <sheetName val="Кредитный_портфель"/>
      <sheetName val="рабочий_вар-т_(2-новые_цены)"/>
      <sheetName val="Вып_П_П_"/>
      <sheetName val="o"/>
      <sheetName val="BS IFRS_for sh"/>
      <sheetName val="ОДР ПГ помесячно"/>
      <sheetName val="ПО ПГ помесячно"/>
      <sheetName val="Статьи"/>
      <sheetName val="АК_А"/>
      <sheetName val="АК_М"/>
      <sheetName val="АкадемПроект_М"/>
      <sheetName val="АнфиладаЮнион_М"/>
      <sheetName val="АпексГрупп_М"/>
      <sheetName val="АстерионХолдинг_М"/>
      <sheetName val="АтиксТрейд_М"/>
      <sheetName val="ВектаКорп_Ф"/>
      <sheetName val="ВектаТрейд_М"/>
      <sheetName val="ВЕНД_М"/>
      <sheetName val="Газинвест-М"/>
      <sheetName val="Газовик-2000_М"/>
      <sheetName val="ГаммаКапитал_М"/>
      <sheetName val="Гринвальд_М"/>
      <sheetName val="ДельтаПлюс_М"/>
      <sheetName val="Единая КорпоратФин_М"/>
      <sheetName val="ЗингардКоммерц_М"/>
      <sheetName val="ИМ_М"/>
      <sheetName val="ИнтерСигарКомпани_М"/>
      <sheetName val="ИПГ Дельта_М"/>
      <sheetName val="Исеть-металл_М"/>
      <sheetName val="Кальдера_М"/>
      <sheetName val="Комвек_М"/>
      <sheetName val="КомТехСервис_М"/>
      <sheetName val="КроносСтандарт_М"/>
      <sheetName val="ЛэксСистема_А"/>
      <sheetName val="ЛэксСистема_М"/>
      <sheetName val="Марк Капитал_А"/>
      <sheetName val="Марко_УК_М"/>
      <sheetName val="МирамПроект_М"/>
      <sheetName val="МонтиАльф_М"/>
      <sheetName val="НадирФинанс_М"/>
      <sheetName val="НефтянойРезерв_А"/>
      <sheetName val="НефтянойРезерв_М"/>
      <sheetName val="НоваИнвест_А"/>
      <sheetName val="НоваяЭра_А"/>
      <sheetName val="НоваяЭра_М"/>
      <sheetName val="НЭ_М"/>
      <sheetName val="ОНЕГА РК_М"/>
      <sheetName val="ПередТехнологииАдминистр_М"/>
      <sheetName val="Пилар-94_А"/>
      <sheetName val="Пилар-94_М"/>
      <sheetName val="ПиритМаркет_М"/>
      <sheetName val="ПраймИнформ_М"/>
      <sheetName val="ПСЭ_А"/>
      <sheetName val="ПСЭ_М"/>
      <sheetName val="ПФП_А"/>
      <sheetName val="ПФП_М"/>
      <sheetName val="РеноваИнвест_М"/>
      <sheetName val="РеноваИнвестиции_М"/>
      <sheetName val="РеноваИнвестиции(Клиент)_М"/>
      <sheetName val="Рифек_А"/>
      <sheetName val="Рифек_М"/>
      <sheetName val="РПИК_М"/>
      <sheetName val="РЭК_М"/>
      <sheetName val="СГК_М"/>
      <sheetName val="СовремБизнесКонсалтинг_М"/>
      <sheetName val="СовремМаркИсслед_М"/>
      <sheetName val="Сохран_М"/>
      <sheetName val="ССН_М"/>
      <sheetName val="СтеллаМаркет_А"/>
      <sheetName val="СФА_М"/>
      <sheetName val="СЦМ_А"/>
      <sheetName val="СЦМ_М"/>
      <sheetName val="Тайгета_М"/>
      <sheetName val="ТГС_М"/>
      <sheetName val="ТДУ_М"/>
      <sheetName val="ТочноеЛитье_А"/>
      <sheetName val="ТочноеЛитье_М"/>
      <sheetName val="ТрейдИнвест_М"/>
      <sheetName val="ТэгомаИнвест_М"/>
      <sheetName val="УФП_М"/>
      <sheetName val="УЭС_М"/>
      <sheetName val="ФлексАктив_М"/>
      <sheetName val="ЦМЭ_М"/>
      <sheetName val="ЭлектродыУрала_А"/>
      <sheetName val="ЭлектродыУрала_М"/>
      <sheetName val="Энергоэксплуатация_М"/>
      <sheetName val="ЮжнаяВерфь_А"/>
      <sheetName val="ЮжнаяВерфь_М"/>
      <sheetName val="Юнистар_М"/>
      <sheetName val="цены цехов"/>
      <sheetName val="ВиВ"/>
      <sheetName val="постоянные затраты"/>
      <sheetName val="2001"/>
    </sheetNames>
    <sheetDataSet>
      <sheetData sheetId="0" refreshError="1"/>
      <sheetData sheetId="1" refreshError="1"/>
      <sheetData sheetId="2" refreshError="1">
        <row r="7">
          <cell r="J7">
            <v>-17.595898621437208</v>
          </cell>
        </row>
        <row r="9">
          <cell r="J9">
            <v>145009.58618458555</v>
          </cell>
        </row>
        <row r="10">
          <cell r="J10">
            <v>1255.2466150302298</v>
          </cell>
        </row>
        <row r="11">
          <cell r="J11">
            <v>855938.18840706383</v>
          </cell>
        </row>
        <row r="14">
          <cell r="J14">
            <v>48801.916413502993</v>
          </cell>
        </row>
        <row r="15">
          <cell r="J15">
            <v>14740.873206683624</v>
          </cell>
        </row>
        <row r="16">
          <cell r="J16">
            <v>6643.6402937130633</v>
          </cell>
        </row>
        <row r="18">
          <cell r="J18">
            <v>344.74</v>
          </cell>
        </row>
        <row r="27">
          <cell r="J27">
            <v>36142.719999999994</v>
          </cell>
        </row>
        <row r="28">
          <cell r="J28">
            <v>116659.11331394897</v>
          </cell>
        </row>
        <row r="30">
          <cell r="J30">
            <v>4703.4606134397909</v>
          </cell>
        </row>
        <row r="31">
          <cell r="J31">
            <v>53007.562430151513</v>
          </cell>
        </row>
        <row r="32">
          <cell r="J32">
            <v>86.229028803885285</v>
          </cell>
        </row>
        <row r="33">
          <cell r="J33">
            <v>564.98075452804915</v>
          </cell>
        </row>
        <row r="34">
          <cell r="J34">
            <v>63389.328181496319</v>
          </cell>
        </row>
        <row r="35">
          <cell r="J35">
            <v>44068.117656543764</v>
          </cell>
        </row>
        <row r="36">
          <cell r="J36">
            <v>-19105.8</v>
          </cell>
        </row>
        <row r="37">
          <cell r="J37">
            <v>62891.504967415589</v>
          </cell>
        </row>
        <row r="39">
          <cell r="J39">
            <v>-112892.99638498937</v>
          </cell>
        </row>
        <row r="41">
          <cell r="J41">
            <v>49146.764535307921</v>
          </cell>
        </row>
        <row r="45">
          <cell r="J45">
            <v>11009.192606289205</v>
          </cell>
        </row>
        <row r="46">
          <cell r="J46">
            <v>454087.98629877571</v>
          </cell>
        </row>
        <row r="48">
          <cell r="J48">
            <v>33444.908968119526</v>
          </cell>
        </row>
        <row r="49">
          <cell r="J49">
            <v>68204.570041090774</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sheetData sheetId="231"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ы цехов"/>
      <sheetName val="Рез-ты"/>
      <sheetName val="внеш цены"/>
      <sheetName val="ш.Магн ., ГФГ"/>
      <sheetName val="ш.Естюн."/>
      <sheetName val="ш.Экспл."/>
      <sheetName val="ВАЦ"/>
      <sheetName val="ЛАЦ"/>
      <sheetName val="РЭП"/>
      <sheetName val="ПЖТ"/>
      <sheetName val="РОР, УВР"/>
      <sheetName val="Сол. к-р"/>
      <sheetName val="РМП"/>
      <sheetName val="Автоцех"/>
      <sheetName val="ОТК,ВВО,ЦЛК"/>
      <sheetName val="ЛООС"/>
      <sheetName val="январь_1"/>
      <sheetName val="январь"/>
      <sheetName val="февраль"/>
      <sheetName val="2 мес"/>
      <sheetName val="март"/>
      <sheetName val="Макро"/>
      <sheetName val="Дебиторка"/>
      <sheetName val="титул БДР"/>
      <sheetName val="Оборудование_стоим"/>
      <sheetName val="Лист1"/>
      <sheetName val="БДДС_нов"/>
      <sheetName val="заявка_на_произ"/>
      <sheetName val="инвестиции"/>
      <sheetName val="июнь9"/>
      <sheetName val="1.2.1"/>
      <sheetName val="2.2.4"/>
      <sheetName val="Калькуляции"/>
      <sheetName val="246 - 2вариант"/>
      <sheetName val="план"/>
      <sheetName val="Россия-экспорт"/>
      <sheetName val="Гр5(о)"/>
      <sheetName val="ТоКС-э"/>
      <sheetName val="График"/>
      <sheetName val="оборудование"/>
      <sheetName val="исход-итог"/>
      <sheetName val="Параметры"/>
      <sheetName val="затр_подх"/>
      <sheetName val="восст"/>
      <sheetName val="списки ДП"/>
      <sheetName val="BS_PL_Presentation"/>
      <sheetName val="Model Porfolio"/>
      <sheetName val="полугодие"/>
      <sheetName val="#ССЫЛКА"/>
      <sheetName val="база1"/>
      <sheetName val="Виды затрат"/>
      <sheetName val="Единицы консолидации"/>
      <sheetName val="Счета"/>
      <sheetName val="Виды движения"/>
      <sheetName val="Цены"/>
      <sheetName val="Цеховые"/>
      <sheetName val="Центральные"/>
      <sheetName val="дочки"/>
      <sheetName val="246 без до-ек без 230"/>
      <sheetName val="246 без до-ек без 230 (2)"/>
      <sheetName val="SETKI"/>
      <sheetName val="Контроль"/>
      <sheetName val="I-S"/>
      <sheetName val="энергобалансы"/>
      <sheetName val="ВиВ"/>
      <sheetName val="fes"/>
      <sheetName val="кварталы"/>
      <sheetName val="Вып.П.П."/>
      <sheetName val="База"/>
      <sheetName val="MEF 2004"/>
      <sheetName val="lang"/>
    </sheetNames>
    <sheetDataSet>
      <sheetData sheetId="0" refreshError="1">
        <row r="5">
          <cell r="D5">
            <v>1.25</v>
          </cell>
        </row>
        <row r="6">
          <cell r="D6">
            <v>0.43</v>
          </cell>
        </row>
        <row r="7">
          <cell r="D7">
            <v>0.53</v>
          </cell>
        </row>
        <row r="9">
          <cell r="D9">
            <v>0.65</v>
          </cell>
        </row>
        <row r="10">
          <cell r="D10">
            <v>76.95</v>
          </cell>
        </row>
        <row r="13">
          <cell r="D13">
            <v>138.6</v>
          </cell>
        </row>
        <row r="14">
          <cell r="D14">
            <v>15.52</v>
          </cell>
        </row>
        <row r="15">
          <cell r="D15">
            <v>31.12</v>
          </cell>
        </row>
        <row r="16">
          <cell r="D16">
            <v>450.56</v>
          </cell>
        </row>
        <row r="17">
          <cell r="D17">
            <v>690.42</v>
          </cell>
        </row>
        <row r="19">
          <cell r="D19">
            <v>104.26</v>
          </cell>
        </row>
        <row r="20">
          <cell r="D20">
            <v>59.09</v>
          </cell>
        </row>
        <row r="21">
          <cell r="D21">
            <v>55.78</v>
          </cell>
        </row>
        <row r="22">
          <cell r="D22">
            <v>3231</v>
          </cell>
        </row>
        <row r="25">
          <cell r="D25">
            <v>239.88</v>
          </cell>
        </row>
        <row r="26">
          <cell r="D26">
            <v>24.248999999999999</v>
          </cell>
        </row>
        <row r="29">
          <cell r="D29">
            <v>174.8</v>
          </cell>
        </row>
        <row r="30">
          <cell r="D30">
            <v>840.72</v>
          </cell>
        </row>
        <row r="31">
          <cell r="D31">
            <v>81.010000000000005</v>
          </cell>
        </row>
        <row r="34">
          <cell r="D34">
            <v>18.79</v>
          </cell>
        </row>
        <row r="35">
          <cell r="D35">
            <v>449.71</v>
          </cell>
        </row>
        <row r="41">
          <cell r="D41">
            <v>19.87</v>
          </cell>
        </row>
        <row r="44">
          <cell r="D44">
            <v>0.77</v>
          </cell>
        </row>
        <row r="47">
          <cell r="D47">
            <v>0.18</v>
          </cell>
        </row>
        <row r="50">
          <cell r="D50">
            <v>0.44</v>
          </cell>
        </row>
        <row r="52">
          <cell r="D52">
            <v>1.6519999999999999</v>
          </cell>
        </row>
        <row r="54">
          <cell r="D54">
            <v>1287.18</v>
          </cell>
        </row>
        <row r="56">
          <cell r="D56">
            <v>1818.22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разбивка (3)"/>
      <sheetName val="разбивка (2)"/>
      <sheetName val="Анкета"/>
      <sheetName val="Т.1.1."/>
      <sheetName val="Т.1.2."/>
      <sheetName val="Т.1.4."/>
      <sheetName val="Т.1.5."/>
      <sheetName val="Т.1.6."/>
      <sheetName val="1.15 без пароля"/>
      <sheetName val="Т.1.15."/>
      <sheetName val="Лист1"/>
      <sheetName val="ЗП"/>
      <sheetName val="Смета (2)"/>
      <sheetName val="1.21 без паролей с уменьшением"/>
      <sheetName val="Распределение 23,25."/>
      <sheetName val="Распределение 26"/>
      <sheetName val="факт инструмент 2008 "/>
      <sheetName val="1 к 1.15"/>
      <sheetName val="факт спецодежда 2008"/>
      <sheetName val="2 к 1.15."/>
      <sheetName val="свод 2008 "/>
      <sheetName val="КР муниц."/>
      <sheetName val="КР собств."/>
      <sheetName val="ТР муниц."/>
      <sheetName val="ТР собств."/>
      <sheetName val="капитальный ремонт (2)"/>
      <sheetName val="капитальный ремонт"/>
      <sheetName val="разбивка"/>
      <sheetName val="4.2 к 1.15"/>
      <sheetName val="4.1 к 1.15"/>
      <sheetName val="произ.программа"/>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sheetName val="Т.1.16."/>
      <sheetName val="8 к 1.15. (2)"/>
      <sheetName val="Т1.16"/>
      <sheetName val="Т1.16 ТТУ"/>
      <sheetName val="П1.16"/>
      <sheetName val="П1.17"/>
      <sheetName val="17 (3)"/>
      <sheetName val="1 к 1.17 без пароля"/>
      <sheetName val="1 к 1.17."/>
      <sheetName val="аренда имущества"/>
      <sheetName val="2010г."/>
      <sheetName val="2 к 1.17."/>
      <sheetName val="1.21 без паролей"/>
      <sheetName val="1.21."/>
      <sheetName val="П1. к 1.21."/>
      <sheetName val="П2. к1.21."/>
      <sheetName val="P2.1 (2)"/>
      <sheetName val="P2.2 (2)"/>
    </sheetNames>
    <sheetDataSet>
      <sheetData sheetId="0" refreshError="1">
        <row r="4">
          <cell r="B4">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ВОД (с новой москвой)"/>
      <sheetName val="Корр ИП _2016_2017"/>
      <sheetName val="Расчет НВВ по RAB (2011-2017)"/>
      <sheetName val="#ССЫЛКА"/>
      <sheetName val="10"/>
      <sheetName val="11"/>
      <sheetName val="14"/>
      <sheetName val="16"/>
      <sheetName val="18"/>
      <sheetName val="19"/>
      <sheetName val="25"/>
      <sheetName val="22"/>
      <sheetName val="27"/>
      <sheetName val="28"/>
      <sheetName val="3"/>
      <sheetName val="4.1"/>
      <sheetName val="4"/>
      <sheetName val="vec"/>
      <sheetName val="Таб1.1"/>
      <sheetName val="календарный план"/>
      <sheetName val="ПРОГНОЗ_1"/>
      <sheetName val="MTL$-INTER"/>
      <sheetName val="合成単価作成・-BLDG"/>
      <sheetName val="Curves"/>
      <sheetName val="Note"/>
      <sheetName val="共機計算"/>
      <sheetName val="Heads"/>
      <sheetName val="Dbase"/>
      <sheetName val="Tables"/>
      <sheetName val="Page 2"/>
      <sheetName val="共機J"/>
      <sheetName val="Закупки центр"/>
      <sheetName val="БФ-2-8-П"/>
      <sheetName val="БФ-2-13-П"/>
      <sheetName val="РБП"/>
      <sheetName val="ПС рек"/>
      <sheetName val="ПВР_9"/>
      <sheetName val="ЛЭП нов"/>
      <sheetName val="расшифровка"/>
      <sheetName val="Пер-Вл"/>
      <sheetName val="Текущие цены"/>
      <sheetName val="Source"/>
      <sheetName val="эл ст"/>
      <sheetName val="ис.смета"/>
      <sheetName val="Гр5(о)"/>
      <sheetName val="Данные"/>
      <sheetName val="См-2 Шатурс сети  проект работы"/>
      <sheetName val="Макро"/>
      <sheetName val="Технический лист"/>
      <sheetName val="Месяцы"/>
      <sheetName val="17СВОД-ПУ"/>
      <sheetName val="Регионы"/>
      <sheetName val="Олимпстрой декабрь 2010"/>
      <sheetName val="ПП"/>
      <sheetName val="БФ-2-5-П"/>
      <sheetName val="НП-2-12-П"/>
      <sheetName val="1_из"/>
      <sheetName val="2РЗ"/>
      <sheetName val="3конф"/>
      <sheetName val="3_пр"/>
      <sheetName val="4_РЗ"/>
      <sheetName val="5_конф"/>
      <sheetName val="6_НКУ"/>
      <sheetName val="Параметры"/>
      <sheetName val="Таблица А13"/>
      <sheetName val="3оос_новая"/>
      <sheetName val="ТехЭк"/>
      <sheetName val="НВВ утв тарифы"/>
      <sheetName val="ВСПОМОГАТ"/>
      <sheetName val="план 2000"/>
      <sheetName val="SILICATE"/>
      <sheetName val="БДР_классиф-р_чистовой"/>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разбивка (3)"/>
      <sheetName val="разбивка (2)"/>
      <sheetName val="Анкета"/>
      <sheetName val="Т.1.1."/>
      <sheetName val="Т.1.2."/>
      <sheetName val="Т.1.4."/>
      <sheetName val="Т.1.5."/>
      <sheetName val="Т.1.6."/>
      <sheetName val="1.15 без пароля"/>
      <sheetName val="Т.1.15."/>
      <sheetName val="Лист1"/>
      <sheetName val="ЗП"/>
      <sheetName val="Смета (2)"/>
      <sheetName val="1.21 без паролей с уменьшением"/>
      <sheetName val="Распределение 23,25."/>
      <sheetName val="Распределение 26"/>
      <sheetName val="факт инструмент 2008 "/>
      <sheetName val="1 к 1.15"/>
      <sheetName val="факт спецодежда 2008"/>
      <sheetName val="2 к 1.15."/>
      <sheetName val="свод 2008 "/>
      <sheetName val="КР муниц."/>
      <sheetName val="КР собств."/>
      <sheetName val="ТР муниц."/>
      <sheetName val="ТР собств."/>
      <sheetName val="капитальный ремонт (2)"/>
      <sheetName val="капитальный ремонт"/>
      <sheetName val="разбивка"/>
      <sheetName val="4.2 к 1.15"/>
      <sheetName val="4.1 к 1.15"/>
      <sheetName val="произ.программа"/>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sheetName val="Т.1.16."/>
      <sheetName val="8 к 1.15. (2)"/>
      <sheetName val="Т1.16"/>
      <sheetName val="Т1.16 ТТУ"/>
      <sheetName val="П1.16"/>
      <sheetName val="П1.17"/>
      <sheetName val="17 (3)"/>
      <sheetName val="1 к 1.17 без пароля"/>
      <sheetName val="1 к 1.17."/>
      <sheetName val="аренда имущества"/>
      <sheetName val="2010г."/>
      <sheetName val="2 к 1.17."/>
      <sheetName val="1.21 без паролей"/>
      <sheetName val="1.21."/>
      <sheetName val="П1. к 1.21."/>
      <sheetName val="П2. к1.21."/>
      <sheetName val="P2.1 (2)"/>
      <sheetName val="P2.2 (2)"/>
    </sheetNames>
    <sheetDataSet>
      <sheetData sheetId="0" refreshError="1">
        <row r="4">
          <cell r="B4">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s>
    <sheetDataSet>
      <sheetData sheetId="0" refreshError="1"/>
      <sheetData sheetId="1" refreshError="1"/>
      <sheetData sheetId="2" refreshError="1"/>
      <sheetData sheetId="3"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ДДС_нов"/>
      <sheetName val="БДДС"/>
      <sheetName val="КЭС_структура_нов"/>
      <sheetName val="НС_АИР"/>
      <sheetName val="all"/>
      <sheetName val="Группа_эфф_отчет_накоп 12.3"/>
      <sheetName val="актив_ЮЛ"/>
      <sheetName val="Лист3"/>
    </sheetNames>
    <sheetDataSet>
      <sheetData sheetId="0" refreshError="1">
        <row r="2">
          <cell r="C2" t="str">
            <v>Бюджет движения денежных средств ЗАО "КЭС" на 2005г., USD</v>
          </cell>
        </row>
        <row r="4">
          <cell r="C4" t="str">
            <v>Наименование статей</v>
          </cell>
          <cell r="E4" t="str">
            <v>январь</v>
          </cell>
          <cell r="F4" t="str">
            <v>февраль</v>
          </cell>
          <cell r="G4" t="str">
            <v>март</v>
          </cell>
          <cell r="H4" t="str">
            <v>1 квартал</v>
          </cell>
        </row>
        <row r="7">
          <cell r="C7" t="str">
            <v>Остаток денежных средств на начало периода</v>
          </cell>
          <cell r="E7">
            <v>2058743</v>
          </cell>
          <cell r="F7">
            <v>1487383.6345000928</v>
          </cell>
          <cell r="G7">
            <v>1666617.7970000943</v>
          </cell>
          <cell r="H7">
            <v>2058743</v>
          </cell>
        </row>
        <row r="8">
          <cell r="C8" t="str">
            <v>Остаток средств на р/c</v>
          </cell>
          <cell r="E8">
            <v>0</v>
          </cell>
          <cell r="F8">
            <v>0</v>
          </cell>
          <cell r="G8">
            <v>0</v>
          </cell>
        </row>
        <row r="9">
          <cell r="C9" t="str">
            <v>КЭС</v>
          </cell>
        </row>
        <row r="10">
          <cell r="C10" t="str">
            <v>Инфраструктура-резиденты</v>
          </cell>
        </row>
        <row r="11">
          <cell r="C11" t="str">
            <v>Остаток ср. на вал. счете</v>
          </cell>
          <cell r="E11">
            <v>0</v>
          </cell>
          <cell r="F11">
            <v>0</v>
          </cell>
          <cell r="G11">
            <v>0</v>
          </cell>
        </row>
        <row r="12">
          <cell r="C12" t="str">
            <v>КЭС</v>
          </cell>
        </row>
        <row r="13">
          <cell r="C13" t="str">
            <v>Инфраструктура-резиденты</v>
          </cell>
        </row>
        <row r="14">
          <cell r="C14" t="str">
            <v>Инфраструктура-нерезиденты</v>
          </cell>
        </row>
        <row r="15">
          <cell r="C15" t="str">
            <v>Спец. счета в банках</v>
          </cell>
          <cell r="E15">
            <v>0</v>
          </cell>
          <cell r="F15">
            <v>0</v>
          </cell>
          <cell r="G15">
            <v>0</v>
          </cell>
        </row>
        <row r="16">
          <cell r="C16" t="str">
            <v>КЭС</v>
          </cell>
        </row>
        <row r="17">
          <cell r="C17" t="str">
            <v>Инфраструктура-резиденты</v>
          </cell>
        </row>
        <row r="18">
          <cell r="C18" t="str">
            <v>Инфраструктура-нерезиденты</v>
          </cell>
        </row>
        <row r="19">
          <cell r="C19" t="str">
            <v>Остаток средств в кассе</v>
          </cell>
        </row>
        <row r="21">
          <cell r="C21" t="str">
            <v>ОПЕРАЦИОННАЯ ДЕЯТЕЛЬНОСТЬ</v>
          </cell>
        </row>
        <row r="22">
          <cell r="C22" t="str">
            <v>ПОСТУПЛЕНИЯ</v>
          </cell>
          <cell r="E22">
            <v>179075</v>
          </cell>
          <cell r="F22">
            <v>179075</v>
          </cell>
          <cell r="G22">
            <v>177965</v>
          </cell>
          <cell r="H22">
            <v>536115</v>
          </cell>
        </row>
        <row r="23">
          <cell r="C23" t="str">
            <v xml:space="preserve">Поступления по агентским договорам </v>
          </cell>
          <cell r="E23">
            <v>0</v>
          </cell>
          <cell r="F23">
            <v>0</v>
          </cell>
          <cell r="G23">
            <v>0</v>
          </cell>
          <cell r="H23">
            <v>0</v>
          </cell>
        </row>
        <row r="24">
          <cell r="C24" t="str">
            <v>Поступления по консультационным договорам (для финансирования операционной деятельности)</v>
          </cell>
        </row>
        <row r="25">
          <cell r="C25" t="str">
            <v>Услуги по управлению активами</v>
          </cell>
          <cell r="E25">
            <v>56500</v>
          </cell>
          <cell r="F25">
            <v>56500</v>
          </cell>
          <cell r="G25">
            <v>56500</v>
          </cell>
          <cell r="H25">
            <v>169500</v>
          </cell>
        </row>
        <row r="26">
          <cell r="C26" t="str">
            <v>Доход от ДУ ОАО "Иркутскэнерго"</v>
          </cell>
          <cell r="E26">
            <v>56500</v>
          </cell>
          <cell r="F26">
            <v>56500</v>
          </cell>
          <cell r="G26">
            <v>56500</v>
          </cell>
          <cell r="H26">
            <v>169500</v>
          </cell>
        </row>
        <row r="27">
          <cell r="C27" t="str">
            <v>Доходы от управления (РГХ)</v>
          </cell>
          <cell r="E27">
            <v>0</v>
          </cell>
          <cell r="F27">
            <v>0</v>
          </cell>
          <cell r="G27">
            <v>0</v>
          </cell>
          <cell r="H27">
            <v>0</v>
          </cell>
        </row>
        <row r="28">
          <cell r="C28" t="str">
            <v>Поступления в оплату централизованных функций</v>
          </cell>
          <cell r="E28">
            <v>71494</v>
          </cell>
          <cell r="F28">
            <v>71494</v>
          </cell>
          <cell r="G28">
            <v>71494</v>
          </cell>
          <cell r="H28">
            <v>214482</v>
          </cell>
        </row>
        <row r="29">
          <cell r="C29" t="str">
            <v>ФЦП</v>
          </cell>
          <cell r="H29">
            <v>0</v>
          </cell>
        </row>
        <row r="30">
          <cell r="C30" t="str">
            <v>МЭБ (1 полугодие)</v>
          </cell>
          <cell r="E30">
            <v>23066</v>
          </cell>
          <cell r="F30">
            <v>23066</v>
          </cell>
          <cell r="G30">
            <v>23066</v>
          </cell>
          <cell r="H30">
            <v>69198</v>
          </cell>
        </row>
        <row r="31">
          <cell r="C31" t="str">
            <v>Энергетическое строительство</v>
          </cell>
          <cell r="E31">
            <v>13811</v>
          </cell>
          <cell r="F31">
            <v>13811</v>
          </cell>
          <cell r="G31">
            <v>13811</v>
          </cell>
          <cell r="H31">
            <v>41433</v>
          </cell>
        </row>
        <row r="32">
          <cell r="C32" t="str">
            <v>ГазХолдинг</v>
          </cell>
        </row>
        <row r="33">
          <cell r="C33" t="str">
            <v>КЭС-Бизнессервис</v>
          </cell>
        </row>
        <row r="34">
          <cell r="C34" t="str">
            <v>Энергетические решения</v>
          </cell>
          <cell r="E34">
            <v>16417</v>
          </cell>
          <cell r="F34">
            <v>16417</v>
          </cell>
          <cell r="G34">
            <v>16417</v>
          </cell>
          <cell r="H34">
            <v>49251</v>
          </cell>
        </row>
        <row r="35">
          <cell r="C35" t="str">
            <v>Трейдинг</v>
          </cell>
          <cell r="E35">
            <v>18200</v>
          </cell>
          <cell r="F35">
            <v>18200</v>
          </cell>
          <cell r="G35">
            <v>18200</v>
          </cell>
          <cell r="H35">
            <v>54600</v>
          </cell>
        </row>
        <row r="36">
          <cell r="C36" t="str">
            <v>Прочие доходы и возмещения</v>
          </cell>
          <cell r="E36">
            <v>51081</v>
          </cell>
          <cell r="F36">
            <v>51081</v>
          </cell>
          <cell r="G36">
            <v>49971</v>
          </cell>
          <cell r="H36">
            <v>152133</v>
          </cell>
        </row>
        <row r="37">
          <cell r="C37" t="str">
            <v>Консалтинг</v>
          </cell>
        </row>
        <row r="38">
          <cell r="C38" t="str">
            <v>Поступления от субаренды, сублизинга</v>
          </cell>
          <cell r="E38">
            <v>51081</v>
          </cell>
          <cell r="F38">
            <v>51081</v>
          </cell>
          <cell r="G38">
            <v>49971</v>
          </cell>
          <cell r="H38">
            <v>152133</v>
          </cell>
        </row>
        <row r="39">
          <cell r="C39" t="str">
            <v>Поступления от продажи ОС и НМА (менее 10 тыс. долл.)</v>
          </cell>
        </row>
        <row r="40">
          <cell r="C40" t="str">
            <v>Прочие поступления</v>
          </cell>
        </row>
        <row r="41">
          <cell r="C41" t="str">
            <v>ВЫПЛАТЫ (АУР)</v>
          </cell>
          <cell r="E41">
            <v>861201.58847232128</v>
          </cell>
          <cell r="F41">
            <v>1030837.1353167663</v>
          </cell>
          <cell r="G41">
            <v>1281082.1635990264</v>
          </cell>
          <cell r="H41">
            <v>3173120.8873881139</v>
          </cell>
        </row>
        <row r="42">
          <cell r="C42" t="str">
            <v>Оплата централизованных функций</v>
          </cell>
          <cell r="E42">
            <v>0</v>
          </cell>
          <cell r="F42">
            <v>0</v>
          </cell>
          <cell r="G42">
            <v>0</v>
          </cell>
          <cell r="H42">
            <v>0</v>
          </cell>
        </row>
        <row r="43">
          <cell r="C43" t="str">
            <v>Оплата централизованных функций</v>
          </cell>
          <cell r="E43">
            <v>0</v>
          </cell>
          <cell r="F43">
            <v>0</v>
          </cell>
          <cell r="G43">
            <v>0</v>
          </cell>
          <cell r="H43">
            <v>0</v>
          </cell>
        </row>
        <row r="44">
          <cell r="C44" t="str">
            <v>Вознаграждение персоналу</v>
          </cell>
          <cell r="E44">
            <v>381318.02063218394</v>
          </cell>
          <cell r="F44">
            <v>389409.81028735632</v>
          </cell>
          <cell r="G44">
            <v>388800.6473563218</v>
          </cell>
          <cell r="H44">
            <v>1159528.4782758621</v>
          </cell>
        </row>
        <row r="45">
          <cell r="C45" t="str">
            <v>Оклад NET</v>
          </cell>
          <cell r="E45">
            <v>284405</v>
          </cell>
          <cell r="F45">
            <v>255695</v>
          </cell>
          <cell r="G45">
            <v>265320</v>
          </cell>
          <cell r="H45">
            <v>805420</v>
          </cell>
        </row>
        <row r="46">
          <cell r="C46" t="str">
            <v>Премия NET</v>
          </cell>
          <cell r="E46">
            <v>14220.25</v>
          </cell>
          <cell r="F46">
            <v>12784.75</v>
          </cell>
          <cell r="G46">
            <v>13266</v>
          </cell>
          <cell r="H46">
            <v>40271</v>
          </cell>
        </row>
        <row r="47">
          <cell r="C47" t="str">
            <v>Иные выплаты персоналу</v>
          </cell>
          <cell r="E47">
            <v>0</v>
          </cell>
          <cell r="F47">
            <v>0</v>
          </cell>
          <cell r="G47">
            <v>0</v>
          </cell>
          <cell r="H47">
            <v>0</v>
          </cell>
        </row>
        <row r="48">
          <cell r="C48" t="str">
            <v>НДФЛ</v>
          </cell>
          <cell r="E48">
            <v>44622.163793103457</v>
          </cell>
          <cell r="F48">
            <v>40117.663793103449</v>
          </cell>
          <cell r="G48">
            <v>41627.79310344829</v>
          </cell>
          <cell r="H48">
            <v>126367.62068965519</v>
          </cell>
        </row>
        <row r="49">
          <cell r="C49" t="str">
            <v>ЕСН</v>
          </cell>
          <cell r="E49">
            <v>35106.240172413796</v>
          </cell>
          <cell r="F49">
            <v>77848.02982758623</v>
          </cell>
          <cell r="G49">
            <v>65622.487586206887</v>
          </cell>
          <cell r="H49">
            <v>178576.75758620689</v>
          </cell>
        </row>
        <row r="50">
          <cell r="C50" t="str">
            <v>Соцпакет</v>
          </cell>
          <cell r="E50">
            <v>2964.3666666666668</v>
          </cell>
          <cell r="F50">
            <v>2964.3666666666668</v>
          </cell>
          <cell r="G50">
            <v>2964.3666666666668</v>
          </cell>
          <cell r="H50">
            <v>8893.1</v>
          </cell>
        </row>
        <row r="51">
          <cell r="C51" t="str">
            <v>Расходы на HR</v>
          </cell>
          <cell r="E51">
            <v>34116</v>
          </cell>
          <cell r="F51">
            <v>63566.137931034478</v>
          </cell>
          <cell r="G51">
            <v>50194.413793103449</v>
          </cell>
          <cell r="H51">
            <v>147876.55172413791</v>
          </cell>
        </row>
        <row r="52">
          <cell r="C52" t="str">
            <v>Подбор персонала</v>
          </cell>
          <cell r="E52">
            <v>17000</v>
          </cell>
          <cell r="F52">
            <v>0</v>
          </cell>
          <cell r="G52">
            <v>9000</v>
          </cell>
          <cell r="H52">
            <v>26000</v>
          </cell>
        </row>
        <row r="53">
          <cell r="C53" t="str">
            <v xml:space="preserve">Расходы на развитие персонала </v>
          </cell>
          <cell r="E53">
            <v>14616</v>
          </cell>
          <cell r="F53">
            <v>16066.137931034482</v>
          </cell>
          <cell r="G53">
            <v>38694.413793103449</v>
          </cell>
          <cell r="H53">
            <v>69376.551724137928</v>
          </cell>
        </row>
        <row r="54">
          <cell r="C54" t="str">
            <v>Социальные программы</v>
          </cell>
          <cell r="E54">
            <v>0</v>
          </cell>
          <cell r="F54">
            <v>0</v>
          </cell>
          <cell r="G54">
            <v>0</v>
          </cell>
          <cell r="H54">
            <v>0</v>
          </cell>
        </row>
        <row r="55">
          <cell r="C55" t="str">
            <v xml:space="preserve">Прочие расходы на персонал </v>
          </cell>
          <cell r="E55">
            <v>2500</v>
          </cell>
          <cell r="F55">
            <v>47500</v>
          </cell>
          <cell r="G55">
            <v>2500</v>
          </cell>
          <cell r="H55">
            <v>52500</v>
          </cell>
        </row>
        <row r="56">
          <cell r="C56" t="str">
            <v>Командировочные</v>
          </cell>
          <cell r="E56">
            <v>31004.999999999996</v>
          </cell>
          <cell r="F56">
            <v>45298.213103448274</v>
          </cell>
          <cell r="G56">
            <v>33967.389655172417</v>
          </cell>
          <cell r="H56">
            <v>110270.60275862069</v>
          </cell>
        </row>
        <row r="57">
          <cell r="C57" t="str">
            <v>Командировочные</v>
          </cell>
          <cell r="E57">
            <v>31004.999999999996</v>
          </cell>
          <cell r="F57">
            <v>45298.213103448274</v>
          </cell>
          <cell r="G57">
            <v>33967.389655172417</v>
          </cell>
          <cell r="H57">
            <v>110270.60275862069</v>
          </cell>
        </row>
        <row r="58">
          <cell r="C58" t="str">
            <v>Представительские</v>
          </cell>
          <cell r="E58">
            <v>8250</v>
          </cell>
          <cell r="F58">
            <v>8250</v>
          </cell>
          <cell r="G58">
            <v>8250</v>
          </cell>
          <cell r="H58">
            <v>24750</v>
          </cell>
        </row>
        <row r="59">
          <cell r="C59" t="str">
            <v>Представительские</v>
          </cell>
          <cell r="E59">
            <v>8250</v>
          </cell>
          <cell r="F59">
            <v>8250</v>
          </cell>
          <cell r="G59">
            <v>8250</v>
          </cell>
          <cell r="H59">
            <v>24750</v>
          </cell>
        </row>
        <row r="60">
          <cell r="C60" t="str">
            <v>Расходы на ИТ</v>
          </cell>
          <cell r="E60">
            <v>141370.66666666669</v>
          </cell>
          <cell r="F60">
            <v>87705</v>
          </cell>
          <cell r="G60">
            <v>70893.333333333343</v>
          </cell>
          <cell r="H60">
            <v>299969</v>
          </cell>
        </row>
        <row r="61">
          <cell r="C61" t="str">
            <v>Мобильная связь</v>
          </cell>
          <cell r="E61">
            <v>17230</v>
          </cell>
          <cell r="F61">
            <v>18280</v>
          </cell>
          <cell r="G61">
            <v>18280</v>
          </cell>
          <cell r="H61">
            <v>53790</v>
          </cell>
        </row>
        <row r="62">
          <cell r="C62" t="str">
            <v>Приобретение компьютеров, оргтехники, средств связи</v>
          </cell>
          <cell r="E62">
            <v>49821</v>
          </cell>
          <cell r="F62">
            <v>8233.3333333333339</v>
          </cell>
          <cell r="G62">
            <v>6816.666666666667</v>
          </cell>
          <cell r="H62">
            <v>64871</v>
          </cell>
        </row>
        <row r="63">
          <cell r="C63" t="str">
            <v>Амортизация ОС и НМА (ИТ)</v>
          </cell>
          <cell r="E63">
            <v>0</v>
          </cell>
          <cell r="F63">
            <v>0</v>
          </cell>
          <cell r="G63">
            <v>0</v>
          </cell>
          <cell r="H63">
            <v>0</v>
          </cell>
        </row>
        <row r="64">
          <cell r="C64" t="str">
            <v>Аренда ОС и НМА (ИТ)</v>
          </cell>
          <cell r="E64">
            <v>0</v>
          </cell>
          <cell r="F64">
            <v>0</v>
          </cell>
          <cell r="G64">
            <v>0</v>
          </cell>
          <cell r="H64">
            <v>0</v>
          </cell>
        </row>
        <row r="65">
          <cell r="C65" t="str">
            <v>Лизинг ОС и НМА (ИТ)</v>
          </cell>
          <cell r="E65">
            <v>16055</v>
          </cell>
          <cell r="F65">
            <v>16057</v>
          </cell>
          <cell r="G65">
            <v>16058</v>
          </cell>
          <cell r="H65">
            <v>48170</v>
          </cell>
        </row>
        <row r="66">
          <cell r="C66" t="str">
            <v>Информационные услуги</v>
          </cell>
          <cell r="E66">
            <v>19659.666666666668</v>
          </cell>
          <cell r="F66">
            <v>32534.666666666672</v>
          </cell>
          <cell r="G66">
            <v>13134.666666666666</v>
          </cell>
          <cell r="H66">
            <v>65329.000000000007</v>
          </cell>
        </row>
        <row r="67">
          <cell r="C67" t="str">
            <v>Расходные материалы</v>
          </cell>
          <cell r="E67">
            <v>16605</v>
          </cell>
          <cell r="F67">
            <v>0</v>
          </cell>
          <cell r="G67">
            <v>0</v>
          </cell>
          <cell r="H67">
            <v>16605</v>
          </cell>
        </row>
        <row r="68">
          <cell r="C68" t="str">
            <v>Ремонт и эксплуатация (ИТ)</v>
          </cell>
          <cell r="E68">
            <v>0</v>
          </cell>
          <cell r="F68">
            <v>1500</v>
          </cell>
          <cell r="G68">
            <v>0</v>
          </cell>
          <cell r="H68">
            <v>1500</v>
          </cell>
        </row>
        <row r="69">
          <cell r="C69" t="str">
            <v>Страхование (ИТ)</v>
          </cell>
          <cell r="E69">
            <v>0</v>
          </cell>
          <cell r="F69">
            <v>0</v>
          </cell>
          <cell r="G69">
            <v>0</v>
          </cell>
          <cell r="H69">
            <v>0</v>
          </cell>
        </row>
        <row r="70">
          <cell r="C70" t="str">
            <v>Связь и интернет</v>
          </cell>
          <cell r="E70">
            <v>11000</v>
          </cell>
          <cell r="F70">
            <v>11000</v>
          </cell>
          <cell r="G70">
            <v>11000</v>
          </cell>
          <cell r="H70">
            <v>33000</v>
          </cell>
        </row>
        <row r="71">
          <cell r="C71" t="str">
            <v>Прочие расходы на ИТ</v>
          </cell>
          <cell r="E71">
            <v>11000</v>
          </cell>
          <cell r="F71">
            <v>100</v>
          </cell>
          <cell r="G71">
            <v>5604</v>
          </cell>
          <cell r="H71">
            <v>16704</v>
          </cell>
        </row>
        <row r="72">
          <cell r="C72" t="str">
            <v>Расходы на содержание помещений</v>
          </cell>
          <cell r="E72">
            <v>140645.20000000001</v>
          </cell>
          <cell r="F72">
            <v>125713.2</v>
          </cell>
          <cell r="G72">
            <v>123240.2</v>
          </cell>
          <cell r="H72">
            <v>389598.60000000003</v>
          </cell>
        </row>
        <row r="73">
          <cell r="C73" t="str">
            <v>Приобретение мебели, офис. Оборудования</v>
          </cell>
          <cell r="E73">
            <v>19450</v>
          </cell>
          <cell r="F73">
            <v>5098</v>
          </cell>
          <cell r="G73">
            <v>2600</v>
          </cell>
          <cell r="H73">
            <v>27148</v>
          </cell>
        </row>
        <row r="74">
          <cell r="C74" t="str">
            <v>Амортизация ОС (АХО)</v>
          </cell>
          <cell r="E74">
            <v>0</v>
          </cell>
          <cell r="F74">
            <v>0</v>
          </cell>
          <cell r="G74">
            <v>0</v>
          </cell>
          <cell r="H74">
            <v>0</v>
          </cell>
        </row>
        <row r="75">
          <cell r="C75" t="str">
            <v>Аренда ОС (АХО)</v>
          </cell>
          <cell r="E75">
            <v>109224.2</v>
          </cell>
          <cell r="F75">
            <v>109224.2</v>
          </cell>
          <cell r="G75">
            <v>109224.2</v>
          </cell>
          <cell r="H75">
            <v>327672.59999999998</v>
          </cell>
        </row>
        <row r="76">
          <cell r="C76" t="str">
            <v>Лизинг ОС (АХО)</v>
          </cell>
          <cell r="E76">
            <v>0</v>
          </cell>
          <cell r="F76">
            <v>0</v>
          </cell>
          <cell r="G76">
            <v>0</v>
          </cell>
          <cell r="H76">
            <v>0</v>
          </cell>
        </row>
        <row r="77">
          <cell r="C77" t="str">
            <v>Ремонт и эксплуатация (вкл. ремонт по заявке)</v>
          </cell>
          <cell r="E77">
            <v>8411</v>
          </cell>
          <cell r="F77">
            <v>8411</v>
          </cell>
          <cell r="G77">
            <v>8481</v>
          </cell>
          <cell r="H77">
            <v>25303</v>
          </cell>
        </row>
        <row r="78">
          <cell r="C78" t="str">
            <v>Страхование ОС</v>
          </cell>
          <cell r="E78">
            <v>0</v>
          </cell>
          <cell r="F78">
            <v>0</v>
          </cell>
          <cell r="G78">
            <v>0</v>
          </cell>
          <cell r="H78">
            <v>0</v>
          </cell>
        </row>
        <row r="79">
          <cell r="C79" t="str">
            <v>Расходы на АХР (канц.)</v>
          </cell>
          <cell r="E79">
            <v>3560</v>
          </cell>
          <cell r="F79">
            <v>2980</v>
          </cell>
          <cell r="G79">
            <v>2935</v>
          </cell>
          <cell r="H79">
            <v>9475</v>
          </cell>
        </row>
        <row r="80">
          <cell r="C80" t="str">
            <v>Транспорт</v>
          </cell>
          <cell r="E80">
            <v>17173.841638225254</v>
          </cell>
          <cell r="F80">
            <v>22493.295563139931</v>
          </cell>
          <cell r="G80">
            <v>18133.758361774744</v>
          </cell>
          <cell r="H80">
            <v>57800.895563139929</v>
          </cell>
        </row>
        <row r="81">
          <cell r="C81" t="str">
            <v>Амортизация а/м</v>
          </cell>
          <cell r="E81">
            <v>0</v>
          </cell>
          <cell r="F81">
            <v>0</v>
          </cell>
          <cell r="G81">
            <v>0</v>
          </cell>
          <cell r="H81">
            <v>0</v>
          </cell>
        </row>
        <row r="82">
          <cell r="C82" t="str">
            <v>Аренда а/м</v>
          </cell>
          <cell r="E82">
            <v>0</v>
          </cell>
          <cell r="F82">
            <v>0</v>
          </cell>
          <cell r="G82">
            <v>0</v>
          </cell>
          <cell r="H82">
            <v>0</v>
          </cell>
        </row>
        <row r="83">
          <cell r="C83" t="str">
            <v xml:space="preserve">Лизинг а/м </v>
          </cell>
          <cell r="E83">
            <v>9441.8416382252562</v>
          </cell>
          <cell r="F83">
            <v>9442.2955631399309</v>
          </cell>
          <cell r="G83">
            <v>9529.7583617747423</v>
          </cell>
          <cell r="H83">
            <v>28413.895563139929</v>
          </cell>
        </row>
        <row r="84">
          <cell r="C84" t="str">
            <v>Ремонт и эксплуатация а/м</v>
          </cell>
          <cell r="E84">
            <v>2312</v>
          </cell>
          <cell r="F84">
            <v>1800</v>
          </cell>
          <cell r="G84">
            <v>2824</v>
          </cell>
          <cell r="H84">
            <v>6936</v>
          </cell>
        </row>
        <row r="85">
          <cell r="C85" t="str">
            <v>ГСМ</v>
          </cell>
          <cell r="E85">
            <v>2540</v>
          </cell>
          <cell r="F85">
            <v>2540</v>
          </cell>
          <cell r="G85">
            <v>2540</v>
          </cell>
          <cell r="H85">
            <v>7620</v>
          </cell>
        </row>
        <row r="86">
          <cell r="C86" t="str">
            <v>Страхование А/м</v>
          </cell>
          <cell r="E86">
            <v>0</v>
          </cell>
          <cell r="F86">
            <v>1218</v>
          </cell>
          <cell r="G86">
            <v>0</v>
          </cell>
          <cell r="H86">
            <v>1218</v>
          </cell>
        </row>
        <row r="87">
          <cell r="C87" t="str">
            <v>Прочие расходы на транспорт</v>
          </cell>
          <cell r="E87">
            <v>2880</v>
          </cell>
          <cell r="F87">
            <v>7493</v>
          </cell>
          <cell r="G87">
            <v>3240</v>
          </cell>
          <cell r="H87">
            <v>13613</v>
          </cell>
        </row>
        <row r="88">
          <cell r="C88" t="str">
            <v>Расходы на консалтинг, аудит</v>
          </cell>
          <cell r="E88">
            <v>14590.000000000007</v>
          </cell>
          <cell r="F88">
            <v>131000</v>
          </cell>
          <cell r="G88">
            <v>50498</v>
          </cell>
          <cell r="H88">
            <v>196088</v>
          </cell>
        </row>
        <row r="89">
          <cell r="C89" t="str">
            <v>Аудиторские услуги</v>
          </cell>
          <cell r="E89">
            <v>0</v>
          </cell>
          <cell r="F89">
            <v>0</v>
          </cell>
          <cell r="G89">
            <v>0</v>
          </cell>
          <cell r="H89">
            <v>0</v>
          </cell>
        </row>
        <row r="90">
          <cell r="C90" t="str">
            <v>Консалтинг</v>
          </cell>
          <cell r="E90">
            <v>14590.000000000007</v>
          </cell>
          <cell r="F90">
            <v>9000</v>
          </cell>
          <cell r="G90">
            <v>6498</v>
          </cell>
          <cell r="H90">
            <v>30088.000000000007</v>
          </cell>
        </row>
        <row r="91">
          <cell r="C91" t="str">
            <v>Консалтинг-РГХ</v>
          </cell>
          <cell r="E91">
            <v>0</v>
          </cell>
          <cell r="F91">
            <v>122000</v>
          </cell>
          <cell r="G91">
            <v>44000</v>
          </cell>
          <cell r="H91">
            <v>166000</v>
          </cell>
        </row>
        <row r="92">
          <cell r="C92" t="str">
            <v>Расходы на поддержку решений</v>
          </cell>
          <cell r="E92">
            <v>0</v>
          </cell>
          <cell r="F92">
            <v>0</v>
          </cell>
          <cell r="G92">
            <v>0</v>
          </cell>
          <cell r="H92">
            <v>0</v>
          </cell>
        </row>
        <row r="93">
          <cell r="C93" t="str">
            <v>Прочие консультационные расходы</v>
          </cell>
          <cell r="E93">
            <v>0</v>
          </cell>
          <cell r="F93">
            <v>0</v>
          </cell>
          <cell r="G93">
            <v>0</v>
          </cell>
          <cell r="H93">
            <v>0</v>
          </cell>
        </row>
        <row r="94">
          <cell r="C94" t="str">
            <v>Расходы на юридическое сопровождение</v>
          </cell>
          <cell r="E94">
            <v>862</v>
          </cell>
          <cell r="F94">
            <v>862</v>
          </cell>
          <cell r="G94">
            <v>3364</v>
          </cell>
          <cell r="H94">
            <v>5088</v>
          </cell>
        </row>
        <row r="95">
          <cell r="C95" t="str">
            <v>Юридические услуги</v>
          </cell>
          <cell r="E95">
            <v>862</v>
          </cell>
          <cell r="F95">
            <v>862</v>
          </cell>
          <cell r="G95">
            <v>3364</v>
          </cell>
          <cell r="H95">
            <v>5088</v>
          </cell>
        </row>
        <row r="96">
          <cell r="C96" t="str">
            <v>Судебные издержки</v>
          </cell>
          <cell r="E96">
            <v>0</v>
          </cell>
          <cell r="F96">
            <v>0</v>
          </cell>
          <cell r="G96">
            <v>0</v>
          </cell>
          <cell r="H96">
            <v>0</v>
          </cell>
        </row>
        <row r="97">
          <cell r="C97" t="str">
            <v>Расходы на PR и маркетинг</v>
          </cell>
          <cell r="E97">
            <v>34408.25</v>
          </cell>
          <cell r="F97">
            <v>35653.75</v>
          </cell>
          <cell r="G97">
            <v>27703.75</v>
          </cell>
          <cell r="H97">
            <v>97765.75</v>
          </cell>
        </row>
        <row r="98">
          <cell r="C98" t="str">
            <v>GR-расходы</v>
          </cell>
          <cell r="E98">
            <v>8000</v>
          </cell>
          <cell r="F98">
            <v>9400</v>
          </cell>
          <cell r="G98">
            <v>8000</v>
          </cell>
          <cell r="H98">
            <v>25400</v>
          </cell>
        </row>
        <row r="99">
          <cell r="C99" t="str">
            <v xml:space="preserve">Дизайн, полиграфия и сувенирная продукция </v>
          </cell>
          <cell r="E99">
            <v>16749.666666666664</v>
          </cell>
          <cell r="F99">
            <v>15199.666666666664</v>
          </cell>
          <cell r="G99">
            <v>9450.6666666666679</v>
          </cell>
          <cell r="H99">
            <v>41400</v>
          </cell>
        </row>
        <row r="100">
          <cell r="C100" t="str">
            <v>Размещение рекламы и информации (в т.ч.выставки)</v>
          </cell>
          <cell r="E100">
            <v>0</v>
          </cell>
          <cell r="F100">
            <v>0</v>
          </cell>
          <cell r="G100">
            <v>0</v>
          </cell>
          <cell r="H100">
            <v>0</v>
          </cell>
        </row>
        <row r="101">
          <cell r="C101" t="str">
            <v>Медиа-мероприятия</v>
          </cell>
          <cell r="E101">
            <v>4600</v>
          </cell>
          <cell r="F101">
            <v>5650</v>
          </cell>
          <cell r="G101">
            <v>4150</v>
          </cell>
          <cell r="H101">
            <v>14400</v>
          </cell>
        </row>
        <row r="102">
          <cell r="C102" t="str">
            <v>PR-мероприятия</v>
          </cell>
          <cell r="E102">
            <v>0</v>
          </cell>
          <cell r="F102">
            <v>0</v>
          </cell>
          <cell r="G102">
            <v>0</v>
          </cell>
          <cell r="H102">
            <v>0</v>
          </cell>
        </row>
        <row r="103">
          <cell r="C103" t="str">
            <v>Международные проекты и мероприятия</v>
          </cell>
          <cell r="E103">
            <v>0</v>
          </cell>
          <cell r="F103">
            <v>0</v>
          </cell>
          <cell r="G103">
            <v>0</v>
          </cell>
          <cell r="H103">
            <v>0</v>
          </cell>
        </row>
        <row r="104">
          <cell r="C104" t="str">
            <v>Прочие PR-расходы</v>
          </cell>
          <cell r="E104">
            <v>5058.583333333333</v>
          </cell>
          <cell r="F104">
            <v>5404.083333333333</v>
          </cell>
          <cell r="G104">
            <v>6103.083333333333</v>
          </cell>
          <cell r="H104">
            <v>16565.75</v>
          </cell>
        </row>
        <row r="105">
          <cell r="C105" t="str">
            <v>Подписка на СМИ и литература</v>
          </cell>
          <cell r="E105">
            <v>0</v>
          </cell>
          <cell r="F105">
            <v>0</v>
          </cell>
          <cell r="G105">
            <v>0</v>
          </cell>
          <cell r="H105">
            <v>0</v>
          </cell>
        </row>
        <row r="106">
          <cell r="C106" t="str">
            <v>Транзакционные расходы</v>
          </cell>
          <cell r="E106">
            <v>2363.1737325174822</v>
          </cell>
          <cell r="F106">
            <v>62840.075174825171</v>
          </cell>
          <cell r="G106">
            <v>3571.220935314685</v>
          </cell>
          <cell r="H106">
            <v>68774.469842657345</v>
          </cell>
        </row>
        <row r="107">
          <cell r="C107" t="str">
            <v xml:space="preserve">Банковские комиссии </v>
          </cell>
          <cell r="E107">
            <v>2363.1737325174822</v>
          </cell>
          <cell r="F107">
            <v>2060.0751748251746</v>
          </cell>
          <cell r="G107">
            <v>2071.220935314685</v>
          </cell>
          <cell r="H107">
            <v>6494.4698426573414</v>
          </cell>
        </row>
        <row r="108">
          <cell r="C108" t="str">
            <v xml:space="preserve">Расходы по обслуживанию кредитов и займов  </v>
          </cell>
          <cell r="E108">
            <v>0</v>
          </cell>
          <cell r="F108">
            <v>0</v>
          </cell>
          <cell r="G108">
            <v>0</v>
          </cell>
          <cell r="H108">
            <v>0</v>
          </cell>
        </row>
        <row r="109">
          <cell r="C109" t="str">
            <v xml:space="preserve">Прочие операционные расходы </v>
          </cell>
          <cell r="E109">
            <v>0</v>
          </cell>
          <cell r="F109">
            <v>0</v>
          </cell>
          <cell r="G109">
            <v>0</v>
          </cell>
          <cell r="H109">
            <v>0</v>
          </cell>
        </row>
        <row r="110">
          <cell r="C110" t="str">
            <v>Брокерские и депозитарные комиссии</v>
          </cell>
          <cell r="E110">
            <v>0</v>
          </cell>
          <cell r="F110">
            <v>0</v>
          </cell>
          <cell r="G110">
            <v>0</v>
          </cell>
          <cell r="H110">
            <v>0</v>
          </cell>
        </row>
        <row r="111">
          <cell r="C111" t="str">
            <v>Пошлины, штрафы</v>
          </cell>
          <cell r="E111">
            <v>0</v>
          </cell>
          <cell r="F111">
            <v>840</v>
          </cell>
          <cell r="G111">
            <v>0</v>
          </cell>
          <cell r="H111">
            <v>840</v>
          </cell>
        </row>
        <row r="112">
          <cell r="C112" t="str">
            <v>Расходы на регистрацию</v>
          </cell>
          <cell r="E112">
            <v>0</v>
          </cell>
          <cell r="F112">
            <v>59940</v>
          </cell>
          <cell r="G112">
            <v>1500</v>
          </cell>
          <cell r="H112">
            <v>61440</v>
          </cell>
        </row>
        <row r="113">
          <cell r="C113" t="str">
            <v>Расходы на инфраструктуру</v>
          </cell>
          <cell r="E113">
            <v>5260</v>
          </cell>
          <cell r="F113">
            <v>5260</v>
          </cell>
          <cell r="G113">
            <v>7660</v>
          </cell>
          <cell r="H113">
            <v>18180</v>
          </cell>
        </row>
        <row r="114">
          <cell r="C114" t="str">
            <v>Расходы на инфраструктуру</v>
          </cell>
          <cell r="E114">
            <v>5260</v>
          </cell>
          <cell r="F114">
            <v>5260</v>
          </cell>
          <cell r="G114">
            <v>7660</v>
          </cell>
          <cell r="H114">
            <v>18180</v>
          </cell>
        </row>
        <row r="115">
          <cell r="C115" t="str">
            <v>Платежи по налогам и сборам</v>
          </cell>
          <cell r="E115">
            <v>520</v>
          </cell>
          <cell r="F115">
            <v>0</v>
          </cell>
          <cell r="G115">
            <v>450396.10805685591</v>
          </cell>
          <cell r="H115">
            <v>450916.10805685591</v>
          </cell>
        </row>
        <row r="116">
          <cell r="C116" t="str">
            <v>НДС (к уплате)</v>
          </cell>
          <cell r="E116">
            <v>0</v>
          </cell>
          <cell r="F116">
            <v>0</v>
          </cell>
          <cell r="G116">
            <v>211748.095725527</v>
          </cell>
          <cell r="H116">
            <v>211748.095725527</v>
          </cell>
        </row>
        <row r="117">
          <cell r="C117" t="str">
            <v>Налог на прибыль</v>
          </cell>
          <cell r="E117">
            <v>0</v>
          </cell>
          <cell r="F117">
            <v>0</v>
          </cell>
          <cell r="G117">
            <v>236848.01233132891</v>
          </cell>
          <cell r="H117">
            <v>236848.01233132891</v>
          </cell>
        </row>
        <row r="118">
          <cell r="C118" t="str">
            <v>Налог на имущество</v>
          </cell>
          <cell r="E118">
            <v>0</v>
          </cell>
          <cell r="F118">
            <v>0</v>
          </cell>
          <cell r="G118">
            <v>1800</v>
          </cell>
          <cell r="H118">
            <v>1800</v>
          </cell>
        </row>
        <row r="119">
          <cell r="C119" t="str">
            <v>Транспортный налог</v>
          </cell>
          <cell r="E119">
            <v>520</v>
          </cell>
          <cell r="F119">
            <v>0</v>
          </cell>
          <cell r="G119">
            <v>0</v>
          </cell>
          <cell r="H119">
            <v>520</v>
          </cell>
        </row>
        <row r="120">
          <cell r="C120" t="str">
            <v xml:space="preserve">Прочие налоги и сборы </v>
          </cell>
          <cell r="E120">
            <v>0</v>
          </cell>
          <cell r="F120">
            <v>0</v>
          </cell>
          <cell r="G120">
            <v>0</v>
          </cell>
          <cell r="H120">
            <v>0</v>
          </cell>
        </row>
        <row r="121">
          <cell r="C121" t="str">
            <v>Прочие расходы</v>
          </cell>
          <cell r="E121">
            <v>10575</v>
          </cell>
          <cell r="F121">
            <v>12345</v>
          </cell>
          <cell r="G121">
            <v>10575</v>
          </cell>
          <cell r="H121">
            <v>33495</v>
          </cell>
        </row>
        <row r="122">
          <cell r="C122" t="str">
            <v>Охрана</v>
          </cell>
        </row>
        <row r="123">
          <cell r="C123" t="str">
            <v>Курсовые разницы</v>
          </cell>
        </row>
        <row r="124">
          <cell r="C124" t="str">
            <v>Переводы</v>
          </cell>
        </row>
        <row r="125">
          <cell r="C125" t="str">
            <v>Прочие расходы</v>
          </cell>
          <cell r="E125">
            <v>10575</v>
          </cell>
          <cell r="F125">
            <v>12345</v>
          </cell>
          <cell r="G125">
            <v>10575</v>
          </cell>
          <cell r="H125">
            <v>33495</v>
          </cell>
        </row>
        <row r="126">
          <cell r="C126" t="str">
            <v>Резерв</v>
          </cell>
          <cell r="E126">
            <v>38744.435802727989</v>
          </cell>
          <cell r="F126">
            <v>40440.653256962236</v>
          </cell>
          <cell r="G126">
            <v>33834.34210715026</v>
          </cell>
          <cell r="H126">
            <v>113019.43116684048</v>
          </cell>
        </row>
        <row r="127">
          <cell r="C127" t="str">
            <v>Резерв</v>
          </cell>
          <cell r="E127">
            <v>38744.435802727989</v>
          </cell>
          <cell r="F127">
            <v>40440.653256962236</v>
          </cell>
          <cell r="G127">
            <v>33834.34210715026</v>
          </cell>
          <cell r="H127">
            <v>113019.43116684048</v>
          </cell>
        </row>
        <row r="128">
          <cell r="C128" t="str">
            <v>В том числе, выплаты АУР связанные с управлением активами (косвенные)</v>
          </cell>
          <cell r="E128">
            <v>68268.905344827595</v>
          </cell>
          <cell r="F128">
            <v>68292.892931034483</v>
          </cell>
          <cell r="G128">
            <v>65322.892931034483</v>
          </cell>
          <cell r="H128">
            <v>201884.69120689656</v>
          </cell>
        </row>
        <row r="129">
          <cell r="C129" t="str">
            <v>Оклад NET</v>
          </cell>
          <cell r="E129">
            <v>44500</v>
          </cell>
          <cell r="F129">
            <v>45620</v>
          </cell>
          <cell r="G129">
            <v>45620</v>
          </cell>
          <cell r="H129">
            <v>135740</v>
          </cell>
        </row>
        <row r="130">
          <cell r="C130" t="str">
            <v>Премия NET</v>
          </cell>
          <cell r="E130">
            <v>2225</v>
          </cell>
          <cell r="F130">
            <v>2281</v>
          </cell>
          <cell r="G130">
            <v>2281</v>
          </cell>
          <cell r="H130">
            <v>6787</v>
          </cell>
        </row>
        <row r="131">
          <cell r="C131" t="str">
            <v>Иные выплаты персоналу</v>
          </cell>
          <cell r="E131">
            <v>0</v>
          </cell>
          <cell r="F131">
            <v>0</v>
          </cell>
          <cell r="G131">
            <v>0</v>
          </cell>
          <cell r="H131">
            <v>0</v>
          </cell>
        </row>
        <row r="132">
          <cell r="C132" t="str">
            <v>НДФЛ</v>
          </cell>
          <cell r="E132">
            <v>6981.8965517241386</v>
          </cell>
          <cell r="F132">
            <v>7157.620689655173</v>
          </cell>
          <cell r="G132">
            <v>7157.620689655173</v>
          </cell>
          <cell r="H132">
            <v>21297.137931034486</v>
          </cell>
        </row>
        <row r="133">
          <cell r="C133" t="str">
            <v>ЕСН</v>
          </cell>
          <cell r="E133">
            <v>14025.913793103447</v>
          </cell>
          <cell r="F133">
            <v>12698.17724137931</v>
          </cell>
          <cell r="G133">
            <v>9728.1772413793096</v>
          </cell>
          <cell r="H133">
            <v>36452.268275862065</v>
          </cell>
        </row>
        <row r="134">
          <cell r="C134" t="str">
            <v>Соцпакет</v>
          </cell>
          <cell r="E134">
            <v>536.09499999999991</v>
          </cell>
          <cell r="F134">
            <v>536.09499999999991</v>
          </cell>
          <cell r="G134">
            <v>536.09499999999991</v>
          </cell>
          <cell r="H134">
            <v>1608.2849999999999</v>
          </cell>
        </row>
        <row r="135">
          <cell r="C135" t="str">
            <v>Приток/отток по операционной деятельности</v>
          </cell>
          <cell r="E135">
            <v>-682126.58847232128</v>
          </cell>
          <cell r="F135">
            <v>-851762.13531676633</v>
          </cell>
          <cell r="G135">
            <v>-1103117.1635990264</v>
          </cell>
          <cell r="H135">
            <v>-2637005.8873881139</v>
          </cell>
        </row>
        <row r="137">
          <cell r="C137" t="str">
            <v>ИНВЕСТИЦИОННАЯ ДЕЯТЕЛЬНОСТЬ</v>
          </cell>
        </row>
        <row r="138">
          <cell r="C138" t="str">
            <v>ПОСТУПЛЕНИЯ</v>
          </cell>
          <cell r="E138">
            <v>301006.00529999996</v>
          </cell>
          <cell r="F138">
            <v>50191007.140599996</v>
          </cell>
          <cell r="G138">
            <v>6927482.9508800004</v>
          </cell>
          <cell r="H138">
            <v>57419496.096779995</v>
          </cell>
        </row>
        <row r="139">
          <cell r="C139" t="str">
            <v>Реализация инвестиционных вложений</v>
          </cell>
          <cell r="E139">
            <v>0</v>
          </cell>
          <cell r="F139">
            <v>39000000</v>
          </cell>
          <cell r="G139">
            <v>0</v>
          </cell>
          <cell r="H139">
            <v>39000000</v>
          </cell>
        </row>
        <row r="140">
          <cell r="C140" t="str">
            <v>Генерация</v>
          </cell>
          <cell r="E140">
            <v>0</v>
          </cell>
          <cell r="F140">
            <v>39000000</v>
          </cell>
          <cell r="G140">
            <v>0</v>
          </cell>
          <cell r="H140">
            <v>39000000</v>
          </cell>
        </row>
        <row r="141">
          <cell r="C141" t="str">
            <v>ТГК-8</v>
          </cell>
          <cell r="E141">
            <v>0</v>
          </cell>
          <cell r="F141">
            <v>39000000</v>
          </cell>
          <cell r="G141">
            <v>0</v>
          </cell>
          <cell r="H141">
            <v>39000000</v>
          </cell>
        </row>
        <row r="142">
          <cell r="C142" t="str">
            <v>Ростовэнерго</v>
          </cell>
          <cell r="E142">
            <v>0</v>
          </cell>
          <cell r="F142">
            <v>39000000</v>
          </cell>
          <cell r="G142">
            <v>0</v>
          </cell>
          <cell r="H142">
            <v>39000000</v>
          </cell>
        </row>
        <row r="143">
          <cell r="C143" t="str">
            <v>Пермэнерго (ОАО Яйвинская ГРЭС)</v>
          </cell>
          <cell r="E143">
            <v>0</v>
          </cell>
          <cell r="F143">
            <v>0</v>
          </cell>
          <cell r="G143">
            <v>0</v>
          </cell>
          <cell r="H143">
            <v>0</v>
          </cell>
        </row>
        <row r="144">
          <cell r="C144" t="str">
            <v>Нижновэнерго</v>
          </cell>
          <cell r="E144">
            <v>0</v>
          </cell>
          <cell r="F144">
            <v>0</v>
          </cell>
          <cell r="G144">
            <v>0</v>
          </cell>
          <cell r="H144">
            <v>0</v>
          </cell>
        </row>
        <row r="145">
          <cell r="C145" t="str">
            <v>Дивиденды и доп. дивиденды</v>
          </cell>
          <cell r="E145">
            <v>301006.00529999996</v>
          </cell>
          <cell r="F145">
            <v>11191007.1406</v>
          </cell>
          <cell r="G145">
            <v>6927482.9508800004</v>
          </cell>
          <cell r="H145">
            <v>18419496.096780002</v>
          </cell>
        </row>
        <row r="146">
          <cell r="C146" t="str">
            <v>Генерация</v>
          </cell>
        </row>
        <row r="147">
          <cell r="C147" t="str">
            <v>ТГК-5</v>
          </cell>
        </row>
        <row r="148">
          <cell r="C148" t="str">
            <v>Мариэнерго (генерирующая компания)</v>
          </cell>
        </row>
        <row r="149">
          <cell r="C149" t="str">
            <v xml:space="preserve">Дивиденды </v>
          </cell>
        </row>
        <row r="150">
          <cell r="C150" t="str">
            <v xml:space="preserve">Доп. дивиденды </v>
          </cell>
        </row>
        <row r="151">
          <cell r="C151" t="str">
            <v>Кировэнерго (генерирующая компания)</v>
          </cell>
        </row>
        <row r="152">
          <cell r="C152" t="str">
            <v xml:space="preserve">Дивиденды </v>
          </cell>
        </row>
        <row r="153">
          <cell r="C153" t="str">
            <v xml:space="preserve">Доп. дивиденды </v>
          </cell>
        </row>
        <row r="154">
          <cell r="C154" t="str">
            <v>Удмуртская территориальная генерирующая компания</v>
          </cell>
        </row>
        <row r="155">
          <cell r="C155" t="str">
            <v xml:space="preserve">Дивиденды </v>
          </cell>
        </row>
        <row r="156">
          <cell r="C156" t="str">
            <v xml:space="preserve">Доп. дивиденды </v>
          </cell>
        </row>
        <row r="157">
          <cell r="C157" t="str">
            <v>ТГК-6</v>
          </cell>
        </row>
        <row r="158">
          <cell r="C158" t="str">
            <v>Ивановская генерирующая компания</v>
          </cell>
        </row>
        <row r="159">
          <cell r="C159" t="str">
            <v xml:space="preserve">Дивиденды </v>
          </cell>
        </row>
        <row r="160">
          <cell r="C160" t="str">
            <v xml:space="preserve">Доп. дивиденды </v>
          </cell>
        </row>
        <row r="161">
          <cell r="C161" t="str">
            <v>Владимирская генерирующая компания</v>
          </cell>
        </row>
        <row r="162">
          <cell r="C162" t="str">
            <v xml:space="preserve">Дивиденды </v>
          </cell>
        </row>
        <row r="163">
          <cell r="C163" t="str">
            <v xml:space="preserve">Доп. дивиденды </v>
          </cell>
        </row>
        <row r="164">
          <cell r="C164" t="str">
            <v>Пензенская генерирующая компания</v>
          </cell>
        </row>
        <row r="165">
          <cell r="C165" t="str">
            <v xml:space="preserve">Дивиденды </v>
          </cell>
        </row>
        <row r="166">
          <cell r="C166" t="str">
            <v xml:space="preserve">Доп. дивиденды </v>
          </cell>
        </row>
        <row r="167">
          <cell r="C167" t="str">
            <v>АО Нижновэнерго (генерирующая компания)</v>
          </cell>
        </row>
        <row r="168">
          <cell r="C168" t="str">
            <v xml:space="preserve">Дивиденды </v>
          </cell>
        </row>
        <row r="169">
          <cell r="C169" t="str">
            <v xml:space="preserve">Доп. дивиденды </v>
          </cell>
        </row>
        <row r="170">
          <cell r="C170" t="str">
            <v>АО Мордовэнерго (генерирующая компания)</v>
          </cell>
        </row>
        <row r="171">
          <cell r="C171" t="str">
            <v xml:space="preserve">Дивиденды </v>
          </cell>
        </row>
        <row r="172">
          <cell r="C172" t="str">
            <v xml:space="preserve">Доп. дивиденды </v>
          </cell>
        </row>
        <row r="173">
          <cell r="C173" t="str">
            <v>ТГК-9</v>
          </cell>
        </row>
        <row r="174">
          <cell r="C174" t="str">
            <v>Свердловская генерирующая компания</v>
          </cell>
        </row>
        <row r="175">
          <cell r="C175" t="str">
            <v xml:space="preserve">Дивиденды </v>
          </cell>
        </row>
        <row r="176">
          <cell r="C176" t="str">
            <v xml:space="preserve">Доп. дивиденды </v>
          </cell>
        </row>
        <row r="177">
          <cell r="C177" t="str">
            <v>Пермская генерирующая компания</v>
          </cell>
        </row>
        <row r="178">
          <cell r="C178" t="str">
            <v xml:space="preserve">Дивиденды </v>
          </cell>
        </row>
        <row r="179">
          <cell r="C179" t="str">
            <v xml:space="preserve">Доп. дивиденды </v>
          </cell>
        </row>
        <row r="180">
          <cell r="C180" t="str">
            <v>АО Комиэнерго</v>
          </cell>
        </row>
        <row r="181">
          <cell r="C181" t="str">
            <v>Яйва</v>
          </cell>
        </row>
        <row r="182">
          <cell r="C182" t="str">
            <v>Яйвинская ГРЭС</v>
          </cell>
        </row>
        <row r="183">
          <cell r="C183" t="str">
            <v xml:space="preserve">Дивиденды </v>
          </cell>
        </row>
        <row r="184">
          <cell r="C184" t="str">
            <v xml:space="preserve">Доп. дивиденды </v>
          </cell>
        </row>
        <row r="185">
          <cell r="C185" t="str">
            <v>Серов</v>
          </cell>
        </row>
        <row r="186">
          <cell r="C186" t="str">
            <v>Серовская ГРЭС</v>
          </cell>
        </row>
        <row r="187">
          <cell r="C187" t="str">
            <v xml:space="preserve">Дивиденды </v>
          </cell>
        </row>
        <row r="188">
          <cell r="C188" t="str">
            <v xml:space="preserve">Доп. дивиденды </v>
          </cell>
        </row>
        <row r="189">
          <cell r="C189" t="str">
            <v>Сети Энерго</v>
          </cell>
          <cell r="E189">
            <v>0</v>
          </cell>
          <cell r="F189">
            <v>10903490.5</v>
          </cell>
          <cell r="G189">
            <v>757500.09007999999</v>
          </cell>
          <cell r="H189">
            <v>11660990.59008</v>
          </cell>
        </row>
        <row r="190">
          <cell r="C190" t="str">
            <v>Центр</v>
          </cell>
          <cell r="E190">
            <v>0</v>
          </cell>
          <cell r="F190">
            <v>1257306</v>
          </cell>
          <cell r="G190">
            <v>0</v>
          </cell>
          <cell r="H190">
            <v>1257306</v>
          </cell>
        </row>
        <row r="191">
          <cell r="C191" t="str">
            <v>Владимирэнерго (АО)</v>
          </cell>
        </row>
        <row r="192">
          <cell r="C192" t="str">
            <v xml:space="preserve">Дивиденды </v>
          </cell>
        </row>
        <row r="193">
          <cell r="C193" t="str">
            <v xml:space="preserve">Доп. дивиденды </v>
          </cell>
        </row>
        <row r="194">
          <cell r="C194" t="str">
            <v>Ростовэнерго (АО)</v>
          </cell>
          <cell r="E194">
            <v>0</v>
          </cell>
          <cell r="F194">
            <v>1257306</v>
          </cell>
          <cell r="G194">
            <v>0</v>
          </cell>
          <cell r="H194">
            <v>1257306</v>
          </cell>
        </row>
        <row r="195">
          <cell r="C195" t="str">
            <v xml:space="preserve">Дивиденды </v>
          </cell>
          <cell r="E195">
            <v>0</v>
          </cell>
          <cell r="F195">
            <v>1257306</v>
          </cell>
          <cell r="G195">
            <v>0</v>
          </cell>
          <cell r="H195">
            <v>1257306</v>
          </cell>
        </row>
        <row r="196">
          <cell r="C196" t="str">
            <v xml:space="preserve">Доп. дивиденды </v>
          </cell>
        </row>
        <row r="197">
          <cell r="C197" t="str">
            <v>Ивэнерго, ОАО энергетики и электрификации</v>
          </cell>
        </row>
        <row r="198">
          <cell r="C198" t="str">
            <v xml:space="preserve">Дивиденды </v>
          </cell>
        </row>
        <row r="199">
          <cell r="C199" t="str">
            <v xml:space="preserve">Доп. дивиденды </v>
          </cell>
        </row>
        <row r="200">
          <cell r="C200" t="str">
            <v>Урал</v>
          </cell>
          <cell r="E200">
            <v>0</v>
          </cell>
          <cell r="F200">
            <v>9646184.5</v>
          </cell>
          <cell r="G200">
            <v>757500.09007999999</v>
          </cell>
          <cell r="H200">
            <v>10403684.59008</v>
          </cell>
        </row>
        <row r="201">
          <cell r="C201" t="str">
            <v>Свердловэнерго (АО)</v>
          </cell>
          <cell r="E201">
            <v>0</v>
          </cell>
          <cell r="F201">
            <v>540234.5</v>
          </cell>
          <cell r="G201">
            <v>757500.09007999999</v>
          </cell>
          <cell r="H201">
            <v>1297734.59008</v>
          </cell>
        </row>
        <row r="202">
          <cell r="C202" t="str">
            <v xml:space="preserve">Дивиденды </v>
          </cell>
          <cell r="E202">
            <v>0</v>
          </cell>
          <cell r="F202">
            <v>540234.5</v>
          </cell>
          <cell r="G202">
            <v>757500.09007999999</v>
          </cell>
          <cell r="H202">
            <v>1297734.59008</v>
          </cell>
        </row>
        <row r="203">
          <cell r="C203" t="str">
            <v xml:space="preserve">Доп. дивиденды </v>
          </cell>
        </row>
        <row r="204">
          <cell r="C204" t="str">
            <v>Пермэнерго (АО)</v>
          </cell>
          <cell r="E204">
            <v>0</v>
          </cell>
          <cell r="F204">
            <v>9105950</v>
          </cell>
          <cell r="G204">
            <v>0</v>
          </cell>
          <cell r="H204">
            <v>9105950</v>
          </cell>
        </row>
        <row r="205">
          <cell r="C205" t="str">
            <v xml:space="preserve">Дивиденды </v>
          </cell>
          <cell r="E205">
            <v>0</v>
          </cell>
          <cell r="F205">
            <v>9105950</v>
          </cell>
          <cell r="G205">
            <v>0</v>
          </cell>
          <cell r="H205">
            <v>9105950</v>
          </cell>
        </row>
        <row r="206">
          <cell r="C206" t="str">
            <v xml:space="preserve">Доп. дивиденды </v>
          </cell>
        </row>
        <row r="207">
          <cell r="C207" t="str">
            <v xml:space="preserve"> Кировэнерго</v>
          </cell>
        </row>
        <row r="208">
          <cell r="C208" t="str">
            <v xml:space="preserve">Дивиденды </v>
          </cell>
        </row>
        <row r="209">
          <cell r="C209" t="str">
            <v xml:space="preserve">Доп. дивиденды </v>
          </cell>
        </row>
        <row r="210">
          <cell r="C210" t="str">
            <v>Пензаэнерго</v>
          </cell>
        </row>
        <row r="211">
          <cell r="C211" t="str">
            <v xml:space="preserve">Дивиденды </v>
          </cell>
        </row>
        <row r="212">
          <cell r="C212" t="str">
            <v xml:space="preserve">Доп. дивиденды </v>
          </cell>
        </row>
        <row r="213">
          <cell r="C213" t="str">
            <v>Удмуртэнерго</v>
          </cell>
        </row>
        <row r="214">
          <cell r="C214" t="str">
            <v xml:space="preserve">Дивиденды </v>
          </cell>
        </row>
        <row r="215">
          <cell r="C215" t="str">
            <v xml:space="preserve">Доп. дивиденды </v>
          </cell>
        </row>
        <row r="216">
          <cell r="C216" t="str">
            <v>Прочие Энерго</v>
          </cell>
          <cell r="E216">
            <v>0</v>
          </cell>
          <cell r="F216">
            <v>0</v>
          </cell>
          <cell r="G216">
            <v>0</v>
          </cell>
          <cell r="H216">
            <v>0</v>
          </cell>
        </row>
        <row r="217">
          <cell r="C217" t="str">
            <v>ТГК-5</v>
          </cell>
        </row>
        <row r="218">
          <cell r="C218" t="str">
            <v>Удмуртская управляющая энергетическая компания</v>
          </cell>
        </row>
        <row r="219">
          <cell r="C219" t="str">
            <v xml:space="preserve">Дивиденды </v>
          </cell>
        </row>
        <row r="220">
          <cell r="C220" t="str">
            <v xml:space="preserve">Доп. дивиденды </v>
          </cell>
        </row>
        <row r="221">
          <cell r="C221" t="str">
            <v>ТГК-6</v>
          </cell>
        </row>
        <row r="222">
          <cell r="C222" t="str">
            <v>Нижновэнерго (неразделенное)</v>
          </cell>
        </row>
        <row r="223">
          <cell r="C223" t="str">
            <v xml:space="preserve">Дивиденды </v>
          </cell>
        </row>
        <row r="224">
          <cell r="C224" t="str">
            <v xml:space="preserve">Доп. дивиденды </v>
          </cell>
        </row>
        <row r="225">
          <cell r="C225" t="str">
            <v>Владимирская энергетическая компания</v>
          </cell>
        </row>
        <row r="226">
          <cell r="C226" t="str">
            <v xml:space="preserve">Дивиденды </v>
          </cell>
        </row>
        <row r="227">
          <cell r="C227" t="str">
            <v xml:space="preserve">Доп. дивиденды </v>
          </cell>
        </row>
        <row r="228">
          <cell r="C228" t="str">
            <v>Ивановская управляющая энергетическая компания</v>
          </cell>
        </row>
        <row r="229">
          <cell r="C229" t="str">
            <v xml:space="preserve">Дивиденды </v>
          </cell>
        </row>
        <row r="230">
          <cell r="C230" t="str">
            <v xml:space="preserve">Доп. дивиденды </v>
          </cell>
        </row>
        <row r="231">
          <cell r="C231" t="str">
            <v>Пензенская энергетическая управляющая компания</v>
          </cell>
        </row>
        <row r="232">
          <cell r="C232" t="str">
            <v xml:space="preserve">Дивиденды </v>
          </cell>
        </row>
        <row r="233">
          <cell r="C233" t="str">
            <v xml:space="preserve">Доп. дивиденды </v>
          </cell>
        </row>
        <row r="234">
          <cell r="C234" t="str">
            <v>ТГК-8</v>
          </cell>
        </row>
        <row r="235">
          <cell r="C235" t="str">
            <v>Управляющая компания Ростовэнерго</v>
          </cell>
        </row>
        <row r="236">
          <cell r="C236" t="str">
            <v xml:space="preserve">Дивиденды </v>
          </cell>
        </row>
        <row r="237">
          <cell r="C237" t="str">
            <v xml:space="preserve">Доп. дивиденды </v>
          </cell>
        </row>
        <row r="238">
          <cell r="C238" t="str">
            <v>ТГК-9</v>
          </cell>
          <cell r="E238">
            <v>0</v>
          </cell>
          <cell r="F238">
            <v>0</v>
          </cell>
          <cell r="G238">
            <v>0</v>
          </cell>
          <cell r="H238">
            <v>0</v>
          </cell>
        </row>
        <row r="239">
          <cell r="C239" t="str">
            <v>Комиэнерго (неразделенное)</v>
          </cell>
          <cell r="E239">
            <v>0</v>
          </cell>
          <cell r="F239">
            <v>0</v>
          </cell>
          <cell r="G239">
            <v>0</v>
          </cell>
          <cell r="H239">
            <v>0</v>
          </cell>
        </row>
        <row r="240">
          <cell r="C240" t="str">
            <v xml:space="preserve">Дивиденды </v>
          </cell>
          <cell r="E240">
            <v>0</v>
          </cell>
          <cell r="F240">
            <v>0</v>
          </cell>
          <cell r="G240">
            <v>0</v>
          </cell>
          <cell r="H240">
            <v>0</v>
          </cell>
        </row>
        <row r="241">
          <cell r="C241" t="str">
            <v xml:space="preserve">Доп. дивиденды </v>
          </cell>
        </row>
        <row r="242">
          <cell r="C242" t="str">
            <v>Свердловская энергосервисная компания</v>
          </cell>
        </row>
        <row r="243">
          <cell r="C243" t="str">
            <v xml:space="preserve">Дивиденды </v>
          </cell>
        </row>
        <row r="244">
          <cell r="C244" t="str">
            <v xml:space="preserve">Доп. дивиденды </v>
          </cell>
        </row>
        <row r="245">
          <cell r="C245" t="str">
            <v>Свердловская энергоуправляющая компания</v>
          </cell>
        </row>
        <row r="246">
          <cell r="C246" t="str">
            <v xml:space="preserve">Дивиденды </v>
          </cell>
        </row>
        <row r="247">
          <cell r="C247" t="str">
            <v xml:space="preserve">Доп. дивиденды </v>
          </cell>
        </row>
        <row r="248">
          <cell r="C248" t="str">
            <v>Пермская энергоуправляющая компания</v>
          </cell>
        </row>
        <row r="249">
          <cell r="C249" t="str">
            <v xml:space="preserve">Дивиденды </v>
          </cell>
        </row>
        <row r="250">
          <cell r="C250" t="str">
            <v xml:space="preserve">Доп. дивиденды </v>
          </cell>
        </row>
        <row r="251">
          <cell r="C251" t="str">
            <v>РКС</v>
          </cell>
        </row>
        <row r="252">
          <cell r="C252" t="str">
            <v>Терр.1</v>
          </cell>
        </row>
        <row r="253">
          <cell r="C253" t="str">
            <v>ОАО…</v>
          </cell>
        </row>
        <row r="254">
          <cell r="C254" t="str">
            <v xml:space="preserve">Дивиденды </v>
          </cell>
        </row>
        <row r="255">
          <cell r="C255" t="str">
            <v>Терр.1</v>
          </cell>
        </row>
        <row r="256">
          <cell r="C256" t="str">
            <v>ОАО…</v>
          </cell>
        </row>
        <row r="257">
          <cell r="C257" t="str">
            <v xml:space="preserve">Дивиденды </v>
          </cell>
        </row>
        <row r="258">
          <cell r="C258" t="str">
            <v>Энергосбыт</v>
          </cell>
        </row>
        <row r="259">
          <cell r="C259" t="str">
            <v>ТГК-5</v>
          </cell>
        </row>
        <row r="260">
          <cell r="C260" t="str">
            <v>Энергосбыт Мариэнерго</v>
          </cell>
        </row>
        <row r="261">
          <cell r="C261" t="str">
            <v xml:space="preserve">Дивиденды </v>
          </cell>
        </row>
        <row r="262">
          <cell r="C262" t="str">
            <v xml:space="preserve">Доп. дивиденды </v>
          </cell>
        </row>
        <row r="263">
          <cell r="C263" t="str">
            <v xml:space="preserve">Кировэнергосбыт </v>
          </cell>
        </row>
        <row r="264">
          <cell r="C264" t="str">
            <v xml:space="preserve">Дивиденды </v>
          </cell>
        </row>
        <row r="265">
          <cell r="C265" t="str">
            <v xml:space="preserve">Доп. дивиденды </v>
          </cell>
        </row>
        <row r="266">
          <cell r="C266" t="str">
            <v>Удмуртская энергосбытовая компания</v>
          </cell>
        </row>
        <row r="267">
          <cell r="C267" t="str">
            <v xml:space="preserve">Дивиденды </v>
          </cell>
        </row>
        <row r="268">
          <cell r="C268" t="str">
            <v xml:space="preserve">Доп. дивиденды </v>
          </cell>
        </row>
        <row r="269">
          <cell r="C269" t="str">
            <v>ТГК-6</v>
          </cell>
        </row>
        <row r="270">
          <cell r="C270" t="str">
            <v>Ивановская энергосбытовая компания</v>
          </cell>
        </row>
        <row r="271">
          <cell r="C271" t="str">
            <v xml:space="preserve">Дивиденды </v>
          </cell>
        </row>
        <row r="272">
          <cell r="C272" t="str">
            <v xml:space="preserve">Доп. дивиденды </v>
          </cell>
        </row>
        <row r="273">
          <cell r="C273" t="str">
            <v>Владимирская энергосбытовая компания</v>
          </cell>
        </row>
        <row r="274">
          <cell r="C274" t="str">
            <v xml:space="preserve">Дивиденды </v>
          </cell>
        </row>
        <row r="275">
          <cell r="C275" t="str">
            <v xml:space="preserve">Доп. дивиденды </v>
          </cell>
        </row>
        <row r="276">
          <cell r="C276" t="str">
            <v>Пензенская энергосбытовая компания</v>
          </cell>
        </row>
        <row r="277">
          <cell r="C277" t="str">
            <v xml:space="preserve">Дивиденды </v>
          </cell>
        </row>
        <row r="278">
          <cell r="C278" t="str">
            <v xml:space="preserve">Доп. дивиденды </v>
          </cell>
        </row>
        <row r="279">
          <cell r="C279" t="str">
            <v>Энергосбыт Нижновэнерго</v>
          </cell>
        </row>
        <row r="280">
          <cell r="C280" t="str">
            <v xml:space="preserve">Дивиденды </v>
          </cell>
        </row>
        <row r="281">
          <cell r="C281" t="str">
            <v xml:space="preserve">Доп. дивиденды </v>
          </cell>
        </row>
        <row r="282">
          <cell r="C282" t="str">
            <v>Энергосбыт Мордовэнерго</v>
          </cell>
        </row>
        <row r="283">
          <cell r="C283" t="str">
            <v xml:space="preserve">Дивиденды </v>
          </cell>
        </row>
        <row r="284">
          <cell r="C284" t="str">
            <v xml:space="preserve">Доп. дивиденды </v>
          </cell>
        </row>
        <row r="285">
          <cell r="C285" t="str">
            <v>ТГК-8</v>
          </cell>
        </row>
        <row r="286">
          <cell r="C286" t="str">
            <v>Энергосбыт Ростовэнерго</v>
          </cell>
        </row>
        <row r="287">
          <cell r="C287" t="str">
            <v xml:space="preserve">Дивиденды </v>
          </cell>
        </row>
        <row r="288">
          <cell r="C288" t="str">
            <v xml:space="preserve">Доп. дивиденды </v>
          </cell>
        </row>
        <row r="289">
          <cell r="C289" t="str">
            <v>ТГК-9</v>
          </cell>
        </row>
        <row r="290">
          <cell r="C290" t="str">
            <v>Свердловэнергосбыт</v>
          </cell>
        </row>
        <row r="291">
          <cell r="C291" t="str">
            <v xml:space="preserve">Дивиденды </v>
          </cell>
        </row>
        <row r="292">
          <cell r="C292" t="str">
            <v xml:space="preserve">Доп. дивиденды </v>
          </cell>
        </row>
        <row r="293">
          <cell r="C293" t="str">
            <v>Энергосбыт Комиэнерго (?)</v>
          </cell>
        </row>
        <row r="294">
          <cell r="C294" t="str">
            <v xml:space="preserve">Дивиденды </v>
          </cell>
        </row>
        <row r="295">
          <cell r="C295" t="str">
            <v xml:space="preserve">Доп. дивиденды </v>
          </cell>
        </row>
        <row r="296">
          <cell r="C296" t="str">
            <v>Пермская энергетическая сбытовая компания</v>
          </cell>
        </row>
        <row r="297">
          <cell r="C297" t="str">
            <v xml:space="preserve">Дивиденды </v>
          </cell>
        </row>
        <row r="298">
          <cell r="C298" t="str">
            <v xml:space="preserve">Доп. дивиденды </v>
          </cell>
        </row>
        <row r="299">
          <cell r="C299" t="str">
            <v>Энергоремонт</v>
          </cell>
        </row>
        <row r="300">
          <cell r="C300" t="str">
            <v>ТГК-6</v>
          </cell>
        </row>
        <row r="301">
          <cell r="C301" t="str">
            <v>Ремонтный центр Нижновэнерго</v>
          </cell>
        </row>
        <row r="302">
          <cell r="C302" t="str">
            <v xml:space="preserve">Дивиденды </v>
          </cell>
        </row>
        <row r="303">
          <cell r="C303" t="str">
            <v xml:space="preserve">Доп. дивиденды </v>
          </cell>
        </row>
        <row r="304">
          <cell r="C304" t="str">
            <v>Пензенская энергоремонтная компания</v>
          </cell>
        </row>
        <row r="305">
          <cell r="C305" t="str">
            <v xml:space="preserve">Дивиденды </v>
          </cell>
        </row>
        <row r="306">
          <cell r="C306" t="str">
            <v xml:space="preserve">Доп. дивиденды </v>
          </cell>
        </row>
        <row r="307">
          <cell r="C307" t="str">
            <v>ТГК-8</v>
          </cell>
        </row>
        <row r="308">
          <cell r="C308" t="str">
            <v>Ростовэнергоспецремонт</v>
          </cell>
        </row>
        <row r="309">
          <cell r="C309" t="str">
            <v xml:space="preserve">Дивиденды </v>
          </cell>
        </row>
        <row r="310">
          <cell r="C310" t="str">
            <v xml:space="preserve">Доп. дивиденды </v>
          </cell>
        </row>
        <row r="311">
          <cell r="C311" t="str">
            <v>ТГК-9</v>
          </cell>
        </row>
        <row r="312">
          <cell r="C312" t="str">
            <v>Ремонтный центр Свердловэнерго 1</v>
          </cell>
        </row>
        <row r="313">
          <cell r="C313" t="str">
            <v xml:space="preserve">Дивиденды </v>
          </cell>
        </row>
        <row r="314">
          <cell r="C314" t="str">
            <v xml:space="preserve">Доп. дивиденды </v>
          </cell>
        </row>
        <row r="315">
          <cell r="C315" t="str">
            <v>Ремонтный центр Свердловэнерго 2</v>
          </cell>
        </row>
        <row r="316">
          <cell r="C316" t="str">
            <v xml:space="preserve">Дивиденды </v>
          </cell>
        </row>
        <row r="317">
          <cell r="C317" t="str">
            <v xml:space="preserve">Доп. дивиденды </v>
          </cell>
        </row>
        <row r="318">
          <cell r="C318" t="str">
            <v>Пермэнергоремонт</v>
          </cell>
        </row>
        <row r="319">
          <cell r="C319" t="str">
            <v xml:space="preserve">Дивиденды </v>
          </cell>
        </row>
        <row r="320">
          <cell r="C320" t="str">
            <v xml:space="preserve">Доп. дивиденды </v>
          </cell>
        </row>
        <row r="321">
          <cell r="C321" t="str">
            <v>Пермэнергоспецремонт</v>
          </cell>
        </row>
        <row r="322">
          <cell r="C322" t="str">
            <v xml:space="preserve">Дивиденды </v>
          </cell>
        </row>
        <row r="323">
          <cell r="C323" t="str">
            <v xml:space="preserve">Доп. дивиденды </v>
          </cell>
        </row>
        <row r="324">
          <cell r="C324" t="str">
            <v xml:space="preserve">Регионгазхолдинг </v>
          </cell>
        </row>
        <row r="325">
          <cell r="C325" t="str">
            <v xml:space="preserve">Дивиденды </v>
          </cell>
        </row>
        <row r="326">
          <cell r="C326" t="str">
            <v xml:space="preserve">Доп. дивиденды </v>
          </cell>
        </row>
        <row r="327">
          <cell r="C327" t="str">
            <v>Иркутскэнерго</v>
          </cell>
          <cell r="E327">
            <v>0</v>
          </cell>
          <cell r="F327">
            <v>0</v>
          </cell>
          <cell r="G327">
            <v>3577000</v>
          </cell>
          <cell r="H327">
            <v>3577000</v>
          </cell>
        </row>
        <row r="328">
          <cell r="C328" t="str">
            <v xml:space="preserve">Дивиденды </v>
          </cell>
          <cell r="E328">
            <v>0</v>
          </cell>
          <cell r="F328">
            <v>0</v>
          </cell>
          <cell r="G328">
            <v>0</v>
          </cell>
          <cell r="H328">
            <v>0</v>
          </cell>
        </row>
        <row r="329">
          <cell r="C329" t="str">
            <v xml:space="preserve">Доп. дивиденды </v>
          </cell>
          <cell r="E329">
            <v>0</v>
          </cell>
          <cell r="F329">
            <v>0</v>
          </cell>
          <cell r="G329">
            <v>3577000</v>
          </cell>
          <cell r="H329">
            <v>3577000</v>
          </cell>
        </row>
        <row r="330">
          <cell r="C330" t="str">
            <v>Печорская ГРЭС</v>
          </cell>
        </row>
        <row r="331">
          <cell r="C331" t="str">
            <v xml:space="preserve">Дивиденды </v>
          </cell>
        </row>
        <row r="332">
          <cell r="C332" t="str">
            <v xml:space="preserve">Доп. дивиденды </v>
          </cell>
        </row>
        <row r="333">
          <cell r="C333" t="str">
            <v>Федеральный центр продаж</v>
          </cell>
          <cell r="E333">
            <v>301006.00529999996</v>
          </cell>
          <cell r="F333">
            <v>287516.64059999998</v>
          </cell>
          <cell r="G333">
            <v>292982.86080000002</v>
          </cell>
          <cell r="H333">
            <v>881505.50669999991</v>
          </cell>
        </row>
        <row r="334">
          <cell r="C334" t="str">
            <v xml:space="preserve">Дивиденды </v>
          </cell>
        </row>
        <row r="335">
          <cell r="C335" t="str">
            <v xml:space="preserve">Доп. дивиденды </v>
          </cell>
          <cell r="E335">
            <v>301006.00529999996</v>
          </cell>
          <cell r="F335">
            <v>287516.64059999998</v>
          </cell>
          <cell r="G335">
            <v>292982.86080000002</v>
          </cell>
          <cell r="H335">
            <v>881505.50669999991</v>
          </cell>
        </row>
        <row r="336">
          <cell r="C336" t="str">
            <v>Коми (БЭТ - электричество)</v>
          </cell>
          <cell r="E336">
            <v>228074.00489999997</v>
          </cell>
          <cell r="F336">
            <v>219639.01679999998</v>
          </cell>
          <cell r="G336">
            <v>223937.7273</v>
          </cell>
          <cell r="H336">
            <v>671650.74899999995</v>
          </cell>
        </row>
        <row r="337">
          <cell r="C337" t="str">
            <v>Коми (МСК -  уголь)</v>
          </cell>
          <cell r="E337">
            <v>72932.00039999999</v>
          </cell>
          <cell r="F337">
            <v>67877.623800000001</v>
          </cell>
          <cell r="G337">
            <v>69045.133499999996</v>
          </cell>
          <cell r="H337">
            <v>209854.75769999999</v>
          </cell>
        </row>
        <row r="338">
          <cell r="C338" t="str">
            <v>Трейдинг</v>
          </cell>
          <cell r="E338">
            <v>0</v>
          </cell>
          <cell r="F338">
            <v>0</v>
          </cell>
          <cell r="G338">
            <v>0</v>
          </cell>
          <cell r="H338">
            <v>0</v>
          </cell>
        </row>
        <row r="339">
          <cell r="C339" t="str">
            <v>Энергетическое строительство</v>
          </cell>
          <cell r="E339">
            <v>0</v>
          </cell>
          <cell r="F339">
            <v>0</v>
          </cell>
          <cell r="G339">
            <v>800000</v>
          </cell>
          <cell r="H339">
            <v>800000</v>
          </cell>
        </row>
        <row r="340">
          <cell r="C340" t="str">
            <v>ОАО "Востоксибэлектросетьстрой"</v>
          </cell>
        </row>
        <row r="341">
          <cell r="C341" t="str">
            <v xml:space="preserve">Дивиденды </v>
          </cell>
        </row>
        <row r="342">
          <cell r="C342" t="str">
            <v xml:space="preserve">Доп. дивиденды </v>
          </cell>
        </row>
        <row r="343">
          <cell r="C343" t="str">
            <v>ОАО "Запсибэлектросетьстрой"</v>
          </cell>
        </row>
        <row r="344">
          <cell r="C344" t="str">
            <v xml:space="preserve">Дивиденды </v>
          </cell>
        </row>
        <row r="345">
          <cell r="C345" t="str">
            <v xml:space="preserve">Доп. дивиденды </v>
          </cell>
        </row>
        <row r="346">
          <cell r="C346" t="str">
            <v>ОАО "Сибэлектросетьстрой"</v>
          </cell>
        </row>
        <row r="347">
          <cell r="C347" t="str">
            <v xml:space="preserve">Дивиденды </v>
          </cell>
        </row>
        <row r="348">
          <cell r="C348" t="str">
            <v xml:space="preserve">Доп. дивиденды </v>
          </cell>
        </row>
        <row r="349">
          <cell r="C349" t="str">
            <v>ОАО "Ноябрьскэлектросетьстрой"</v>
          </cell>
        </row>
        <row r="350">
          <cell r="C350" t="str">
            <v xml:space="preserve">Дивиденды </v>
          </cell>
        </row>
        <row r="351">
          <cell r="C351" t="str">
            <v xml:space="preserve">Доп. дивиденды </v>
          </cell>
        </row>
        <row r="352">
          <cell r="C352" t="str">
            <v>ГазХолдинг</v>
          </cell>
        </row>
        <row r="353">
          <cell r="C353" t="str">
            <v>Екатеринбург</v>
          </cell>
        </row>
        <row r="354">
          <cell r="C354" t="str">
            <v xml:space="preserve">Дивиденды </v>
          </cell>
        </row>
        <row r="355">
          <cell r="C355" t="str">
            <v xml:space="preserve">Доп. дивиденды </v>
          </cell>
        </row>
        <row r="356">
          <cell r="C356" t="str">
            <v>Иркутск</v>
          </cell>
        </row>
        <row r="357">
          <cell r="C357" t="str">
            <v xml:space="preserve">Дивиденды </v>
          </cell>
        </row>
        <row r="358">
          <cell r="C358" t="str">
            <v xml:space="preserve">Доп. дивиденды </v>
          </cell>
        </row>
        <row r="359">
          <cell r="C359" t="str">
            <v>Чита</v>
          </cell>
        </row>
        <row r="360">
          <cell r="C360" t="str">
            <v xml:space="preserve">Дивиденды </v>
          </cell>
        </row>
        <row r="361">
          <cell r="C361" t="str">
            <v xml:space="preserve">Доп. дивиденды </v>
          </cell>
        </row>
        <row r="362">
          <cell r="C362" t="str">
            <v>Новосибирск</v>
          </cell>
        </row>
        <row r="363">
          <cell r="C363" t="str">
            <v xml:space="preserve">Дивиденды </v>
          </cell>
        </row>
        <row r="364">
          <cell r="C364" t="str">
            <v xml:space="preserve">Доп. дивиденды </v>
          </cell>
        </row>
        <row r="365">
          <cell r="C365" t="str">
            <v>Челябинск</v>
          </cell>
        </row>
        <row r="366">
          <cell r="C366" t="str">
            <v xml:space="preserve">Дивиденды </v>
          </cell>
        </row>
        <row r="367">
          <cell r="C367" t="str">
            <v xml:space="preserve">Доп. дивиденды </v>
          </cell>
        </row>
        <row r="368">
          <cell r="C368" t="str">
            <v>Энергетические решения</v>
          </cell>
          <cell r="E368">
            <v>0</v>
          </cell>
          <cell r="F368">
            <v>0</v>
          </cell>
          <cell r="G368">
            <v>0</v>
          </cell>
          <cell r="H368">
            <v>0</v>
          </cell>
        </row>
        <row r="369">
          <cell r="C369" t="str">
            <v xml:space="preserve">Доп. дивиденды </v>
          </cell>
          <cell r="E369">
            <v>0</v>
          </cell>
          <cell r="F369">
            <v>0</v>
          </cell>
          <cell r="G369">
            <v>0</v>
          </cell>
          <cell r="H369">
            <v>0</v>
          </cell>
        </row>
        <row r="370">
          <cell r="C370" t="str">
            <v>Мультиэнергетический бизнес (1 полугодие)</v>
          </cell>
          <cell r="E370">
            <v>0</v>
          </cell>
          <cell r="F370">
            <v>0</v>
          </cell>
          <cell r="G370">
            <v>1500000</v>
          </cell>
          <cell r="H370">
            <v>1500000</v>
          </cell>
        </row>
        <row r="371">
          <cell r="C371" t="str">
            <v xml:space="preserve">Доп. дивиденды </v>
          </cell>
          <cell r="E371">
            <v>0</v>
          </cell>
          <cell r="F371">
            <v>0</v>
          </cell>
          <cell r="G371">
            <v>1500000</v>
          </cell>
          <cell r="H371">
            <v>1500000</v>
          </cell>
        </row>
        <row r="372">
          <cell r="C372" t="str">
            <v>Реализация ОС и НМА (более 10 тыс. долл.)</v>
          </cell>
        </row>
        <row r="373">
          <cell r="C373" t="str">
            <v>Поступления в уставный капитал</v>
          </cell>
        </row>
        <row r="374">
          <cell r="C374" t="str">
            <v>Прочие поступления от инвестиционной деятельности</v>
          </cell>
        </row>
        <row r="376">
          <cell r="C376" t="str">
            <v>ВЫПЛАТЫ</v>
          </cell>
          <cell r="E376">
            <v>2702180.6248275861</v>
          </cell>
          <cell r="F376">
            <v>7636865.2317241374</v>
          </cell>
          <cell r="G376">
            <v>2710389.4386206893</v>
          </cell>
          <cell r="H376">
            <v>13049435.295172412</v>
          </cell>
        </row>
        <row r="377">
          <cell r="C377" t="str">
            <v>Приобретение инвестиционных вложений</v>
          </cell>
          <cell r="E377">
            <v>2509786.6799999997</v>
          </cell>
          <cell r="F377">
            <v>7459786.6799999997</v>
          </cell>
          <cell r="G377">
            <v>2459792.6799999997</v>
          </cell>
          <cell r="H377">
            <v>12429366.039999999</v>
          </cell>
        </row>
        <row r="378">
          <cell r="C378" t="str">
            <v>Генерация</v>
          </cell>
          <cell r="E378">
            <v>50000</v>
          </cell>
          <cell r="F378">
            <v>0</v>
          </cell>
          <cell r="G378">
            <v>0</v>
          </cell>
          <cell r="H378">
            <v>50000</v>
          </cell>
        </row>
        <row r="379">
          <cell r="C379" t="str">
            <v>ТГК-5</v>
          </cell>
        </row>
        <row r="380">
          <cell r="C380" t="str">
            <v>Мариэнерго (генерирующая компания)</v>
          </cell>
        </row>
        <row r="381">
          <cell r="C381" t="str">
            <v>Кировэнерго (генерирующая компания)</v>
          </cell>
        </row>
        <row r="382">
          <cell r="C382" t="str">
            <v>Удмуртская территориальная генерирующая компания</v>
          </cell>
        </row>
        <row r="383">
          <cell r="C383" t="str">
            <v>ТГК-6</v>
          </cell>
        </row>
        <row r="384">
          <cell r="C384" t="str">
            <v>Ивановская генерирующая компания</v>
          </cell>
        </row>
        <row r="385">
          <cell r="C385" t="str">
            <v>Владимирская генерирующая компания</v>
          </cell>
        </row>
        <row r="386">
          <cell r="C386" t="str">
            <v>Пензенская генерирующая компания</v>
          </cell>
        </row>
        <row r="387">
          <cell r="C387" t="str">
            <v>Нижновэнерго (генерирующая компания)</v>
          </cell>
        </row>
        <row r="388">
          <cell r="C388" t="str">
            <v>Мордовэнерго (генерирующая компания)</v>
          </cell>
        </row>
        <row r="389">
          <cell r="C389" t="str">
            <v>ТГК-9</v>
          </cell>
          <cell r="E389">
            <v>50000</v>
          </cell>
          <cell r="F389">
            <v>0</v>
          </cell>
          <cell r="G389">
            <v>0</v>
          </cell>
          <cell r="H389">
            <v>50000</v>
          </cell>
        </row>
        <row r="390">
          <cell r="C390" t="str">
            <v>Свердловская Генерирующая компания</v>
          </cell>
        </row>
        <row r="391">
          <cell r="C391" t="str">
            <v>Пермская генерирующая компания</v>
          </cell>
        </row>
        <row r="392">
          <cell r="C392" t="str">
            <v>Комиэнерго (генерирующая компания)</v>
          </cell>
        </row>
        <row r="393">
          <cell r="C393" t="str">
            <v>ТГК-9</v>
          </cell>
          <cell r="E393">
            <v>50000</v>
          </cell>
          <cell r="F393">
            <v>0</v>
          </cell>
          <cell r="G393">
            <v>0</v>
          </cell>
          <cell r="H393">
            <v>50000</v>
          </cell>
        </row>
        <row r="394">
          <cell r="C394" t="str">
            <v>Яйва</v>
          </cell>
        </row>
        <row r="395">
          <cell r="C395" t="str">
            <v>Яйвинская ГРЭС</v>
          </cell>
        </row>
        <row r="396">
          <cell r="C396" t="str">
            <v>Серов</v>
          </cell>
        </row>
        <row r="397">
          <cell r="C397" t="str">
            <v>Серовская ГРЭС</v>
          </cell>
        </row>
        <row r="398">
          <cell r="C398" t="str">
            <v>Сети Энерго</v>
          </cell>
          <cell r="E398">
            <v>2459786.6799999997</v>
          </cell>
          <cell r="F398">
            <v>2459786.6799999997</v>
          </cell>
          <cell r="G398">
            <v>2459792.6799999997</v>
          </cell>
          <cell r="H398">
            <v>7379366.0399999991</v>
          </cell>
        </row>
        <row r="399">
          <cell r="C399" t="str">
            <v>Центр</v>
          </cell>
          <cell r="E399">
            <v>0</v>
          </cell>
          <cell r="F399">
            <v>0</v>
          </cell>
          <cell r="G399">
            <v>0</v>
          </cell>
          <cell r="H399">
            <v>0</v>
          </cell>
        </row>
        <row r="400">
          <cell r="C400" t="str">
            <v>Владимирэнерго (АО)</v>
          </cell>
        </row>
        <row r="401">
          <cell r="C401" t="str">
            <v>Ростовэнерго (АО)</v>
          </cell>
        </row>
        <row r="402">
          <cell r="C402" t="str">
            <v>Ивэнерго, ОАО энергетики и электрификации</v>
          </cell>
        </row>
        <row r="403">
          <cell r="C403" t="str">
            <v>Урал</v>
          </cell>
          <cell r="E403">
            <v>2459786.6799999997</v>
          </cell>
          <cell r="F403">
            <v>2459786.6799999997</v>
          </cell>
          <cell r="G403">
            <v>2459792.6799999997</v>
          </cell>
          <cell r="H403">
            <v>7379366.0399999991</v>
          </cell>
        </row>
        <row r="404">
          <cell r="C404" t="str">
            <v>Свердловэнерго (АО)</v>
          </cell>
          <cell r="E404">
            <v>1255291.68</v>
          </cell>
          <cell r="F404">
            <v>1255291.68</v>
          </cell>
          <cell r="G404">
            <v>1255291.68</v>
          </cell>
          <cell r="H404">
            <v>3765875.04</v>
          </cell>
        </row>
        <row r="405">
          <cell r="C405" t="str">
            <v>Пермэнерго, ОАО</v>
          </cell>
          <cell r="E405">
            <v>1204495</v>
          </cell>
          <cell r="F405">
            <v>1204495</v>
          </cell>
          <cell r="G405">
            <v>1204501</v>
          </cell>
          <cell r="H405">
            <v>3613491</v>
          </cell>
        </row>
        <row r="406">
          <cell r="C406" t="str">
            <v>Кировэнерго (АО)</v>
          </cell>
        </row>
        <row r="407">
          <cell r="C407" t="str">
            <v>Пензаэнерго (АО)</v>
          </cell>
        </row>
        <row r="408">
          <cell r="C408" t="str">
            <v>Удмуртэнерго (АО)</v>
          </cell>
          <cell r="E408">
            <v>0</v>
          </cell>
          <cell r="F408">
            <v>0</v>
          </cell>
          <cell r="G408">
            <v>0</v>
          </cell>
          <cell r="H408">
            <v>0</v>
          </cell>
        </row>
        <row r="409">
          <cell r="C409" t="str">
            <v>Прочие Энерго</v>
          </cell>
        </row>
        <row r="410">
          <cell r="C410" t="str">
            <v>ТГК-5</v>
          </cell>
        </row>
        <row r="411">
          <cell r="C411" t="str">
            <v>Удмуртская управляющая энергетическая компания</v>
          </cell>
        </row>
        <row r="412">
          <cell r="C412" t="str">
            <v>ТГК-6</v>
          </cell>
        </row>
        <row r="413">
          <cell r="C413" t="str">
            <v>Нижновэнерго</v>
          </cell>
        </row>
        <row r="414">
          <cell r="C414" t="str">
            <v>Владимирская энергетическая компания</v>
          </cell>
        </row>
        <row r="415">
          <cell r="C415" t="str">
            <v>Ивановская управляющая энергетическая компания</v>
          </cell>
        </row>
        <row r="416">
          <cell r="C416" t="str">
            <v>Пензенская энергетическая управляющая компания</v>
          </cell>
        </row>
        <row r="417">
          <cell r="C417" t="str">
            <v>ТГК-8</v>
          </cell>
        </row>
        <row r="418">
          <cell r="C418" t="str">
            <v>Управляющая компания Ростовэнерго</v>
          </cell>
        </row>
        <row r="419">
          <cell r="C419" t="str">
            <v>ТГК-9</v>
          </cell>
        </row>
        <row r="420">
          <cell r="C420" t="str">
            <v>АО Комиэнерго</v>
          </cell>
        </row>
        <row r="421">
          <cell r="C421" t="str">
            <v>Свердловская энергосервисная компания</v>
          </cell>
        </row>
        <row r="422">
          <cell r="C422" t="str">
            <v>Свердловская энергоуправляющая компания</v>
          </cell>
        </row>
        <row r="423">
          <cell r="C423" t="str">
            <v>Пермская энергоуправляющая компания</v>
          </cell>
        </row>
        <row r="424">
          <cell r="C424" t="str">
            <v>Энергосбыт</v>
          </cell>
        </row>
        <row r="425">
          <cell r="C425" t="str">
            <v>ТГК-5</v>
          </cell>
        </row>
        <row r="426">
          <cell r="C426" t="str">
            <v>Энергосбыт Мариэнерго</v>
          </cell>
        </row>
        <row r="427">
          <cell r="C427" t="str">
            <v>Кировэнергосбыт</v>
          </cell>
        </row>
        <row r="428">
          <cell r="C428" t="str">
            <v>Удмуртская энергосбытовая компания</v>
          </cell>
        </row>
        <row r="429">
          <cell r="C429" t="str">
            <v>ТГК-6</v>
          </cell>
        </row>
        <row r="430">
          <cell r="C430" t="str">
            <v>Ивановская энергосбытовая компания</v>
          </cell>
        </row>
        <row r="431">
          <cell r="C431" t="str">
            <v>Владимирская энергосбытовая компания</v>
          </cell>
        </row>
        <row r="432">
          <cell r="C432" t="str">
            <v>Пензенская энергосбытовая компания</v>
          </cell>
        </row>
        <row r="433">
          <cell r="C433" t="str">
            <v>Энергосбыт Нижновэнерго</v>
          </cell>
        </row>
        <row r="434">
          <cell r="C434" t="str">
            <v>Энергосбыт Мордовэнерго</v>
          </cell>
        </row>
        <row r="435">
          <cell r="C435" t="str">
            <v>ТГК-8</v>
          </cell>
        </row>
        <row r="436">
          <cell r="C436" t="str">
            <v>Энергосбыт Ростовэнерго</v>
          </cell>
        </row>
        <row r="437">
          <cell r="C437" t="str">
            <v>ТГК-9</v>
          </cell>
        </row>
        <row r="438">
          <cell r="C438" t="str">
            <v>Свердловэнергосбыт</v>
          </cell>
        </row>
        <row r="439">
          <cell r="C439" t="str">
            <v>Энергосбыт Комиэнерго (?)</v>
          </cell>
        </row>
        <row r="440">
          <cell r="C440" t="str">
            <v>Пермская энергетическая сбытовая компания</v>
          </cell>
        </row>
        <row r="441">
          <cell r="C441" t="str">
            <v>Энергоремонт</v>
          </cell>
        </row>
        <row r="442">
          <cell r="C442" t="str">
            <v>ТГК-6</v>
          </cell>
        </row>
        <row r="443">
          <cell r="C443" t="str">
            <v>Ремонтный центр Нижновэнерго</v>
          </cell>
        </row>
        <row r="444">
          <cell r="C444" t="str">
            <v>Пензенская энергоремонтная компания</v>
          </cell>
        </row>
        <row r="445">
          <cell r="C445" t="str">
            <v>ТГК-9</v>
          </cell>
        </row>
        <row r="446">
          <cell r="C446" t="str">
            <v>Ремонтный центр Свердловэнерго 1</v>
          </cell>
        </row>
        <row r="447">
          <cell r="C447" t="str">
            <v>Ремонтный центр Свердловэнерго 2</v>
          </cell>
        </row>
        <row r="448">
          <cell r="C448" t="str">
            <v>Пермэнергоремонт</v>
          </cell>
        </row>
        <row r="449">
          <cell r="C449" t="str">
            <v>Пермэнергоспецремонт</v>
          </cell>
        </row>
        <row r="450">
          <cell r="C450" t="str">
            <v>ТГК-8</v>
          </cell>
        </row>
        <row r="451">
          <cell r="C451" t="str">
            <v>Ростовэнергоспецремонт</v>
          </cell>
        </row>
        <row r="452">
          <cell r="C452" t="str">
            <v>РКС</v>
          </cell>
        </row>
        <row r="453">
          <cell r="C453" t="str">
            <v>Федеральный центр продаж</v>
          </cell>
        </row>
        <row r="454">
          <cell r="C454" t="str">
            <v>Мультиэнергетический бизнес (до 1 июля)</v>
          </cell>
          <cell r="E454">
            <v>0</v>
          </cell>
          <cell r="F454">
            <v>5000000</v>
          </cell>
          <cell r="G454">
            <v>0</v>
          </cell>
          <cell r="H454">
            <v>5000000</v>
          </cell>
        </row>
        <row r="455">
          <cell r="C455" t="str">
            <v>Энергетическое строительство</v>
          </cell>
        </row>
        <row r="456">
          <cell r="C456" t="str">
            <v>ОАО "Востоксибэлектросетьстрой"</v>
          </cell>
        </row>
        <row r="457">
          <cell r="C457" t="str">
            <v>ОАО "Запсибэлектросетьстрой"</v>
          </cell>
        </row>
        <row r="458">
          <cell r="C458" t="str">
            <v>ОАО "Сибэлектросетьстрой"</v>
          </cell>
        </row>
        <row r="459">
          <cell r="C459" t="str">
            <v>ОАО "Ноябрьскэлектросетьстрой"</v>
          </cell>
        </row>
        <row r="460">
          <cell r="C460" t="str">
            <v>ГазХолдинг</v>
          </cell>
        </row>
        <row r="461">
          <cell r="C461" t="str">
            <v>Екатеринбург</v>
          </cell>
        </row>
        <row r="462">
          <cell r="C462" t="str">
            <v>Иркутск</v>
          </cell>
        </row>
        <row r="463">
          <cell r="C463" t="str">
            <v>Чита</v>
          </cell>
        </row>
        <row r="464">
          <cell r="C464" t="str">
            <v>Новосибирск</v>
          </cell>
        </row>
        <row r="465">
          <cell r="C465" t="str">
            <v>Челябинск</v>
          </cell>
        </row>
        <row r="466">
          <cell r="C466" t="str">
            <v>Развитие</v>
          </cell>
        </row>
        <row r="467">
          <cell r="C467" t="str">
            <v>Приобретение ОС и НМА (более 10 тыс. долл.)</v>
          </cell>
          <cell r="E467">
            <v>12000</v>
          </cell>
          <cell r="F467">
            <v>12000</v>
          </cell>
          <cell r="G467">
            <v>0</v>
          </cell>
          <cell r="H467">
            <v>24000</v>
          </cell>
        </row>
        <row r="468">
          <cell r="C468" t="str">
            <v>SHARP 4 этаж (ксерокс)</v>
          </cell>
          <cell r="E468">
            <v>0</v>
          </cell>
          <cell r="F468">
            <v>12000</v>
          </cell>
          <cell r="G468">
            <v>0</v>
          </cell>
          <cell r="H468">
            <v>12000</v>
          </cell>
        </row>
        <row r="469">
          <cell r="C469" t="str">
            <v>Сервер Почтовый (DMZ)</v>
          </cell>
          <cell r="E469">
            <v>12000</v>
          </cell>
          <cell r="F469">
            <v>0</v>
          </cell>
          <cell r="G469">
            <v>0</v>
          </cell>
          <cell r="H469">
            <v>12000</v>
          </cell>
        </row>
        <row r="470">
          <cell r="C470" t="str">
            <v>Прямые Административно-инвестиционные расходы, связанные с управлением активами</v>
          </cell>
          <cell r="E470">
            <v>80393.944827586209</v>
          </cell>
          <cell r="F470">
            <v>65078.551724137928</v>
          </cell>
          <cell r="G470">
            <v>90596.758620689652</v>
          </cell>
          <cell r="H470">
            <v>236069.2551724138</v>
          </cell>
        </row>
        <row r="471">
          <cell r="C471" t="str">
            <v>Командировочные</v>
          </cell>
          <cell r="E471">
            <v>7401.3448275862065</v>
          </cell>
          <cell r="F471">
            <v>11478.551724137931</v>
          </cell>
          <cell r="G471">
            <v>11259.758620689656</v>
          </cell>
          <cell r="H471">
            <v>30139.655172413793</v>
          </cell>
        </row>
        <row r="472">
          <cell r="C472" t="str">
            <v>Билеты</v>
          </cell>
          <cell r="E472">
            <v>4449</v>
          </cell>
          <cell r="F472">
            <v>6792</v>
          </cell>
          <cell r="G472">
            <v>6863</v>
          </cell>
          <cell r="H472">
            <v>18104</v>
          </cell>
        </row>
        <row r="473">
          <cell r="C473" t="str">
            <v>Суточные</v>
          </cell>
          <cell r="E473">
            <v>472.34482758620697</v>
          </cell>
          <cell r="F473">
            <v>766.55172413793105</v>
          </cell>
          <cell r="G473">
            <v>716.75862068965523</v>
          </cell>
          <cell r="H473">
            <v>1955.6551724137935</v>
          </cell>
        </row>
        <row r="474">
          <cell r="C474" t="str">
            <v>Проживание</v>
          </cell>
          <cell r="E474">
            <v>2480</v>
          </cell>
          <cell r="F474">
            <v>3920</v>
          </cell>
          <cell r="G474">
            <v>3680</v>
          </cell>
          <cell r="H474">
            <v>10080</v>
          </cell>
        </row>
        <row r="475">
          <cell r="C475" t="str">
            <v>Представительские</v>
          </cell>
        </row>
        <row r="476">
          <cell r="C476" t="str">
            <v>Представительские</v>
          </cell>
        </row>
        <row r="477">
          <cell r="C477" t="str">
            <v>Расходы на консалтинг, аудит</v>
          </cell>
          <cell r="E477">
            <v>64392.6</v>
          </cell>
          <cell r="F477">
            <v>45000</v>
          </cell>
          <cell r="G477">
            <v>70737</v>
          </cell>
          <cell r="H477">
            <v>180129.6</v>
          </cell>
        </row>
        <row r="478">
          <cell r="C478" t="str">
            <v>Консалтинг</v>
          </cell>
          <cell r="E478">
            <v>53392.6</v>
          </cell>
          <cell r="F478">
            <v>44000</v>
          </cell>
          <cell r="G478">
            <v>57537</v>
          </cell>
          <cell r="H478">
            <v>154929.60000000001</v>
          </cell>
        </row>
        <row r="479">
          <cell r="C479" t="str">
            <v>Расходы на поддержку решений</v>
          </cell>
          <cell r="E479">
            <v>11000</v>
          </cell>
          <cell r="F479">
            <v>1000</v>
          </cell>
          <cell r="G479">
            <v>13200</v>
          </cell>
          <cell r="H479">
            <v>25200</v>
          </cell>
        </row>
        <row r="480">
          <cell r="C480" t="str">
            <v>Прочие консультационные расходы</v>
          </cell>
        </row>
        <row r="481">
          <cell r="C481" t="str">
            <v>Расходы на юридическое сопровождение</v>
          </cell>
        </row>
        <row r="482">
          <cell r="C482" t="str">
            <v>Юридические услуги</v>
          </cell>
        </row>
        <row r="483">
          <cell r="C483" t="str">
            <v>Судебные издержки</v>
          </cell>
        </row>
        <row r="484">
          <cell r="C484" t="str">
            <v>Расходы на PR и маркетинг</v>
          </cell>
          <cell r="E484">
            <v>2000</v>
          </cell>
          <cell r="F484">
            <v>2000</v>
          </cell>
          <cell r="G484">
            <v>2000</v>
          </cell>
          <cell r="H484">
            <v>6000</v>
          </cell>
        </row>
        <row r="485">
          <cell r="C485" t="str">
            <v>GR-расходы</v>
          </cell>
        </row>
        <row r="486">
          <cell r="C486" t="str">
            <v>PR-мероприятия</v>
          </cell>
          <cell r="E486">
            <v>2000</v>
          </cell>
          <cell r="F486">
            <v>2000</v>
          </cell>
          <cell r="G486">
            <v>2000</v>
          </cell>
          <cell r="H486">
            <v>6000</v>
          </cell>
        </row>
        <row r="487">
          <cell r="C487" t="str">
            <v>Международные проекты и мероприятия</v>
          </cell>
        </row>
        <row r="488">
          <cell r="C488" t="str">
            <v>Прочие PR-расходы</v>
          </cell>
        </row>
        <row r="489">
          <cell r="C489" t="str">
            <v>Транзакционные расходы</v>
          </cell>
          <cell r="E489">
            <v>0</v>
          </cell>
          <cell r="F489">
            <v>0</v>
          </cell>
          <cell r="G489">
            <v>0</v>
          </cell>
          <cell r="H489">
            <v>0</v>
          </cell>
        </row>
        <row r="490">
          <cell r="C490" t="str">
            <v>Брокерские и депозитарные комиссии</v>
          </cell>
          <cell r="E490">
            <v>0</v>
          </cell>
          <cell r="F490">
            <v>0</v>
          </cell>
          <cell r="G490">
            <v>0</v>
          </cell>
          <cell r="H490">
            <v>0</v>
          </cell>
        </row>
        <row r="491">
          <cell r="C491" t="str">
            <v>Расходы на регистрацию</v>
          </cell>
        </row>
        <row r="492">
          <cell r="C492" t="str">
            <v>Расходы на инфраструктуру</v>
          </cell>
          <cell r="E492">
            <v>6600</v>
          </cell>
          <cell r="F492">
            <v>6600</v>
          </cell>
          <cell r="G492">
            <v>6600</v>
          </cell>
          <cell r="H492">
            <v>19800</v>
          </cell>
        </row>
        <row r="493">
          <cell r="C493" t="str">
            <v>Депозитарные расходы</v>
          </cell>
          <cell r="E493">
            <v>2000</v>
          </cell>
          <cell r="F493">
            <v>2000</v>
          </cell>
          <cell r="G493">
            <v>2000</v>
          </cell>
          <cell r="H493">
            <v>6000</v>
          </cell>
        </row>
        <row r="494">
          <cell r="C494" t="str">
            <v>Юридические услуги</v>
          </cell>
          <cell r="E494">
            <v>4600</v>
          </cell>
          <cell r="F494">
            <v>4600</v>
          </cell>
          <cell r="G494">
            <v>4600</v>
          </cell>
          <cell r="H494">
            <v>13800</v>
          </cell>
        </row>
        <row r="495">
          <cell r="C495" t="str">
            <v>Сервисные комиссии</v>
          </cell>
        </row>
        <row r="496">
          <cell r="C496" t="str">
            <v>Прочие расходы</v>
          </cell>
        </row>
        <row r="497">
          <cell r="C497" t="str">
            <v>Прочие расходы</v>
          </cell>
        </row>
        <row r="498">
          <cell r="C498" t="str">
            <v>Прочие административно-инвестиционные расходы</v>
          </cell>
          <cell r="E498">
            <v>100000</v>
          </cell>
          <cell r="F498">
            <v>100000</v>
          </cell>
          <cell r="G498">
            <v>160000</v>
          </cell>
          <cell r="H498">
            <v>360000</v>
          </cell>
        </row>
        <row r="499">
          <cell r="C499" t="str">
            <v>Консалтинг (Юникон)</v>
          </cell>
          <cell r="E499">
            <v>100000</v>
          </cell>
          <cell r="F499">
            <v>100000</v>
          </cell>
          <cell r="G499">
            <v>100000</v>
          </cell>
          <cell r="H499">
            <v>300000</v>
          </cell>
        </row>
        <row r="500">
          <cell r="C500" t="str">
            <v>Бюджетирование</v>
          </cell>
          <cell r="E500">
            <v>0</v>
          </cell>
          <cell r="F500">
            <v>0</v>
          </cell>
          <cell r="G500">
            <v>60000</v>
          </cell>
          <cell r="H500">
            <v>60000</v>
          </cell>
        </row>
        <row r="501">
          <cell r="C501" t="str">
            <v>Взнос в уставный капитал</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ДДС_нов"/>
      <sheetName val="БДДС"/>
      <sheetName val="КЭС_структура_нов"/>
      <sheetName val="НС_АИР"/>
      <sheetName val="all"/>
      <sheetName val="Группа_эфф_отчет_накоп 12.3"/>
      <sheetName val="актив_ЮЛ"/>
      <sheetName val="Лист3"/>
    </sheetNames>
    <sheetDataSet>
      <sheetData sheetId="0" refreshError="1">
        <row r="2">
          <cell r="C2" t="str">
            <v>Бюджет движения денежных средств ЗАО "КЭС" на 2005г., USD</v>
          </cell>
        </row>
        <row r="4">
          <cell r="C4" t="str">
            <v>Наименование статей</v>
          </cell>
          <cell r="E4" t="str">
            <v>январь</v>
          </cell>
          <cell r="F4" t="str">
            <v>февраль</v>
          </cell>
          <cell r="G4" t="str">
            <v>март</v>
          </cell>
          <cell r="H4" t="str">
            <v>1 квартал</v>
          </cell>
        </row>
        <row r="7">
          <cell r="C7" t="str">
            <v>Остаток денежных средств на начало периода</v>
          </cell>
          <cell r="E7">
            <v>2058743</v>
          </cell>
          <cell r="F7">
            <v>1487383.6345000928</v>
          </cell>
          <cell r="G7">
            <v>1666617.7970000943</v>
          </cell>
          <cell r="H7">
            <v>2058743</v>
          </cell>
        </row>
        <row r="8">
          <cell r="C8" t="str">
            <v>Остаток средств на р/c</v>
          </cell>
          <cell r="E8">
            <v>0</v>
          </cell>
          <cell r="F8">
            <v>0</v>
          </cell>
          <cell r="G8">
            <v>0</v>
          </cell>
        </row>
        <row r="9">
          <cell r="C9" t="str">
            <v>КЭС</v>
          </cell>
        </row>
        <row r="10">
          <cell r="C10" t="str">
            <v>Инфраструктура-резиденты</v>
          </cell>
        </row>
        <row r="11">
          <cell r="C11" t="str">
            <v>Остаток ср. на вал. счете</v>
          </cell>
          <cell r="E11">
            <v>0</v>
          </cell>
          <cell r="F11">
            <v>0</v>
          </cell>
          <cell r="G11">
            <v>0</v>
          </cell>
        </row>
        <row r="12">
          <cell r="C12" t="str">
            <v>КЭС</v>
          </cell>
        </row>
        <row r="13">
          <cell r="C13" t="str">
            <v>Инфраструктура-резиденты</v>
          </cell>
        </row>
        <row r="14">
          <cell r="C14" t="str">
            <v>Инфраструктура-нерезиденты</v>
          </cell>
        </row>
        <row r="15">
          <cell r="C15" t="str">
            <v>Спец. счета в банках</v>
          </cell>
          <cell r="E15">
            <v>0</v>
          </cell>
          <cell r="F15">
            <v>0</v>
          </cell>
          <cell r="G15">
            <v>0</v>
          </cell>
        </row>
        <row r="16">
          <cell r="C16" t="str">
            <v>КЭС</v>
          </cell>
        </row>
        <row r="17">
          <cell r="C17" t="str">
            <v>Инфраструктура-резиденты</v>
          </cell>
        </row>
        <row r="18">
          <cell r="C18" t="str">
            <v>Инфраструктура-нерезиденты</v>
          </cell>
        </row>
        <row r="19">
          <cell r="C19" t="str">
            <v>Остаток средств в кассе</v>
          </cell>
        </row>
        <row r="21">
          <cell r="C21" t="str">
            <v>ОПЕРАЦИОННАЯ ДЕЯТЕЛЬНОСТЬ</v>
          </cell>
        </row>
        <row r="22">
          <cell r="C22" t="str">
            <v>ПОСТУПЛЕНИЯ</v>
          </cell>
          <cell r="E22">
            <v>179075</v>
          </cell>
          <cell r="F22">
            <v>179075</v>
          </cell>
          <cell r="G22">
            <v>177965</v>
          </cell>
          <cell r="H22">
            <v>536115</v>
          </cell>
        </row>
        <row r="23">
          <cell r="C23" t="str">
            <v xml:space="preserve">Поступления по агентским договорам </v>
          </cell>
          <cell r="E23">
            <v>0</v>
          </cell>
          <cell r="F23">
            <v>0</v>
          </cell>
          <cell r="G23">
            <v>0</v>
          </cell>
          <cell r="H23">
            <v>0</v>
          </cell>
        </row>
        <row r="24">
          <cell r="C24" t="str">
            <v>Поступления по консультационным договорам (для финансирования операционной деятельности)</v>
          </cell>
        </row>
        <row r="25">
          <cell r="C25" t="str">
            <v>Услуги по управлению активами</v>
          </cell>
          <cell r="E25">
            <v>56500</v>
          </cell>
          <cell r="F25">
            <v>56500</v>
          </cell>
          <cell r="G25">
            <v>56500</v>
          </cell>
          <cell r="H25">
            <v>169500</v>
          </cell>
        </row>
        <row r="26">
          <cell r="C26" t="str">
            <v>Доход от ДУ ОАО "Иркутскэнерго"</v>
          </cell>
          <cell r="E26">
            <v>56500</v>
          </cell>
          <cell r="F26">
            <v>56500</v>
          </cell>
          <cell r="G26">
            <v>56500</v>
          </cell>
          <cell r="H26">
            <v>169500</v>
          </cell>
        </row>
        <row r="27">
          <cell r="C27" t="str">
            <v>Доходы от управления (РГХ)</v>
          </cell>
          <cell r="E27">
            <v>0</v>
          </cell>
          <cell r="F27">
            <v>0</v>
          </cell>
          <cell r="G27">
            <v>0</v>
          </cell>
          <cell r="H27">
            <v>0</v>
          </cell>
        </row>
        <row r="28">
          <cell r="C28" t="str">
            <v>Поступления в оплату централизованных функций</v>
          </cell>
          <cell r="E28">
            <v>71494</v>
          </cell>
          <cell r="F28">
            <v>71494</v>
          </cell>
          <cell r="G28">
            <v>71494</v>
          </cell>
          <cell r="H28">
            <v>214482</v>
          </cell>
        </row>
        <row r="29">
          <cell r="C29" t="str">
            <v>ФЦП</v>
          </cell>
          <cell r="H29">
            <v>0</v>
          </cell>
        </row>
        <row r="30">
          <cell r="C30" t="str">
            <v>МЭБ (1 полугодие)</v>
          </cell>
          <cell r="E30">
            <v>23066</v>
          </cell>
          <cell r="F30">
            <v>23066</v>
          </cell>
          <cell r="G30">
            <v>23066</v>
          </cell>
          <cell r="H30">
            <v>69198</v>
          </cell>
        </row>
        <row r="31">
          <cell r="C31" t="str">
            <v>Энергетическое строительство</v>
          </cell>
          <cell r="E31">
            <v>13811</v>
          </cell>
          <cell r="F31">
            <v>13811</v>
          </cell>
          <cell r="G31">
            <v>13811</v>
          </cell>
          <cell r="H31">
            <v>41433</v>
          </cell>
        </row>
        <row r="32">
          <cell r="C32" t="str">
            <v>ГазХолдинг</v>
          </cell>
        </row>
        <row r="33">
          <cell r="C33" t="str">
            <v>КЭС-Бизнессервис</v>
          </cell>
        </row>
        <row r="34">
          <cell r="C34" t="str">
            <v>Энергетические решения</v>
          </cell>
          <cell r="E34">
            <v>16417</v>
          </cell>
          <cell r="F34">
            <v>16417</v>
          </cell>
          <cell r="G34">
            <v>16417</v>
          </cell>
          <cell r="H34">
            <v>49251</v>
          </cell>
        </row>
        <row r="35">
          <cell r="C35" t="str">
            <v>Трейдинг</v>
          </cell>
          <cell r="E35">
            <v>18200</v>
          </cell>
          <cell r="F35">
            <v>18200</v>
          </cell>
          <cell r="G35">
            <v>18200</v>
          </cell>
          <cell r="H35">
            <v>54600</v>
          </cell>
        </row>
        <row r="36">
          <cell r="C36" t="str">
            <v>Прочие доходы и возмещения</v>
          </cell>
          <cell r="E36">
            <v>51081</v>
          </cell>
          <cell r="F36">
            <v>51081</v>
          </cell>
          <cell r="G36">
            <v>49971</v>
          </cell>
          <cell r="H36">
            <v>152133</v>
          </cell>
        </row>
        <row r="37">
          <cell r="C37" t="str">
            <v>Консалтинг</v>
          </cell>
        </row>
        <row r="38">
          <cell r="C38" t="str">
            <v>Поступления от субаренды, сублизинга</v>
          </cell>
          <cell r="E38">
            <v>51081</v>
          </cell>
          <cell r="F38">
            <v>51081</v>
          </cell>
          <cell r="G38">
            <v>49971</v>
          </cell>
          <cell r="H38">
            <v>152133</v>
          </cell>
        </row>
        <row r="39">
          <cell r="C39" t="str">
            <v>Поступления от продажи ОС и НМА (менее 10 тыс. долл.)</v>
          </cell>
        </row>
        <row r="40">
          <cell r="C40" t="str">
            <v>Прочие поступления</v>
          </cell>
        </row>
        <row r="41">
          <cell r="C41" t="str">
            <v>ВЫПЛАТЫ (АУР)</v>
          </cell>
          <cell r="E41">
            <v>861201.58847232128</v>
          </cell>
          <cell r="F41">
            <v>1030837.1353167663</v>
          </cell>
          <cell r="G41">
            <v>1281082.1635990264</v>
          </cell>
          <cell r="H41">
            <v>3173120.8873881139</v>
          </cell>
        </row>
        <row r="42">
          <cell r="C42" t="str">
            <v>Оплата централизованных функций</v>
          </cell>
          <cell r="E42">
            <v>0</v>
          </cell>
          <cell r="F42">
            <v>0</v>
          </cell>
          <cell r="G42">
            <v>0</v>
          </cell>
          <cell r="H42">
            <v>0</v>
          </cell>
        </row>
        <row r="43">
          <cell r="C43" t="str">
            <v>Оплата централизованных функций</v>
          </cell>
          <cell r="E43">
            <v>0</v>
          </cell>
          <cell r="F43">
            <v>0</v>
          </cell>
          <cell r="G43">
            <v>0</v>
          </cell>
          <cell r="H43">
            <v>0</v>
          </cell>
        </row>
        <row r="44">
          <cell r="C44" t="str">
            <v>Вознаграждение персоналу</v>
          </cell>
          <cell r="E44">
            <v>381318.02063218394</v>
          </cell>
          <cell r="F44">
            <v>389409.81028735632</v>
          </cell>
          <cell r="G44">
            <v>388800.6473563218</v>
          </cell>
          <cell r="H44">
            <v>1159528.4782758621</v>
          </cell>
        </row>
        <row r="45">
          <cell r="C45" t="str">
            <v>Оклад NET</v>
          </cell>
          <cell r="E45">
            <v>284405</v>
          </cell>
          <cell r="F45">
            <v>255695</v>
          </cell>
          <cell r="G45">
            <v>265320</v>
          </cell>
          <cell r="H45">
            <v>805420</v>
          </cell>
        </row>
        <row r="46">
          <cell r="C46" t="str">
            <v>Премия NET</v>
          </cell>
          <cell r="E46">
            <v>14220.25</v>
          </cell>
          <cell r="F46">
            <v>12784.75</v>
          </cell>
          <cell r="G46">
            <v>13266</v>
          </cell>
          <cell r="H46">
            <v>40271</v>
          </cell>
        </row>
        <row r="47">
          <cell r="C47" t="str">
            <v>Иные выплаты персоналу</v>
          </cell>
          <cell r="E47">
            <v>0</v>
          </cell>
          <cell r="F47">
            <v>0</v>
          </cell>
          <cell r="G47">
            <v>0</v>
          </cell>
          <cell r="H47">
            <v>0</v>
          </cell>
        </row>
        <row r="48">
          <cell r="C48" t="str">
            <v>НДФЛ</v>
          </cell>
          <cell r="E48">
            <v>44622.163793103457</v>
          </cell>
          <cell r="F48">
            <v>40117.663793103449</v>
          </cell>
          <cell r="G48">
            <v>41627.79310344829</v>
          </cell>
          <cell r="H48">
            <v>126367.62068965519</v>
          </cell>
        </row>
        <row r="49">
          <cell r="C49" t="str">
            <v>ЕСН</v>
          </cell>
          <cell r="E49">
            <v>35106.240172413796</v>
          </cell>
          <cell r="F49">
            <v>77848.02982758623</v>
          </cell>
          <cell r="G49">
            <v>65622.487586206887</v>
          </cell>
          <cell r="H49">
            <v>178576.75758620689</v>
          </cell>
        </row>
        <row r="50">
          <cell r="C50" t="str">
            <v>Соцпакет</v>
          </cell>
          <cell r="E50">
            <v>2964.3666666666668</v>
          </cell>
          <cell r="F50">
            <v>2964.3666666666668</v>
          </cell>
          <cell r="G50">
            <v>2964.3666666666668</v>
          </cell>
          <cell r="H50">
            <v>8893.1</v>
          </cell>
        </row>
        <row r="51">
          <cell r="C51" t="str">
            <v>Расходы на HR</v>
          </cell>
          <cell r="E51">
            <v>34116</v>
          </cell>
          <cell r="F51">
            <v>63566.137931034478</v>
          </cell>
          <cell r="G51">
            <v>50194.413793103449</v>
          </cell>
          <cell r="H51">
            <v>147876.55172413791</v>
          </cell>
        </row>
        <row r="52">
          <cell r="C52" t="str">
            <v>Подбор персонала</v>
          </cell>
          <cell r="E52">
            <v>17000</v>
          </cell>
          <cell r="F52">
            <v>0</v>
          </cell>
          <cell r="G52">
            <v>9000</v>
          </cell>
          <cell r="H52">
            <v>26000</v>
          </cell>
        </row>
        <row r="53">
          <cell r="C53" t="str">
            <v xml:space="preserve">Расходы на развитие персонала </v>
          </cell>
          <cell r="E53">
            <v>14616</v>
          </cell>
          <cell r="F53">
            <v>16066.137931034482</v>
          </cell>
          <cell r="G53">
            <v>38694.413793103449</v>
          </cell>
          <cell r="H53">
            <v>69376.551724137928</v>
          </cell>
        </row>
        <row r="54">
          <cell r="C54" t="str">
            <v>Социальные программы</v>
          </cell>
          <cell r="E54">
            <v>0</v>
          </cell>
          <cell r="F54">
            <v>0</v>
          </cell>
          <cell r="G54">
            <v>0</v>
          </cell>
          <cell r="H54">
            <v>0</v>
          </cell>
        </row>
        <row r="55">
          <cell r="C55" t="str">
            <v xml:space="preserve">Прочие расходы на персонал </v>
          </cell>
          <cell r="E55">
            <v>2500</v>
          </cell>
          <cell r="F55">
            <v>47500</v>
          </cell>
          <cell r="G55">
            <v>2500</v>
          </cell>
          <cell r="H55">
            <v>52500</v>
          </cell>
        </row>
        <row r="56">
          <cell r="C56" t="str">
            <v>Командировочные</v>
          </cell>
          <cell r="E56">
            <v>31004.999999999996</v>
          </cell>
          <cell r="F56">
            <v>45298.213103448274</v>
          </cell>
          <cell r="G56">
            <v>33967.389655172417</v>
          </cell>
          <cell r="H56">
            <v>110270.60275862069</v>
          </cell>
        </row>
        <row r="57">
          <cell r="C57" t="str">
            <v>Командировочные</v>
          </cell>
          <cell r="E57">
            <v>31004.999999999996</v>
          </cell>
          <cell r="F57">
            <v>45298.213103448274</v>
          </cell>
          <cell r="G57">
            <v>33967.389655172417</v>
          </cell>
          <cell r="H57">
            <v>110270.60275862069</v>
          </cell>
        </row>
        <row r="58">
          <cell r="C58" t="str">
            <v>Представительские</v>
          </cell>
          <cell r="E58">
            <v>8250</v>
          </cell>
          <cell r="F58">
            <v>8250</v>
          </cell>
          <cell r="G58">
            <v>8250</v>
          </cell>
          <cell r="H58">
            <v>24750</v>
          </cell>
        </row>
        <row r="59">
          <cell r="C59" t="str">
            <v>Представительские</v>
          </cell>
          <cell r="E59">
            <v>8250</v>
          </cell>
          <cell r="F59">
            <v>8250</v>
          </cell>
          <cell r="G59">
            <v>8250</v>
          </cell>
          <cell r="H59">
            <v>24750</v>
          </cell>
        </row>
        <row r="60">
          <cell r="C60" t="str">
            <v>Расходы на ИТ</v>
          </cell>
          <cell r="E60">
            <v>141370.66666666669</v>
          </cell>
          <cell r="F60">
            <v>87705</v>
          </cell>
          <cell r="G60">
            <v>70893.333333333343</v>
          </cell>
          <cell r="H60">
            <v>299969</v>
          </cell>
        </row>
        <row r="61">
          <cell r="C61" t="str">
            <v>Мобильная связь</v>
          </cell>
          <cell r="E61">
            <v>17230</v>
          </cell>
          <cell r="F61">
            <v>18280</v>
          </cell>
          <cell r="G61">
            <v>18280</v>
          </cell>
          <cell r="H61">
            <v>53790</v>
          </cell>
        </row>
        <row r="62">
          <cell r="C62" t="str">
            <v>Приобретение компьютеров, оргтехники, средств связи</v>
          </cell>
          <cell r="E62">
            <v>49821</v>
          </cell>
          <cell r="F62">
            <v>8233.3333333333339</v>
          </cell>
          <cell r="G62">
            <v>6816.666666666667</v>
          </cell>
          <cell r="H62">
            <v>64871</v>
          </cell>
        </row>
        <row r="63">
          <cell r="C63" t="str">
            <v>Амортизация ОС и НМА (ИТ)</v>
          </cell>
          <cell r="E63">
            <v>0</v>
          </cell>
          <cell r="F63">
            <v>0</v>
          </cell>
          <cell r="G63">
            <v>0</v>
          </cell>
          <cell r="H63">
            <v>0</v>
          </cell>
        </row>
        <row r="64">
          <cell r="C64" t="str">
            <v>Аренда ОС и НМА (ИТ)</v>
          </cell>
          <cell r="E64">
            <v>0</v>
          </cell>
          <cell r="F64">
            <v>0</v>
          </cell>
          <cell r="G64">
            <v>0</v>
          </cell>
          <cell r="H64">
            <v>0</v>
          </cell>
        </row>
        <row r="65">
          <cell r="C65" t="str">
            <v>Лизинг ОС и НМА (ИТ)</v>
          </cell>
          <cell r="E65">
            <v>16055</v>
          </cell>
          <cell r="F65">
            <v>16057</v>
          </cell>
          <cell r="G65">
            <v>16058</v>
          </cell>
          <cell r="H65">
            <v>48170</v>
          </cell>
        </row>
        <row r="66">
          <cell r="C66" t="str">
            <v>Информационные услуги</v>
          </cell>
          <cell r="E66">
            <v>19659.666666666668</v>
          </cell>
          <cell r="F66">
            <v>32534.666666666672</v>
          </cell>
          <cell r="G66">
            <v>13134.666666666666</v>
          </cell>
          <cell r="H66">
            <v>65329.000000000007</v>
          </cell>
        </row>
        <row r="67">
          <cell r="C67" t="str">
            <v>Расходные материалы</v>
          </cell>
          <cell r="E67">
            <v>16605</v>
          </cell>
          <cell r="F67">
            <v>0</v>
          </cell>
          <cell r="G67">
            <v>0</v>
          </cell>
          <cell r="H67">
            <v>16605</v>
          </cell>
        </row>
        <row r="68">
          <cell r="C68" t="str">
            <v>Ремонт и эксплуатация (ИТ)</v>
          </cell>
          <cell r="E68">
            <v>0</v>
          </cell>
          <cell r="F68">
            <v>1500</v>
          </cell>
          <cell r="G68">
            <v>0</v>
          </cell>
          <cell r="H68">
            <v>1500</v>
          </cell>
        </row>
        <row r="69">
          <cell r="C69" t="str">
            <v>Страхование (ИТ)</v>
          </cell>
          <cell r="E69">
            <v>0</v>
          </cell>
          <cell r="F69">
            <v>0</v>
          </cell>
          <cell r="G69">
            <v>0</v>
          </cell>
          <cell r="H69">
            <v>0</v>
          </cell>
        </row>
        <row r="70">
          <cell r="C70" t="str">
            <v>Связь и интернет</v>
          </cell>
          <cell r="E70">
            <v>11000</v>
          </cell>
          <cell r="F70">
            <v>11000</v>
          </cell>
          <cell r="G70">
            <v>11000</v>
          </cell>
          <cell r="H70">
            <v>33000</v>
          </cell>
        </row>
        <row r="71">
          <cell r="C71" t="str">
            <v>Прочие расходы на ИТ</v>
          </cell>
          <cell r="E71">
            <v>11000</v>
          </cell>
          <cell r="F71">
            <v>100</v>
          </cell>
          <cell r="G71">
            <v>5604</v>
          </cell>
          <cell r="H71">
            <v>16704</v>
          </cell>
        </row>
        <row r="72">
          <cell r="C72" t="str">
            <v>Расходы на содержание помещений</v>
          </cell>
          <cell r="E72">
            <v>140645.20000000001</v>
          </cell>
          <cell r="F72">
            <v>125713.2</v>
          </cell>
          <cell r="G72">
            <v>123240.2</v>
          </cell>
          <cell r="H72">
            <v>389598.60000000003</v>
          </cell>
        </row>
        <row r="73">
          <cell r="C73" t="str">
            <v>Приобретение мебели, офис. Оборудования</v>
          </cell>
          <cell r="E73">
            <v>19450</v>
          </cell>
          <cell r="F73">
            <v>5098</v>
          </cell>
          <cell r="G73">
            <v>2600</v>
          </cell>
          <cell r="H73">
            <v>27148</v>
          </cell>
        </row>
        <row r="74">
          <cell r="C74" t="str">
            <v>Амортизация ОС (АХО)</v>
          </cell>
          <cell r="E74">
            <v>0</v>
          </cell>
          <cell r="F74">
            <v>0</v>
          </cell>
          <cell r="G74">
            <v>0</v>
          </cell>
          <cell r="H74">
            <v>0</v>
          </cell>
        </row>
        <row r="75">
          <cell r="C75" t="str">
            <v>Аренда ОС (АХО)</v>
          </cell>
          <cell r="E75">
            <v>109224.2</v>
          </cell>
          <cell r="F75">
            <v>109224.2</v>
          </cell>
          <cell r="G75">
            <v>109224.2</v>
          </cell>
          <cell r="H75">
            <v>327672.59999999998</v>
          </cell>
        </row>
        <row r="76">
          <cell r="C76" t="str">
            <v>Лизинг ОС (АХО)</v>
          </cell>
          <cell r="E76">
            <v>0</v>
          </cell>
          <cell r="F76">
            <v>0</v>
          </cell>
          <cell r="G76">
            <v>0</v>
          </cell>
          <cell r="H76">
            <v>0</v>
          </cell>
        </row>
        <row r="77">
          <cell r="C77" t="str">
            <v>Ремонт и эксплуатация (вкл. ремонт по заявке)</v>
          </cell>
          <cell r="E77">
            <v>8411</v>
          </cell>
          <cell r="F77">
            <v>8411</v>
          </cell>
          <cell r="G77">
            <v>8481</v>
          </cell>
          <cell r="H77">
            <v>25303</v>
          </cell>
        </row>
        <row r="78">
          <cell r="C78" t="str">
            <v>Страхование ОС</v>
          </cell>
          <cell r="E78">
            <v>0</v>
          </cell>
          <cell r="F78">
            <v>0</v>
          </cell>
          <cell r="G78">
            <v>0</v>
          </cell>
          <cell r="H78">
            <v>0</v>
          </cell>
        </row>
        <row r="79">
          <cell r="C79" t="str">
            <v>Расходы на АХР (канц.)</v>
          </cell>
          <cell r="E79">
            <v>3560</v>
          </cell>
          <cell r="F79">
            <v>2980</v>
          </cell>
          <cell r="G79">
            <v>2935</v>
          </cell>
          <cell r="H79">
            <v>9475</v>
          </cell>
        </row>
        <row r="80">
          <cell r="C80" t="str">
            <v>Транспорт</v>
          </cell>
          <cell r="E80">
            <v>17173.841638225254</v>
          </cell>
          <cell r="F80">
            <v>22493.295563139931</v>
          </cell>
          <cell r="G80">
            <v>18133.758361774744</v>
          </cell>
          <cell r="H80">
            <v>57800.895563139929</v>
          </cell>
        </row>
        <row r="81">
          <cell r="C81" t="str">
            <v>Амортизация а/м</v>
          </cell>
          <cell r="E81">
            <v>0</v>
          </cell>
          <cell r="F81">
            <v>0</v>
          </cell>
          <cell r="G81">
            <v>0</v>
          </cell>
          <cell r="H81">
            <v>0</v>
          </cell>
        </row>
        <row r="82">
          <cell r="C82" t="str">
            <v>Аренда а/м</v>
          </cell>
          <cell r="E82">
            <v>0</v>
          </cell>
          <cell r="F82">
            <v>0</v>
          </cell>
          <cell r="G82">
            <v>0</v>
          </cell>
          <cell r="H82">
            <v>0</v>
          </cell>
        </row>
        <row r="83">
          <cell r="C83" t="str">
            <v xml:space="preserve">Лизинг а/м </v>
          </cell>
          <cell r="E83">
            <v>9441.8416382252562</v>
          </cell>
          <cell r="F83">
            <v>9442.2955631399309</v>
          </cell>
          <cell r="G83">
            <v>9529.7583617747423</v>
          </cell>
          <cell r="H83">
            <v>28413.895563139929</v>
          </cell>
        </row>
        <row r="84">
          <cell r="C84" t="str">
            <v>Ремонт и эксплуатация а/м</v>
          </cell>
          <cell r="E84">
            <v>2312</v>
          </cell>
          <cell r="F84">
            <v>1800</v>
          </cell>
          <cell r="G84">
            <v>2824</v>
          </cell>
          <cell r="H84">
            <v>6936</v>
          </cell>
        </row>
        <row r="85">
          <cell r="C85" t="str">
            <v>ГСМ</v>
          </cell>
          <cell r="E85">
            <v>2540</v>
          </cell>
          <cell r="F85">
            <v>2540</v>
          </cell>
          <cell r="G85">
            <v>2540</v>
          </cell>
          <cell r="H85">
            <v>7620</v>
          </cell>
        </row>
        <row r="86">
          <cell r="C86" t="str">
            <v>Страхование А/м</v>
          </cell>
          <cell r="E86">
            <v>0</v>
          </cell>
          <cell r="F86">
            <v>1218</v>
          </cell>
          <cell r="G86">
            <v>0</v>
          </cell>
          <cell r="H86">
            <v>1218</v>
          </cell>
        </row>
        <row r="87">
          <cell r="C87" t="str">
            <v>Прочие расходы на транспорт</v>
          </cell>
          <cell r="E87">
            <v>2880</v>
          </cell>
          <cell r="F87">
            <v>7493</v>
          </cell>
          <cell r="G87">
            <v>3240</v>
          </cell>
          <cell r="H87">
            <v>13613</v>
          </cell>
        </row>
        <row r="88">
          <cell r="C88" t="str">
            <v>Расходы на консалтинг, аудит</v>
          </cell>
          <cell r="E88">
            <v>14590.000000000007</v>
          </cell>
          <cell r="F88">
            <v>131000</v>
          </cell>
          <cell r="G88">
            <v>50498</v>
          </cell>
          <cell r="H88">
            <v>196088</v>
          </cell>
        </row>
        <row r="89">
          <cell r="C89" t="str">
            <v>Аудиторские услуги</v>
          </cell>
          <cell r="E89">
            <v>0</v>
          </cell>
          <cell r="F89">
            <v>0</v>
          </cell>
          <cell r="G89">
            <v>0</v>
          </cell>
          <cell r="H89">
            <v>0</v>
          </cell>
        </row>
        <row r="90">
          <cell r="C90" t="str">
            <v>Консалтинг</v>
          </cell>
          <cell r="E90">
            <v>14590.000000000007</v>
          </cell>
          <cell r="F90">
            <v>9000</v>
          </cell>
          <cell r="G90">
            <v>6498</v>
          </cell>
          <cell r="H90">
            <v>30088.000000000007</v>
          </cell>
        </row>
        <row r="91">
          <cell r="C91" t="str">
            <v>Консалтинг-РГХ</v>
          </cell>
          <cell r="E91">
            <v>0</v>
          </cell>
          <cell r="F91">
            <v>122000</v>
          </cell>
          <cell r="G91">
            <v>44000</v>
          </cell>
          <cell r="H91">
            <v>166000</v>
          </cell>
        </row>
        <row r="92">
          <cell r="C92" t="str">
            <v>Расходы на поддержку решений</v>
          </cell>
          <cell r="E92">
            <v>0</v>
          </cell>
          <cell r="F92">
            <v>0</v>
          </cell>
          <cell r="G92">
            <v>0</v>
          </cell>
          <cell r="H92">
            <v>0</v>
          </cell>
        </row>
        <row r="93">
          <cell r="C93" t="str">
            <v>Прочие консультационные расходы</v>
          </cell>
          <cell r="E93">
            <v>0</v>
          </cell>
          <cell r="F93">
            <v>0</v>
          </cell>
          <cell r="G93">
            <v>0</v>
          </cell>
          <cell r="H93">
            <v>0</v>
          </cell>
        </row>
        <row r="94">
          <cell r="C94" t="str">
            <v>Расходы на юридическое сопровождение</v>
          </cell>
          <cell r="E94">
            <v>862</v>
          </cell>
          <cell r="F94">
            <v>862</v>
          </cell>
          <cell r="G94">
            <v>3364</v>
          </cell>
          <cell r="H94">
            <v>5088</v>
          </cell>
        </row>
        <row r="95">
          <cell r="C95" t="str">
            <v>Юридические услуги</v>
          </cell>
          <cell r="E95">
            <v>862</v>
          </cell>
          <cell r="F95">
            <v>862</v>
          </cell>
          <cell r="G95">
            <v>3364</v>
          </cell>
          <cell r="H95">
            <v>5088</v>
          </cell>
        </row>
        <row r="96">
          <cell r="C96" t="str">
            <v>Судебные издержки</v>
          </cell>
          <cell r="E96">
            <v>0</v>
          </cell>
          <cell r="F96">
            <v>0</v>
          </cell>
          <cell r="G96">
            <v>0</v>
          </cell>
          <cell r="H96">
            <v>0</v>
          </cell>
        </row>
        <row r="97">
          <cell r="C97" t="str">
            <v>Расходы на PR и маркетинг</v>
          </cell>
          <cell r="E97">
            <v>34408.25</v>
          </cell>
          <cell r="F97">
            <v>35653.75</v>
          </cell>
          <cell r="G97">
            <v>27703.75</v>
          </cell>
          <cell r="H97">
            <v>97765.75</v>
          </cell>
        </row>
        <row r="98">
          <cell r="C98" t="str">
            <v>GR-расходы</v>
          </cell>
          <cell r="E98">
            <v>8000</v>
          </cell>
          <cell r="F98">
            <v>9400</v>
          </cell>
          <cell r="G98">
            <v>8000</v>
          </cell>
          <cell r="H98">
            <v>25400</v>
          </cell>
        </row>
        <row r="99">
          <cell r="C99" t="str">
            <v xml:space="preserve">Дизайн, полиграфия и сувенирная продукция </v>
          </cell>
          <cell r="E99">
            <v>16749.666666666664</v>
          </cell>
          <cell r="F99">
            <v>15199.666666666664</v>
          </cell>
          <cell r="G99">
            <v>9450.6666666666679</v>
          </cell>
          <cell r="H99">
            <v>41400</v>
          </cell>
        </row>
        <row r="100">
          <cell r="C100" t="str">
            <v>Размещение рекламы и информации (в т.ч.выставки)</v>
          </cell>
          <cell r="E100">
            <v>0</v>
          </cell>
          <cell r="F100">
            <v>0</v>
          </cell>
          <cell r="G100">
            <v>0</v>
          </cell>
          <cell r="H100">
            <v>0</v>
          </cell>
        </row>
        <row r="101">
          <cell r="C101" t="str">
            <v>Медиа-мероприятия</v>
          </cell>
          <cell r="E101">
            <v>4600</v>
          </cell>
          <cell r="F101">
            <v>5650</v>
          </cell>
          <cell r="G101">
            <v>4150</v>
          </cell>
          <cell r="H101">
            <v>14400</v>
          </cell>
        </row>
        <row r="102">
          <cell r="C102" t="str">
            <v>PR-мероприятия</v>
          </cell>
          <cell r="E102">
            <v>0</v>
          </cell>
          <cell r="F102">
            <v>0</v>
          </cell>
          <cell r="G102">
            <v>0</v>
          </cell>
          <cell r="H102">
            <v>0</v>
          </cell>
        </row>
        <row r="103">
          <cell r="C103" t="str">
            <v>Международные проекты и мероприятия</v>
          </cell>
          <cell r="E103">
            <v>0</v>
          </cell>
          <cell r="F103">
            <v>0</v>
          </cell>
          <cell r="G103">
            <v>0</v>
          </cell>
          <cell r="H103">
            <v>0</v>
          </cell>
        </row>
        <row r="104">
          <cell r="C104" t="str">
            <v>Прочие PR-расходы</v>
          </cell>
          <cell r="E104">
            <v>5058.583333333333</v>
          </cell>
          <cell r="F104">
            <v>5404.083333333333</v>
          </cell>
          <cell r="G104">
            <v>6103.083333333333</v>
          </cell>
          <cell r="H104">
            <v>16565.75</v>
          </cell>
        </row>
        <row r="105">
          <cell r="C105" t="str">
            <v>Подписка на СМИ и литература</v>
          </cell>
          <cell r="E105">
            <v>0</v>
          </cell>
          <cell r="F105">
            <v>0</v>
          </cell>
          <cell r="G105">
            <v>0</v>
          </cell>
          <cell r="H105">
            <v>0</v>
          </cell>
        </row>
        <row r="106">
          <cell r="C106" t="str">
            <v>Транзакционные расходы</v>
          </cell>
          <cell r="E106">
            <v>2363.1737325174822</v>
          </cell>
          <cell r="F106">
            <v>62840.075174825171</v>
          </cell>
          <cell r="G106">
            <v>3571.220935314685</v>
          </cell>
          <cell r="H106">
            <v>68774.469842657345</v>
          </cell>
        </row>
        <row r="107">
          <cell r="C107" t="str">
            <v xml:space="preserve">Банковские комиссии </v>
          </cell>
          <cell r="E107">
            <v>2363.1737325174822</v>
          </cell>
          <cell r="F107">
            <v>2060.0751748251746</v>
          </cell>
          <cell r="G107">
            <v>2071.220935314685</v>
          </cell>
          <cell r="H107">
            <v>6494.4698426573414</v>
          </cell>
        </row>
        <row r="108">
          <cell r="C108" t="str">
            <v xml:space="preserve">Расходы по обслуживанию кредитов и займов  </v>
          </cell>
          <cell r="E108">
            <v>0</v>
          </cell>
          <cell r="F108">
            <v>0</v>
          </cell>
          <cell r="G108">
            <v>0</v>
          </cell>
          <cell r="H108">
            <v>0</v>
          </cell>
        </row>
        <row r="109">
          <cell r="C109" t="str">
            <v xml:space="preserve">Прочие операционные расходы </v>
          </cell>
          <cell r="E109">
            <v>0</v>
          </cell>
          <cell r="F109">
            <v>0</v>
          </cell>
          <cell r="G109">
            <v>0</v>
          </cell>
          <cell r="H109">
            <v>0</v>
          </cell>
        </row>
        <row r="110">
          <cell r="C110" t="str">
            <v>Брокерские и депозитарные комиссии</v>
          </cell>
          <cell r="E110">
            <v>0</v>
          </cell>
          <cell r="F110">
            <v>0</v>
          </cell>
          <cell r="G110">
            <v>0</v>
          </cell>
          <cell r="H110">
            <v>0</v>
          </cell>
        </row>
        <row r="111">
          <cell r="C111" t="str">
            <v>Пошлины, штрафы</v>
          </cell>
          <cell r="E111">
            <v>0</v>
          </cell>
          <cell r="F111">
            <v>840</v>
          </cell>
          <cell r="G111">
            <v>0</v>
          </cell>
          <cell r="H111">
            <v>840</v>
          </cell>
        </row>
        <row r="112">
          <cell r="C112" t="str">
            <v>Расходы на регистрацию</v>
          </cell>
          <cell r="E112">
            <v>0</v>
          </cell>
          <cell r="F112">
            <v>59940</v>
          </cell>
          <cell r="G112">
            <v>1500</v>
          </cell>
          <cell r="H112">
            <v>61440</v>
          </cell>
        </row>
        <row r="113">
          <cell r="C113" t="str">
            <v>Расходы на инфраструктуру</v>
          </cell>
          <cell r="E113">
            <v>5260</v>
          </cell>
          <cell r="F113">
            <v>5260</v>
          </cell>
          <cell r="G113">
            <v>7660</v>
          </cell>
          <cell r="H113">
            <v>18180</v>
          </cell>
        </row>
        <row r="114">
          <cell r="C114" t="str">
            <v>Расходы на инфраструктуру</v>
          </cell>
          <cell r="E114">
            <v>5260</v>
          </cell>
          <cell r="F114">
            <v>5260</v>
          </cell>
          <cell r="G114">
            <v>7660</v>
          </cell>
          <cell r="H114">
            <v>18180</v>
          </cell>
        </row>
        <row r="115">
          <cell r="C115" t="str">
            <v>Платежи по налогам и сборам</v>
          </cell>
          <cell r="E115">
            <v>520</v>
          </cell>
          <cell r="F115">
            <v>0</v>
          </cell>
          <cell r="G115">
            <v>450396.10805685591</v>
          </cell>
          <cell r="H115">
            <v>450916.10805685591</v>
          </cell>
        </row>
        <row r="116">
          <cell r="C116" t="str">
            <v>НДС (к уплате)</v>
          </cell>
          <cell r="E116">
            <v>0</v>
          </cell>
          <cell r="F116">
            <v>0</v>
          </cell>
          <cell r="G116">
            <v>211748.095725527</v>
          </cell>
          <cell r="H116">
            <v>211748.095725527</v>
          </cell>
        </row>
        <row r="117">
          <cell r="C117" t="str">
            <v>Налог на прибыль</v>
          </cell>
          <cell r="E117">
            <v>0</v>
          </cell>
          <cell r="F117">
            <v>0</v>
          </cell>
          <cell r="G117">
            <v>236848.01233132891</v>
          </cell>
          <cell r="H117">
            <v>236848.01233132891</v>
          </cell>
        </row>
        <row r="118">
          <cell r="C118" t="str">
            <v>Налог на имущество</v>
          </cell>
          <cell r="E118">
            <v>0</v>
          </cell>
          <cell r="F118">
            <v>0</v>
          </cell>
          <cell r="G118">
            <v>1800</v>
          </cell>
          <cell r="H118">
            <v>1800</v>
          </cell>
        </row>
        <row r="119">
          <cell r="C119" t="str">
            <v>Транспортный налог</v>
          </cell>
          <cell r="E119">
            <v>520</v>
          </cell>
          <cell r="F119">
            <v>0</v>
          </cell>
          <cell r="G119">
            <v>0</v>
          </cell>
          <cell r="H119">
            <v>520</v>
          </cell>
        </row>
        <row r="120">
          <cell r="C120" t="str">
            <v xml:space="preserve">Прочие налоги и сборы </v>
          </cell>
          <cell r="E120">
            <v>0</v>
          </cell>
          <cell r="F120">
            <v>0</v>
          </cell>
          <cell r="G120">
            <v>0</v>
          </cell>
          <cell r="H120">
            <v>0</v>
          </cell>
        </row>
        <row r="121">
          <cell r="C121" t="str">
            <v>Прочие расходы</v>
          </cell>
          <cell r="E121">
            <v>10575</v>
          </cell>
          <cell r="F121">
            <v>12345</v>
          </cell>
          <cell r="G121">
            <v>10575</v>
          </cell>
          <cell r="H121">
            <v>33495</v>
          </cell>
        </row>
        <row r="122">
          <cell r="C122" t="str">
            <v>Охрана</v>
          </cell>
        </row>
        <row r="123">
          <cell r="C123" t="str">
            <v>Курсовые разницы</v>
          </cell>
        </row>
        <row r="124">
          <cell r="C124" t="str">
            <v>Переводы</v>
          </cell>
        </row>
        <row r="125">
          <cell r="C125" t="str">
            <v>Прочие расходы</v>
          </cell>
          <cell r="E125">
            <v>10575</v>
          </cell>
          <cell r="F125">
            <v>12345</v>
          </cell>
          <cell r="G125">
            <v>10575</v>
          </cell>
          <cell r="H125">
            <v>33495</v>
          </cell>
        </row>
        <row r="126">
          <cell r="C126" t="str">
            <v>Резерв</v>
          </cell>
          <cell r="E126">
            <v>38744.435802727989</v>
          </cell>
          <cell r="F126">
            <v>40440.653256962236</v>
          </cell>
          <cell r="G126">
            <v>33834.34210715026</v>
          </cell>
          <cell r="H126">
            <v>113019.43116684048</v>
          </cell>
        </row>
        <row r="127">
          <cell r="C127" t="str">
            <v>Резерв</v>
          </cell>
          <cell r="E127">
            <v>38744.435802727989</v>
          </cell>
          <cell r="F127">
            <v>40440.653256962236</v>
          </cell>
          <cell r="G127">
            <v>33834.34210715026</v>
          </cell>
          <cell r="H127">
            <v>113019.43116684048</v>
          </cell>
        </row>
        <row r="128">
          <cell r="C128" t="str">
            <v>В том числе, выплаты АУР связанные с управлением активами (косвенные)</v>
          </cell>
          <cell r="E128">
            <v>68268.905344827595</v>
          </cell>
          <cell r="F128">
            <v>68292.892931034483</v>
          </cell>
          <cell r="G128">
            <v>65322.892931034483</v>
          </cell>
          <cell r="H128">
            <v>201884.69120689656</v>
          </cell>
        </row>
        <row r="129">
          <cell r="C129" t="str">
            <v>Оклад NET</v>
          </cell>
          <cell r="E129">
            <v>44500</v>
          </cell>
          <cell r="F129">
            <v>45620</v>
          </cell>
          <cell r="G129">
            <v>45620</v>
          </cell>
          <cell r="H129">
            <v>135740</v>
          </cell>
        </row>
        <row r="130">
          <cell r="C130" t="str">
            <v>Премия NET</v>
          </cell>
          <cell r="E130">
            <v>2225</v>
          </cell>
          <cell r="F130">
            <v>2281</v>
          </cell>
          <cell r="G130">
            <v>2281</v>
          </cell>
          <cell r="H130">
            <v>6787</v>
          </cell>
        </row>
        <row r="131">
          <cell r="C131" t="str">
            <v>Иные выплаты персоналу</v>
          </cell>
          <cell r="E131">
            <v>0</v>
          </cell>
          <cell r="F131">
            <v>0</v>
          </cell>
          <cell r="G131">
            <v>0</v>
          </cell>
          <cell r="H131">
            <v>0</v>
          </cell>
        </row>
        <row r="132">
          <cell r="C132" t="str">
            <v>НДФЛ</v>
          </cell>
          <cell r="E132">
            <v>6981.8965517241386</v>
          </cell>
          <cell r="F132">
            <v>7157.620689655173</v>
          </cell>
          <cell r="G132">
            <v>7157.620689655173</v>
          </cell>
          <cell r="H132">
            <v>21297.137931034486</v>
          </cell>
        </row>
        <row r="133">
          <cell r="C133" t="str">
            <v>ЕСН</v>
          </cell>
          <cell r="E133">
            <v>14025.913793103447</v>
          </cell>
          <cell r="F133">
            <v>12698.17724137931</v>
          </cell>
          <cell r="G133">
            <v>9728.1772413793096</v>
          </cell>
          <cell r="H133">
            <v>36452.268275862065</v>
          </cell>
        </row>
        <row r="134">
          <cell r="C134" t="str">
            <v>Соцпакет</v>
          </cell>
          <cell r="E134">
            <v>536.09499999999991</v>
          </cell>
          <cell r="F134">
            <v>536.09499999999991</v>
          </cell>
          <cell r="G134">
            <v>536.09499999999991</v>
          </cell>
          <cell r="H134">
            <v>1608.2849999999999</v>
          </cell>
        </row>
        <row r="135">
          <cell r="C135" t="str">
            <v>Приток/отток по операционной деятельности</v>
          </cell>
          <cell r="E135">
            <v>-682126.58847232128</v>
          </cell>
          <cell r="F135">
            <v>-851762.13531676633</v>
          </cell>
          <cell r="G135">
            <v>-1103117.1635990264</v>
          </cell>
          <cell r="H135">
            <v>-2637005.8873881139</v>
          </cell>
        </row>
        <row r="137">
          <cell r="C137" t="str">
            <v>ИНВЕСТИЦИОННАЯ ДЕЯТЕЛЬНОСТЬ</v>
          </cell>
        </row>
        <row r="138">
          <cell r="C138" t="str">
            <v>ПОСТУПЛЕНИЯ</v>
          </cell>
          <cell r="E138">
            <v>301006.00529999996</v>
          </cell>
          <cell r="F138">
            <v>50191007.140599996</v>
          </cell>
          <cell r="G138">
            <v>6927482.9508800004</v>
          </cell>
          <cell r="H138">
            <v>57419496.096779995</v>
          </cell>
        </row>
        <row r="139">
          <cell r="C139" t="str">
            <v>Реализация инвестиционных вложений</v>
          </cell>
          <cell r="E139">
            <v>0</v>
          </cell>
          <cell r="F139">
            <v>39000000</v>
          </cell>
          <cell r="G139">
            <v>0</v>
          </cell>
          <cell r="H139">
            <v>39000000</v>
          </cell>
        </row>
        <row r="140">
          <cell r="C140" t="str">
            <v>Генерация</v>
          </cell>
          <cell r="E140">
            <v>0</v>
          </cell>
          <cell r="F140">
            <v>39000000</v>
          </cell>
          <cell r="G140">
            <v>0</v>
          </cell>
          <cell r="H140">
            <v>39000000</v>
          </cell>
        </row>
        <row r="141">
          <cell r="C141" t="str">
            <v>ТГК-8</v>
          </cell>
          <cell r="E141">
            <v>0</v>
          </cell>
          <cell r="F141">
            <v>39000000</v>
          </cell>
          <cell r="G141">
            <v>0</v>
          </cell>
          <cell r="H141">
            <v>39000000</v>
          </cell>
        </row>
        <row r="142">
          <cell r="C142" t="str">
            <v>Ростовэнерго</v>
          </cell>
          <cell r="E142">
            <v>0</v>
          </cell>
          <cell r="F142">
            <v>39000000</v>
          </cell>
          <cell r="G142">
            <v>0</v>
          </cell>
          <cell r="H142">
            <v>39000000</v>
          </cell>
        </row>
        <row r="143">
          <cell r="C143" t="str">
            <v>Пермэнерго (ОАО Яйвинская ГРЭС)</v>
          </cell>
          <cell r="E143">
            <v>0</v>
          </cell>
          <cell r="F143">
            <v>0</v>
          </cell>
          <cell r="G143">
            <v>0</v>
          </cell>
          <cell r="H143">
            <v>0</v>
          </cell>
        </row>
        <row r="144">
          <cell r="C144" t="str">
            <v>Нижновэнерго</v>
          </cell>
          <cell r="E144">
            <v>0</v>
          </cell>
          <cell r="F144">
            <v>0</v>
          </cell>
          <cell r="G144">
            <v>0</v>
          </cell>
          <cell r="H144">
            <v>0</v>
          </cell>
        </row>
        <row r="145">
          <cell r="C145" t="str">
            <v>Дивиденды и доп. дивиденды</v>
          </cell>
          <cell r="E145">
            <v>301006.00529999996</v>
          </cell>
          <cell r="F145">
            <v>11191007.1406</v>
          </cell>
          <cell r="G145">
            <v>6927482.9508800004</v>
          </cell>
          <cell r="H145">
            <v>18419496.096780002</v>
          </cell>
        </row>
        <row r="146">
          <cell r="C146" t="str">
            <v>Генерация</v>
          </cell>
        </row>
        <row r="147">
          <cell r="C147" t="str">
            <v>ТГК-5</v>
          </cell>
        </row>
        <row r="148">
          <cell r="C148" t="str">
            <v>Мариэнерго (генерирующая компания)</v>
          </cell>
        </row>
        <row r="149">
          <cell r="C149" t="str">
            <v xml:space="preserve">Дивиденды </v>
          </cell>
        </row>
        <row r="150">
          <cell r="C150" t="str">
            <v xml:space="preserve">Доп. дивиденды </v>
          </cell>
        </row>
        <row r="151">
          <cell r="C151" t="str">
            <v>Кировэнерго (генерирующая компания)</v>
          </cell>
        </row>
        <row r="152">
          <cell r="C152" t="str">
            <v xml:space="preserve">Дивиденды </v>
          </cell>
        </row>
        <row r="153">
          <cell r="C153" t="str">
            <v xml:space="preserve">Доп. дивиденды </v>
          </cell>
        </row>
        <row r="154">
          <cell r="C154" t="str">
            <v>Удмуртская территориальная генерирующая компания</v>
          </cell>
        </row>
        <row r="155">
          <cell r="C155" t="str">
            <v xml:space="preserve">Дивиденды </v>
          </cell>
        </row>
        <row r="156">
          <cell r="C156" t="str">
            <v xml:space="preserve">Доп. дивиденды </v>
          </cell>
        </row>
        <row r="157">
          <cell r="C157" t="str">
            <v>ТГК-6</v>
          </cell>
        </row>
        <row r="158">
          <cell r="C158" t="str">
            <v>Ивановская генерирующая компания</v>
          </cell>
        </row>
        <row r="159">
          <cell r="C159" t="str">
            <v xml:space="preserve">Дивиденды </v>
          </cell>
        </row>
        <row r="160">
          <cell r="C160" t="str">
            <v xml:space="preserve">Доп. дивиденды </v>
          </cell>
        </row>
        <row r="161">
          <cell r="C161" t="str">
            <v>Владимирская генерирующая компания</v>
          </cell>
        </row>
        <row r="162">
          <cell r="C162" t="str">
            <v xml:space="preserve">Дивиденды </v>
          </cell>
        </row>
        <row r="163">
          <cell r="C163" t="str">
            <v xml:space="preserve">Доп. дивиденды </v>
          </cell>
        </row>
        <row r="164">
          <cell r="C164" t="str">
            <v>Пензенская генерирующая компания</v>
          </cell>
        </row>
        <row r="165">
          <cell r="C165" t="str">
            <v xml:space="preserve">Дивиденды </v>
          </cell>
        </row>
        <row r="166">
          <cell r="C166" t="str">
            <v xml:space="preserve">Доп. дивиденды </v>
          </cell>
        </row>
        <row r="167">
          <cell r="C167" t="str">
            <v>АО Нижновэнерго (генерирующая компания)</v>
          </cell>
        </row>
        <row r="168">
          <cell r="C168" t="str">
            <v xml:space="preserve">Дивиденды </v>
          </cell>
        </row>
        <row r="169">
          <cell r="C169" t="str">
            <v xml:space="preserve">Доп. дивиденды </v>
          </cell>
        </row>
        <row r="170">
          <cell r="C170" t="str">
            <v>АО Мордовэнерго (генерирующая компания)</v>
          </cell>
        </row>
        <row r="171">
          <cell r="C171" t="str">
            <v xml:space="preserve">Дивиденды </v>
          </cell>
        </row>
        <row r="172">
          <cell r="C172" t="str">
            <v xml:space="preserve">Доп. дивиденды </v>
          </cell>
        </row>
        <row r="173">
          <cell r="C173" t="str">
            <v>ТГК-9</v>
          </cell>
        </row>
        <row r="174">
          <cell r="C174" t="str">
            <v>Свердловская генерирующая компания</v>
          </cell>
        </row>
        <row r="175">
          <cell r="C175" t="str">
            <v xml:space="preserve">Дивиденды </v>
          </cell>
        </row>
        <row r="176">
          <cell r="C176" t="str">
            <v xml:space="preserve">Доп. дивиденды </v>
          </cell>
        </row>
        <row r="177">
          <cell r="C177" t="str">
            <v>Пермская генерирующая компания</v>
          </cell>
        </row>
        <row r="178">
          <cell r="C178" t="str">
            <v xml:space="preserve">Дивиденды </v>
          </cell>
        </row>
        <row r="179">
          <cell r="C179" t="str">
            <v xml:space="preserve">Доп. дивиденды </v>
          </cell>
        </row>
        <row r="180">
          <cell r="C180" t="str">
            <v>АО Комиэнерго</v>
          </cell>
        </row>
        <row r="181">
          <cell r="C181" t="str">
            <v>Яйва</v>
          </cell>
        </row>
        <row r="182">
          <cell r="C182" t="str">
            <v>Яйвинская ГРЭС</v>
          </cell>
        </row>
        <row r="183">
          <cell r="C183" t="str">
            <v xml:space="preserve">Дивиденды </v>
          </cell>
        </row>
        <row r="184">
          <cell r="C184" t="str">
            <v xml:space="preserve">Доп. дивиденды </v>
          </cell>
        </row>
        <row r="185">
          <cell r="C185" t="str">
            <v>Серов</v>
          </cell>
        </row>
        <row r="186">
          <cell r="C186" t="str">
            <v>Серовская ГРЭС</v>
          </cell>
        </row>
        <row r="187">
          <cell r="C187" t="str">
            <v xml:space="preserve">Дивиденды </v>
          </cell>
        </row>
        <row r="188">
          <cell r="C188" t="str">
            <v xml:space="preserve">Доп. дивиденды </v>
          </cell>
        </row>
        <row r="189">
          <cell r="C189" t="str">
            <v>Сети Энерго</v>
          </cell>
          <cell r="E189">
            <v>0</v>
          </cell>
          <cell r="F189">
            <v>10903490.5</v>
          </cell>
          <cell r="G189">
            <v>757500.09007999999</v>
          </cell>
          <cell r="H189">
            <v>11660990.59008</v>
          </cell>
        </row>
        <row r="190">
          <cell r="C190" t="str">
            <v>Центр</v>
          </cell>
          <cell r="E190">
            <v>0</v>
          </cell>
          <cell r="F190">
            <v>1257306</v>
          </cell>
          <cell r="G190">
            <v>0</v>
          </cell>
          <cell r="H190">
            <v>1257306</v>
          </cell>
        </row>
        <row r="191">
          <cell r="C191" t="str">
            <v>Владимирэнерго (АО)</v>
          </cell>
        </row>
        <row r="192">
          <cell r="C192" t="str">
            <v xml:space="preserve">Дивиденды </v>
          </cell>
        </row>
        <row r="193">
          <cell r="C193" t="str">
            <v xml:space="preserve">Доп. дивиденды </v>
          </cell>
        </row>
        <row r="194">
          <cell r="C194" t="str">
            <v>Ростовэнерго (АО)</v>
          </cell>
          <cell r="E194">
            <v>0</v>
          </cell>
          <cell r="F194">
            <v>1257306</v>
          </cell>
          <cell r="G194">
            <v>0</v>
          </cell>
          <cell r="H194">
            <v>1257306</v>
          </cell>
        </row>
        <row r="195">
          <cell r="C195" t="str">
            <v xml:space="preserve">Дивиденды </v>
          </cell>
          <cell r="E195">
            <v>0</v>
          </cell>
          <cell r="F195">
            <v>1257306</v>
          </cell>
          <cell r="G195">
            <v>0</v>
          </cell>
          <cell r="H195">
            <v>1257306</v>
          </cell>
        </row>
        <row r="196">
          <cell r="C196" t="str">
            <v xml:space="preserve">Доп. дивиденды </v>
          </cell>
        </row>
        <row r="197">
          <cell r="C197" t="str">
            <v>Ивэнерго, ОАО энергетики и электрификации</v>
          </cell>
        </row>
        <row r="198">
          <cell r="C198" t="str">
            <v xml:space="preserve">Дивиденды </v>
          </cell>
        </row>
        <row r="199">
          <cell r="C199" t="str">
            <v xml:space="preserve">Доп. дивиденды </v>
          </cell>
        </row>
        <row r="200">
          <cell r="C200" t="str">
            <v>Урал</v>
          </cell>
          <cell r="E200">
            <v>0</v>
          </cell>
          <cell r="F200">
            <v>9646184.5</v>
          </cell>
          <cell r="G200">
            <v>757500.09007999999</v>
          </cell>
          <cell r="H200">
            <v>10403684.59008</v>
          </cell>
        </row>
        <row r="201">
          <cell r="C201" t="str">
            <v>Свердловэнерго (АО)</v>
          </cell>
          <cell r="E201">
            <v>0</v>
          </cell>
          <cell r="F201">
            <v>540234.5</v>
          </cell>
          <cell r="G201">
            <v>757500.09007999999</v>
          </cell>
          <cell r="H201">
            <v>1297734.59008</v>
          </cell>
        </row>
        <row r="202">
          <cell r="C202" t="str">
            <v xml:space="preserve">Дивиденды </v>
          </cell>
          <cell r="E202">
            <v>0</v>
          </cell>
          <cell r="F202">
            <v>540234.5</v>
          </cell>
          <cell r="G202">
            <v>757500.09007999999</v>
          </cell>
          <cell r="H202">
            <v>1297734.59008</v>
          </cell>
        </row>
        <row r="203">
          <cell r="C203" t="str">
            <v xml:space="preserve">Доп. дивиденды </v>
          </cell>
        </row>
        <row r="204">
          <cell r="C204" t="str">
            <v>Пермэнерго (АО)</v>
          </cell>
          <cell r="E204">
            <v>0</v>
          </cell>
          <cell r="F204">
            <v>9105950</v>
          </cell>
          <cell r="G204">
            <v>0</v>
          </cell>
          <cell r="H204">
            <v>9105950</v>
          </cell>
        </row>
        <row r="205">
          <cell r="C205" t="str">
            <v xml:space="preserve">Дивиденды </v>
          </cell>
          <cell r="E205">
            <v>0</v>
          </cell>
          <cell r="F205">
            <v>9105950</v>
          </cell>
          <cell r="G205">
            <v>0</v>
          </cell>
          <cell r="H205">
            <v>9105950</v>
          </cell>
        </row>
        <row r="206">
          <cell r="C206" t="str">
            <v xml:space="preserve">Доп. дивиденды </v>
          </cell>
        </row>
        <row r="207">
          <cell r="C207" t="str">
            <v xml:space="preserve"> Кировэнерго</v>
          </cell>
        </row>
        <row r="208">
          <cell r="C208" t="str">
            <v xml:space="preserve">Дивиденды </v>
          </cell>
        </row>
        <row r="209">
          <cell r="C209" t="str">
            <v xml:space="preserve">Доп. дивиденды </v>
          </cell>
        </row>
        <row r="210">
          <cell r="C210" t="str">
            <v>Пензаэнерго</v>
          </cell>
        </row>
        <row r="211">
          <cell r="C211" t="str">
            <v xml:space="preserve">Дивиденды </v>
          </cell>
        </row>
        <row r="212">
          <cell r="C212" t="str">
            <v xml:space="preserve">Доп. дивиденды </v>
          </cell>
        </row>
        <row r="213">
          <cell r="C213" t="str">
            <v>Удмуртэнерго</v>
          </cell>
        </row>
        <row r="214">
          <cell r="C214" t="str">
            <v xml:space="preserve">Дивиденды </v>
          </cell>
        </row>
        <row r="215">
          <cell r="C215" t="str">
            <v xml:space="preserve">Доп. дивиденды </v>
          </cell>
        </row>
        <row r="216">
          <cell r="C216" t="str">
            <v>Прочие Энерго</v>
          </cell>
          <cell r="E216">
            <v>0</v>
          </cell>
          <cell r="F216">
            <v>0</v>
          </cell>
          <cell r="G216">
            <v>0</v>
          </cell>
          <cell r="H216">
            <v>0</v>
          </cell>
        </row>
        <row r="217">
          <cell r="C217" t="str">
            <v>ТГК-5</v>
          </cell>
        </row>
        <row r="218">
          <cell r="C218" t="str">
            <v>Удмуртская управляющая энергетическая компания</v>
          </cell>
        </row>
        <row r="219">
          <cell r="C219" t="str">
            <v xml:space="preserve">Дивиденды </v>
          </cell>
        </row>
        <row r="220">
          <cell r="C220" t="str">
            <v xml:space="preserve">Доп. дивиденды </v>
          </cell>
        </row>
        <row r="221">
          <cell r="C221" t="str">
            <v>ТГК-6</v>
          </cell>
        </row>
        <row r="222">
          <cell r="C222" t="str">
            <v>Нижновэнерго (неразделенное)</v>
          </cell>
        </row>
        <row r="223">
          <cell r="C223" t="str">
            <v xml:space="preserve">Дивиденды </v>
          </cell>
        </row>
        <row r="224">
          <cell r="C224" t="str">
            <v xml:space="preserve">Доп. дивиденды </v>
          </cell>
        </row>
        <row r="225">
          <cell r="C225" t="str">
            <v>Владимирская энергетическая компания</v>
          </cell>
        </row>
        <row r="226">
          <cell r="C226" t="str">
            <v xml:space="preserve">Дивиденды </v>
          </cell>
        </row>
        <row r="227">
          <cell r="C227" t="str">
            <v xml:space="preserve">Доп. дивиденды </v>
          </cell>
        </row>
        <row r="228">
          <cell r="C228" t="str">
            <v>Ивановская управляющая энергетическая компания</v>
          </cell>
        </row>
        <row r="229">
          <cell r="C229" t="str">
            <v xml:space="preserve">Дивиденды </v>
          </cell>
        </row>
        <row r="230">
          <cell r="C230" t="str">
            <v xml:space="preserve">Доп. дивиденды </v>
          </cell>
        </row>
        <row r="231">
          <cell r="C231" t="str">
            <v>Пензенская энергетическая управляющая компания</v>
          </cell>
        </row>
        <row r="232">
          <cell r="C232" t="str">
            <v xml:space="preserve">Дивиденды </v>
          </cell>
        </row>
        <row r="233">
          <cell r="C233" t="str">
            <v xml:space="preserve">Доп. дивиденды </v>
          </cell>
        </row>
        <row r="234">
          <cell r="C234" t="str">
            <v>ТГК-8</v>
          </cell>
        </row>
        <row r="235">
          <cell r="C235" t="str">
            <v>Управляющая компания Ростовэнерго</v>
          </cell>
        </row>
        <row r="236">
          <cell r="C236" t="str">
            <v xml:space="preserve">Дивиденды </v>
          </cell>
        </row>
        <row r="237">
          <cell r="C237" t="str">
            <v xml:space="preserve">Доп. дивиденды </v>
          </cell>
        </row>
        <row r="238">
          <cell r="C238" t="str">
            <v>ТГК-9</v>
          </cell>
          <cell r="E238">
            <v>0</v>
          </cell>
          <cell r="F238">
            <v>0</v>
          </cell>
          <cell r="G238">
            <v>0</v>
          </cell>
          <cell r="H238">
            <v>0</v>
          </cell>
        </row>
        <row r="239">
          <cell r="C239" t="str">
            <v>Комиэнерго (неразделенное)</v>
          </cell>
          <cell r="E239">
            <v>0</v>
          </cell>
          <cell r="F239">
            <v>0</v>
          </cell>
          <cell r="G239">
            <v>0</v>
          </cell>
          <cell r="H239">
            <v>0</v>
          </cell>
        </row>
        <row r="240">
          <cell r="C240" t="str">
            <v xml:space="preserve">Дивиденды </v>
          </cell>
          <cell r="E240">
            <v>0</v>
          </cell>
          <cell r="F240">
            <v>0</v>
          </cell>
          <cell r="G240">
            <v>0</v>
          </cell>
          <cell r="H240">
            <v>0</v>
          </cell>
        </row>
        <row r="241">
          <cell r="C241" t="str">
            <v xml:space="preserve">Доп. дивиденды </v>
          </cell>
        </row>
        <row r="242">
          <cell r="C242" t="str">
            <v>Свердловская энергосервисная компания</v>
          </cell>
        </row>
        <row r="243">
          <cell r="C243" t="str">
            <v xml:space="preserve">Дивиденды </v>
          </cell>
        </row>
        <row r="244">
          <cell r="C244" t="str">
            <v xml:space="preserve">Доп. дивиденды </v>
          </cell>
        </row>
        <row r="245">
          <cell r="C245" t="str">
            <v>Свердловская энергоуправляющая компания</v>
          </cell>
        </row>
        <row r="246">
          <cell r="C246" t="str">
            <v xml:space="preserve">Дивиденды </v>
          </cell>
        </row>
        <row r="247">
          <cell r="C247" t="str">
            <v xml:space="preserve">Доп. дивиденды </v>
          </cell>
        </row>
        <row r="248">
          <cell r="C248" t="str">
            <v>Пермская энергоуправляющая компания</v>
          </cell>
        </row>
        <row r="249">
          <cell r="C249" t="str">
            <v xml:space="preserve">Дивиденды </v>
          </cell>
        </row>
        <row r="250">
          <cell r="C250" t="str">
            <v xml:space="preserve">Доп. дивиденды </v>
          </cell>
        </row>
        <row r="251">
          <cell r="C251" t="str">
            <v>РКС</v>
          </cell>
        </row>
        <row r="252">
          <cell r="C252" t="str">
            <v>Терр.1</v>
          </cell>
        </row>
        <row r="253">
          <cell r="C253" t="str">
            <v>ОАО…</v>
          </cell>
        </row>
        <row r="254">
          <cell r="C254" t="str">
            <v xml:space="preserve">Дивиденды </v>
          </cell>
        </row>
        <row r="255">
          <cell r="C255" t="str">
            <v>Терр.1</v>
          </cell>
        </row>
        <row r="256">
          <cell r="C256" t="str">
            <v>ОАО…</v>
          </cell>
        </row>
        <row r="257">
          <cell r="C257" t="str">
            <v xml:space="preserve">Дивиденды </v>
          </cell>
        </row>
        <row r="258">
          <cell r="C258" t="str">
            <v>Энергосбыт</v>
          </cell>
        </row>
        <row r="259">
          <cell r="C259" t="str">
            <v>ТГК-5</v>
          </cell>
        </row>
        <row r="260">
          <cell r="C260" t="str">
            <v>Энергосбыт Мариэнерго</v>
          </cell>
        </row>
        <row r="261">
          <cell r="C261" t="str">
            <v xml:space="preserve">Дивиденды </v>
          </cell>
        </row>
        <row r="262">
          <cell r="C262" t="str">
            <v xml:space="preserve">Доп. дивиденды </v>
          </cell>
        </row>
        <row r="263">
          <cell r="C263" t="str">
            <v xml:space="preserve">Кировэнергосбыт </v>
          </cell>
        </row>
        <row r="264">
          <cell r="C264" t="str">
            <v xml:space="preserve">Дивиденды </v>
          </cell>
        </row>
        <row r="265">
          <cell r="C265" t="str">
            <v xml:space="preserve">Доп. дивиденды </v>
          </cell>
        </row>
        <row r="266">
          <cell r="C266" t="str">
            <v>Удмуртская энергосбытовая компания</v>
          </cell>
        </row>
        <row r="267">
          <cell r="C267" t="str">
            <v xml:space="preserve">Дивиденды </v>
          </cell>
        </row>
        <row r="268">
          <cell r="C268" t="str">
            <v xml:space="preserve">Доп. дивиденды </v>
          </cell>
        </row>
        <row r="269">
          <cell r="C269" t="str">
            <v>ТГК-6</v>
          </cell>
        </row>
        <row r="270">
          <cell r="C270" t="str">
            <v>Ивановская энергосбытовая компания</v>
          </cell>
        </row>
        <row r="271">
          <cell r="C271" t="str">
            <v xml:space="preserve">Дивиденды </v>
          </cell>
        </row>
        <row r="272">
          <cell r="C272" t="str">
            <v xml:space="preserve">Доп. дивиденды </v>
          </cell>
        </row>
        <row r="273">
          <cell r="C273" t="str">
            <v>Владимирская энергосбытовая компания</v>
          </cell>
        </row>
        <row r="274">
          <cell r="C274" t="str">
            <v xml:space="preserve">Дивиденды </v>
          </cell>
        </row>
        <row r="275">
          <cell r="C275" t="str">
            <v xml:space="preserve">Доп. дивиденды </v>
          </cell>
        </row>
        <row r="276">
          <cell r="C276" t="str">
            <v>Пензенская энергосбытовая компания</v>
          </cell>
        </row>
        <row r="277">
          <cell r="C277" t="str">
            <v xml:space="preserve">Дивиденды </v>
          </cell>
        </row>
        <row r="278">
          <cell r="C278" t="str">
            <v xml:space="preserve">Доп. дивиденды </v>
          </cell>
        </row>
        <row r="279">
          <cell r="C279" t="str">
            <v>Энергосбыт Нижновэнерго</v>
          </cell>
        </row>
        <row r="280">
          <cell r="C280" t="str">
            <v xml:space="preserve">Дивиденды </v>
          </cell>
        </row>
        <row r="281">
          <cell r="C281" t="str">
            <v xml:space="preserve">Доп. дивиденды </v>
          </cell>
        </row>
        <row r="282">
          <cell r="C282" t="str">
            <v>Энергосбыт Мордовэнерго</v>
          </cell>
        </row>
        <row r="283">
          <cell r="C283" t="str">
            <v xml:space="preserve">Дивиденды </v>
          </cell>
        </row>
        <row r="284">
          <cell r="C284" t="str">
            <v xml:space="preserve">Доп. дивиденды </v>
          </cell>
        </row>
        <row r="285">
          <cell r="C285" t="str">
            <v>ТГК-8</v>
          </cell>
        </row>
        <row r="286">
          <cell r="C286" t="str">
            <v>Энергосбыт Ростовэнерго</v>
          </cell>
        </row>
        <row r="287">
          <cell r="C287" t="str">
            <v xml:space="preserve">Дивиденды </v>
          </cell>
        </row>
        <row r="288">
          <cell r="C288" t="str">
            <v xml:space="preserve">Доп. дивиденды </v>
          </cell>
        </row>
        <row r="289">
          <cell r="C289" t="str">
            <v>ТГК-9</v>
          </cell>
        </row>
        <row r="290">
          <cell r="C290" t="str">
            <v>Свердловэнергосбыт</v>
          </cell>
        </row>
        <row r="291">
          <cell r="C291" t="str">
            <v xml:space="preserve">Дивиденды </v>
          </cell>
        </row>
        <row r="292">
          <cell r="C292" t="str">
            <v xml:space="preserve">Доп. дивиденды </v>
          </cell>
        </row>
        <row r="293">
          <cell r="C293" t="str">
            <v>Энергосбыт Комиэнерго (?)</v>
          </cell>
        </row>
        <row r="294">
          <cell r="C294" t="str">
            <v xml:space="preserve">Дивиденды </v>
          </cell>
        </row>
        <row r="295">
          <cell r="C295" t="str">
            <v xml:space="preserve">Доп. дивиденды </v>
          </cell>
        </row>
        <row r="296">
          <cell r="C296" t="str">
            <v>Пермская энергетическая сбытовая компания</v>
          </cell>
        </row>
        <row r="297">
          <cell r="C297" t="str">
            <v xml:space="preserve">Дивиденды </v>
          </cell>
        </row>
        <row r="298">
          <cell r="C298" t="str">
            <v xml:space="preserve">Доп. дивиденды </v>
          </cell>
        </row>
        <row r="299">
          <cell r="C299" t="str">
            <v>Энергоремонт</v>
          </cell>
        </row>
        <row r="300">
          <cell r="C300" t="str">
            <v>ТГК-6</v>
          </cell>
        </row>
        <row r="301">
          <cell r="C301" t="str">
            <v>Ремонтный центр Нижновэнерго</v>
          </cell>
        </row>
        <row r="302">
          <cell r="C302" t="str">
            <v xml:space="preserve">Дивиденды </v>
          </cell>
        </row>
        <row r="303">
          <cell r="C303" t="str">
            <v xml:space="preserve">Доп. дивиденды </v>
          </cell>
        </row>
        <row r="304">
          <cell r="C304" t="str">
            <v>Пензенская энергоремонтная компания</v>
          </cell>
        </row>
        <row r="305">
          <cell r="C305" t="str">
            <v xml:space="preserve">Дивиденды </v>
          </cell>
        </row>
        <row r="306">
          <cell r="C306" t="str">
            <v xml:space="preserve">Доп. дивиденды </v>
          </cell>
        </row>
        <row r="307">
          <cell r="C307" t="str">
            <v>ТГК-8</v>
          </cell>
        </row>
        <row r="308">
          <cell r="C308" t="str">
            <v>Ростовэнергоспецремонт</v>
          </cell>
        </row>
        <row r="309">
          <cell r="C309" t="str">
            <v xml:space="preserve">Дивиденды </v>
          </cell>
        </row>
        <row r="310">
          <cell r="C310" t="str">
            <v xml:space="preserve">Доп. дивиденды </v>
          </cell>
        </row>
        <row r="311">
          <cell r="C311" t="str">
            <v>ТГК-9</v>
          </cell>
        </row>
        <row r="312">
          <cell r="C312" t="str">
            <v>Ремонтный центр Свердловэнерго 1</v>
          </cell>
        </row>
        <row r="313">
          <cell r="C313" t="str">
            <v xml:space="preserve">Дивиденды </v>
          </cell>
        </row>
        <row r="314">
          <cell r="C314" t="str">
            <v xml:space="preserve">Доп. дивиденды </v>
          </cell>
        </row>
        <row r="315">
          <cell r="C315" t="str">
            <v>Ремонтный центр Свердловэнерго 2</v>
          </cell>
        </row>
        <row r="316">
          <cell r="C316" t="str">
            <v xml:space="preserve">Дивиденды </v>
          </cell>
        </row>
        <row r="317">
          <cell r="C317" t="str">
            <v xml:space="preserve">Доп. дивиденды </v>
          </cell>
        </row>
        <row r="318">
          <cell r="C318" t="str">
            <v>Пермэнергоремонт</v>
          </cell>
        </row>
        <row r="319">
          <cell r="C319" t="str">
            <v xml:space="preserve">Дивиденды </v>
          </cell>
        </row>
        <row r="320">
          <cell r="C320" t="str">
            <v xml:space="preserve">Доп. дивиденды </v>
          </cell>
        </row>
        <row r="321">
          <cell r="C321" t="str">
            <v>Пермэнергоспецремонт</v>
          </cell>
        </row>
        <row r="322">
          <cell r="C322" t="str">
            <v xml:space="preserve">Дивиденды </v>
          </cell>
        </row>
        <row r="323">
          <cell r="C323" t="str">
            <v xml:space="preserve">Доп. дивиденды </v>
          </cell>
        </row>
        <row r="324">
          <cell r="C324" t="str">
            <v xml:space="preserve">Регионгазхолдинг </v>
          </cell>
        </row>
        <row r="325">
          <cell r="C325" t="str">
            <v xml:space="preserve">Дивиденды </v>
          </cell>
        </row>
        <row r="326">
          <cell r="C326" t="str">
            <v xml:space="preserve">Доп. дивиденды </v>
          </cell>
        </row>
        <row r="327">
          <cell r="C327" t="str">
            <v>Иркутскэнерго</v>
          </cell>
          <cell r="E327">
            <v>0</v>
          </cell>
          <cell r="F327">
            <v>0</v>
          </cell>
          <cell r="G327">
            <v>3577000</v>
          </cell>
          <cell r="H327">
            <v>3577000</v>
          </cell>
        </row>
        <row r="328">
          <cell r="C328" t="str">
            <v xml:space="preserve">Дивиденды </v>
          </cell>
          <cell r="E328">
            <v>0</v>
          </cell>
          <cell r="F328">
            <v>0</v>
          </cell>
          <cell r="G328">
            <v>0</v>
          </cell>
          <cell r="H328">
            <v>0</v>
          </cell>
        </row>
        <row r="329">
          <cell r="C329" t="str">
            <v xml:space="preserve">Доп. дивиденды </v>
          </cell>
          <cell r="E329">
            <v>0</v>
          </cell>
          <cell r="F329">
            <v>0</v>
          </cell>
          <cell r="G329">
            <v>3577000</v>
          </cell>
          <cell r="H329">
            <v>3577000</v>
          </cell>
        </row>
        <row r="330">
          <cell r="C330" t="str">
            <v>Печорская ГРЭС</v>
          </cell>
        </row>
        <row r="331">
          <cell r="C331" t="str">
            <v xml:space="preserve">Дивиденды </v>
          </cell>
        </row>
        <row r="332">
          <cell r="C332" t="str">
            <v xml:space="preserve">Доп. дивиденды </v>
          </cell>
        </row>
        <row r="333">
          <cell r="C333" t="str">
            <v>Федеральный центр продаж</v>
          </cell>
          <cell r="E333">
            <v>301006.00529999996</v>
          </cell>
          <cell r="F333">
            <v>287516.64059999998</v>
          </cell>
          <cell r="G333">
            <v>292982.86080000002</v>
          </cell>
          <cell r="H333">
            <v>881505.50669999991</v>
          </cell>
        </row>
        <row r="334">
          <cell r="C334" t="str">
            <v xml:space="preserve">Дивиденды </v>
          </cell>
        </row>
        <row r="335">
          <cell r="C335" t="str">
            <v xml:space="preserve">Доп. дивиденды </v>
          </cell>
          <cell r="E335">
            <v>301006.00529999996</v>
          </cell>
          <cell r="F335">
            <v>287516.64059999998</v>
          </cell>
          <cell r="G335">
            <v>292982.86080000002</v>
          </cell>
          <cell r="H335">
            <v>881505.50669999991</v>
          </cell>
        </row>
        <row r="336">
          <cell r="C336" t="str">
            <v>Коми (БЭТ - электричество)</v>
          </cell>
          <cell r="E336">
            <v>228074.00489999997</v>
          </cell>
          <cell r="F336">
            <v>219639.01679999998</v>
          </cell>
          <cell r="G336">
            <v>223937.7273</v>
          </cell>
          <cell r="H336">
            <v>671650.74899999995</v>
          </cell>
        </row>
        <row r="337">
          <cell r="C337" t="str">
            <v>Коми (МСК -  уголь)</v>
          </cell>
          <cell r="E337">
            <v>72932.00039999999</v>
          </cell>
          <cell r="F337">
            <v>67877.623800000001</v>
          </cell>
          <cell r="G337">
            <v>69045.133499999996</v>
          </cell>
          <cell r="H337">
            <v>209854.75769999999</v>
          </cell>
        </row>
        <row r="338">
          <cell r="C338" t="str">
            <v>Трейдинг</v>
          </cell>
          <cell r="E338">
            <v>0</v>
          </cell>
          <cell r="F338">
            <v>0</v>
          </cell>
          <cell r="G338">
            <v>0</v>
          </cell>
          <cell r="H338">
            <v>0</v>
          </cell>
        </row>
        <row r="339">
          <cell r="C339" t="str">
            <v>Энергетическое строительство</v>
          </cell>
          <cell r="E339">
            <v>0</v>
          </cell>
          <cell r="F339">
            <v>0</v>
          </cell>
          <cell r="G339">
            <v>800000</v>
          </cell>
          <cell r="H339">
            <v>800000</v>
          </cell>
        </row>
        <row r="340">
          <cell r="C340" t="str">
            <v>ОАО "Востоксибэлектросетьстрой"</v>
          </cell>
        </row>
        <row r="341">
          <cell r="C341" t="str">
            <v xml:space="preserve">Дивиденды </v>
          </cell>
        </row>
        <row r="342">
          <cell r="C342" t="str">
            <v xml:space="preserve">Доп. дивиденды </v>
          </cell>
        </row>
        <row r="343">
          <cell r="C343" t="str">
            <v>ОАО "Запсибэлектросетьстрой"</v>
          </cell>
        </row>
        <row r="344">
          <cell r="C344" t="str">
            <v xml:space="preserve">Дивиденды </v>
          </cell>
        </row>
        <row r="345">
          <cell r="C345" t="str">
            <v xml:space="preserve">Доп. дивиденды </v>
          </cell>
        </row>
        <row r="346">
          <cell r="C346" t="str">
            <v>ОАО "Сибэлектросетьстрой"</v>
          </cell>
        </row>
        <row r="347">
          <cell r="C347" t="str">
            <v xml:space="preserve">Дивиденды </v>
          </cell>
        </row>
        <row r="348">
          <cell r="C348" t="str">
            <v xml:space="preserve">Доп. дивиденды </v>
          </cell>
        </row>
        <row r="349">
          <cell r="C349" t="str">
            <v>ОАО "Ноябрьскэлектросетьстрой"</v>
          </cell>
        </row>
        <row r="350">
          <cell r="C350" t="str">
            <v xml:space="preserve">Дивиденды </v>
          </cell>
        </row>
        <row r="351">
          <cell r="C351" t="str">
            <v xml:space="preserve">Доп. дивиденды </v>
          </cell>
        </row>
        <row r="352">
          <cell r="C352" t="str">
            <v>ГазХолдинг</v>
          </cell>
        </row>
        <row r="353">
          <cell r="C353" t="str">
            <v>Екатеринбург</v>
          </cell>
        </row>
        <row r="354">
          <cell r="C354" t="str">
            <v xml:space="preserve">Дивиденды </v>
          </cell>
        </row>
        <row r="355">
          <cell r="C355" t="str">
            <v xml:space="preserve">Доп. дивиденды </v>
          </cell>
        </row>
        <row r="356">
          <cell r="C356" t="str">
            <v>Иркутск</v>
          </cell>
        </row>
        <row r="357">
          <cell r="C357" t="str">
            <v xml:space="preserve">Дивиденды </v>
          </cell>
        </row>
        <row r="358">
          <cell r="C358" t="str">
            <v xml:space="preserve">Доп. дивиденды </v>
          </cell>
        </row>
        <row r="359">
          <cell r="C359" t="str">
            <v>Чита</v>
          </cell>
        </row>
        <row r="360">
          <cell r="C360" t="str">
            <v xml:space="preserve">Дивиденды </v>
          </cell>
        </row>
        <row r="361">
          <cell r="C361" t="str">
            <v xml:space="preserve">Доп. дивиденды </v>
          </cell>
        </row>
        <row r="362">
          <cell r="C362" t="str">
            <v>Новосибирск</v>
          </cell>
        </row>
        <row r="363">
          <cell r="C363" t="str">
            <v xml:space="preserve">Дивиденды </v>
          </cell>
        </row>
        <row r="364">
          <cell r="C364" t="str">
            <v xml:space="preserve">Доп. дивиденды </v>
          </cell>
        </row>
        <row r="365">
          <cell r="C365" t="str">
            <v>Челябинск</v>
          </cell>
        </row>
        <row r="366">
          <cell r="C366" t="str">
            <v xml:space="preserve">Дивиденды </v>
          </cell>
        </row>
        <row r="367">
          <cell r="C367" t="str">
            <v xml:space="preserve">Доп. дивиденды </v>
          </cell>
        </row>
        <row r="368">
          <cell r="C368" t="str">
            <v>Энергетические решения</v>
          </cell>
          <cell r="E368">
            <v>0</v>
          </cell>
          <cell r="F368">
            <v>0</v>
          </cell>
          <cell r="G368">
            <v>0</v>
          </cell>
          <cell r="H368">
            <v>0</v>
          </cell>
        </row>
        <row r="369">
          <cell r="C369" t="str">
            <v xml:space="preserve">Доп. дивиденды </v>
          </cell>
          <cell r="E369">
            <v>0</v>
          </cell>
          <cell r="F369">
            <v>0</v>
          </cell>
          <cell r="G369">
            <v>0</v>
          </cell>
          <cell r="H369">
            <v>0</v>
          </cell>
        </row>
        <row r="370">
          <cell r="C370" t="str">
            <v>Мультиэнергетический бизнес (1 полугодие)</v>
          </cell>
          <cell r="E370">
            <v>0</v>
          </cell>
          <cell r="F370">
            <v>0</v>
          </cell>
          <cell r="G370">
            <v>1500000</v>
          </cell>
          <cell r="H370">
            <v>1500000</v>
          </cell>
        </row>
        <row r="371">
          <cell r="C371" t="str">
            <v xml:space="preserve">Доп. дивиденды </v>
          </cell>
          <cell r="E371">
            <v>0</v>
          </cell>
          <cell r="F371">
            <v>0</v>
          </cell>
          <cell r="G371">
            <v>1500000</v>
          </cell>
          <cell r="H371">
            <v>1500000</v>
          </cell>
        </row>
        <row r="372">
          <cell r="C372" t="str">
            <v>Реализация ОС и НМА (более 10 тыс. долл.)</v>
          </cell>
        </row>
        <row r="373">
          <cell r="C373" t="str">
            <v>Поступления в уставный капитал</v>
          </cell>
        </row>
        <row r="374">
          <cell r="C374" t="str">
            <v>Прочие поступления от инвестиционной деятельности</v>
          </cell>
        </row>
        <row r="376">
          <cell r="C376" t="str">
            <v>ВЫПЛАТЫ</v>
          </cell>
          <cell r="E376">
            <v>2702180.6248275861</v>
          </cell>
          <cell r="F376">
            <v>7636865.2317241374</v>
          </cell>
          <cell r="G376">
            <v>2710389.4386206893</v>
          </cell>
          <cell r="H376">
            <v>13049435.295172412</v>
          </cell>
        </row>
        <row r="377">
          <cell r="C377" t="str">
            <v>Приобретение инвестиционных вложений</v>
          </cell>
          <cell r="E377">
            <v>2509786.6799999997</v>
          </cell>
          <cell r="F377">
            <v>7459786.6799999997</v>
          </cell>
          <cell r="G377">
            <v>2459792.6799999997</v>
          </cell>
          <cell r="H377">
            <v>12429366.039999999</v>
          </cell>
        </row>
        <row r="378">
          <cell r="C378" t="str">
            <v>Генерация</v>
          </cell>
          <cell r="E378">
            <v>50000</v>
          </cell>
          <cell r="F378">
            <v>0</v>
          </cell>
          <cell r="G378">
            <v>0</v>
          </cell>
          <cell r="H378">
            <v>50000</v>
          </cell>
        </row>
        <row r="379">
          <cell r="C379" t="str">
            <v>ТГК-5</v>
          </cell>
        </row>
        <row r="380">
          <cell r="C380" t="str">
            <v>Мариэнерго (генерирующая компания)</v>
          </cell>
        </row>
        <row r="381">
          <cell r="C381" t="str">
            <v>Кировэнерго (генерирующая компания)</v>
          </cell>
        </row>
        <row r="382">
          <cell r="C382" t="str">
            <v>Удмуртская территориальная генерирующая компания</v>
          </cell>
        </row>
        <row r="383">
          <cell r="C383" t="str">
            <v>ТГК-6</v>
          </cell>
        </row>
        <row r="384">
          <cell r="C384" t="str">
            <v>Ивановская генерирующая компания</v>
          </cell>
        </row>
        <row r="385">
          <cell r="C385" t="str">
            <v>Владимирская генерирующая компания</v>
          </cell>
        </row>
        <row r="386">
          <cell r="C386" t="str">
            <v>Пензенская генерирующая компания</v>
          </cell>
        </row>
        <row r="387">
          <cell r="C387" t="str">
            <v>Нижновэнерго (генерирующая компания)</v>
          </cell>
        </row>
        <row r="388">
          <cell r="C388" t="str">
            <v>Мордовэнерго (генерирующая компания)</v>
          </cell>
        </row>
        <row r="389">
          <cell r="C389" t="str">
            <v>ТГК-9</v>
          </cell>
          <cell r="E389">
            <v>50000</v>
          </cell>
          <cell r="F389">
            <v>0</v>
          </cell>
          <cell r="G389">
            <v>0</v>
          </cell>
          <cell r="H389">
            <v>50000</v>
          </cell>
        </row>
        <row r="390">
          <cell r="C390" t="str">
            <v>Свердловская Генерирующая компания</v>
          </cell>
        </row>
        <row r="391">
          <cell r="C391" t="str">
            <v>Пермская генерирующая компания</v>
          </cell>
        </row>
        <row r="392">
          <cell r="C392" t="str">
            <v>Комиэнерго (генерирующая компания)</v>
          </cell>
        </row>
        <row r="393">
          <cell r="C393" t="str">
            <v>ТГК-9</v>
          </cell>
          <cell r="E393">
            <v>50000</v>
          </cell>
          <cell r="F393">
            <v>0</v>
          </cell>
          <cell r="G393">
            <v>0</v>
          </cell>
          <cell r="H393">
            <v>50000</v>
          </cell>
        </row>
        <row r="394">
          <cell r="C394" t="str">
            <v>Яйва</v>
          </cell>
        </row>
        <row r="395">
          <cell r="C395" t="str">
            <v>Яйвинская ГРЭС</v>
          </cell>
        </row>
        <row r="396">
          <cell r="C396" t="str">
            <v>Серов</v>
          </cell>
        </row>
        <row r="397">
          <cell r="C397" t="str">
            <v>Серовская ГРЭС</v>
          </cell>
        </row>
        <row r="398">
          <cell r="C398" t="str">
            <v>Сети Энерго</v>
          </cell>
          <cell r="E398">
            <v>2459786.6799999997</v>
          </cell>
          <cell r="F398">
            <v>2459786.6799999997</v>
          </cell>
          <cell r="G398">
            <v>2459792.6799999997</v>
          </cell>
          <cell r="H398">
            <v>7379366.0399999991</v>
          </cell>
        </row>
        <row r="399">
          <cell r="C399" t="str">
            <v>Центр</v>
          </cell>
          <cell r="E399">
            <v>0</v>
          </cell>
          <cell r="F399">
            <v>0</v>
          </cell>
          <cell r="G399">
            <v>0</v>
          </cell>
          <cell r="H399">
            <v>0</v>
          </cell>
        </row>
        <row r="400">
          <cell r="C400" t="str">
            <v>Владимирэнерго (АО)</v>
          </cell>
        </row>
        <row r="401">
          <cell r="C401" t="str">
            <v>Ростовэнерго (АО)</v>
          </cell>
        </row>
        <row r="402">
          <cell r="C402" t="str">
            <v>Ивэнерго, ОАО энергетики и электрификации</v>
          </cell>
        </row>
        <row r="403">
          <cell r="C403" t="str">
            <v>Урал</v>
          </cell>
          <cell r="E403">
            <v>2459786.6799999997</v>
          </cell>
          <cell r="F403">
            <v>2459786.6799999997</v>
          </cell>
          <cell r="G403">
            <v>2459792.6799999997</v>
          </cell>
          <cell r="H403">
            <v>7379366.0399999991</v>
          </cell>
        </row>
        <row r="404">
          <cell r="C404" t="str">
            <v>Свердловэнерго (АО)</v>
          </cell>
          <cell r="E404">
            <v>1255291.68</v>
          </cell>
          <cell r="F404">
            <v>1255291.68</v>
          </cell>
          <cell r="G404">
            <v>1255291.68</v>
          </cell>
          <cell r="H404">
            <v>3765875.04</v>
          </cell>
        </row>
        <row r="405">
          <cell r="C405" t="str">
            <v>Пермэнерго, ОАО</v>
          </cell>
          <cell r="E405">
            <v>1204495</v>
          </cell>
          <cell r="F405">
            <v>1204495</v>
          </cell>
          <cell r="G405">
            <v>1204501</v>
          </cell>
          <cell r="H405">
            <v>3613491</v>
          </cell>
        </row>
        <row r="406">
          <cell r="C406" t="str">
            <v>Кировэнерго (АО)</v>
          </cell>
        </row>
        <row r="407">
          <cell r="C407" t="str">
            <v>Пензаэнерго (АО)</v>
          </cell>
        </row>
        <row r="408">
          <cell r="C408" t="str">
            <v>Удмуртэнерго (АО)</v>
          </cell>
          <cell r="E408">
            <v>0</v>
          </cell>
          <cell r="F408">
            <v>0</v>
          </cell>
          <cell r="G408">
            <v>0</v>
          </cell>
          <cell r="H408">
            <v>0</v>
          </cell>
        </row>
        <row r="409">
          <cell r="C409" t="str">
            <v>Прочие Энерго</v>
          </cell>
        </row>
        <row r="410">
          <cell r="C410" t="str">
            <v>ТГК-5</v>
          </cell>
        </row>
        <row r="411">
          <cell r="C411" t="str">
            <v>Удмуртская управляющая энергетическая компания</v>
          </cell>
        </row>
        <row r="412">
          <cell r="C412" t="str">
            <v>ТГК-6</v>
          </cell>
        </row>
        <row r="413">
          <cell r="C413" t="str">
            <v>Нижновэнерго</v>
          </cell>
        </row>
        <row r="414">
          <cell r="C414" t="str">
            <v>Владимирская энергетическая компания</v>
          </cell>
        </row>
        <row r="415">
          <cell r="C415" t="str">
            <v>Ивановская управляющая энергетическая компания</v>
          </cell>
        </row>
        <row r="416">
          <cell r="C416" t="str">
            <v>Пензенская энергетическая управляющая компания</v>
          </cell>
        </row>
        <row r="417">
          <cell r="C417" t="str">
            <v>ТГК-8</v>
          </cell>
        </row>
        <row r="418">
          <cell r="C418" t="str">
            <v>Управляющая компания Ростовэнерго</v>
          </cell>
        </row>
        <row r="419">
          <cell r="C419" t="str">
            <v>ТГК-9</v>
          </cell>
        </row>
        <row r="420">
          <cell r="C420" t="str">
            <v>АО Комиэнерго</v>
          </cell>
        </row>
        <row r="421">
          <cell r="C421" t="str">
            <v>Свердловская энергосервисная компания</v>
          </cell>
        </row>
        <row r="422">
          <cell r="C422" t="str">
            <v>Свердловская энергоуправляющая компания</v>
          </cell>
        </row>
        <row r="423">
          <cell r="C423" t="str">
            <v>Пермская энергоуправляющая компания</v>
          </cell>
        </row>
        <row r="424">
          <cell r="C424" t="str">
            <v>Энергосбыт</v>
          </cell>
        </row>
        <row r="425">
          <cell r="C425" t="str">
            <v>ТГК-5</v>
          </cell>
        </row>
        <row r="426">
          <cell r="C426" t="str">
            <v>Энергосбыт Мариэнерго</v>
          </cell>
        </row>
        <row r="427">
          <cell r="C427" t="str">
            <v>Кировэнергосбыт</v>
          </cell>
        </row>
        <row r="428">
          <cell r="C428" t="str">
            <v>Удмуртская энергосбытовая компания</v>
          </cell>
        </row>
        <row r="429">
          <cell r="C429" t="str">
            <v>ТГК-6</v>
          </cell>
        </row>
        <row r="430">
          <cell r="C430" t="str">
            <v>Ивановская энергосбытовая компания</v>
          </cell>
        </row>
        <row r="431">
          <cell r="C431" t="str">
            <v>Владимирская энергосбытовая компания</v>
          </cell>
        </row>
        <row r="432">
          <cell r="C432" t="str">
            <v>Пензенская энергосбытовая компания</v>
          </cell>
        </row>
        <row r="433">
          <cell r="C433" t="str">
            <v>Энергосбыт Нижновэнерго</v>
          </cell>
        </row>
        <row r="434">
          <cell r="C434" t="str">
            <v>Энергосбыт Мордовэнерго</v>
          </cell>
        </row>
        <row r="435">
          <cell r="C435" t="str">
            <v>ТГК-8</v>
          </cell>
        </row>
        <row r="436">
          <cell r="C436" t="str">
            <v>Энергосбыт Ростовэнерго</v>
          </cell>
        </row>
        <row r="437">
          <cell r="C437" t="str">
            <v>ТГК-9</v>
          </cell>
        </row>
        <row r="438">
          <cell r="C438" t="str">
            <v>Свердловэнергосбыт</v>
          </cell>
        </row>
        <row r="439">
          <cell r="C439" t="str">
            <v>Энергосбыт Комиэнерго (?)</v>
          </cell>
        </row>
        <row r="440">
          <cell r="C440" t="str">
            <v>Пермская энергетическая сбытовая компания</v>
          </cell>
        </row>
        <row r="441">
          <cell r="C441" t="str">
            <v>Энергоремонт</v>
          </cell>
        </row>
        <row r="442">
          <cell r="C442" t="str">
            <v>ТГК-6</v>
          </cell>
        </row>
        <row r="443">
          <cell r="C443" t="str">
            <v>Ремонтный центр Нижновэнерго</v>
          </cell>
        </row>
        <row r="444">
          <cell r="C444" t="str">
            <v>Пензенская энергоремонтная компания</v>
          </cell>
        </row>
        <row r="445">
          <cell r="C445" t="str">
            <v>ТГК-9</v>
          </cell>
        </row>
        <row r="446">
          <cell r="C446" t="str">
            <v>Ремонтный центр Свердловэнерго 1</v>
          </cell>
        </row>
        <row r="447">
          <cell r="C447" t="str">
            <v>Ремонтный центр Свердловэнерго 2</v>
          </cell>
        </row>
        <row r="448">
          <cell r="C448" t="str">
            <v>Пермэнергоремонт</v>
          </cell>
        </row>
        <row r="449">
          <cell r="C449" t="str">
            <v>Пермэнергоспецремонт</v>
          </cell>
        </row>
        <row r="450">
          <cell r="C450" t="str">
            <v>ТГК-8</v>
          </cell>
        </row>
        <row r="451">
          <cell r="C451" t="str">
            <v>Ростовэнергоспецремонт</v>
          </cell>
        </row>
        <row r="452">
          <cell r="C452" t="str">
            <v>РКС</v>
          </cell>
        </row>
        <row r="453">
          <cell r="C453" t="str">
            <v>Федеральный центр продаж</v>
          </cell>
        </row>
        <row r="454">
          <cell r="C454" t="str">
            <v>Мультиэнергетический бизнес (до 1 июля)</v>
          </cell>
          <cell r="E454">
            <v>0</v>
          </cell>
          <cell r="F454">
            <v>5000000</v>
          </cell>
          <cell r="G454">
            <v>0</v>
          </cell>
          <cell r="H454">
            <v>5000000</v>
          </cell>
        </row>
        <row r="455">
          <cell r="C455" t="str">
            <v>Энергетическое строительство</v>
          </cell>
        </row>
        <row r="456">
          <cell r="C456" t="str">
            <v>ОАО "Востоксибэлектросетьстрой"</v>
          </cell>
        </row>
        <row r="457">
          <cell r="C457" t="str">
            <v>ОАО "Запсибэлектросетьстрой"</v>
          </cell>
        </row>
        <row r="458">
          <cell r="C458" t="str">
            <v>ОАО "Сибэлектросетьстрой"</v>
          </cell>
        </row>
        <row r="459">
          <cell r="C459" t="str">
            <v>ОАО "Ноябрьскэлектросетьстрой"</v>
          </cell>
        </row>
        <row r="460">
          <cell r="C460" t="str">
            <v>ГазХолдинг</v>
          </cell>
        </row>
        <row r="461">
          <cell r="C461" t="str">
            <v>Екатеринбург</v>
          </cell>
        </row>
        <row r="462">
          <cell r="C462" t="str">
            <v>Иркутск</v>
          </cell>
        </row>
        <row r="463">
          <cell r="C463" t="str">
            <v>Чита</v>
          </cell>
        </row>
        <row r="464">
          <cell r="C464" t="str">
            <v>Новосибирск</v>
          </cell>
        </row>
        <row r="465">
          <cell r="C465" t="str">
            <v>Челябинск</v>
          </cell>
        </row>
        <row r="466">
          <cell r="C466" t="str">
            <v>Развитие</v>
          </cell>
        </row>
        <row r="467">
          <cell r="C467" t="str">
            <v>Приобретение ОС и НМА (более 10 тыс. долл.)</v>
          </cell>
          <cell r="E467">
            <v>12000</v>
          </cell>
          <cell r="F467">
            <v>12000</v>
          </cell>
          <cell r="G467">
            <v>0</v>
          </cell>
          <cell r="H467">
            <v>24000</v>
          </cell>
        </row>
        <row r="468">
          <cell r="C468" t="str">
            <v>SHARP 4 этаж (ксерокс)</v>
          </cell>
          <cell r="E468">
            <v>0</v>
          </cell>
          <cell r="F468">
            <v>12000</v>
          </cell>
          <cell r="G468">
            <v>0</v>
          </cell>
          <cell r="H468">
            <v>12000</v>
          </cell>
        </row>
        <row r="469">
          <cell r="C469" t="str">
            <v>Сервер Почтовый (DMZ)</v>
          </cell>
          <cell r="E469">
            <v>12000</v>
          </cell>
          <cell r="F469">
            <v>0</v>
          </cell>
          <cell r="G469">
            <v>0</v>
          </cell>
          <cell r="H469">
            <v>12000</v>
          </cell>
        </row>
        <row r="470">
          <cell r="C470" t="str">
            <v>Прямые Административно-инвестиционные расходы, связанные с управлением активами</v>
          </cell>
          <cell r="E470">
            <v>80393.944827586209</v>
          </cell>
          <cell r="F470">
            <v>65078.551724137928</v>
          </cell>
          <cell r="G470">
            <v>90596.758620689652</v>
          </cell>
          <cell r="H470">
            <v>236069.2551724138</v>
          </cell>
        </row>
        <row r="471">
          <cell r="C471" t="str">
            <v>Командировочные</v>
          </cell>
          <cell r="E471">
            <v>7401.3448275862065</v>
          </cell>
          <cell r="F471">
            <v>11478.551724137931</v>
          </cell>
          <cell r="G471">
            <v>11259.758620689656</v>
          </cell>
          <cell r="H471">
            <v>30139.655172413793</v>
          </cell>
        </row>
        <row r="472">
          <cell r="C472" t="str">
            <v>Билеты</v>
          </cell>
          <cell r="E472">
            <v>4449</v>
          </cell>
          <cell r="F472">
            <v>6792</v>
          </cell>
          <cell r="G472">
            <v>6863</v>
          </cell>
          <cell r="H472">
            <v>18104</v>
          </cell>
        </row>
        <row r="473">
          <cell r="C473" t="str">
            <v>Суточные</v>
          </cell>
          <cell r="E473">
            <v>472.34482758620697</v>
          </cell>
          <cell r="F473">
            <v>766.55172413793105</v>
          </cell>
          <cell r="G473">
            <v>716.75862068965523</v>
          </cell>
          <cell r="H473">
            <v>1955.6551724137935</v>
          </cell>
        </row>
        <row r="474">
          <cell r="C474" t="str">
            <v>Проживание</v>
          </cell>
          <cell r="E474">
            <v>2480</v>
          </cell>
          <cell r="F474">
            <v>3920</v>
          </cell>
          <cell r="G474">
            <v>3680</v>
          </cell>
          <cell r="H474">
            <v>10080</v>
          </cell>
        </row>
        <row r="475">
          <cell r="C475" t="str">
            <v>Представительские</v>
          </cell>
        </row>
        <row r="476">
          <cell r="C476" t="str">
            <v>Представительские</v>
          </cell>
        </row>
        <row r="477">
          <cell r="C477" t="str">
            <v>Расходы на консалтинг, аудит</v>
          </cell>
          <cell r="E477">
            <v>64392.6</v>
          </cell>
          <cell r="F477">
            <v>45000</v>
          </cell>
          <cell r="G477">
            <v>70737</v>
          </cell>
          <cell r="H477">
            <v>180129.6</v>
          </cell>
        </row>
        <row r="478">
          <cell r="C478" t="str">
            <v>Консалтинг</v>
          </cell>
          <cell r="E478">
            <v>53392.6</v>
          </cell>
          <cell r="F478">
            <v>44000</v>
          </cell>
          <cell r="G478">
            <v>57537</v>
          </cell>
          <cell r="H478">
            <v>154929.60000000001</v>
          </cell>
        </row>
        <row r="479">
          <cell r="C479" t="str">
            <v>Расходы на поддержку решений</v>
          </cell>
          <cell r="E479">
            <v>11000</v>
          </cell>
          <cell r="F479">
            <v>1000</v>
          </cell>
          <cell r="G479">
            <v>13200</v>
          </cell>
          <cell r="H479">
            <v>25200</v>
          </cell>
        </row>
        <row r="480">
          <cell r="C480" t="str">
            <v>Прочие консультационные расходы</v>
          </cell>
        </row>
        <row r="481">
          <cell r="C481" t="str">
            <v>Расходы на юридическое сопровождение</v>
          </cell>
        </row>
        <row r="482">
          <cell r="C482" t="str">
            <v>Юридические услуги</v>
          </cell>
        </row>
        <row r="483">
          <cell r="C483" t="str">
            <v>Судебные издержки</v>
          </cell>
        </row>
        <row r="484">
          <cell r="C484" t="str">
            <v>Расходы на PR и маркетинг</v>
          </cell>
          <cell r="E484">
            <v>2000</v>
          </cell>
          <cell r="F484">
            <v>2000</v>
          </cell>
          <cell r="G484">
            <v>2000</v>
          </cell>
          <cell r="H484">
            <v>6000</v>
          </cell>
        </row>
        <row r="485">
          <cell r="C485" t="str">
            <v>GR-расходы</v>
          </cell>
        </row>
        <row r="486">
          <cell r="C486" t="str">
            <v>PR-мероприятия</v>
          </cell>
          <cell r="E486">
            <v>2000</v>
          </cell>
          <cell r="F486">
            <v>2000</v>
          </cell>
          <cell r="G486">
            <v>2000</v>
          </cell>
          <cell r="H486">
            <v>6000</v>
          </cell>
        </row>
        <row r="487">
          <cell r="C487" t="str">
            <v>Международные проекты и мероприятия</v>
          </cell>
        </row>
        <row r="488">
          <cell r="C488" t="str">
            <v>Прочие PR-расходы</v>
          </cell>
        </row>
        <row r="489">
          <cell r="C489" t="str">
            <v>Транзакционные расходы</v>
          </cell>
          <cell r="E489">
            <v>0</v>
          </cell>
          <cell r="F489">
            <v>0</v>
          </cell>
          <cell r="G489">
            <v>0</v>
          </cell>
          <cell r="H489">
            <v>0</v>
          </cell>
        </row>
        <row r="490">
          <cell r="C490" t="str">
            <v>Брокерские и депозитарные комиссии</v>
          </cell>
          <cell r="E490">
            <v>0</v>
          </cell>
          <cell r="F490">
            <v>0</v>
          </cell>
          <cell r="G490">
            <v>0</v>
          </cell>
          <cell r="H490">
            <v>0</v>
          </cell>
        </row>
        <row r="491">
          <cell r="C491" t="str">
            <v>Расходы на регистрацию</v>
          </cell>
        </row>
        <row r="492">
          <cell r="C492" t="str">
            <v>Расходы на инфраструктуру</v>
          </cell>
          <cell r="E492">
            <v>6600</v>
          </cell>
          <cell r="F492">
            <v>6600</v>
          </cell>
          <cell r="G492">
            <v>6600</v>
          </cell>
          <cell r="H492">
            <v>19800</v>
          </cell>
        </row>
        <row r="493">
          <cell r="C493" t="str">
            <v>Депозитарные расходы</v>
          </cell>
          <cell r="E493">
            <v>2000</v>
          </cell>
          <cell r="F493">
            <v>2000</v>
          </cell>
          <cell r="G493">
            <v>2000</v>
          </cell>
          <cell r="H493">
            <v>6000</v>
          </cell>
        </row>
        <row r="494">
          <cell r="C494" t="str">
            <v>Юридические услуги</v>
          </cell>
          <cell r="E494">
            <v>4600</v>
          </cell>
          <cell r="F494">
            <v>4600</v>
          </cell>
          <cell r="G494">
            <v>4600</v>
          </cell>
          <cell r="H494">
            <v>13800</v>
          </cell>
        </row>
        <row r="495">
          <cell r="C495" t="str">
            <v>Сервисные комиссии</v>
          </cell>
        </row>
        <row r="496">
          <cell r="C496" t="str">
            <v>Прочие расходы</v>
          </cell>
        </row>
        <row r="497">
          <cell r="C497" t="str">
            <v>Прочие расходы</v>
          </cell>
        </row>
        <row r="498">
          <cell r="C498" t="str">
            <v>Прочие административно-инвестиционные расходы</v>
          </cell>
          <cell r="E498">
            <v>100000</v>
          </cell>
          <cell r="F498">
            <v>100000</v>
          </cell>
          <cell r="G498">
            <v>160000</v>
          </cell>
          <cell r="H498">
            <v>360000</v>
          </cell>
        </row>
        <row r="499">
          <cell r="C499" t="str">
            <v>Консалтинг (Юникон)</v>
          </cell>
          <cell r="E499">
            <v>100000</v>
          </cell>
          <cell r="F499">
            <v>100000</v>
          </cell>
          <cell r="G499">
            <v>100000</v>
          </cell>
          <cell r="H499">
            <v>300000</v>
          </cell>
        </row>
        <row r="500">
          <cell r="C500" t="str">
            <v>Бюджетирование</v>
          </cell>
          <cell r="E500">
            <v>0</v>
          </cell>
          <cell r="F500">
            <v>0</v>
          </cell>
          <cell r="G500">
            <v>60000</v>
          </cell>
          <cell r="H500">
            <v>60000</v>
          </cell>
        </row>
        <row r="501">
          <cell r="C501" t="str">
            <v>Взнос в уставный капитал</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факт"/>
      <sheetName val="ПФ-0.2"/>
      <sheetName val="ПФ-0.3"/>
      <sheetName val="ПФ-0.4"/>
      <sheetName val="ПФ-0.5"/>
      <sheetName val="ПФЭ-0.5"/>
      <sheetName val="ПФВ-0.5"/>
      <sheetName val="ПФЭ-06"/>
      <sheetName val="ПФТ-06"/>
      <sheetName val="ПФВ-0.6"/>
      <sheetName val="ПФ-0.7"/>
      <sheetName val="ПФ-0.8.1"/>
      <sheetName val="ПФ-0.8.2"/>
      <sheetName val="ПФ-0.9.1"/>
      <sheetName val="ПФ-0.9.2"/>
      <sheetName val="ПФ-0.9.3"/>
      <sheetName val="ПФТ-1.1"/>
      <sheetName val="ПФТ-1.2"/>
      <sheetName val="ПФТ-1.3"/>
      <sheetName val="ПФВ-1.1"/>
      <sheetName val="ПФВ-1.2"/>
      <sheetName val="ПФ-2.1"/>
      <sheetName val="ПФ-2.2"/>
      <sheetName val="ПФ-2.3"/>
      <sheetName val="ПФ-3.1"/>
      <sheetName val="ПФ-3.2"/>
      <sheetName val="ПФ-3.3"/>
      <sheetName val="ПФ-4.1"/>
      <sheetName val="ПФТ-5.1"/>
      <sheetName val="ПФТ-5.2"/>
      <sheetName val="ПФТ-5.3"/>
      <sheetName val="ПФТ-5.4"/>
      <sheetName val="ПФТ-5.5"/>
      <sheetName val="ПФТ-5.6"/>
      <sheetName val="ПФЭ-5.7"/>
      <sheetName val="ПЗ (затраты)"/>
      <sheetName val=" ПЗ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71">
          <cell r="D71" t="str">
            <v>Да</v>
          </cell>
          <cell r="E71" t="str">
            <v>Нет</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_новая"/>
      <sheetName val="Лист1"/>
      <sheetName val="ДЗ"/>
      <sheetName val="КЗ"/>
      <sheetName val="ДинамикеДЗ"/>
      <sheetName val="ДинамикаКЗ"/>
      <sheetName val="меропр_ДЗ"/>
      <sheetName val="меропр_КЗ"/>
      <sheetName val="отч_мер_ДЗ"/>
      <sheetName val="отч_мер_КЗ"/>
      <sheetName val="списки"/>
      <sheetName val="1.2.1"/>
      <sheetName val="2.2.4"/>
      <sheetName val="График"/>
      <sheetName val="Вода для ГВС"/>
    </sheetNames>
    <sheetDataSet>
      <sheetData sheetId="0" refreshError="1"/>
      <sheetData sheetId="1" refreshError="1">
        <row r="38">
          <cell r="A38">
            <v>38353</v>
          </cell>
          <cell r="B38">
            <v>1</v>
          </cell>
        </row>
        <row r="39">
          <cell r="A39">
            <v>38384</v>
          </cell>
          <cell r="B39">
            <v>2</v>
          </cell>
        </row>
        <row r="40">
          <cell r="A40">
            <v>38412</v>
          </cell>
          <cell r="B40">
            <v>3</v>
          </cell>
        </row>
        <row r="41">
          <cell r="A41">
            <v>38443</v>
          </cell>
          <cell r="B41">
            <v>4</v>
          </cell>
        </row>
        <row r="42">
          <cell r="A42">
            <v>38473</v>
          </cell>
          <cell r="B42">
            <v>5</v>
          </cell>
        </row>
        <row r="43">
          <cell r="A43">
            <v>38504</v>
          </cell>
        </row>
        <row r="44">
          <cell r="A44">
            <v>38534</v>
          </cell>
        </row>
        <row r="45">
          <cell r="A45">
            <v>38565</v>
          </cell>
        </row>
        <row r="46">
          <cell r="A46">
            <v>38596</v>
          </cell>
        </row>
        <row r="47">
          <cell r="A47">
            <v>38626</v>
          </cell>
        </row>
        <row r="48">
          <cell r="A48">
            <v>38657</v>
          </cell>
        </row>
        <row r="49">
          <cell r="A49">
            <v>38687</v>
          </cell>
        </row>
        <row r="50">
          <cell r="A50">
            <v>38718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_новая"/>
      <sheetName val="Лист1"/>
      <sheetName val="ДЗ"/>
      <sheetName val="КЗ"/>
      <sheetName val="ДинамикеДЗ"/>
      <sheetName val="ДинамикаКЗ"/>
      <sheetName val="меропр_ДЗ"/>
      <sheetName val="меропр_КЗ"/>
      <sheetName val="отч_мер_ДЗ"/>
      <sheetName val="отч_мер_КЗ"/>
      <sheetName val="списки"/>
      <sheetName val="1.2.1"/>
      <sheetName val="2.2.4"/>
      <sheetName val="График"/>
      <sheetName val="Вода для ГВС"/>
    </sheetNames>
    <sheetDataSet>
      <sheetData sheetId="0" refreshError="1"/>
      <sheetData sheetId="1" refreshError="1">
        <row r="38">
          <cell r="A38">
            <v>38353</v>
          </cell>
          <cell r="B38">
            <v>1</v>
          </cell>
        </row>
        <row r="39">
          <cell r="A39">
            <v>38384</v>
          </cell>
          <cell r="B39">
            <v>2</v>
          </cell>
        </row>
        <row r="40">
          <cell r="A40">
            <v>38412</v>
          </cell>
          <cell r="B40">
            <v>3</v>
          </cell>
        </row>
        <row r="41">
          <cell r="A41">
            <v>38443</v>
          </cell>
          <cell r="B41">
            <v>4</v>
          </cell>
        </row>
        <row r="42">
          <cell r="A42">
            <v>38473</v>
          </cell>
          <cell r="B42">
            <v>5</v>
          </cell>
        </row>
        <row r="43">
          <cell r="A43">
            <v>38504</v>
          </cell>
        </row>
        <row r="44">
          <cell r="A44">
            <v>38534</v>
          </cell>
        </row>
        <row r="45">
          <cell r="A45">
            <v>38565</v>
          </cell>
        </row>
        <row r="46">
          <cell r="A46">
            <v>38596</v>
          </cell>
        </row>
        <row r="47">
          <cell r="A47">
            <v>38626</v>
          </cell>
        </row>
        <row r="48">
          <cell r="A48">
            <v>38657</v>
          </cell>
        </row>
        <row r="49">
          <cell r="A49">
            <v>38687</v>
          </cell>
        </row>
        <row r="50">
          <cell r="A50">
            <v>38718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Ф-0.5"/>
      <sheetName val="ПФЭ-0.5"/>
      <sheetName val="ПФВ-0.5"/>
      <sheetName val="ПФЭ-06"/>
      <sheetName val="Анкета (2)"/>
      <sheetName val="#REF!"/>
    </sheetNames>
    <sheetDataSet>
      <sheetData sheetId="0" refreshError="1"/>
      <sheetData sheetId="1" refreshError="1"/>
      <sheetData sheetId="2" refreshError="1">
        <row r="4">
          <cell r="AJ4">
            <v>1</v>
          </cell>
          <cell r="AM4">
            <v>1</v>
          </cell>
        </row>
        <row r="5">
          <cell r="AH5" t="str">
            <v>Засор</v>
          </cell>
          <cell r="AJ5">
            <v>2</v>
          </cell>
          <cell r="AM5">
            <v>2</v>
          </cell>
        </row>
        <row r="6">
          <cell r="AH6" t="str">
            <v>Истирание стальной напорной трубы</v>
          </cell>
          <cell r="AJ6">
            <v>3</v>
          </cell>
          <cell r="AM6">
            <v>3</v>
          </cell>
        </row>
        <row r="7">
          <cell r="AH7" t="str">
            <v>Неисправная водоразборная колонка</v>
          </cell>
          <cell r="AJ7">
            <v>4</v>
          </cell>
          <cell r="AM7">
            <v>4</v>
          </cell>
        </row>
        <row r="8">
          <cell r="AH8" t="str">
            <v>Неисправная задвижка (вентиль)</v>
          </cell>
          <cell r="AJ8">
            <v>5</v>
          </cell>
          <cell r="AM8">
            <v>5</v>
          </cell>
        </row>
        <row r="9">
          <cell r="AH9" t="str">
            <v>Неисправный пожарный гидрант</v>
          </cell>
          <cell r="AJ9">
            <v>6</v>
          </cell>
          <cell r="AM9">
            <v>6</v>
          </cell>
        </row>
        <row r="10">
          <cell r="AH10" t="str">
            <v>Перелом трубы</v>
          </cell>
          <cell r="AJ10">
            <v>7</v>
          </cell>
          <cell r="AM10">
            <v>7</v>
          </cell>
        </row>
        <row r="11">
          <cell r="AH11" t="str">
            <v>Расчеканка стыка</v>
          </cell>
          <cell r="AM11">
            <v>8</v>
          </cell>
        </row>
        <row r="12">
          <cell r="AH12" t="str">
            <v>Свищ (трещина) на трубе</v>
          </cell>
          <cell r="AM12">
            <v>9</v>
          </cell>
        </row>
        <row r="13">
          <cell r="AH13" t="str">
            <v>разрушение емкостных сооружений</v>
          </cell>
          <cell r="AK13" t="str">
            <v>до 2-х метров</v>
          </cell>
          <cell r="AM13">
            <v>10</v>
          </cell>
        </row>
        <row r="14">
          <cell r="AH14" t="str">
            <v>разрушение стен зданий и сооружений</v>
          </cell>
          <cell r="AK14" t="str">
            <v>до 5 метров</v>
          </cell>
          <cell r="AM14">
            <v>11</v>
          </cell>
        </row>
        <row r="15">
          <cell r="AH15" t="str">
            <v>разрушение кровель и перекрытий</v>
          </cell>
          <cell r="AK15" t="str">
            <v>более 5 метров</v>
          </cell>
          <cell r="AM15">
            <v>12</v>
          </cell>
        </row>
        <row r="16">
          <cell r="AH16" t="str">
            <v>выход из строя насосов и воздуходувок</v>
          </cell>
          <cell r="AM16">
            <v>13</v>
          </cell>
        </row>
        <row r="17">
          <cell r="AH17" t="str">
            <v>выход из строя другого мех.оборудования (решеток, грабель, илоскребов и т.д.)</v>
          </cell>
          <cell r="AM17">
            <v>14</v>
          </cell>
        </row>
        <row r="18">
          <cell r="AH18" t="str">
            <v>выход из строя эл.двигателей насосов, воздуходувок, приводов и т.д.</v>
          </cell>
          <cell r="AK18" t="str">
            <v>в колодце</v>
          </cell>
          <cell r="AM18">
            <v>15</v>
          </cell>
        </row>
        <row r="19">
          <cell r="AH19" t="str">
            <v>выход из строя трансформаторов</v>
          </cell>
          <cell r="AK19" t="str">
            <v>в траншее</v>
          </cell>
          <cell r="AM19">
            <v>16</v>
          </cell>
        </row>
        <row r="20">
          <cell r="AH20" t="str">
            <v>выход из строя сетей силовых</v>
          </cell>
          <cell r="AM20">
            <v>17</v>
          </cell>
        </row>
        <row r="21">
          <cell r="AH21" t="str">
            <v>вырублен кабель</v>
          </cell>
          <cell r="AM21">
            <v>18</v>
          </cell>
        </row>
        <row r="22">
          <cell r="AH22" t="str">
            <v>выбило из-за грозы</v>
          </cell>
          <cell r="AK22">
            <v>20</v>
          </cell>
          <cell r="AM22">
            <v>19</v>
          </cell>
        </row>
        <row r="23">
          <cell r="AH23" t="str">
            <v>другие повреждения</v>
          </cell>
          <cell r="AK23">
            <v>25</v>
          </cell>
          <cell r="AM23">
            <v>20</v>
          </cell>
        </row>
        <row r="24">
          <cell r="AK24">
            <v>32</v>
          </cell>
          <cell r="AM24">
            <v>21</v>
          </cell>
        </row>
        <row r="25">
          <cell r="AK25">
            <v>40</v>
          </cell>
          <cell r="AM25">
            <v>22</v>
          </cell>
        </row>
        <row r="26">
          <cell r="AG26" t="str">
            <v>сталь</v>
          </cell>
          <cell r="AK26">
            <v>50</v>
          </cell>
          <cell r="AM26">
            <v>23</v>
          </cell>
        </row>
        <row r="27">
          <cell r="AG27" t="str">
            <v>сталь с цем-песч, другой изоляцией</v>
          </cell>
          <cell r="AK27">
            <v>80</v>
          </cell>
          <cell r="AM27">
            <v>24</v>
          </cell>
        </row>
        <row r="28">
          <cell r="AG28" t="str">
            <v>чугун</v>
          </cell>
          <cell r="AK28">
            <v>100</v>
          </cell>
          <cell r="AM28">
            <v>25</v>
          </cell>
        </row>
        <row r="29">
          <cell r="AG29" t="str">
            <v>ж/б</v>
          </cell>
          <cell r="AK29">
            <v>150</v>
          </cell>
          <cell r="AM29">
            <v>26</v>
          </cell>
        </row>
        <row r="30">
          <cell r="AG30" t="str">
            <v>керамика</v>
          </cell>
          <cell r="AK30">
            <v>200</v>
          </cell>
          <cell r="AM30">
            <v>27</v>
          </cell>
        </row>
        <row r="31">
          <cell r="AG31" t="str">
            <v>полиэтилен</v>
          </cell>
          <cell r="AK31">
            <v>250</v>
          </cell>
          <cell r="AM31">
            <v>28</v>
          </cell>
        </row>
        <row r="32">
          <cell r="AG32" t="str">
            <v>чулок</v>
          </cell>
          <cell r="AK32">
            <v>300</v>
          </cell>
          <cell r="AM32">
            <v>29</v>
          </cell>
        </row>
        <row r="33">
          <cell r="AG33" t="str">
            <v>другое</v>
          </cell>
          <cell r="AK33">
            <v>400</v>
          </cell>
          <cell r="AM33">
            <v>30</v>
          </cell>
        </row>
        <row r="34">
          <cell r="AK34">
            <v>500</v>
          </cell>
          <cell r="AM34">
            <v>31</v>
          </cell>
        </row>
        <row r="35">
          <cell r="AK35">
            <v>600</v>
          </cell>
        </row>
        <row r="36">
          <cell r="AG36" t="str">
            <v>дымление</v>
          </cell>
          <cell r="AK36">
            <v>700</v>
          </cell>
        </row>
        <row r="37">
          <cell r="AG37" t="str">
            <v>жалобы жителей, абонентов</v>
          </cell>
          <cell r="AK37">
            <v>900</v>
          </cell>
          <cell r="AM37" t="str">
            <v>Хозспособ</v>
          </cell>
        </row>
        <row r="38">
          <cell r="AG38" t="str">
            <v>затопление подвала и т.п.</v>
          </cell>
          <cell r="AK38">
            <v>1400</v>
          </cell>
          <cell r="AM38" t="str">
            <v>Подряд</v>
          </cell>
        </row>
        <row r="39">
          <cell r="AG39" t="str">
            <v>излив стоков на поверхность</v>
          </cell>
          <cell r="AK39">
            <v>2000</v>
          </cell>
        </row>
        <row r="40">
          <cell r="AG40" t="str">
            <v>нехарактерный шум, перегрев, вибрация</v>
          </cell>
        </row>
        <row r="41">
          <cell r="AG41" t="str">
            <v>останов агрегата, механизма</v>
          </cell>
        </row>
        <row r="42">
          <cell r="AG42" t="str">
            <v>отсутствие электропитания</v>
          </cell>
          <cell r="AK42" t="str">
            <v>Арендованный</v>
          </cell>
        </row>
        <row r="43">
          <cell r="AG43" t="str">
            <v>сработала сигнализация, автоматика</v>
          </cell>
          <cell r="AK43" t="str">
            <v>Бесхозяйный</v>
          </cell>
        </row>
        <row r="44">
          <cell r="AG44" t="str">
            <v>течь воды из земли</v>
          </cell>
          <cell r="AK44" t="str">
            <v>Собственный</v>
          </cell>
        </row>
        <row r="45">
          <cell r="AG45" t="str">
            <v>течь воды из колодца</v>
          </cell>
          <cell r="AK45" t="str">
            <v>Абонентский</v>
          </cell>
        </row>
        <row r="46">
          <cell r="AG46" t="str">
            <v>другое</v>
          </cell>
        </row>
      </sheetData>
      <sheetData sheetId="3" refreshError="1"/>
      <sheetData sheetId="4" refreshError="1"/>
      <sheetData sheetId="5"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refreshError="1"/>
      <sheetData sheetId="1" refreshError="1"/>
      <sheetData sheetId="2" refreshError="1"/>
      <sheetData sheetId="3" refreshError="1">
        <row r="5">
          <cell r="C5">
            <v>2011</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Анкета"/>
      <sheetName val="параметры"/>
      <sheetName val="1.15 без пароля (3)"/>
      <sheetName val="1.21 "/>
      <sheetName val="6 к 1.15"/>
      <sheetName val="спецодежда"/>
      <sheetName val="8 к 1.15 без пароля"/>
      <sheetName val="7 к 1.15"/>
      <sheetName val="Т 1.16"/>
      <sheetName val="1 к 1.15_2012 год"/>
      <sheetName val="1 к 1.15_2013 год"/>
      <sheetName val="1 к 1.15_2014 год"/>
      <sheetName val="2 к 1.15"/>
      <sheetName val="4.2. к 1.15_2012 год"/>
      <sheetName val="4.2. к 1.15_2013 год"/>
      <sheetName val="4.2. к 1.15_2014 год"/>
      <sheetName val="4.1. к 1.15"/>
      <sheetName val="5.1 к 1.15 без пароля"/>
      <sheetName val="Прил 2 к 1.17"/>
      <sheetName val="Аренда на 01.04.11"/>
      <sheetName val="Р 2.1."/>
      <sheetName val="Р 2.2."/>
      <sheetName val="распределение 26"/>
      <sheetName val="распределение 23,25"/>
      <sheetName val="Коммунальные 25 сч"/>
      <sheetName val="Коммунальные 26 сч"/>
      <sheetName val="Комуслуги всего"/>
      <sheetName val="свод АТС"/>
      <sheetName val="свод 25 счета укрупненно"/>
      <sheetName val="23 АТС для тарифа"/>
      <sheetName val="23 ПРБ для тарифа "/>
      <sheetName val="23 РСУ для тарифа"/>
      <sheetName val="26 счет для тарифа"/>
      <sheetName val="Лист1"/>
    </sheetNames>
    <sheetDataSet>
      <sheetData sheetId="0"/>
      <sheetData sheetId="1"/>
      <sheetData sheetId="2">
        <row r="3">
          <cell r="C3">
            <v>2011</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описание"/>
      <sheetName val="2. паспорт  техприс"/>
      <sheetName val="3.1.конкретные результаты ТП-РП"/>
      <sheetName val="3.2конкретные результаты ЛЭП"/>
      <sheetName val="3.3. Паспорт надежность"/>
      <sheetName val="4. паспортбюджет"/>
      <sheetName val="5 анализ экон эфф 25"/>
      <sheetName val="5  анализ экон эфф 26"/>
      <sheetName val="5  анализ экон эфф 27"/>
      <sheetName val="5  анализ экон эфф 28"/>
      <sheetName val="5  анализ экон эфф 29"/>
      <sheetName val="6.1. Паспорт сетевой график"/>
      <sheetName val="6.2. Паспорт фин осв ввод"/>
      <sheetName val="7. Паспорт отчет о закупке"/>
      <sheetName val="8. Паспорт оценка влияния"/>
      <sheetName val="9. Паспорт Карта-схема"/>
      <sheetName val="О_003000008 Паспорт"/>
    </sheetNames>
    <definedNames>
      <definedName name="a" refersTo="#ССЫЛКА!"/>
      <definedName name="asd" refersTo="#ССЫЛКА!"/>
      <definedName name="b" refersTo="#ССЫЛКА!"/>
      <definedName name="CompOt" refersTo="#ССЫЛКА!"/>
      <definedName name="CompRas" refersTo="#ССЫЛКА!"/>
      <definedName name="dfg" refersTo="#ССЫЛКА!"/>
      <definedName name="End_Bal" refersTo="#ССЫЛКА!"/>
      <definedName name="ew" refersTo="#ССЫЛКА!"/>
      <definedName name="fg" refersTo="#ССЫЛКА!"/>
      <definedName name="Full_Print" refersTo="#ССЫЛКА!"/>
      <definedName name="gfjfg" refersTo="#ССЫЛКА!"/>
      <definedName name="gggg" refersTo="#ССЫЛКА!"/>
      <definedName name="Go" refersTo="#ССЫЛКА!"/>
      <definedName name="GoAssetChart" refersTo="#ССЫЛКА!"/>
      <definedName name="GoBack" refersTo="#ССЫЛКА!"/>
      <definedName name="GoBalanceSheet" refersTo="#ССЫЛКА!"/>
      <definedName name="GoCashFlow" refersTo="#ССЫЛКА!"/>
      <definedName name="GoData" refersTo="#ССЫЛКА!"/>
      <definedName name="GoIncomeChart" refersTo="#ССЫЛКА!"/>
      <definedName name="GoIncomeChart1" refersTo="#ССЫЛКА!"/>
      <definedName name="Header_Row" refersTo="#ССЫЛКА!"/>
      <definedName name="hhhh" refersTo="#ССЫЛКА!"/>
      <definedName name="Interest_Rate" refersTo="#ССЫЛКА!"/>
      <definedName name="jjjjjj" refersTo="#ССЫЛКА!"/>
      <definedName name="k" refersTo="#ССЫЛКА!"/>
      <definedName name="kk" refersTo="#ССЫЛКА!"/>
      <definedName name="Loan_Amount" refersTo="#ССЫЛКА!"/>
      <definedName name="Loan_Start" refersTo="#ССЫЛКА!"/>
      <definedName name="Loan_Years" refersTo="#ССЫЛКА!"/>
      <definedName name="mm" refersTo="#ССЫЛКА!"/>
      <definedName name="NotesHyp"/>
      <definedName name="P1_ESO_PROT" refersTo="#ССЫЛКА!"/>
      <definedName name="P1_SBT_PROT" refersTo="#ССЫЛКА!"/>
      <definedName name="P1_SCOPE_16_PRT" refersTo="#ССЫЛКА!"/>
      <definedName name="P1_SCOPE_17_PRT" refersTo="#ССЫЛКА!"/>
      <definedName name="P1_SCOPE_4_PRT" refersTo="#ССЫЛКА!"/>
      <definedName name="P1_SCOPE_5_PRT" refersTo="#ССЫЛКА!"/>
      <definedName name="P1_SCOPE_F1_PRT" refersTo="#ССЫЛКА!"/>
      <definedName name="P1_SCOPE_F2_PRT" refersTo="#ССЫЛКА!"/>
      <definedName name="P1_SCOPE_FLOAD" refersTo="#ССЫЛКА!"/>
      <definedName name="P1_SCOPE_FRML" refersTo="#ССЫЛКА!"/>
      <definedName name="P1_SCOPE_PER_PRT" refersTo="#ССЫЛКА!"/>
      <definedName name="P1_SCOPE_SV_LD1" refersTo="#ССЫЛКА!"/>
      <definedName name="P1_SCOPE_SV_PRT" refersTo="#ССЫЛКА!"/>
      <definedName name="P1_SET_PROT" refersTo="#ССЫЛКА!"/>
      <definedName name="P1_SET_PRT" refersTo="#ССЫЛКА!"/>
      <definedName name="P1_T1_Protect" refersTo="#ССЫЛКА!"/>
      <definedName name="P1_T16_Protect" refersTo="#ССЫЛКА!"/>
      <definedName name="P1_T17?unit?РУБ.ГКАЛ" refersTo="#ССЫЛКА!"/>
      <definedName name="P1_T17?unit?ТГКАЛ" refersTo="#ССЫЛКА!"/>
      <definedName name="P1_T17_Protection" refersTo="#ССЫЛКА!"/>
      <definedName name="P1_T18.2_Protect" refersTo="#ССЫЛКА!"/>
      <definedName name="P1_T20_Protection" refersTo="#ССЫЛКА!"/>
      <definedName name="P1_T21_Protection" refersTo="#ССЫЛКА!"/>
      <definedName name="P1_T23_Protection" refersTo="#ССЫЛКА!"/>
      <definedName name="P1_T25_protection" refersTo="#ССЫЛКА!"/>
      <definedName name="P1_T26_Protection" refersTo="#ССЫЛКА!"/>
      <definedName name="P1_T27_Protection" refersTo="#ССЫЛКА!"/>
      <definedName name="P1_T28?axis?R?ПЭ" refersTo="#ССЫЛКА!"/>
      <definedName name="P1_T28?axis?R?ПЭ?" refersTo="#ССЫЛКА!"/>
      <definedName name="P1_T28?Data" refersTo="#ССЫЛКА!"/>
      <definedName name="P1_T28_Protection" refersTo="#ССЫЛКА!"/>
      <definedName name="P1_T4_Protect" refersTo="#ССЫЛКА!"/>
      <definedName name="P1_T6_Protect" refersTo="#ССЫЛКА!"/>
      <definedName name="P1_ДиапазонЗащиты"/>
      <definedName name="P10_T1_Protect" refersTo="#ССЫЛКА!"/>
      <definedName name="P10_T28_Protection" refersTo="#ССЫЛКА!"/>
      <definedName name="P11_T1_Protect" refersTo="#ССЫЛКА!"/>
      <definedName name="P11_T28_Protection" refersTo="#ССЫЛКА!"/>
      <definedName name="P12_T1_Protect" refersTo="#ССЫЛКА!"/>
      <definedName name="P13_T1_Protect" refersTo="#ССЫЛКА!"/>
      <definedName name="P14_T1_Protect" refersTo="#ССЫЛКА!"/>
      <definedName name="P15_T1_Protect" refersTo="#ССЫЛКА!"/>
      <definedName name="P16_T1_Protect" refersTo="#ССЫЛКА!"/>
      <definedName name="P17_T1_Protect" refersTo="#ССЫЛКА!"/>
      <definedName name="P2_SCOPE_16_PRT" refersTo="#ССЫЛКА!"/>
      <definedName name="P2_SCOPE_4_PRT" refersTo="#ССЫЛКА!"/>
      <definedName name="P2_SCOPE_5_PRT" refersTo="#ССЫЛКА!"/>
      <definedName name="P2_SCOPE_F1_PRT" refersTo="#ССЫЛКА!"/>
      <definedName name="P2_SCOPE_F2_PRT" refersTo="#ССЫЛКА!"/>
      <definedName name="P2_SCOPE_PER_PRT" refersTo="#ССЫЛКА!"/>
      <definedName name="P2_SCOPE_SV_PRT" refersTo="#ССЫЛКА!"/>
      <definedName name="P2_T1_Protect" refersTo="#ССЫЛКА!"/>
      <definedName name="P2_T17?unit?РУБ.ГКАЛ" refersTo="#ССЫЛКА!"/>
      <definedName name="P2_T17?unit?ТГКАЛ" refersTo="#ССЫЛКА!"/>
      <definedName name="P2_T17_Protection" refersTo="#ССЫЛКА!"/>
      <definedName name="P2_T21_Protection" refersTo="#ССЫЛКА!"/>
      <definedName name="P2_T25_protection" refersTo="#ССЫЛКА!"/>
      <definedName name="P2_T26_Protection" refersTo="#ССЫЛКА!"/>
      <definedName name="P2_T27_Protection" refersTo="#ССЫЛКА!"/>
      <definedName name="P2_T28?axis?R?ПЭ" refersTo="#ССЫЛКА!"/>
      <definedName name="P2_T28?axis?R?ПЭ?" refersTo="#ССЫЛКА!"/>
      <definedName name="P2_T28_Protection" refersTo="#ССЫЛКА!"/>
      <definedName name="P2_T4_Protect" refersTo="#ССЫЛКА!"/>
      <definedName name="P2_ДиапазонЗащиты"/>
      <definedName name="P3_SCOPE_F1_PRT" refersTo="#ССЫЛКА!"/>
      <definedName name="P3_SCOPE_PER_PRT" refersTo="#ССЫЛКА!"/>
      <definedName name="P3_SCOPE_SV_PRT" refersTo="#ССЫЛКА!"/>
      <definedName name="P3_T1_Protect" refersTo="#ССЫЛКА!"/>
      <definedName name="P3_T17_Protection" refersTo="#ССЫЛКА!"/>
      <definedName name="P3_T27_Protection" refersTo="#ССЫЛКА!"/>
      <definedName name="P3_T28?axis?R?ПЭ" refersTo="#ССЫЛКА!"/>
      <definedName name="P3_T28?axis?R?ПЭ?" refersTo="#ССЫЛКА!"/>
      <definedName name="P3_T28_Protection" refersTo="#ССЫЛКА!"/>
      <definedName name="P3_ДиапазонЗащиты"/>
      <definedName name="P4_SCOPE_F1_PRT" refersTo="#ССЫЛКА!"/>
      <definedName name="P4_SCOPE_PER_PRT" refersTo="#ССЫЛКА!"/>
      <definedName name="P4_T1_Protect" refersTo="#ССЫЛКА!"/>
      <definedName name="P4_T17_Protection" refersTo="#ССЫЛКА!"/>
      <definedName name="P4_T28?axis?R?ПЭ" refersTo="#ССЫЛКА!"/>
      <definedName name="P4_T28?axis?R?ПЭ?" refersTo="#ССЫЛКА!"/>
      <definedName name="P4_T28_Protection" refersTo="#ССЫЛКА!"/>
      <definedName name="P4_ДиапазонЗащиты"/>
      <definedName name="P5_SCOPE_PER_PRT" refersTo="#ССЫЛКА!"/>
      <definedName name="P5_T1_Protect" refersTo="#ССЫЛКА!"/>
      <definedName name="P5_T17_Protection" refersTo="#ССЫЛКА!"/>
      <definedName name="P5_T28?axis?R?ПЭ" refersTo="#ССЫЛКА!"/>
      <definedName name="P5_T28?axis?R?ПЭ?" refersTo="#ССЫЛКА!"/>
      <definedName name="P5_T28_Protection" refersTo="#ССЫЛКА!"/>
      <definedName name="P6_SCOPE_PER_PRT" refersTo="#ССЫЛКА!"/>
      <definedName name="P6_T1_Protect" refersTo="#ССЫЛКА!"/>
      <definedName name="P6_T28_Protection" refersTo="#ССЫЛКА!"/>
      <definedName name="P7_SCOPE_PER_PRT" refersTo="#ССЫЛКА!"/>
      <definedName name="P7_T1_Protect" refersTo="#ССЫЛКА!"/>
      <definedName name="P7_T28_Protection" refersTo="#ССЫЛКА!"/>
      <definedName name="P8_T1_Protect" refersTo="#ССЫЛКА!"/>
      <definedName name="P8_T28_Protection" refersTo="#ССЫЛКА!"/>
      <definedName name="P9_T1_Protect" refersTo="#ССЫЛКА!"/>
      <definedName name="P9_T28_Protection" refersTo="#ССЫЛКА!"/>
      <definedName name="qaz" refersTo="#ССЫЛКА!"/>
      <definedName name="shit" refersTo="#ССЫЛКА!"/>
      <definedName name="USD" refersTo="#ССЫЛКА!"/>
      <definedName name="www" refersTo="#ССЫЛКА!"/>
      <definedName name="аа" refersTo="#ССЫЛКА!"/>
      <definedName name="АААААААА" refersTo="#ССЫЛКА!"/>
      <definedName name="б" refersTo="#ССЫЛКА!"/>
      <definedName name="бб" refersTo="#ССЫЛКА!"/>
      <definedName name="ббббб" refersTo="#ССЫЛКА!"/>
      <definedName name="в" refersTo="#ССЫЛКА!"/>
      <definedName name="в23ё" refersTo="#ССЫЛКА!"/>
      <definedName name="вв" refersTo="#ССЫЛКА!"/>
      <definedName name="г" refersTo="#ССЫЛКА!"/>
      <definedName name="график" refersTo="#ССЫЛКА!"/>
      <definedName name="д" refersTo="#ССЫЛКА!"/>
      <definedName name="Дв" refersTo="#ССЫЛКА!"/>
      <definedName name="е" refersTo="#ССЫЛКА!"/>
      <definedName name="ж" refersTo="#ССЫЛКА!"/>
      <definedName name="жжжжжжж" refersTo="#ССЫЛКА!"/>
      <definedName name="з" refersTo="#ССЫЛКА!"/>
      <definedName name="ззззззззззззззззззззз" refersTo="#ССЫЛКА!"/>
      <definedName name="и" refersTo="#ССЫЛКА!"/>
      <definedName name="й" refersTo="#ССЫЛКА!"/>
      <definedName name="йй" refersTo="#ССЫЛКА!"/>
      <definedName name="ййййййййййййй" refersTo="#ССЫЛКА!"/>
      <definedName name="к" refersTo="#ССЫЛКА!"/>
      <definedName name="ке" refersTo="#ССЫЛКА!"/>
      <definedName name="л" refersTo="#ССЫЛКА!"/>
      <definedName name="м" refersTo="#ССЫЛКА!"/>
      <definedName name="мым" refersTo="#ССЫЛКА!"/>
      <definedName name="н" refersTo="#ССЫЛКА!"/>
      <definedName name="нов" refersTo="#ССЫЛКА!"/>
      <definedName name="о" refersTo="#ССЫЛКА!"/>
      <definedName name="п" refersTo="#ССЫЛКА!"/>
      <definedName name="привет" refersTo="#ССЫЛКА!"/>
      <definedName name="р" refersTo="#ССЫЛКА!"/>
      <definedName name="ремонты2" refersTo="#ССЫЛКА!"/>
      <definedName name="с" refersTo="#ССЫЛКА!"/>
      <definedName name="сс" refersTo="#ССЫЛКА!"/>
      <definedName name="сссс" refersTo="#ССЫЛКА!"/>
      <definedName name="ссы" refersTo="#ССЫЛКА!"/>
      <definedName name="ссы2" refersTo="#ССЫЛКА!"/>
      <definedName name="т" refersTo="#ССЫЛКА!"/>
      <definedName name="у" refersTo="#ССЫЛКА!"/>
      <definedName name="ук" refersTo="#ССЫЛКА!"/>
      <definedName name="УП" refersTo="#ССЫЛКА!"/>
      <definedName name="уфе" refersTo="#ССЫЛКА!"/>
      <definedName name="уфэ" refersTo="#ССЫЛКА!"/>
      <definedName name="Формат_ширина" refersTo="#ССЫЛКА!"/>
      <definedName name="фыв" refersTo="#ССЫЛКА!"/>
      <definedName name="х" refersTo="#ССЫЛКА!"/>
      <definedName name="ц" refersTo="#ССЫЛКА!"/>
      <definedName name="цу" refersTo="#ССЫЛКА!"/>
      <definedName name="ч" refersTo="#ССЫЛКА!"/>
      <definedName name="ш" refersTo="#ССЫЛКА!"/>
      <definedName name="щ" refersTo="#ССЫЛКА!"/>
      <definedName name="ы" refersTo="#ССЫЛКА!"/>
      <definedName name="ыв" refersTo="#ССЫЛКА!"/>
      <definedName name="ыыыы" refersTo="#ССЫЛКА!"/>
      <definedName name="ыыыыы" refersTo="#ССЫЛКА!"/>
      <definedName name="ыыыыыы" refersTo="#ССЫЛКА!"/>
      <definedName name="ыыыыыыыыыыыыыыы" refersTo="#ССЫЛКА!"/>
      <definedName name="ь" refersTo="#ССЫЛКА!"/>
      <definedName name="ььььь" refersTo="#ССЫЛКА!"/>
      <definedName name="э" refersTo="#ССЫЛКА!"/>
      <definedName name="эээээээээээээээээээээ" refersTo="#ССЫЛКА!"/>
      <definedName name="ю" refersTo="#ССЫЛКА!"/>
      <definedName name="я" refersTo="#ССЫЛКА!"/>
      <definedName name="яячячыя" refersTo="#ССЫЛКА!"/>
    </definedNames>
    <sheetDataSet>
      <sheetData sheetId="0"/>
      <sheetData sheetId="1"/>
      <sheetData sheetId="2"/>
      <sheetData sheetId="3"/>
      <sheetData sheetId="4"/>
      <sheetData sheetId="5"/>
      <sheetData sheetId="6">
        <row r="31">
          <cell r="C31">
            <v>13733.346620714286</v>
          </cell>
        </row>
      </sheetData>
      <sheetData sheetId="7"/>
      <sheetData sheetId="8"/>
      <sheetData sheetId="9"/>
      <sheetData sheetId="10"/>
      <sheetData sheetId="11"/>
      <sheetData sheetId="12"/>
      <sheetData sheetId="13"/>
      <sheetData sheetId="14"/>
      <sheetData sheetId="15"/>
      <sheetData sheetId="16"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sheetData sheetId="1"/>
      <sheetData sheetId="2"/>
      <sheetData sheetId="3">
        <row r="6">
          <cell r="C6">
            <v>1.079</v>
          </cell>
        </row>
      </sheetData>
      <sheetData sheetId="4"/>
      <sheetData sheetId="5"/>
      <sheetData sheetId="6"/>
      <sheetData sheetId="7"/>
      <sheetData sheetId="8"/>
      <sheetData sheetId="9"/>
      <sheetData sheetId="10"/>
      <sheetData sheetId="11"/>
      <sheetData sheetId="12"/>
      <sheetData sheetId="13"/>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Нормы расхода  ГСМ старые с пре"/>
      <sheetName val="2011 новые нормы"/>
      <sheetName val="2010 факт ГСМ"/>
      <sheetName val="Котлонадзор, Ремкранмонтаж"/>
      <sheetName val="ГСМ литры  НОВЫЙ"/>
      <sheetName val="масла литры, деньги НОВЫЙ"/>
      <sheetName val="налог,страх НОВЫЙ"/>
      <sheetName val="ГСМ, масла деньги СВОД"/>
      <sheetName val="СВОД ГСМ, масла 2011-2012"/>
      <sheetName val="Механизмы"/>
      <sheetName val="СВОД маш и оборуд 1С"/>
      <sheetName val="СВОД трансп ср 1С"/>
    </sheetNames>
    <sheetDataSet>
      <sheetData sheetId="0" refreshError="1">
        <row r="8">
          <cell r="C8">
            <v>1.0569999999999999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Нормы расхода  ГСМ старые с пре"/>
      <sheetName val="2011 новые нормы"/>
      <sheetName val="2010 факт ГСМ"/>
      <sheetName val="Котлонадзор, Ремкранмонтаж"/>
      <sheetName val="ГСМ литры  НОВЫЙ"/>
      <sheetName val="масла литры, деньги НОВЫЙ"/>
      <sheetName val="налог,страх НОВЫЙ"/>
      <sheetName val="ГСМ, масла деньги СВОД"/>
      <sheetName val="СВОД ГСМ, масла 2011-2012"/>
      <sheetName val="Механизмы"/>
      <sheetName val="СВОД маш и оборуд 1С"/>
      <sheetName val="СВОД трансп ср 1С"/>
    </sheetNames>
    <sheetDataSet>
      <sheetData sheetId="0" refreshError="1">
        <row r="8">
          <cell r="C8">
            <v>1.0569999999999999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БДР"/>
      <sheetName val="титул БДДС"/>
      <sheetName val="титул ПБ"/>
      <sheetName val="ЭП-01"/>
      <sheetName val="ЭП-02"/>
      <sheetName val="ЭП-03"/>
      <sheetName val="ЭП-04 янв"/>
      <sheetName val="ЭП-04 фев"/>
      <sheetName val="ЭП-04 мар"/>
      <sheetName val="ЭП-04 1кв"/>
      <sheetName val="ЭП-04 апр"/>
      <sheetName val="ЭП-04 май"/>
      <sheetName val="ЭП-04 июн"/>
      <sheetName val="ЭП-04 2кв"/>
      <sheetName val="ЭП-04 июл"/>
      <sheetName val="ЭП-04 авг"/>
      <sheetName val="ЭП-04 сен"/>
      <sheetName val="ЭП-04 3кв"/>
      <sheetName val="ЭП-04 окт"/>
      <sheetName val="ЭП-04 ноя"/>
      <sheetName val="ЭП-04 дек"/>
      <sheetName val="ЭП-04 4кв"/>
      <sheetName val="ЭП-04год"/>
      <sheetName val="ЭП-05 янв"/>
      <sheetName val="ЭП-05 фев"/>
      <sheetName val="ЭП-05 мар"/>
      <sheetName val="ЭП-05 1кв"/>
      <sheetName val="ЭП-05 апр"/>
      <sheetName val="ЭП-05 май"/>
      <sheetName val="ЭП-05 июн"/>
      <sheetName val="ЭП-05 2кв"/>
      <sheetName val="ЭП-05 июл"/>
      <sheetName val="ЭП-05 авг"/>
      <sheetName val="ЭП-05 сен"/>
      <sheetName val="ЭП-05 3кв"/>
      <sheetName val="ЭП-05 окт"/>
      <sheetName val="ЭП-05 ноя"/>
      <sheetName val="ЭП-05 дек"/>
      <sheetName val="ЭП-05 4кв"/>
      <sheetName val="ЭП-05год"/>
      <sheetName val="ЭП-06"/>
      <sheetName val="ЭП-07"/>
      <sheetName val="ЭП-10 янв"/>
      <sheetName val="ЭП-10 фев"/>
      <sheetName val="ЭП-10 мар"/>
      <sheetName val="ЭП-10 1кв"/>
      <sheetName val="ЭП-10 апр"/>
      <sheetName val="ЭП-10 май"/>
      <sheetName val="ЭП-10 июн"/>
      <sheetName val="ЭП-10 2кв"/>
      <sheetName val="ЭП-10 июл"/>
      <sheetName val="ЭП-10 авг"/>
      <sheetName val="ЭП-10 сен"/>
      <sheetName val="ЭП-10 3кв"/>
      <sheetName val="ЭП-10 окт"/>
      <sheetName val="ЭП-10 ноя"/>
      <sheetName val="ЭП-10 дек"/>
      <sheetName val="ЭП-10 4кв"/>
      <sheetName val="ЭП-10 год"/>
      <sheetName val="ЭП-11"/>
      <sheetName val="ЛПОСВ"/>
      <sheetName val="ОСВ"/>
      <sheetName val="БП"/>
      <sheetName val="БПК"/>
      <sheetName val="ФП-01-год"/>
      <sheetName val="ФП-01-1кв"/>
      <sheetName val="ФП-01-2кв"/>
      <sheetName val="ФП-01-3кв"/>
      <sheetName val="ФП-01-4кв"/>
      <sheetName val="ФП-03мес"/>
      <sheetName val="ФП-04мес"/>
      <sheetName val="ФП-02"/>
      <sheetName val="ФП-03"/>
      <sheetName val="ФП-04"/>
      <sheetName val="параметры"/>
      <sheetName val="ПФВ-0.5"/>
    </sheetNames>
    <sheetDataSet>
      <sheetData sheetId="0" refreshError="1">
        <row r="18">
          <cell r="A18" t="str">
            <v>ООО ""Энергокомфорт"Единая томская сбытовая компания"</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удование_стоим"/>
      <sheetName val="Инвестиции_строит"/>
      <sheetName val="Инвестиции_план"/>
      <sheetName val="Инвестиции_график"/>
      <sheetName val="Расх_мат-ов_ед"/>
      <sheetName val="Расх_мат-ов_прог"/>
      <sheetName val="Себестоимость"/>
      <sheetName val="Пр_прог_Ст"/>
      <sheetName val="Выпуск_реализация"/>
      <sheetName val="Штат_расп"/>
      <sheetName val="Наклад_расх"/>
      <sheetName val="Оборотн_кап"/>
      <sheetName val="Profit_loss"/>
      <sheetName val="Cash_flows"/>
      <sheetName val="Cashflows_payments"/>
      <sheetName val="Графики"/>
      <sheetName val="????????????_?????"/>
      <sheetName val="титул БДР"/>
      <sheetName val="списки"/>
      <sheetName val="имена"/>
      <sheetName val="Дебиторка"/>
      <sheetName val="титул БДР отчет"/>
      <sheetName val="Имя"/>
      <sheetName val="Исполнение"/>
      <sheetName val="Добыча-факт"/>
      <sheetName val="Cash-Flow"/>
      <sheetName val="даты"/>
      <sheetName val="Титул"/>
      <sheetName val="Анкета"/>
      <sheetName val="Калькуляции"/>
      <sheetName val="параметры"/>
      <sheetName val="Îáîðóäîâàíèå_ñòîèì"/>
      <sheetName val="Èíâåñòèöèè_ñòðîèò"/>
      <sheetName val="Èíâåñòèöèè_ïëàí"/>
      <sheetName val="Èíâåñòèöèè_ãðàôèê"/>
      <sheetName val="Ðàñõ_ìàò-îâ_åä"/>
      <sheetName val="Ðàñõ_ìàò-îâ_ïðîã"/>
      <sheetName val="Ñåáåñòîèìîñòü"/>
      <sheetName val="Ïð_ïðîã_Ñò"/>
      <sheetName val="Âûïóñê_ðåàëèçàöèÿ"/>
      <sheetName val="Øòàò_ðàñï"/>
      <sheetName val="Íàêëàä_ðàñõ"/>
      <sheetName val="Îáîðîòí_êàï"/>
      <sheetName val="Ãðàôèêè"/>
      <sheetName val="Àíêåòà"/>
      <sheetName val="òèòóë ÁÄÐ"/>
      <sheetName val="Äåáèòîðêà"/>
      <sheetName val="ñïèñêè"/>
      <sheetName val="èìåíà"/>
      <sheetName val="òèòóë ÁÄÐ îò÷åò"/>
      <sheetName val="Èìÿ"/>
      <sheetName val="Èñïîëíåíèå"/>
      <sheetName val="Äîáû÷à-ôàêò"/>
      <sheetName val="äàòû"/>
      <sheetName val="Òèòóë"/>
      <sheetName val="Êàëüêóëÿöèè"/>
      <sheetName val="Восход стоки"/>
      <sheetName val="ПФВ-0.5"/>
      <sheetName val="цены цехов"/>
      <sheetName val="Лист1"/>
      <sheetName val="Валюты"/>
      <sheetName val="СИС-Имена и ссылки"/>
      <sheetName val="РД-Оборотная ведомость"/>
      <sheetName val="эл ст"/>
      <sheetName val="план продаж"/>
      <sheetName val="оборудование"/>
      <sheetName val="ТД РАП"/>
      <sheetName val="справки к раз.2"/>
      <sheetName val="база"/>
      <sheetName val="62"/>
      <sheetName val="5350.02(зачеты)+"/>
      <sheetName val="конфиг"/>
      <sheetName val="коэфф"/>
      <sheetName val="Позиция"/>
      <sheetName val="план"/>
      <sheetName val="Неделя"/>
      <sheetName val="Инструкции"/>
      <sheetName val="?????????"/>
      <sheetName val="Опер"/>
      <sheetName val="амортизация"/>
      <sheetName val="Исходные"/>
      <sheetName val=" ГрФМВ 2 "/>
      <sheetName val="1.411.1"/>
      <sheetName val="__________________"/>
      <sheetName val="Реестр"/>
      <sheetName val="Финплан"/>
      <sheetName val="balans 3"/>
      <sheetName val="ФА"/>
      <sheetName val="Д_коммерческий"/>
      <sheetName val="Справочники"/>
      <sheetName val="январь"/>
      <sheetName val="К.рын"/>
      <sheetName val="Сводная смета"/>
      <sheetName val="1"/>
      <sheetName val="_________"/>
      <sheetName val="Исполнение плана Август"/>
      <sheetName val="Bendra"/>
      <sheetName val="НАЛ.97г.пр.Нат."/>
      <sheetName val="СА"/>
      <sheetName val="Inputs"/>
      <sheetName val="data"/>
      <sheetName val="АНАЛИТ"/>
      <sheetName val="CAPEX_шпон"/>
      <sheetName val="Макро"/>
      <sheetName val="Отопление"/>
      <sheetName val="1.2.1"/>
      <sheetName val="2.2.4"/>
      <sheetName val="июнь9"/>
      <sheetName val="перекрестка"/>
      <sheetName val="16"/>
      <sheetName val="18.2"/>
      <sheetName val="4"/>
      <sheetName val="2.3"/>
      <sheetName val="21.3"/>
      <sheetName val="P2.1"/>
      <sheetName val="Контроль"/>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Оборудование_стоим"/>
      <sheetName val="ПФВ-0.5"/>
    </sheetNames>
    <sheetDataSet>
      <sheetData sheetId="0" refreshError="1"/>
      <sheetData sheetId="1" refreshError="1"/>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ифры по 2004 (2)"/>
      <sheetName val="Цифры по 2004"/>
      <sheetName val="2003"/>
      <sheetName val="Фонд зп"/>
      <sheetName val="Макро"/>
      <sheetName val="Красноуральск"/>
      <sheetName val="Серов"/>
      <sheetName val="Краснотурьинск"/>
      <sheetName val="Кировоград"/>
      <sheetName val="Первоуральск"/>
      <sheetName val="Полевской"/>
      <sheetName val="Ревда"/>
      <sheetName val="Н.Тагил"/>
      <sheetName val="ГАЗЭКС"/>
      <sheetName val="Лист1"/>
      <sheetName val="ДанныеТех паспортов"/>
      <sheetName val="Справочники"/>
    </sheetNames>
    <sheetDataSet>
      <sheetData sheetId="0" refreshError="1"/>
      <sheetData sheetId="1" refreshError="1"/>
      <sheetData sheetId="2" refreshError="1"/>
      <sheetData sheetId="3" refreshError="1"/>
      <sheetData sheetId="4" refreshError="1">
        <row r="2">
          <cell r="B2">
            <v>0.18</v>
          </cell>
        </row>
        <row r="4">
          <cell r="B4">
            <v>0.35899999999999999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ифры по 2004 (2)"/>
      <sheetName val="Цифры по 2004"/>
      <sheetName val="2003"/>
      <sheetName val="Фонд зп"/>
      <sheetName val="Макро"/>
      <sheetName val="Красноуральск"/>
      <sheetName val="Серов"/>
      <sheetName val="Краснотурьинск"/>
      <sheetName val="Кировоград"/>
      <sheetName val="Первоуральск"/>
      <sheetName val="Полевской"/>
      <sheetName val="Ревда"/>
      <sheetName val="Н.Тагил"/>
      <sheetName val="ГАЗЭКС"/>
      <sheetName val="Лист1"/>
      <sheetName val="ДанныеТех паспортов"/>
      <sheetName val="Справочники"/>
    </sheetNames>
    <sheetDataSet>
      <sheetData sheetId="0" refreshError="1"/>
      <sheetData sheetId="1" refreshError="1"/>
      <sheetData sheetId="2" refreshError="1"/>
      <sheetData sheetId="3" refreshError="1"/>
      <sheetData sheetId="4" refreshError="1">
        <row r="2">
          <cell r="B2">
            <v>0.18</v>
          </cell>
        </row>
        <row r="4">
          <cell r="B4">
            <v>0.35899999999999999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Макро"/>
      <sheetName val="ИТОГИ  по Н,Р,Э,Q"/>
      <sheetName val="июнь9"/>
      <sheetName val="ГоГРЭС"/>
      <sheetName val="УЗ-22(2002)"/>
      <sheetName val="УЗ-21(1кв.) (2)"/>
      <sheetName val="УЗ-21(2002)"/>
      <sheetName val="УЗ-22(3кв.) (2)"/>
      <sheetName val="Производство электроэнергии"/>
      <sheetName val="эл ст"/>
      <sheetName val="Справочники"/>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10"/>
      <sheetName val="11"/>
      <sheetName val="14"/>
      <sheetName val="16"/>
      <sheetName val="18"/>
      <sheetName val="19"/>
      <sheetName val="22"/>
      <sheetName val="25"/>
      <sheetName val="0"/>
      <sheetName val="1"/>
      <sheetName val="12"/>
      <sheetName val="15"/>
      <sheetName val="17.1"/>
      <sheetName val="17"/>
      <sheetName val="20"/>
      <sheetName val="21"/>
      <sheetName val="23"/>
      <sheetName val="24.1"/>
      <sheetName val="24"/>
      <sheetName val="26"/>
      <sheetName val="28"/>
      <sheetName val="29"/>
      <sheetName val="30"/>
      <sheetName val="4"/>
      <sheetName val="6"/>
      <sheetName val="7"/>
      <sheetName val="8"/>
      <sheetName val="9"/>
      <sheetName val="Заголовок"/>
      <sheetName val="Закупки"/>
      <sheetName val="18.1"/>
      <sheetName val="19.1.1"/>
      <sheetName val="19.1.2"/>
      <sheetName val="19.2"/>
      <sheetName val="2.1"/>
      <sheetName val="21.1"/>
      <sheetName val="21.2.1"/>
      <sheetName val="21.2.2"/>
      <sheetName val="21.4"/>
      <sheetName val="27"/>
      <sheetName val="28.3"/>
      <sheetName val="1.1"/>
      <sheetName val="1.2"/>
      <sheetName val="18.2"/>
      <sheetName val="2.2"/>
      <sheetName val="20.1"/>
      <sheetName val="21.3"/>
      <sheetName val="25.1"/>
      <sheetName val="28.1"/>
      <sheetName val="28.2"/>
      <sheetName val="3"/>
      <sheetName val="5"/>
      <sheetName val="P2.1"/>
      <sheetName val="P2.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обслуживание"/>
      <sheetName val="Приложение 2.1"/>
      <sheetName val="1.11"/>
      <sheetName val="СписочнаяЧисленность"/>
      <sheetName val="Temp_TOV"/>
      <sheetName val="ф.2 за 4 кв.2005"/>
      <sheetName val="БФ-2-8-П"/>
      <sheetName val="FEK 2002.Н"/>
      <sheetName val="Титульный лист С-П"/>
      <sheetName val="2002(v1)"/>
      <sheetName val="ФИНПЛАН"/>
      <sheetName val="13"/>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over"/>
      <sheetName val="CTN"/>
      <sheetName val="TC"/>
      <sheetName val="Data"/>
      <sheetName val="sapactivexlhiddensheet"/>
      <sheetName val="Настр"/>
      <sheetName val="FES"/>
      <sheetName val="расшифровка"/>
      <sheetName val="расчет тарифов"/>
      <sheetName val="исходные данные"/>
      <sheetName val="Лист1"/>
      <sheetName val="Тарифы _ЗН"/>
      <sheetName val="Тарифы _СК"/>
      <sheetName val="Исходные"/>
      <sheetName val="свод"/>
      <sheetName val="Номенклатура"/>
      <sheetName val="продВ(I)"/>
      <sheetName val="У-Алд_наслегаХранение"/>
      <sheetName val="РСД ИА "/>
      <sheetName val="t_настройки"/>
      <sheetName val="Проценты"/>
      <sheetName val="1.19.1 произв тэ"/>
      <sheetName val="План Газпрома"/>
      <sheetName val="01-02 (БДиР Общества)"/>
      <sheetName val="Внеш Совме"/>
      <sheetName val="AddList"/>
      <sheetName val="AddList "/>
      <sheetName val="TEHSHEET"/>
      <sheetName val="Стоимость ЭЭ"/>
      <sheetName val="Standard"/>
      <sheetName val="Pricelist"/>
      <sheetName val="Контрагенты"/>
      <sheetName val="Расчёт НВВ по RAB"/>
      <sheetName val="ОХЗ КТС"/>
      <sheetName val="EKDEB90"/>
      <sheetName val="Закупки центр"/>
      <sheetName val="УЗ-21(2002):УЗ-22(3кв.) (2)"/>
      <sheetName val="Стр1"/>
      <sheetName val="Список"/>
      <sheetName val="sverxtip"/>
      <sheetName val="регионы"/>
      <sheetName val="на 1 тут"/>
      <sheetName val="БФ-2-13-П"/>
      <sheetName val="лист"/>
      <sheetName val="навигация"/>
      <sheetName val="т3"/>
      <sheetName val="Свод__табл_4"/>
      <sheetName val="Отпуск_ээ4"/>
      <sheetName val="Вспом__мат-лы4"/>
      <sheetName val="Прочие_затраты4"/>
      <sheetName val="ИТОГИ__по_Н,Р,Э,Q4"/>
      <sheetName val="эл_ст4"/>
      <sheetName val="Производство_электроэнергии4"/>
      <sheetName val="Balance_Sheet4"/>
      <sheetName val="Калькуляция_кв4"/>
      <sheetName val="18_14"/>
      <sheetName val="19_1_14"/>
      <sheetName val="19_1_24"/>
      <sheetName val="19_24"/>
      <sheetName val="2_14"/>
      <sheetName val="21_14"/>
      <sheetName val="21_2_14"/>
      <sheetName val="21_2_24"/>
      <sheetName val="21_44"/>
      <sheetName val="28_34"/>
      <sheetName val="1_14"/>
      <sheetName val="1_24"/>
      <sheetName val="18_24"/>
      <sheetName val="2_24"/>
      <sheetName val="20_14"/>
      <sheetName val="21_34"/>
      <sheetName val="24_14"/>
      <sheetName val="25_14"/>
      <sheetName val="28_14"/>
      <sheetName val="28_24"/>
      <sheetName val="P2_14"/>
      <sheetName val="P2_24"/>
      <sheetName val="инвестиции_20074"/>
      <sheetName val="УЗ-21(1кв_)_(2)4"/>
      <sheetName val="УЗ-22(3кв_)_(2)4"/>
      <sheetName val="AddList_"/>
      <sheetName val="Приложение_13"/>
      <sheetName val="Титульный_лист_С-П3"/>
      <sheetName val="хар-ка_земли_1_3"/>
      <sheetName val="факт_2009_года3"/>
      <sheetName val="Факт_2010_года3"/>
      <sheetName val="План_на_2011_год3"/>
      <sheetName val="1_114"/>
      <sheetName val="ф_2_за_4_кв_20053"/>
      <sheetName val="FEK_2002_Н3"/>
      <sheetName val="Приложение_2_13"/>
      <sheetName val="жилой_фонд3"/>
      <sheetName val="17_13"/>
      <sheetName val="Услуги_ПХ3"/>
      <sheetName val="_накладные_расходы3"/>
      <sheetName val="Ожид_ФР3"/>
      <sheetName val="Фин_план3"/>
      <sheetName val="Исходные_данные_и_тариф_ЭЛЕКТР"/>
      <sheetName val="Справочник_затрат_СБ"/>
      <sheetName val="Коды_статей"/>
      <sheetName val="1_19_1_произв_тэ"/>
      <sheetName val="расчет_тарифов"/>
      <sheetName val="Внеш_Совме"/>
      <sheetName val="Договоры"/>
      <sheetName val="ОПФ"/>
      <sheetName val="ДДС_Статьи"/>
      <sheetName val="коэфф"/>
      <sheetName val="сценарные условия ОГК"/>
      <sheetName val="Титульный"/>
      <sheetName val="баланс энергии"/>
      <sheetName val="ремонты 2010"/>
      <sheetName val="общеэксплуатационные"/>
      <sheetName val="п.1.20. расшифровка квл 2010"/>
      <sheetName val="соц характер"/>
      <sheetName val="баланс мощности"/>
      <sheetName val="амортизация по уровням напряжен"/>
      <sheetName val="п.1.16. оплата труда"/>
      <sheetName val="сводная ремонт"/>
      <sheetName val="проч.прямые"/>
      <sheetName val="цеховые"/>
      <sheetName val="квл сводная"/>
      <sheetName val="н на им"/>
      <sheetName val="п.1.18. калькуляция"/>
      <sheetName val="п.1.21 прибыль"/>
      <sheetName val="п.1.24"/>
      <sheetName val="п.1.25"/>
      <sheetName val="п2.1"/>
      <sheetName val="п.1.17"/>
      <sheetName val="материалы"/>
      <sheetName val="Свод__табл_5"/>
      <sheetName val="Отпуск_ээ5"/>
      <sheetName val="Вспом__мат-лы5"/>
      <sheetName val="Прочие_затраты5"/>
      <sheetName val="ИТОГИ__по_Н,Р,Э,Q5"/>
      <sheetName val="эл_ст5"/>
      <sheetName val="Производство_электроэнергии5"/>
      <sheetName val="Калькуляция_кв5"/>
      <sheetName val="Balance_Sheet5"/>
      <sheetName val="18_15"/>
      <sheetName val="19_1_15"/>
      <sheetName val="19_1_25"/>
      <sheetName val="19_25"/>
      <sheetName val="2_15"/>
      <sheetName val="21_15"/>
      <sheetName val="21_2_15"/>
      <sheetName val="21_2_25"/>
      <sheetName val="21_45"/>
      <sheetName val="28_35"/>
      <sheetName val="1_15"/>
      <sheetName val="1_25"/>
      <sheetName val="18_25"/>
      <sheetName val="2_25"/>
      <sheetName val="20_15"/>
      <sheetName val="21_35"/>
      <sheetName val="24_15"/>
      <sheetName val="25_15"/>
      <sheetName val="28_15"/>
      <sheetName val="28_25"/>
      <sheetName val="P2_15"/>
      <sheetName val="P2_25"/>
      <sheetName val="инвестиции_20075"/>
      <sheetName val="УЗ-21(1кв_)_(2)5"/>
      <sheetName val="УЗ-22(3кв_)_(2)5"/>
      <sheetName val="Приложение_14"/>
      <sheetName val="Титульный_лист_С-П4"/>
      <sheetName val="хар-ка_земли_1_4"/>
      <sheetName val="факт_2009_года4"/>
      <sheetName val="Факт_2010_года4"/>
      <sheetName val="План_на_2011_год4"/>
      <sheetName val="1_115"/>
      <sheetName val="ф_2_за_4_кв_20054"/>
      <sheetName val="FEK_2002_Н4"/>
      <sheetName val="Приложение_2_14"/>
      <sheetName val="жилой_фонд4"/>
      <sheetName val="17_14"/>
      <sheetName val="Услуги_ПХ4"/>
      <sheetName val="_накладные_расходы4"/>
      <sheetName val="Ожид_ФР4"/>
      <sheetName val="Фин_план4"/>
      <sheetName val="Исходные_данные_и_тариф_ЭЛЕКТР1"/>
      <sheetName val="Справочник_затрат_СБ1"/>
      <sheetName val="Коды_статей1"/>
      <sheetName val="исходные_данные1"/>
      <sheetName val="Тарифы__ЗН1"/>
      <sheetName val="Тарифы__СК1"/>
      <sheetName val="расчет_тарифов1"/>
      <sheetName val="РСД_ИА_1"/>
      <sheetName val="AddList_1"/>
      <sheetName val="1_19_1_произв_тэ1"/>
      <sheetName val="План_Газпрома1"/>
      <sheetName val="01-02_(БДиР_Общества)1"/>
      <sheetName val="Внеш_Совме1"/>
      <sheetName val="исходные_данные"/>
      <sheetName val="Тарифы__ЗН"/>
      <sheetName val="Тарифы__СК"/>
      <sheetName val="РСД_ИА_"/>
      <sheetName val="План_Газпрома"/>
      <sheetName val="01-02_(БДиР_Общества)"/>
      <sheetName val="Свод__табл_6"/>
      <sheetName val="Отпуск_ээ6"/>
      <sheetName val="Вспом__мат-лы6"/>
      <sheetName val="Прочие_затраты6"/>
      <sheetName val="ИТОГИ__по_Н,Р,Э,Q6"/>
      <sheetName val="эл_ст6"/>
      <sheetName val="Производство_электроэнергии6"/>
      <sheetName val="Калькуляция_кв6"/>
      <sheetName val="Balance_Sheet6"/>
      <sheetName val="18_16"/>
      <sheetName val="19_1_16"/>
      <sheetName val="19_1_26"/>
      <sheetName val="19_26"/>
      <sheetName val="2_16"/>
      <sheetName val="21_16"/>
      <sheetName val="21_2_16"/>
      <sheetName val="21_2_26"/>
      <sheetName val="21_46"/>
      <sheetName val="28_36"/>
      <sheetName val="1_16"/>
      <sheetName val="1_26"/>
      <sheetName val="18_26"/>
      <sheetName val="2_26"/>
      <sheetName val="20_16"/>
      <sheetName val="21_36"/>
      <sheetName val="24_16"/>
      <sheetName val="25_16"/>
      <sheetName val="28_16"/>
      <sheetName val="28_26"/>
      <sheetName val="P2_16"/>
      <sheetName val="P2_26"/>
      <sheetName val="инвестиции_20076"/>
      <sheetName val="УЗ-21(1кв_)_(2)6"/>
      <sheetName val="УЗ-22(3кв_)_(2)6"/>
      <sheetName val="Приложение_15"/>
      <sheetName val="Титульный_лист_С-П5"/>
      <sheetName val="хар-ка_земли_1_5"/>
      <sheetName val="факт_2009_года5"/>
      <sheetName val="Факт_2010_года5"/>
      <sheetName val="План_на_2011_год5"/>
      <sheetName val="1_116"/>
      <sheetName val="ф_2_за_4_кв_20055"/>
      <sheetName val="FEK_2002_Н5"/>
      <sheetName val="Приложение_2_15"/>
      <sheetName val="жилой_фонд5"/>
      <sheetName val="17_15"/>
      <sheetName val="Услуги_ПХ5"/>
      <sheetName val="_накладные_расходы5"/>
      <sheetName val="Ожид_ФР5"/>
      <sheetName val="Фин_план5"/>
      <sheetName val="Исходные_данные_и_тариф_ЭЛЕКТР2"/>
      <sheetName val="Справочник_затрат_СБ2"/>
      <sheetName val="Коды_статей2"/>
      <sheetName val="исходные_данные2"/>
      <sheetName val="Тарифы__ЗН2"/>
      <sheetName val="Тарифы__СК2"/>
      <sheetName val="расчет_тарифов2"/>
      <sheetName val="РСД_ИА_2"/>
      <sheetName val="AddList_2"/>
      <sheetName val="1_19_1_произв_тэ2"/>
      <sheetName val="План_Газпрома2"/>
      <sheetName val="01-02_(БДиР_Общества)2"/>
      <sheetName val="Внеш_Совме2"/>
      <sheetName val="содержание2"/>
      <sheetName val="Выгрузка"/>
      <sheetName val="Данные ОАО"/>
      <sheetName val="Прил1"/>
      <sheetName val="мониторинг"/>
      <sheetName val="Рабочий"/>
      <sheetName val="МО"/>
      <sheetName val="лист2"/>
      <sheetName val="Огл. Графиков"/>
      <sheetName val="Текущие цены"/>
      <sheetName val="окраска"/>
      <sheetName val="Рейтинг"/>
      <sheetName val="гр5(о)"/>
      <sheetName val="REESTR_MO"/>
      <sheetName val="Инструкция"/>
      <sheetName val="баланс1"/>
      <sheetName val="TECHSHEET"/>
      <sheetName val="таблица"/>
      <sheetName val="транспортный налог"/>
      <sheetName val=" квл 2012-2014 "/>
      <sheetName val="УПХ"/>
      <sheetName val="Транспортн"/>
      <sheetName val="Страхов"/>
      <sheetName val="П.1.16. оплата труда ОПР"/>
      <sheetName val="Амортизация по уровням напр-я"/>
      <sheetName val="[FEK 2002.Н.xls][FEK 2002.Н.xls"/>
      <sheetName val="Сводная ЭЛЦЕХ"/>
      <sheetName val="Сводная КТЦ"/>
      <sheetName val="ремонт кровли гл.корпуса"/>
      <sheetName val="ремонт зд.электрофильтров"/>
      <sheetName val="Сводная ТАИ"/>
      <sheetName val="Покрытие пастой"/>
      <sheetName val="ГВС 2014"/>
      <sheetName val="Предприятие"/>
      <sheetName val="все"/>
      <sheetName val="_Скрытый"/>
      <sheetName val="31.08.2004"/>
      <sheetName val="взз"/>
      <sheetName val="PriceListAP"/>
      <sheetName val="Пер-Вл"/>
      <sheetName val="Индексы "/>
      <sheetName val="Общехозяйственные расходы"/>
      <sheetName val="индексы"/>
      <sheetName val="реестр жф население"/>
      <sheetName val="Тепло свод"/>
      <sheetName val="Цеховые расходы ТС"/>
      <sheetName val="IS-$"/>
      <sheetName val="Заявка ГВК ВО 2014"/>
      <sheetName val="Заявка ГВК ВС 2014"/>
      <sheetName val="ф17"/>
      <sheetName val="ф20"/>
      <sheetName val="ф18"/>
      <sheetName val="КВАНТ"/>
      <sheetName val="2008 -2010"/>
      <sheetName val="БИ-2-18-П"/>
      <sheetName val="БИ-2-19-П"/>
      <sheetName val="БИ-2-7-П"/>
      <sheetName val="БИ-2-9-П"/>
      <sheetName val="БИ-2-14-П"/>
      <sheetName val="БИ-2-16-П"/>
      <sheetName val="Main"/>
      <sheetName val="links"/>
      <sheetName val="ф19"/>
      <sheetName val="ф4"/>
      <sheetName val="ф5"/>
      <sheetName val="ф6"/>
      <sheetName val="ф7"/>
      <sheetName val="ф8"/>
      <sheetName val="ф9"/>
      <sheetName val="ф9(замена)"/>
      <sheetName val="ф16"/>
      <sheetName val="Свод__табл_7"/>
      <sheetName val="Отпуск_ээ7"/>
      <sheetName val="Вспом__мат-лы7"/>
      <sheetName val="Прочие_затраты7"/>
      <sheetName val="ИТОГИ__по_Н,Р,Э,Q7"/>
      <sheetName val="эл_ст7"/>
      <sheetName val="Производство_электроэнергии7"/>
      <sheetName val="18_17"/>
      <sheetName val="19_1_17"/>
      <sheetName val="19_1_27"/>
      <sheetName val="19_27"/>
      <sheetName val="2_17"/>
      <sheetName val="21_17"/>
      <sheetName val="21_2_17"/>
      <sheetName val="21_2_27"/>
      <sheetName val="21_47"/>
      <sheetName val="28_37"/>
      <sheetName val="1_17"/>
      <sheetName val="1_27"/>
      <sheetName val="18_27"/>
      <sheetName val="2_27"/>
      <sheetName val="20_17"/>
      <sheetName val="21_37"/>
      <sheetName val="24_17"/>
      <sheetName val="25_17"/>
      <sheetName val="28_17"/>
      <sheetName val="28_27"/>
      <sheetName val="P2_17"/>
      <sheetName val="P2_27"/>
      <sheetName val="инвестиции_20077"/>
      <sheetName val="УЗ-21(1кв_)_(2)7"/>
      <sheetName val="УЗ-22(3кв_)_(2)7"/>
      <sheetName val="Калькуляция_кв7"/>
      <sheetName val="Balance_Sheet7"/>
      <sheetName val="хар-ка_земли_1_6"/>
      <sheetName val="Приложение_16"/>
      <sheetName val="факт_2009_года6"/>
      <sheetName val="Факт_2010_года6"/>
      <sheetName val="План_на_2011_год6"/>
      <sheetName val="1_117"/>
      <sheetName val="ф_2_за_4_кв_20056"/>
      <sheetName val="FEK_2002_Н6"/>
      <sheetName val="Приложение_2_16"/>
      <sheetName val="Титульный_лист_С-П6"/>
      <sheetName val="17_16"/>
      <sheetName val="Услуги_ПХ6"/>
      <sheetName val="_накладные_расходы6"/>
      <sheetName val="Ожид_ФР6"/>
      <sheetName val="жилой_фонд6"/>
      <sheetName val="Фин_план6"/>
      <sheetName val="Исходные_данные_и_тариф_ЭЛЕКТР3"/>
      <sheetName val="Справочник_затрат_СБ3"/>
      <sheetName val="Коды_статей3"/>
      <sheetName val="исходные_данные3"/>
      <sheetName val="Тарифы__ЗН3"/>
      <sheetName val="Тарифы__СК3"/>
      <sheetName val="расчет_тарифов3"/>
      <sheetName val="РСД_ИА_3"/>
      <sheetName val="AddList_3"/>
      <sheetName val="1_19_1_произв_тэ3"/>
      <sheetName val="План_Газпрома3"/>
      <sheetName val="01-02_(БДиР_Общества)3"/>
      <sheetName val="Внеш_Совме3"/>
      <sheetName val="Стоимость_ЭЭ"/>
      <sheetName val="Расчёт_НВВ_по_RAB"/>
      <sheetName val="ОХЗ_КТС"/>
      <sheetName val="на_1_тут"/>
      <sheetName val="Закупки_центр"/>
      <sheetName val="УЗ-21(2002):УЗ-22(3кв_)_(2)"/>
      <sheetName val="сценарные_условия_ОГК"/>
      <sheetName val="Данные_ОАО"/>
      <sheetName val="баланс_энергии"/>
      <sheetName val="ремонты_2010"/>
      <sheetName val="п_1_20__расшифровка_квл_2010"/>
      <sheetName val="соц_характер"/>
      <sheetName val="баланс_мощности"/>
      <sheetName val="амортизация_по_уровням_напряжен"/>
      <sheetName val="п_1_16__оплата_труда"/>
      <sheetName val="сводная_ремонт"/>
      <sheetName val="проч_прямые"/>
      <sheetName val="квл_сводная"/>
      <sheetName val="н_на_им"/>
      <sheetName val="п_1_18__калькуляция"/>
      <sheetName val="п_1_21_прибыль"/>
      <sheetName val="п_1_24"/>
      <sheetName val="п_1_25"/>
      <sheetName val="п2_1"/>
      <sheetName val="п_1_17"/>
      <sheetName val="Огл__Графиков"/>
      <sheetName val="Текущие_цены"/>
      <sheetName val="транспортный_налог"/>
      <sheetName val="_квл_2012-2014_"/>
      <sheetName val="П_1_16__оплата_труда_ОПР"/>
      <sheetName val="Амортизация_по_уровням_напр-я"/>
      <sheetName val="[FEK_2002_Н_xls][FEK_2002_Н_xls"/>
      <sheetName val="Сводная_ЭЛЦЕХ"/>
      <sheetName val="Сводная_КТЦ"/>
      <sheetName val="ремонт_кровли_гл_корпуса"/>
      <sheetName val="ремонт_зд_электрофильтров"/>
      <sheetName val="Сводная_ТАИ"/>
      <sheetName val="Покрытие_пастой"/>
      <sheetName val="ГВС_2014"/>
      <sheetName val="31_08_2004"/>
      <sheetName val="Свод__табл_8"/>
      <sheetName val="Отпуск_ээ8"/>
      <sheetName val="Вспом__мат-лы8"/>
      <sheetName val="Прочие_затраты8"/>
      <sheetName val="ИТОГИ__по_Н,Р,Э,Q8"/>
      <sheetName val="эл_ст8"/>
      <sheetName val="Производство_электроэнергии8"/>
      <sheetName val="18_18"/>
      <sheetName val="19_1_18"/>
      <sheetName val="19_1_28"/>
      <sheetName val="19_28"/>
      <sheetName val="2_18"/>
      <sheetName val="21_18"/>
      <sheetName val="21_2_18"/>
      <sheetName val="21_2_28"/>
      <sheetName val="21_48"/>
      <sheetName val="28_38"/>
      <sheetName val="1_18"/>
      <sheetName val="1_28"/>
      <sheetName val="18_28"/>
      <sheetName val="2_28"/>
      <sheetName val="20_18"/>
      <sheetName val="21_38"/>
      <sheetName val="24_18"/>
      <sheetName val="25_18"/>
      <sheetName val="28_18"/>
      <sheetName val="28_28"/>
      <sheetName val="P2_18"/>
      <sheetName val="P2_28"/>
      <sheetName val="инвестиции_20078"/>
      <sheetName val="УЗ-21(1кв_)_(2)8"/>
      <sheetName val="УЗ-22(3кв_)_(2)8"/>
      <sheetName val="Калькуляция_кв8"/>
      <sheetName val="Balance_Sheet8"/>
      <sheetName val="хар-ка_земли_1_7"/>
      <sheetName val="Приложение_17"/>
      <sheetName val="факт_2009_года7"/>
      <sheetName val="Факт_2010_года7"/>
      <sheetName val="План_на_2011_год7"/>
      <sheetName val="1_118"/>
      <sheetName val="ф_2_за_4_кв_20057"/>
      <sheetName val="FEK_2002_Н7"/>
      <sheetName val="Приложение_2_17"/>
      <sheetName val="Титульный_лист_С-П7"/>
      <sheetName val="17_17"/>
      <sheetName val="Услуги_ПХ7"/>
      <sheetName val="_накладные_расходы7"/>
      <sheetName val="Ожид_ФР7"/>
      <sheetName val="жилой_фонд7"/>
      <sheetName val="Фин_план7"/>
      <sheetName val="Исходные_данные_и_тариф_ЭЛЕКТР4"/>
      <sheetName val="Справочник_затрат_СБ4"/>
      <sheetName val="Коды_статей4"/>
      <sheetName val="исходные_данные4"/>
      <sheetName val="Тарифы__ЗН4"/>
      <sheetName val="Тарифы__СК4"/>
      <sheetName val="расчет_тарифов4"/>
      <sheetName val="РСД_ИА_4"/>
      <sheetName val="AddList_4"/>
      <sheetName val="1_19_1_произв_тэ4"/>
      <sheetName val="План_Газпрома4"/>
      <sheetName val="01-02_(БДиР_Общества)4"/>
      <sheetName val="Внеш_Совме4"/>
      <sheetName val="Стоимость_ЭЭ1"/>
      <sheetName val="Расчёт_НВВ_по_RAB1"/>
      <sheetName val="ОХЗ_КТС1"/>
      <sheetName val="на_1_тут1"/>
      <sheetName val="Закупки_центр1"/>
      <sheetName val="УЗ-21(2002):УЗ-22(3кв_)_(2)1"/>
      <sheetName val="сценарные_условия_ОГК1"/>
      <sheetName val="Данные_ОАО1"/>
      <sheetName val="баланс_энергии1"/>
      <sheetName val="ремонты_20101"/>
      <sheetName val="п_1_20__расшифровка_квл_20101"/>
      <sheetName val="соц_характер1"/>
      <sheetName val="баланс_мощности1"/>
      <sheetName val="амортизация_по_уровням_напряже1"/>
      <sheetName val="п_1_16__оплата_труда1"/>
      <sheetName val="сводная_ремонт1"/>
      <sheetName val="проч_прямые1"/>
      <sheetName val="квл_сводная1"/>
      <sheetName val="н_на_им1"/>
      <sheetName val="п_1_18__калькуляция1"/>
      <sheetName val="п_1_21_прибыль1"/>
      <sheetName val="п_1_241"/>
      <sheetName val="п_1_251"/>
      <sheetName val="п2_11"/>
      <sheetName val="п_1_171"/>
      <sheetName val="Огл__Графиков1"/>
      <sheetName val="Текущие_цены1"/>
      <sheetName val="транспортный_налог1"/>
      <sheetName val="_квл_2012-2014_1"/>
      <sheetName val="П_1_16__оплата_труда_ОПР1"/>
      <sheetName val="Амортизация_по_уровням_напр-я1"/>
      <sheetName val="[FEK_2002_Н_xls][FEK_2002_Н_xl1"/>
      <sheetName val="Сводная_ЭЛЦЕХ1"/>
      <sheetName val="Сводная_КТЦ1"/>
      <sheetName val="ремонт_кровли_гл_корпуса1"/>
      <sheetName val="ремонт_зд_электрофильтров1"/>
      <sheetName val="Сводная_ТАИ1"/>
      <sheetName val="Покрытие_пастой1"/>
      <sheetName val="ГВС_20141"/>
      <sheetName val="31_08_20041"/>
      <sheetName val="июль2006"/>
      <sheetName val="Cfg_Rv"/>
      <sheetName val="XLR_NoRangeSheet"/>
      <sheetName val="2"/>
      <sheetName val="4.1"/>
      <sheetName val="2007 (Min)"/>
      <sheetName val="2007 (Max)"/>
      <sheetName val="2006"/>
      <sheetName val="Расчёт расходов"/>
      <sheetName val="НВВ по уровням"/>
      <sheetName val="Свод расчет"/>
      <sheetName val="Дебиторы"/>
      <sheetName val="НФИк"/>
      <sheetName val="эл.энергия"/>
      <sheetName val="хоз_расходы"/>
      <sheetName val="Group_221"/>
      <sheetName val="с теми же формулами"/>
      <sheetName val="2.3"/>
      <sheetName val="тех.лист"/>
      <sheetName val="Оперативный факт за январь 2010"/>
      <sheetName val="техлист"/>
      <sheetName val="Производственные"/>
      <sheetName val="Титул"/>
      <sheetName val="ГАЗ"/>
      <sheetName val="п1_12"/>
      <sheetName val="п1_9"/>
      <sheetName val="топливо"/>
      <sheetName val="п1_10"/>
      <sheetName val="Свод__табл_9"/>
      <sheetName val="Отпуск_ээ9"/>
      <sheetName val="Вспом__мат-лы9"/>
      <sheetName val="Прочие_затраты9"/>
      <sheetName val="ИТОГИ__по_Н,Р,Э,Q9"/>
      <sheetName val="эл_ст9"/>
      <sheetName val="Производство_электроэнергии9"/>
      <sheetName val="18_19"/>
      <sheetName val="19_1_19"/>
      <sheetName val="19_1_29"/>
      <sheetName val="19_29"/>
      <sheetName val="2_19"/>
      <sheetName val="21_19"/>
      <sheetName val="21_2_19"/>
      <sheetName val="21_2_29"/>
      <sheetName val="21_49"/>
      <sheetName val="28_39"/>
      <sheetName val="1_19"/>
      <sheetName val="1_29"/>
      <sheetName val="18_29"/>
      <sheetName val="2_29"/>
      <sheetName val="20_19"/>
      <sheetName val="21_39"/>
      <sheetName val="24_19"/>
      <sheetName val="25_19"/>
      <sheetName val="28_19"/>
      <sheetName val="28_29"/>
      <sheetName val="P2_19"/>
      <sheetName val="P2_29"/>
      <sheetName val="УЗ-21(1кв_)_(2)9"/>
      <sheetName val="УЗ-22(3кв_)_(2)9"/>
      <sheetName val="Калькуляция_кв9"/>
      <sheetName val="Balance_Sheet9"/>
      <sheetName val="инвестиции_20079"/>
      <sheetName val="хар-ка_земли_1_8"/>
      <sheetName val="Приложение_18"/>
      <sheetName val="факт_2009_года8"/>
      <sheetName val="Факт_2010_года8"/>
      <sheetName val="План_на_2011_год8"/>
      <sheetName val="1_119"/>
      <sheetName val="ф_2_за_4_кв_20058"/>
      <sheetName val="FEK_2002_Н8"/>
      <sheetName val="Приложение_2_18"/>
      <sheetName val="Титульный_лист_С-П8"/>
      <sheetName val="17_18"/>
      <sheetName val="Услуги_ПХ8"/>
      <sheetName val="_накладные_расходы8"/>
      <sheetName val="Ожид_ФР8"/>
      <sheetName val="жилой_фонд8"/>
      <sheetName val="Фин_план8"/>
      <sheetName val="Исходные_данные_и_тариф_ЭЛЕКТР5"/>
      <sheetName val="Справочник_затрат_СБ5"/>
      <sheetName val="Коды_статей5"/>
      <sheetName val="исходные_данные5"/>
      <sheetName val="Тарифы__ЗН5"/>
      <sheetName val="Тарифы__СК5"/>
      <sheetName val="расчет_тарифов5"/>
      <sheetName val="РСД_ИА_5"/>
      <sheetName val="1_19_1_произв_тэ5"/>
      <sheetName val="План_Газпрома5"/>
      <sheetName val="01-02_(БДиР_Общества)5"/>
      <sheetName val="Внеш_Совме5"/>
      <sheetName val="AddList_5"/>
      <sheetName val="Стоимость_ЭЭ2"/>
      <sheetName val="Расчёт_НВВ_по_RAB2"/>
      <sheetName val="ОХЗ_КТС2"/>
      <sheetName val="Закупки_центр2"/>
      <sheetName val="УЗ-21(2002):УЗ-22(3кв_)_(2)2"/>
      <sheetName val="на_1_тут2"/>
      <sheetName val="сценарные_условия_ОГК2"/>
      <sheetName val="Данные_ОАО2"/>
      <sheetName val="баланс_энергии2"/>
      <sheetName val="ремонты_20102"/>
      <sheetName val="п_1_20__расшифровка_квл_20102"/>
      <sheetName val="соц_характер2"/>
      <sheetName val="баланс_мощности2"/>
      <sheetName val="амортизация_по_уровням_напряже2"/>
      <sheetName val="п_1_16__оплата_труда2"/>
      <sheetName val="сводная_ремонт2"/>
      <sheetName val="проч_прямые2"/>
      <sheetName val="квл_сводная2"/>
      <sheetName val="н_на_им2"/>
      <sheetName val="п_1_18__калькуляция2"/>
      <sheetName val="п_1_21_прибыль2"/>
      <sheetName val="п_1_242"/>
      <sheetName val="п_1_252"/>
      <sheetName val="п2_12"/>
      <sheetName val="п_1_172"/>
      <sheetName val="Огл__Графиков2"/>
      <sheetName val="Текущие_цены2"/>
      <sheetName val="транспортный_налог2"/>
      <sheetName val="_квл_2012-2014_2"/>
      <sheetName val="П_1_16__оплата_труда_ОПР2"/>
      <sheetName val="Амортизация_по_уровням_напр-я2"/>
      <sheetName val="[FEK_2002_Н_xls][FEK_2002_Н_xl2"/>
      <sheetName val="Сводная_ЭЛЦЕХ2"/>
      <sheetName val="Сводная_КТЦ2"/>
      <sheetName val="ремонт_кровли_гл_корпуса2"/>
      <sheetName val="ремонт_зд_электрофильтров2"/>
      <sheetName val="Сводная_ТАИ2"/>
      <sheetName val="Покрытие_пастой2"/>
      <sheetName val="ГВС_20142"/>
      <sheetName val="Свод__табл_10"/>
      <sheetName val="Отпуск_ээ10"/>
      <sheetName val="Вспом__мат-лы10"/>
      <sheetName val="Прочие_затраты10"/>
      <sheetName val="ИТОГИ__по_Н,Р,Э,Q10"/>
      <sheetName val="эл_ст10"/>
      <sheetName val="Производство_электроэнергии10"/>
      <sheetName val="18_110"/>
      <sheetName val="19_1_110"/>
      <sheetName val="19_1_210"/>
      <sheetName val="19_210"/>
      <sheetName val="2_110"/>
      <sheetName val="21_110"/>
      <sheetName val="21_2_110"/>
      <sheetName val="21_2_210"/>
      <sheetName val="21_410"/>
      <sheetName val="28_310"/>
      <sheetName val="1_110"/>
      <sheetName val="1_210"/>
      <sheetName val="18_210"/>
      <sheetName val="2_210"/>
      <sheetName val="20_110"/>
      <sheetName val="21_310"/>
      <sheetName val="24_110"/>
      <sheetName val="25_110"/>
      <sheetName val="28_110"/>
      <sheetName val="28_210"/>
      <sheetName val="P2_110"/>
      <sheetName val="P2_210"/>
      <sheetName val="УЗ-21(1кв_)_(2)10"/>
      <sheetName val="УЗ-22(3кв_)_(2)10"/>
      <sheetName val="Калькуляция_кв10"/>
      <sheetName val="Balance_Sheet10"/>
      <sheetName val="инвестиции_200710"/>
      <sheetName val="хар-ка_земли_1_9"/>
      <sheetName val="Приложение_19"/>
      <sheetName val="факт_2009_года9"/>
      <sheetName val="Факт_2010_года9"/>
      <sheetName val="План_на_2011_год9"/>
      <sheetName val="1_1110"/>
      <sheetName val="ф_2_за_4_кв_20059"/>
      <sheetName val="FEK_2002_Н9"/>
      <sheetName val="Приложение_2_19"/>
      <sheetName val="Титульный_лист_С-П9"/>
      <sheetName val="17_19"/>
      <sheetName val="Услуги_ПХ9"/>
      <sheetName val="_накладные_расходы9"/>
      <sheetName val="Ожид_ФР9"/>
      <sheetName val="жилой_фонд9"/>
      <sheetName val="Фин_план9"/>
      <sheetName val="Исходные_данные_и_тариф_ЭЛЕКТР6"/>
      <sheetName val="Справочник_затрат_СБ6"/>
      <sheetName val="Коды_статей6"/>
      <sheetName val="исходные_данные6"/>
      <sheetName val="Тарифы__ЗН6"/>
      <sheetName val="Тарифы__СК6"/>
      <sheetName val="расчет_тарифов6"/>
      <sheetName val="РСД_ИА_6"/>
      <sheetName val="1_19_1_произв_тэ6"/>
      <sheetName val="План_Газпрома6"/>
      <sheetName val="01-02_(БДиР_Общества)6"/>
      <sheetName val="Внеш_Совме6"/>
      <sheetName val="AddList_6"/>
      <sheetName val="Стоимость_ЭЭ3"/>
      <sheetName val="Расчёт_НВВ_по_RAB3"/>
      <sheetName val="ОХЗ_КТС3"/>
      <sheetName val="Закупки_центр3"/>
      <sheetName val="УЗ-21(2002):УЗ-22(3кв_)_(2)3"/>
      <sheetName val="на_1_тут3"/>
      <sheetName val="сценарные_условия_ОГК3"/>
      <sheetName val="Данные_ОАО3"/>
      <sheetName val="баланс_энергии3"/>
      <sheetName val="ремонты_20103"/>
      <sheetName val="п_1_20__расшифровка_квл_20103"/>
      <sheetName val="соц_характер3"/>
      <sheetName val="баланс_мощности3"/>
      <sheetName val="амортизация_по_уровням_напряже3"/>
      <sheetName val="п_1_16__оплата_труда3"/>
      <sheetName val="сводная_ремонт3"/>
      <sheetName val="проч_прямые3"/>
      <sheetName val="квл_сводная3"/>
      <sheetName val="н_на_им3"/>
      <sheetName val="п_1_18__калькуляция3"/>
      <sheetName val="п_1_21_прибыль3"/>
      <sheetName val="п_1_243"/>
      <sheetName val="п_1_253"/>
      <sheetName val="п2_13"/>
      <sheetName val="п_1_173"/>
      <sheetName val="Огл__Графиков3"/>
      <sheetName val="Текущие_цены3"/>
      <sheetName val="транспортный_налог3"/>
      <sheetName val="_квл_2012-2014_3"/>
      <sheetName val="П_1_16__оплата_труда_ОПР3"/>
      <sheetName val="Амортизация_по_уровням_напр-я3"/>
      <sheetName val="[FEK_2002_Н_xls][FEK_2002_Н_xl3"/>
      <sheetName val="Сводная_ЭЛЦЕХ3"/>
      <sheetName val="Сводная_КТЦ3"/>
      <sheetName val="ремонт_кровли_гл_корпуса3"/>
      <sheetName val="ремонт_зд_электрофильтров3"/>
      <sheetName val="Сводная_ТАИ3"/>
      <sheetName val="Покрытие_пастой3"/>
      <sheetName val="ГВС_20143"/>
      <sheetName val="Свод__табл_11"/>
      <sheetName val="Отпуск_ээ11"/>
      <sheetName val="Вспом__мат-лы11"/>
      <sheetName val="Прочие_затраты11"/>
      <sheetName val="ИТОГИ__по_Н,Р,Э,Q11"/>
      <sheetName val="эл_ст11"/>
      <sheetName val="Производство_электроэнергии11"/>
      <sheetName val="18_111"/>
      <sheetName val="19_1_111"/>
      <sheetName val="19_1_211"/>
      <sheetName val="19_211"/>
      <sheetName val="2_111"/>
      <sheetName val="21_111"/>
      <sheetName val="21_2_111"/>
      <sheetName val="21_2_211"/>
      <sheetName val="21_411"/>
      <sheetName val="28_311"/>
      <sheetName val="1_120"/>
      <sheetName val="1_211"/>
      <sheetName val="18_211"/>
      <sheetName val="2_211"/>
      <sheetName val="20_111"/>
      <sheetName val="21_311"/>
      <sheetName val="24_111"/>
      <sheetName val="25_111"/>
      <sheetName val="28_111"/>
      <sheetName val="28_211"/>
      <sheetName val="P2_111"/>
      <sheetName val="P2_211"/>
      <sheetName val="УЗ-21(1кв_)_(2)11"/>
      <sheetName val="УЗ-22(3кв_)_(2)11"/>
      <sheetName val="Калькуляция_кв11"/>
      <sheetName val="Balance_Sheet11"/>
      <sheetName val="инвестиции_200711"/>
      <sheetName val="хар-ка_земли_1_10"/>
      <sheetName val="Приложение_110"/>
      <sheetName val="факт_2009_года10"/>
      <sheetName val="Факт_2010_года10"/>
      <sheetName val="План_на_2011_год10"/>
      <sheetName val="1_1111"/>
      <sheetName val="ф_2_за_4_кв_200510"/>
      <sheetName val="FEK_2002_Н10"/>
      <sheetName val="Приложение_2_110"/>
      <sheetName val="Титульный_лист_С-П10"/>
      <sheetName val="17_110"/>
      <sheetName val="Услуги_ПХ10"/>
      <sheetName val="_накладные_расходы10"/>
      <sheetName val="Ожид_ФР10"/>
      <sheetName val="жилой_фонд10"/>
      <sheetName val="Фин_план10"/>
      <sheetName val="Исходные_данные_и_тариф_ЭЛЕКТР7"/>
      <sheetName val="Справочник_затрат_СБ7"/>
      <sheetName val="Коды_статей7"/>
      <sheetName val="исходные_данные7"/>
      <sheetName val="Тарифы__ЗН7"/>
      <sheetName val="Тарифы__СК7"/>
      <sheetName val="расчет_тарифов7"/>
      <sheetName val="РСД_ИА_7"/>
      <sheetName val="1_19_1_произв_тэ7"/>
      <sheetName val="План_Газпрома7"/>
      <sheetName val="01-02_(БДиР_Общества)7"/>
      <sheetName val="Внеш_Совме7"/>
      <sheetName val="AddList_7"/>
      <sheetName val="Стоимость_ЭЭ4"/>
      <sheetName val="Расчёт_НВВ_по_RAB4"/>
      <sheetName val="ОХЗ_КТС4"/>
      <sheetName val="Закупки_центр4"/>
      <sheetName val="УЗ-21(2002):УЗ-22(3кв_)_(2)4"/>
      <sheetName val="на_1_тут4"/>
      <sheetName val="сценарные_условия_ОГК4"/>
      <sheetName val="Данные_ОАО4"/>
      <sheetName val="баланс_энергии4"/>
      <sheetName val="ремонты_20104"/>
      <sheetName val="п_1_20__расшифровка_квл_20104"/>
      <sheetName val="соц_характер4"/>
      <sheetName val="баланс_мощности4"/>
      <sheetName val="амортизация_по_уровням_напряже4"/>
      <sheetName val="п_1_16__оплата_труда4"/>
      <sheetName val="сводная_ремонт4"/>
      <sheetName val="проч_прямые4"/>
      <sheetName val="квл_сводная4"/>
      <sheetName val="н_на_им4"/>
      <sheetName val="п_1_18__калькуляция4"/>
      <sheetName val="п_1_21_прибыль4"/>
      <sheetName val="п_1_244"/>
      <sheetName val="п_1_254"/>
      <sheetName val="п2_14"/>
      <sheetName val="п_1_174"/>
      <sheetName val="Огл__Графиков4"/>
      <sheetName val="Текущие_цены4"/>
      <sheetName val="транспортный_налог4"/>
      <sheetName val="_квл_2012-2014_4"/>
      <sheetName val="П_1_16__оплата_труда_ОПР4"/>
      <sheetName val="Амортизация_по_уровням_напр-я4"/>
      <sheetName val="[FEK_2002_Н_xls][FEK_2002_Н_xl4"/>
      <sheetName val="Сводная_ЭЛЦЕХ4"/>
      <sheetName val="Сводная_КТЦ4"/>
      <sheetName val="ремонт_кровли_гл_корпуса4"/>
      <sheetName val="ремонт_зд_электрофильтров4"/>
      <sheetName val="Сводная_ТАИ4"/>
      <sheetName val="Покрытие_пастой4"/>
      <sheetName val="ГВС_20144"/>
      <sheetName val="AP_MVT"/>
      <sheetName val="CH_ACC"/>
      <sheetName val="mtl$-inter"/>
      <sheetName val="ээ"/>
      <sheetName val="6 Списки"/>
      <sheetName val="ras bs"/>
      <sheetName val="топливо2009"/>
      <sheetName val="2009"/>
      <sheetName val="ИД2016"/>
      <sheetName val="A"/>
      <sheetName val="сиз"/>
      <sheetName val="Проводки_02"/>
      <sheetName val="АКРасч"/>
      <sheetName val="valuations"/>
      <sheetName val="Форма сетевой график ЭРСБ"/>
      <sheetName val="Info"/>
      <sheetName val="Grouplist"/>
      <sheetName val="Индексы_"/>
      <sheetName val="Общехозяйственные_расходы"/>
      <sheetName val="реестр_жф_население"/>
      <sheetName val="Тепло_свод"/>
      <sheetName val="Цеховые_расходы_ТС"/>
      <sheetName val="Заявка_ГВК_ВО_2014"/>
      <sheetName val="Заявка_ГВК_ВС_2014"/>
      <sheetName val="МАТЕР.433,452"/>
      <sheetName val="ПФВ-0.5"/>
      <sheetName val=""/>
      <sheetName val="Com0226"/>
      <sheetName val="Транспортный"/>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A2">
            <v>1.0489999999999999</v>
          </cell>
          <cell r="B2">
            <v>1.0860000000000001</v>
          </cell>
          <cell r="C2">
            <v>1.091</v>
          </cell>
          <cell r="D2">
            <v>1.1240000000000001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ow r="2">
          <cell r="A2">
            <v>1.0489999999999999</v>
          </cell>
        </row>
      </sheetData>
      <sheetData sheetId="394">
        <row r="2">
          <cell r="A2">
            <v>1.0489999999999999</v>
          </cell>
        </row>
      </sheetData>
      <sheetData sheetId="395">
        <row r="2">
          <cell r="A2">
            <v>1.0489999999999999</v>
          </cell>
        </row>
      </sheetData>
      <sheetData sheetId="396">
        <row r="2">
          <cell r="A2">
            <v>1.0489999999999999</v>
          </cell>
        </row>
      </sheetData>
      <sheetData sheetId="397">
        <row r="2">
          <cell r="A2">
            <v>1.0489999999999999</v>
          </cell>
        </row>
      </sheetData>
      <sheetData sheetId="398">
        <row r="2">
          <cell r="A2">
            <v>1.0489999999999999</v>
          </cell>
        </row>
      </sheetData>
      <sheetData sheetId="399">
        <row r="2">
          <cell r="A2">
            <v>1.0489999999999999</v>
          </cell>
        </row>
      </sheetData>
      <sheetData sheetId="400">
        <row r="2">
          <cell r="A2">
            <v>1.0489999999999999</v>
          </cell>
        </row>
      </sheetData>
      <sheetData sheetId="401">
        <row r="2">
          <cell r="A2">
            <v>1.0489999999999999</v>
          </cell>
        </row>
      </sheetData>
      <sheetData sheetId="402">
        <row r="2">
          <cell r="A2">
            <v>1.0489999999999999</v>
          </cell>
        </row>
      </sheetData>
      <sheetData sheetId="403">
        <row r="2">
          <cell r="A2">
            <v>1.0489999999999999</v>
          </cell>
        </row>
      </sheetData>
      <sheetData sheetId="404">
        <row r="2">
          <cell r="A2">
            <v>1.0489999999999999</v>
          </cell>
        </row>
      </sheetData>
      <sheetData sheetId="405">
        <row r="2">
          <cell r="A2">
            <v>1.0489999999999999</v>
          </cell>
        </row>
      </sheetData>
      <sheetData sheetId="406">
        <row r="2">
          <cell r="A2">
            <v>1.0489999999999999</v>
          </cell>
        </row>
      </sheetData>
      <sheetData sheetId="407">
        <row r="2">
          <cell r="A2">
            <v>1.0489999999999999</v>
          </cell>
        </row>
      </sheetData>
      <sheetData sheetId="408">
        <row r="2">
          <cell r="A2">
            <v>1.0489999999999999</v>
          </cell>
        </row>
      </sheetData>
      <sheetData sheetId="409">
        <row r="2">
          <cell r="A2">
            <v>1.0489999999999999</v>
          </cell>
        </row>
      </sheetData>
      <sheetData sheetId="410">
        <row r="2">
          <cell r="A2">
            <v>1.0489999999999999</v>
          </cell>
        </row>
      </sheetData>
      <sheetData sheetId="411">
        <row r="2">
          <cell r="A2">
            <v>1.0489999999999999</v>
          </cell>
        </row>
      </sheetData>
      <sheetData sheetId="412">
        <row r="2">
          <cell r="A2">
            <v>1.0489999999999999</v>
          </cell>
        </row>
      </sheetData>
      <sheetData sheetId="413">
        <row r="2">
          <cell r="A2">
            <v>1.0489999999999999</v>
          </cell>
        </row>
      </sheetData>
      <sheetData sheetId="414">
        <row r="2">
          <cell r="A2">
            <v>1.0489999999999999</v>
          </cell>
        </row>
      </sheetData>
      <sheetData sheetId="415">
        <row r="2">
          <cell r="A2">
            <v>1.0489999999999999</v>
          </cell>
        </row>
      </sheetData>
      <sheetData sheetId="416">
        <row r="2">
          <cell r="A2">
            <v>1.0489999999999999</v>
          </cell>
        </row>
      </sheetData>
      <sheetData sheetId="417">
        <row r="2">
          <cell r="A2">
            <v>1.0489999999999999</v>
          </cell>
        </row>
      </sheetData>
      <sheetData sheetId="418">
        <row r="2">
          <cell r="A2">
            <v>1.0489999999999999</v>
          </cell>
        </row>
      </sheetData>
      <sheetData sheetId="419">
        <row r="2">
          <cell r="A2">
            <v>1.0489999999999999</v>
          </cell>
        </row>
      </sheetData>
      <sheetData sheetId="420">
        <row r="2">
          <cell r="A2">
            <v>1.0489999999999999</v>
          </cell>
        </row>
      </sheetData>
      <sheetData sheetId="421">
        <row r="2">
          <cell r="A2">
            <v>1.0489999999999999</v>
          </cell>
        </row>
      </sheetData>
      <sheetData sheetId="422">
        <row r="2">
          <cell r="A2">
            <v>1.0489999999999999</v>
          </cell>
        </row>
      </sheetData>
      <sheetData sheetId="423">
        <row r="2">
          <cell r="A2">
            <v>1.0489999999999999</v>
          </cell>
        </row>
      </sheetData>
      <sheetData sheetId="424">
        <row r="2">
          <cell r="A2">
            <v>1.0489999999999999</v>
          </cell>
        </row>
      </sheetData>
      <sheetData sheetId="425">
        <row r="2">
          <cell r="A2">
            <v>1.0489999999999999</v>
          </cell>
        </row>
      </sheetData>
      <sheetData sheetId="426">
        <row r="2">
          <cell r="A2">
            <v>1.0489999999999999</v>
          </cell>
        </row>
      </sheetData>
      <sheetData sheetId="427">
        <row r="2">
          <cell r="A2">
            <v>1.0489999999999999</v>
          </cell>
        </row>
      </sheetData>
      <sheetData sheetId="428">
        <row r="2">
          <cell r="A2">
            <v>1.0489999999999999</v>
          </cell>
        </row>
      </sheetData>
      <sheetData sheetId="429">
        <row r="2">
          <cell r="A2">
            <v>1.0489999999999999</v>
          </cell>
        </row>
      </sheetData>
      <sheetData sheetId="430">
        <row r="2">
          <cell r="A2">
            <v>1.0489999999999999</v>
          </cell>
        </row>
      </sheetData>
      <sheetData sheetId="431">
        <row r="2">
          <cell r="A2">
            <v>1.0489999999999999</v>
          </cell>
        </row>
      </sheetData>
      <sheetData sheetId="432">
        <row r="2">
          <cell r="A2">
            <v>1.0489999999999999</v>
          </cell>
        </row>
      </sheetData>
      <sheetData sheetId="433">
        <row r="2">
          <cell r="A2">
            <v>1.0489999999999999</v>
          </cell>
        </row>
      </sheetData>
      <sheetData sheetId="434">
        <row r="2">
          <cell r="A2">
            <v>1.0489999999999999</v>
          </cell>
        </row>
      </sheetData>
      <sheetData sheetId="435">
        <row r="2">
          <cell r="A2">
            <v>1.0489999999999999</v>
          </cell>
        </row>
      </sheetData>
      <sheetData sheetId="436">
        <row r="2">
          <cell r="A2">
            <v>1.0489999999999999</v>
          </cell>
        </row>
      </sheetData>
      <sheetData sheetId="437">
        <row r="2">
          <cell r="A2">
            <v>1.0489999999999999</v>
          </cell>
        </row>
      </sheetData>
      <sheetData sheetId="438">
        <row r="2">
          <cell r="A2">
            <v>1.0489999999999999</v>
          </cell>
        </row>
      </sheetData>
      <sheetData sheetId="439">
        <row r="2">
          <cell r="A2">
            <v>1.0489999999999999</v>
          </cell>
        </row>
      </sheetData>
      <sheetData sheetId="440">
        <row r="2">
          <cell r="A2">
            <v>1.0489999999999999</v>
          </cell>
        </row>
      </sheetData>
      <sheetData sheetId="441">
        <row r="2">
          <cell r="A2">
            <v>1.0489999999999999</v>
          </cell>
        </row>
      </sheetData>
      <sheetData sheetId="442">
        <row r="2">
          <cell r="A2">
            <v>1.0489999999999999</v>
          </cell>
        </row>
      </sheetData>
      <sheetData sheetId="443">
        <row r="2">
          <cell r="A2">
            <v>1.0489999999999999</v>
          </cell>
        </row>
      </sheetData>
      <sheetData sheetId="444">
        <row r="2">
          <cell r="A2">
            <v>1.0489999999999999</v>
          </cell>
        </row>
      </sheetData>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sheetData sheetId="471">
        <row r="2">
          <cell r="A2">
            <v>1.0489999999999999</v>
          </cell>
        </row>
      </sheetData>
      <sheetData sheetId="472">
        <row r="2">
          <cell r="A2">
            <v>1.0489999999999999</v>
          </cell>
        </row>
      </sheetData>
      <sheetData sheetId="473">
        <row r="2">
          <cell r="A2">
            <v>1.0489999999999999</v>
          </cell>
        </row>
      </sheetData>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sheetData sheetId="509">
        <row r="2">
          <cell r="A2">
            <v>1.0489999999999999</v>
          </cell>
        </row>
      </sheetData>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sheetData sheetId="534">
        <row r="2">
          <cell r="A2">
            <v>1.0489999999999999</v>
          </cell>
        </row>
      </sheetData>
      <sheetData sheetId="535">
        <row r="2">
          <cell r="A2">
            <v>1.0489999999999999</v>
          </cell>
        </row>
      </sheetData>
      <sheetData sheetId="536">
        <row r="2">
          <cell r="A2">
            <v>1.0489999999999999</v>
          </cell>
        </row>
      </sheetData>
      <sheetData sheetId="537">
        <row r="2">
          <cell r="A2">
            <v>1.0489999999999999</v>
          </cell>
        </row>
      </sheetData>
      <sheetData sheetId="538">
        <row r="2">
          <cell r="A2">
            <v>1.0489999999999999</v>
          </cell>
        </row>
      </sheetData>
      <sheetData sheetId="539">
        <row r="2">
          <cell r="A2">
            <v>1.0489999999999999</v>
          </cell>
        </row>
      </sheetData>
      <sheetData sheetId="540">
        <row r="2">
          <cell r="A2">
            <v>1.0489999999999999</v>
          </cell>
        </row>
      </sheetData>
      <sheetData sheetId="541">
        <row r="2">
          <cell r="A2">
            <v>1.0489999999999999</v>
          </cell>
        </row>
      </sheetData>
      <sheetData sheetId="542">
        <row r="2">
          <cell r="A2">
            <v>1.0489999999999999</v>
          </cell>
        </row>
      </sheetData>
      <sheetData sheetId="543">
        <row r="2">
          <cell r="A2">
            <v>1.0489999999999999</v>
          </cell>
        </row>
      </sheetData>
      <sheetData sheetId="544">
        <row r="2">
          <cell r="A2">
            <v>1.0489999999999999</v>
          </cell>
        </row>
      </sheetData>
      <sheetData sheetId="545">
        <row r="2">
          <cell r="A2">
            <v>1.0489999999999999</v>
          </cell>
        </row>
      </sheetData>
      <sheetData sheetId="546">
        <row r="2">
          <cell r="A2">
            <v>1.0489999999999999</v>
          </cell>
        </row>
      </sheetData>
      <sheetData sheetId="547">
        <row r="2">
          <cell r="A2">
            <v>1.0489999999999999</v>
          </cell>
        </row>
      </sheetData>
      <sheetData sheetId="548">
        <row r="2">
          <cell r="A2">
            <v>1.0489999999999999</v>
          </cell>
        </row>
      </sheetData>
      <sheetData sheetId="549">
        <row r="2">
          <cell r="A2">
            <v>1.0489999999999999</v>
          </cell>
        </row>
      </sheetData>
      <sheetData sheetId="550">
        <row r="2">
          <cell r="A2">
            <v>1.0489999999999999</v>
          </cell>
        </row>
      </sheetData>
      <sheetData sheetId="551">
        <row r="2">
          <cell r="A2">
            <v>1.0489999999999999</v>
          </cell>
        </row>
      </sheetData>
      <sheetData sheetId="552">
        <row r="2">
          <cell r="A2">
            <v>1.0489999999999999</v>
          </cell>
        </row>
      </sheetData>
      <sheetData sheetId="553">
        <row r="2">
          <cell r="A2">
            <v>1.0489999999999999</v>
          </cell>
        </row>
      </sheetData>
      <sheetData sheetId="554">
        <row r="2">
          <cell r="A2">
            <v>1.0489999999999999</v>
          </cell>
        </row>
      </sheetData>
      <sheetData sheetId="555">
        <row r="2">
          <cell r="A2">
            <v>1.0489999999999999</v>
          </cell>
        </row>
      </sheetData>
      <sheetData sheetId="556">
        <row r="2">
          <cell r="A2">
            <v>1.0489999999999999</v>
          </cell>
        </row>
      </sheetData>
      <sheetData sheetId="557">
        <row r="2">
          <cell r="A2">
            <v>1.0489999999999999</v>
          </cell>
        </row>
      </sheetData>
      <sheetData sheetId="558">
        <row r="2">
          <cell r="A2">
            <v>1.0489999999999999</v>
          </cell>
        </row>
      </sheetData>
      <sheetData sheetId="559">
        <row r="2">
          <cell r="A2">
            <v>1.0489999999999999</v>
          </cell>
        </row>
      </sheetData>
      <sheetData sheetId="560">
        <row r="2">
          <cell r="A2">
            <v>1.0489999999999999</v>
          </cell>
        </row>
      </sheetData>
      <sheetData sheetId="561">
        <row r="2">
          <cell r="A2">
            <v>1.0489999999999999</v>
          </cell>
        </row>
      </sheetData>
      <sheetData sheetId="562">
        <row r="2">
          <cell r="A2">
            <v>1.0489999999999999</v>
          </cell>
        </row>
      </sheetData>
      <sheetData sheetId="563">
        <row r="2">
          <cell r="A2">
            <v>1.0489999999999999</v>
          </cell>
        </row>
      </sheetData>
      <sheetData sheetId="564">
        <row r="2">
          <cell r="A2">
            <v>1.0489999999999999</v>
          </cell>
        </row>
      </sheetData>
      <sheetData sheetId="565">
        <row r="2">
          <cell r="A2">
            <v>1.0489999999999999</v>
          </cell>
        </row>
      </sheetData>
      <sheetData sheetId="566">
        <row r="2">
          <cell r="A2">
            <v>1.0489999999999999</v>
          </cell>
        </row>
      </sheetData>
      <sheetData sheetId="567">
        <row r="2">
          <cell r="A2">
            <v>1.0489999999999999</v>
          </cell>
        </row>
      </sheetData>
      <sheetData sheetId="568">
        <row r="2">
          <cell r="A2">
            <v>1.0489999999999999</v>
          </cell>
        </row>
      </sheetData>
      <sheetData sheetId="569">
        <row r="2">
          <cell r="A2">
            <v>1.0489999999999999</v>
          </cell>
        </row>
      </sheetData>
      <sheetData sheetId="570">
        <row r="2">
          <cell r="A2">
            <v>1.0489999999999999</v>
          </cell>
        </row>
      </sheetData>
      <sheetData sheetId="571">
        <row r="2">
          <cell r="A2">
            <v>1.0489999999999999</v>
          </cell>
        </row>
      </sheetData>
      <sheetData sheetId="572">
        <row r="2">
          <cell r="A2">
            <v>1.0489999999999999</v>
          </cell>
        </row>
      </sheetData>
      <sheetData sheetId="573">
        <row r="2">
          <cell r="A2">
            <v>1.0489999999999999</v>
          </cell>
        </row>
      </sheetData>
      <sheetData sheetId="574">
        <row r="2">
          <cell r="A2">
            <v>1.0489999999999999</v>
          </cell>
        </row>
      </sheetData>
      <sheetData sheetId="575">
        <row r="2">
          <cell r="A2">
            <v>1.0489999999999999</v>
          </cell>
        </row>
      </sheetData>
      <sheetData sheetId="576">
        <row r="2">
          <cell r="A2">
            <v>1.0489999999999999</v>
          </cell>
        </row>
      </sheetData>
      <sheetData sheetId="577">
        <row r="2">
          <cell r="A2">
            <v>1.0489999999999999</v>
          </cell>
        </row>
      </sheetData>
      <sheetData sheetId="578">
        <row r="2">
          <cell r="A2">
            <v>1.0489999999999999</v>
          </cell>
        </row>
      </sheetData>
      <sheetData sheetId="579">
        <row r="2">
          <cell r="A2">
            <v>1.0489999999999999</v>
          </cell>
        </row>
      </sheetData>
      <sheetData sheetId="580">
        <row r="2">
          <cell r="A2">
            <v>1.0489999999999999</v>
          </cell>
        </row>
      </sheetData>
      <sheetData sheetId="581">
        <row r="2">
          <cell r="A2">
            <v>1.0489999999999999</v>
          </cell>
        </row>
      </sheetData>
      <sheetData sheetId="582">
        <row r="2">
          <cell r="A2">
            <v>1.0489999999999999</v>
          </cell>
        </row>
      </sheetData>
      <sheetData sheetId="583">
        <row r="2">
          <cell r="A2">
            <v>1.0489999999999999</v>
          </cell>
        </row>
      </sheetData>
      <sheetData sheetId="584">
        <row r="2">
          <cell r="A2">
            <v>1.0489999999999999</v>
          </cell>
        </row>
      </sheetData>
      <sheetData sheetId="585">
        <row r="2">
          <cell r="A2">
            <v>1.0489999999999999</v>
          </cell>
        </row>
      </sheetData>
      <sheetData sheetId="586">
        <row r="2">
          <cell r="A2">
            <v>1.0489999999999999</v>
          </cell>
        </row>
      </sheetData>
      <sheetData sheetId="587">
        <row r="2">
          <cell r="A2">
            <v>1.0489999999999999</v>
          </cell>
        </row>
      </sheetData>
      <sheetData sheetId="588">
        <row r="2">
          <cell r="A2">
            <v>1.0489999999999999</v>
          </cell>
        </row>
      </sheetData>
      <sheetData sheetId="589">
        <row r="2">
          <cell r="A2">
            <v>1.0489999999999999</v>
          </cell>
        </row>
      </sheetData>
      <sheetData sheetId="590">
        <row r="2">
          <cell r="A2">
            <v>1.0489999999999999</v>
          </cell>
        </row>
      </sheetData>
      <sheetData sheetId="591">
        <row r="2">
          <cell r="A2">
            <v>1.0489999999999999</v>
          </cell>
        </row>
      </sheetData>
      <sheetData sheetId="592">
        <row r="2">
          <cell r="A2">
            <v>1.0489999999999999</v>
          </cell>
        </row>
      </sheetData>
      <sheetData sheetId="593">
        <row r="2">
          <cell r="A2">
            <v>1.0489999999999999</v>
          </cell>
        </row>
      </sheetData>
      <sheetData sheetId="594">
        <row r="2">
          <cell r="A2">
            <v>1.0489999999999999</v>
          </cell>
        </row>
      </sheetData>
      <sheetData sheetId="595">
        <row r="2">
          <cell r="A2">
            <v>1.0489999999999999</v>
          </cell>
        </row>
      </sheetData>
      <sheetData sheetId="596">
        <row r="2">
          <cell r="A2">
            <v>1.0489999999999999</v>
          </cell>
        </row>
      </sheetData>
      <sheetData sheetId="597">
        <row r="2">
          <cell r="A2">
            <v>1.0489999999999999</v>
          </cell>
        </row>
      </sheetData>
      <sheetData sheetId="598">
        <row r="2">
          <cell r="A2">
            <v>1.0489999999999999</v>
          </cell>
        </row>
      </sheetData>
      <sheetData sheetId="599">
        <row r="2">
          <cell r="A2">
            <v>1.0489999999999999</v>
          </cell>
        </row>
      </sheetData>
      <sheetData sheetId="600">
        <row r="2">
          <cell r="A2">
            <v>1.0489999999999999</v>
          </cell>
        </row>
      </sheetData>
      <sheetData sheetId="601">
        <row r="2">
          <cell r="A2">
            <v>1.0489999999999999</v>
          </cell>
        </row>
      </sheetData>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ow r="2">
          <cell r="A2">
            <v>1.0489999999999999</v>
          </cell>
        </row>
      </sheetData>
      <sheetData sheetId="675">
        <row r="2">
          <cell r="A2">
            <v>1.0489999999999999</v>
          </cell>
        </row>
      </sheetData>
      <sheetData sheetId="676">
        <row r="2">
          <cell r="A2">
            <v>1.0489999999999999</v>
          </cell>
        </row>
      </sheetData>
      <sheetData sheetId="677">
        <row r="2">
          <cell r="A2">
            <v>1.0489999999999999</v>
          </cell>
        </row>
      </sheetData>
      <sheetData sheetId="678">
        <row r="2">
          <cell r="A2">
            <v>1.0489999999999999</v>
          </cell>
        </row>
      </sheetData>
      <sheetData sheetId="679">
        <row r="2">
          <cell r="A2">
            <v>1.0489999999999999</v>
          </cell>
        </row>
      </sheetData>
      <sheetData sheetId="680">
        <row r="2">
          <cell r="A2">
            <v>1.0489999999999999</v>
          </cell>
        </row>
      </sheetData>
      <sheetData sheetId="681">
        <row r="2">
          <cell r="A2">
            <v>1.0489999999999999</v>
          </cell>
        </row>
      </sheetData>
      <sheetData sheetId="682">
        <row r="2">
          <cell r="A2">
            <v>1.0489999999999999</v>
          </cell>
        </row>
      </sheetData>
      <sheetData sheetId="683">
        <row r="2">
          <cell r="A2">
            <v>1.0489999999999999</v>
          </cell>
        </row>
      </sheetData>
      <sheetData sheetId="684">
        <row r="2">
          <cell r="A2">
            <v>1.0489999999999999</v>
          </cell>
        </row>
      </sheetData>
      <sheetData sheetId="685">
        <row r="2">
          <cell r="A2">
            <v>1.0489999999999999</v>
          </cell>
        </row>
      </sheetData>
      <sheetData sheetId="686">
        <row r="2">
          <cell r="A2">
            <v>1.0489999999999999</v>
          </cell>
        </row>
      </sheetData>
      <sheetData sheetId="687">
        <row r="2">
          <cell r="A2">
            <v>1.0489999999999999</v>
          </cell>
        </row>
      </sheetData>
      <sheetData sheetId="688">
        <row r="2">
          <cell r="A2">
            <v>1.0489999999999999</v>
          </cell>
        </row>
      </sheetData>
      <sheetData sheetId="689">
        <row r="2">
          <cell r="A2">
            <v>1.0489999999999999</v>
          </cell>
        </row>
      </sheetData>
      <sheetData sheetId="690">
        <row r="2">
          <cell r="A2">
            <v>1.0489999999999999</v>
          </cell>
        </row>
      </sheetData>
      <sheetData sheetId="691">
        <row r="2">
          <cell r="A2">
            <v>1.0489999999999999</v>
          </cell>
        </row>
      </sheetData>
      <sheetData sheetId="692">
        <row r="2">
          <cell r="A2">
            <v>1.0489999999999999</v>
          </cell>
        </row>
      </sheetData>
      <sheetData sheetId="693">
        <row r="2">
          <cell r="A2">
            <v>1.0489999999999999</v>
          </cell>
        </row>
      </sheetData>
      <sheetData sheetId="694">
        <row r="2">
          <cell r="A2">
            <v>1.0489999999999999</v>
          </cell>
        </row>
      </sheetData>
      <sheetData sheetId="695">
        <row r="2">
          <cell r="A2">
            <v>1.0489999999999999</v>
          </cell>
        </row>
      </sheetData>
      <sheetData sheetId="696">
        <row r="2">
          <cell r="A2">
            <v>1.0489999999999999</v>
          </cell>
        </row>
      </sheetData>
      <sheetData sheetId="697">
        <row r="2">
          <cell r="A2">
            <v>1.0489999999999999</v>
          </cell>
        </row>
      </sheetData>
      <sheetData sheetId="698">
        <row r="2">
          <cell r="A2">
            <v>1.0489999999999999</v>
          </cell>
        </row>
      </sheetData>
      <sheetData sheetId="699">
        <row r="2">
          <cell r="A2">
            <v>1.0489999999999999</v>
          </cell>
        </row>
      </sheetData>
      <sheetData sheetId="700">
        <row r="2">
          <cell r="A2">
            <v>1.0489999999999999</v>
          </cell>
        </row>
      </sheetData>
      <sheetData sheetId="701"/>
      <sheetData sheetId="702"/>
      <sheetData sheetId="703"/>
      <sheetData sheetId="704"/>
      <sheetData sheetId="705"/>
      <sheetData sheetId="706"/>
      <sheetData sheetId="707"/>
      <sheetData sheetId="708"/>
      <sheetData sheetId="709"/>
      <sheetData sheetId="710"/>
      <sheetData sheetId="711"/>
      <sheetData sheetId="712"/>
      <sheetData sheetId="713"/>
      <sheetData sheetId="714"/>
      <sheetData sheetId="715"/>
      <sheetData sheetId="716"/>
      <sheetData sheetId="717"/>
      <sheetData sheetId="718">
        <row r="2">
          <cell r="A2">
            <v>1.0489999999999999</v>
          </cell>
        </row>
      </sheetData>
      <sheetData sheetId="719">
        <row r="2">
          <cell r="A2">
            <v>1.0489999999999999</v>
          </cell>
        </row>
      </sheetData>
      <sheetData sheetId="720"/>
      <sheetData sheetId="721">
        <row r="2">
          <cell r="A2">
            <v>1.0489999999999999</v>
          </cell>
        </row>
      </sheetData>
      <sheetData sheetId="722">
        <row r="2">
          <cell r="A2">
            <v>1.0489999999999999</v>
          </cell>
        </row>
      </sheetData>
      <sheetData sheetId="723">
        <row r="2">
          <cell r="A2">
            <v>1.0489999999999999</v>
          </cell>
        </row>
      </sheetData>
      <sheetData sheetId="724">
        <row r="2">
          <cell r="A2">
            <v>1.0489999999999999</v>
          </cell>
        </row>
      </sheetData>
      <sheetData sheetId="725">
        <row r="2">
          <cell r="A2">
            <v>1.0489999999999999</v>
          </cell>
        </row>
      </sheetData>
      <sheetData sheetId="726">
        <row r="2">
          <cell r="A2">
            <v>1.0489999999999999</v>
          </cell>
        </row>
      </sheetData>
      <sheetData sheetId="727">
        <row r="2">
          <cell r="A2">
            <v>1.0489999999999999</v>
          </cell>
        </row>
      </sheetData>
      <sheetData sheetId="728">
        <row r="2">
          <cell r="A2">
            <v>1.0489999999999999</v>
          </cell>
        </row>
      </sheetData>
      <sheetData sheetId="729">
        <row r="2">
          <cell r="A2">
            <v>1.0489999999999999</v>
          </cell>
        </row>
      </sheetData>
      <sheetData sheetId="730">
        <row r="2">
          <cell r="A2">
            <v>1.0489999999999999</v>
          </cell>
        </row>
      </sheetData>
      <sheetData sheetId="731">
        <row r="2">
          <cell r="A2">
            <v>1.0489999999999999</v>
          </cell>
        </row>
      </sheetData>
      <sheetData sheetId="732">
        <row r="2">
          <cell r="A2">
            <v>1.0489999999999999</v>
          </cell>
        </row>
      </sheetData>
      <sheetData sheetId="733">
        <row r="2">
          <cell r="A2">
            <v>1.0489999999999999</v>
          </cell>
        </row>
      </sheetData>
      <sheetData sheetId="734">
        <row r="2">
          <cell r="A2">
            <v>1.0489999999999999</v>
          </cell>
        </row>
      </sheetData>
      <sheetData sheetId="735">
        <row r="2">
          <cell r="A2">
            <v>1.0489999999999999</v>
          </cell>
        </row>
      </sheetData>
      <sheetData sheetId="736">
        <row r="2">
          <cell r="A2">
            <v>1.0489999999999999</v>
          </cell>
        </row>
      </sheetData>
      <sheetData sheetId="737">
        <row r="2">
          <cell r="A2">
            <v>1.0489999999999999</v>
          </cell>
        </row>
      </sheetData>
      <sheetData sheetId="738">
        <row r="2">
          <cell r="A2">
            <v>1.0489999999999999</v>
          </cell>
        </row>
      </sheetData>
      <sheetData sheetId="739">
        <row r="2">
          <cell r="A2">
            <v>1.0489999999999999</v>
          </cell>
        </row>
      </sheetData>
      <sheetData sheetId="740">
        <row r="2">
          <cell r="A2">
            <v>1.0489999999999999</v>
          </cell>
        </row>
      </sheetData>
      <sheetData sheetId="741">
        <row r="2">
          <cell r="A2">
            <v>1.0489999999999999</v>
          </cell>
        </row>
      </sheetData>
      <sheetData sheetId="742">
        <row r="2">
          <cell r="A2">
            <v>1.0489999999999999</v>
          </cell>
        </row>
      </sheetData>
      <sheetData sheetId="743">
        <row r="2">
          <cell r="A2">
            <v>1.0489999999999999</v>
          </cell>
        </row>
      </sheetData>
      <sheetData sheetId="744">
        <row r="2">
          <cell r="A2">
            <v>1.0489999999999999</v>
          </cell>
        </row>
      </sheetData>
      <sheetData sheetId="745">
        <row r="2">
          <cell r="A2">
            <v>1.0489999999999999</v>
          </cell>
        </row>
      </sheetData>
      <sheetData sheetId="746">
        <row r="2">
          <cell r="A2">
            <v>1.0489999999999999</v>
          </cell>
        </row>
      </sheetData>
      <sheetData sheetId="747">
        <row r="2">
          <cell r="A2">
            <v>1.0489999999999999</v>
          </cell>
        </row>
      </sheetData>
      <sheetData sheetId="748">
        <row r="2">
          <cell r="A2">
            <v>1.0489999999999999</v>
          </cell>
        </row>
      </sheetData>
      <sheetData sheetId="749">
        <row r="2">
          <cell r="A2">
            <v>1.0489999999999999</v>
          </cell>
        </row>
      </sheetData>
      <sheetData sheetId="750">
        <row r="2">
          <cell r="A2">
            <v>1.0489999999999999</v>
          </cell>
        </row>
      </sheetData>
      <sheetData sheetId="751">
        <row r="2">
          <cell r="A2">
            <v>1.0489999999999999</v>
          </cell>
        </row>
      </sheetData>
      <sheetData sheetId="752">
        <row r="2">
          <cell r="A2">
            <v>1.0489999999999999</v>
          </cell>
        </row>
      </sheetData>
      <sheetData sheetId="753">
        <row r="2">
          <cell r="A2">
            <v>1.0489999999999999</v>
          </cell>
        </row>
      </sheetData>
      <sheetData sheetId="754">
        <row r="2">
          <cell r="A2">
            <v>1.0489999999999999</v>
          </cell>
        </row>
      </sheetData>
      <sheetData sheetId="755">
        <row r="2">
          <cell r="A2">
            <v>1.0489999999999999</v>
          </cell>
        </row>
      </sheetData>
      <sheetData sheetId="756">
        <row r="2">
          <cell r="A2">
            <v>1.0489999999999999</v>
          </cell>
        </row>
      </sheetData>
      <sheetData sheetId="757">
        <row r="2">
          <cell r="A2">
            <v>1.0489999999999999</v>
          </cell>
        </row>
      </sheetData>
      <sheetData sheetId="758">
        <row r="2">
          <cell r="A2">
            <v>1.0489999999999999</v>
          </cell>
        </row>
      </sheetData>
      <sheetData sheetId="759">
        <row r="2">
          <cell r="A2">
            <v>1.0489999999999999</v>
          </cell>
        </row>
      </sheetData>
      <sheetData sheetId="760">
        <row r="2">
          <cell r="A2">
            <v>1.0489999999999999</v>
          </cell>
        </row>
      </sheetData>
      <sheetData sheetId="761">
        <row r="2">
          <cell r="A2">
            <v>1.0489999999999999</v>
          </cell>
        </row>
      </sheetData>
      <sheetData sheetId="762">
        <row r="2">
          <cell r="A2">
            <v>1.0489999999999999</v>
          </cell>
        </row>
      </sheetData>
      <sheetData sheetId="763" refreshError="1"/>
      <sheetData sheetId="764">
        <row r="2">
          <cell r="A2">
            <v>1.0489999999999999</v>
          </cell>
        </row>
      </sheetData>
      <sheetData sheetId="765">
        <row r="2">
          <cell r="A2">
            <v>1.0489999999999999</v>
          </cell>
        </row>
      </sheetData>
      <sheetData sheetId="766">
        <row r="2">
          <cell r="A2">
            <v>1.0489999999999999</v>
          </cell>
        </row>
      </sheetData>
      <sheetData sheetId="767">
        <row r="2">
          <cell r="A2">
            <v>1.0489999999999999</v>
          </cell>
        </row>
      </sheetData>
      <sheetData sheetId="768">
        <row r="2">
          <cell r="A2">
            <v>1.0489999999999999</v>
          </cell>
        </row>
      </sheetData>
      <sheetData sheetId="769">
        <row r="2">
          <cell r="A2">
            <v>1.0489999999999999</v>
          </cell>
        </row>
      </sheetData>
      <sheetData sheetId="770">
        <row r="2">
          <cell r="A2">
            <v>1.0489999999999999</v>
          </cell>
        </row>
      </sheetData>
      <sheetData sheetId="771">
        <row r="2">
          <cell r="A2">
            <v>1.0489999999999999</v>
          </cell>
        </row>
      </sheetData>
      <sheetData sheetId="772">
        <row r="2">
          <cell r="A2">
            <v>1.0489999999999999</v>
          </cell>
        </row>
      </sheetData>
      <sheetData sheetId="773">
        <row r="2">
          <cell r="A2">
            <v>1.0489999999999999</v>
          </cell>
        </row>
      </sheetData>
      <sheetData sheetId="774">
        <row r="2">
          <cell r="A2">
            <v>1.0489999999999999</v>
          </cell>
        </row>
      </sheetData>
      <sheetData sheetId="775">
        <row r="2">
          <cell r="A2">
            <v>1.0489999999999999</v>
          </cell>
        </row>
      </sheetData>
      <sheetData sheetId="776">
        <row r="2">
          <cell r="A2">
            <v>1.0489999999999999</v>
          </cell>
        </row>
      </sheetData>
      <sheetData sheetId="777">
        <row r="2">
          <cell r="A2">
            <v>1.0489999999999999</v>
          </cell>
        </row>
      </sheetData>
      <sheetData sheetId="778">
        <row r="2">
          <cell r="A2">
            <v>1.0489999999999999</v>
          </cell>
        </row>
      </sheetData>
      <sheetData sheetId="779">
        <row r="2">
          <cell r="A2">
            <v>1.0489999999999999</v>
          </cell>
        </row>
      </sheetData>
      <sheetData sheetId="780">
        <row r="2">
          <cell r="A2">
            <v>1.0489999999999999</v>
          </cell>
        </row>
      </sheetData>
      <sheetData sheetId="781">
        <row r="2">
          <cell r="A2">
            <v>1.0489999999999999</v>
          </cell>
        </row>
      </sheetData>
      <sheetData sheetId="782">
        <row r="2">
          <cell r="A2">
            <v>1.0489999999999999</v>
          </cell>
        </row>
      </sheetData>
      <sheetData sheetId="783">
        <row r="2">
          <cell r="A2">
            <v>1.0489999999999999</v>
          </cell>
        </row>
      </sheetData>
      <sheetData sheetId="784">
        <row r="2">
          <cell r="A2">
            <v>1.0489999999999999</v>
          </cell>
        </row>
      </sheetData>
      <sheetData sheetId="785">
        <row r="2">
          <cell r="A2">
            <v>1.0489999999999999</v>
          </cell>
        </row>
      </sheetData>
      <sheetData sheetId="786">
        <row r="2">
          <cell r="A2">
            <v>1.0489999999999999</v>
          </cell>
        </row>
      </sheetData>
      <sheetData sheetId="787">
        <row r="2">
          <cell r="A2">
            <v>1.0489999999999999</v>
          </cell>
        </row>
      </sheetData>
      <sheetData sheetId="788">
        <row r="2">
          <cell r="A2">
            <v>1.0489999999999999</v>
          </cell>
        </row>
      </sheetData>
      <sheetData sheetId="789">
        <row r="2">
          <cell r="A2">
            <v>1.0489999999999999</v>
          </cell>
        </row>
      </sheetData>
      <sheetData sheetId="790">
        <row r="2">
          <cell r="A2">
            <v>1.0489999999999999</v>
          </cell>
        </row>
      </sheetData>
      <sheetData sheetId="791">
        <row r="2">
          <cell r="A2">
            <v>1.0489999999999999</v>
          </cell>
        </row>
      </sheetData>
      <sheetData sheetId="792">
        <row r="2">
          <cell r="A2">
            <v>1.0489999999999999</v>
          </cell>
        </row>
      </sheetData>
      <sheetData sheetId="793">
        <row r="2">
          <cell r="A2">
            <v>1.0489999999999999</v>
          </cell>
        </row>
      </sheetData>
      <sheetData sheetId="794">
        <row r="2">
          <cell r="A2">
            <v>1.0489999999999999</v>
          </cell>
        </row>
      </sheetData>
      <sheetData sheetId="795">
        <row r="2">
          <cell r="A2">
            <v>1.0489999999999999</v>
          </cell>
        </row>
      </sheetData>
      <sheetData sheetId="796">
        <row r="2">
          <cell r="A2">
            <v>1.0489999999999999</v>
          </cell>
        </row>
      </sheetData>
      <sheetData sheetId="797">
        <row r="2">
          <cell r="A2">
            <v>1.0489999999999999</v>
          </cell>
        </row>
      </sheetData>
      <sheetData sheetId="798">
        <row r="2">
          <cell r="A2">
            <v>1.0489999999999999</v>
          </cell>
        </row>
      </sheetData>
      <sheetData sheetId="799">
        <row r="2">
          <cell r="A2">
            <v>1.0489999999999999</v>
          </cell>
        </row>
      </sheetData>
      <sheetData sheetId="800">
        <row r="2">
          <cell r="A2">
            <v>1.0489999999999999</v>
          </cell>
        </row>
      </sheetData>
      <sheetData sheetId="801">
        <row r="2">
          <cell r="A2">
            <v>1.0489999999999999</v>
          </cell>
        </row>
      </sheetData>
      <sheetData sheetId="802"/>
      <sheetData sheetId="803"/>
      <sheetData sheetId="804"/>
      <sheetData sheetId="805"/>
      <sheetData sheetId="806"/>
      <sheetData sheetId="807"/>
      <sheetData sheetId="808"/>
      <sheetData sheetId="809"/>
      <sheetData sheetId="810"/>
      <sheetData sheetId="811"/>
      <sheetData sheetId="812"/>
      <sheetData sheetId="813"/>
      <sheetData sheetId="814"/>
      <sheetData sheetId="815"/>
      <sheetData sheetId="816"/>
      <sheetData sheetId="817"/>
      <sheetData sheetId="818"/>
      <sheetData sheetId="819"/>
      <sheetData sheetId="820"/>
      <sheetData sheetId="821"/>
      <sheetData sheetId="822"/>
      <sheetData sheetId="823"/>
      <sheetData sheetId="824"/>
      <sheetData sheetId="825"/>
      <sheetData sheetId="826"/>
      <sheetData sheetId="827"/>
      <sheetData sheetId="828">
        <row r="2">
          <cell r="A2">
            <v>1.0489999999999999</v>
          </cell>
        </row>
      </sheetData>
      <sheetData sheetId="829">
        <row r="2">
          <cell r="A2">
            <v>1.0489999999999999</v>
          </cell>
        </row>
      </sheetData>
      <sheetData sheetId="830">
        <row r="2">
          <cell r="A2">
            <v>1.0489999999999999</v>
          </cell>
        </row>
      </sheetData>
      <sheetData sheetId="831"/>
      <sheetData sheetId="832"/>
      <sheetData sheetId="833"/>
      <sheetData sheetId="834"/>
      <sheetData sheetId="835"/>
      <sheetData sheetId="836"/>
      <sheetData sheetId="837">
        <row r="2">
          <cell r="A2">
            <v>1.0489999999999999</v>
          </cell>
        </row>
      </sheetData>
      <sheetData sheetId="838">
        <row r="2">
          <cell r="A2">
            <v>1.0489999999999999</v>
          </cell>
        </row>
      </sheetData>
      <sheetData sheetId="839">
        <row r="2">
          <cell r="A2">
            <v>1.0489999999999999</v>
          </cell>
        </row>
      </sheetData>
      <sheetData sheetId="840"/>
      <sheetData sheetId="841">
        <row r="2">
          <cell r="A2">
            <v>1.0489999999999999</v>
          </cell>
        </row>
      </sheetData>
      <sheetData sheetId="842">
        <row r="2">
          <cell r="A2">
            <v>1.0489999999999999</v>
          </cell>
        </row>
      </sheetData>
      <sheetData sheetId="843">
        <row r="2">
          <cell r="A2">
            <v>1.0489999999999999</v>
          </cell>
        </row>
      </sheetData>
      <sheetData sheetId="844">
        <row r="2">
          <cell r="A2">
            <v>1.0489999999999999</v>
          </cell>
        </row>
      </sheetData>
      <sheetData sheetId="845">
        <row r="2">
          <cell r="A2">
            <v>1.0489999999999999</v>
          </cell>
        </row>
      </sheetData>
      <sheetData sheetId="846">
        <row r="2">
          <cell r="A2">
            <v>1.0489999999999999</v>
          </cell>
        </row>
      </sheetData>
      <sheetData sheetId="847">
        <row r="2">
          <cell r="A2">
            <v>1.0489999999999999</v>
          </cell>
        </row>
      </sheetData>
      <sheetData sheetId="848">
        <row r="2">
          <cell r="A2">
            <v>1.0489999999999999</v>
          </cell>
        </row>
      </sheetData>
      <sheetData sheetId="849">
        <row r="2">
          <cell r="A2">
            <v>1.0489999999999999</v>
          </cell>
        </row>
      </sheetData>
      <sheetData sheetId="850">
        <row r="2">
          <cell r="A2">
            <v>1.0489999999999999</v>
          </cell>
        </row>
      </sheetData>
      <sheetData sheetId="851"/>
      <sheetData sheetId="852"/>
      <sheetData sheetId="853">
        <row r="2">
          <cell r="A2">
            <v>1.0489999999999999</v>
          </cell>
        </row>
      </sheetData>
      <sheetData sheetId="854">
        <row r="2">
          <cell r="A2">
            <v>1.0489999999999999</v>
          </cell>
        </row>
      </sheetData>
      <sheetData sheetId="855">
        <row r="2">
          <cell r="A2">
            <v>1.0489999999999999</v>
          </cell>
        </row>
      </sheetData>
      <sheetData sheetId="856">
        <row r="2">
          <cell r="A2">
            <v>1.0489999999999999</v>
          </cell>
        </row>
      </sheetData>
      <sheetData sheetId="857">
        <row r="2">
          <cell r="A2">
            <v>1.0489999999999999</v>
          </cell>
        </row>
      </sheetData>
      <sheetData sheetId="858"/>
      <sheetData sheetId="859"/>
      <sheetData sheetId="860"/>
      <sheetData sheetId="861"/>
      <sheetData sheetId="862">
        <row r="2">
          <cell r="A2">
            <v>1.0489999999999999</v>
          </cell>
        </row>
      </sheetData>
      <sheetData sheetId="863">
        <row r="2">
          <cell r="A2">
            <v>1.0489999999999999</v>
          </cell>
        </row>
      </sheetData>
      <sheetData sheetId="864">
        <row r="2">
          <cell r="A2">
            <v>1.0489999999999999</v>
          </cell>
        </row>
      </sheetData>
      <sheetData sheetId="865">
        <row r="2">
          <cell r="A2">
            <v>1.0489999999999999</v>
          </cell>
        </row>
      </sheetData>
      <sheetData sheetId="866">
        <row r="2">
          <cell r="A2">
            <v>1.0489999999999999</v>
          </cell>
        </row>
      </sheetData>
      <sheetData sheetId="867" refreshError="1"/>
      <sheetData sheetId="868" refreshError="1"/>
      <sheetData sheetId="869" refreshError="1"/>
      <sheetData sheetId="870" refreshError="1"/>
      <sheetData sheetId="871" refreshError="1"/>
      <sheetData sheetId="872" refreshError="1"/>
      <sheetData sheetId="873" refreshError="1"/>
      <sheetData sheetId="874" refreshError="1"/>
      <sheetData sheetId="875" refreshError="1"/>
      <sheetData sheetId="876" refreshError="1"/>
      <sheetData sheetId="877" refreshError="1"/>
      <sheetData sheetId="878" refreshError="1"/>
      <sheetData sheetId="879" refreshError="1"/>
      <sheetData sheetId="880" refreshError="1"/>
      <sheetData sheetId="881" refreshError="1"/>
      <sheetData sheetId="882">
        <row r="2">
          <cell r="A2">
            <v>1.0489999999999999</v>
          </cell>
        </row>
      </sheetData>
      <sheetData sheetId="883">
        <row r="2">
          <cell r="A2">
            <v>1.0489999999999999</v>
          </cell>
        </row>
      </sheetData>
      <sheetData sheetId="884">
        <row r="2">
          <cell r="A2">
            <v>1.0489999999999999</v>
          </cell>
        </row>
      </sheetData>
      <sheetData sheetId="885">
        <row r="2">
          <cell r="A2">
            <v>1.0489999999999999</v>
          </cell>
        </row>
      </sheetData>
      <sheetData sheetId="886">
        <row r="2">
          <cell r="A2">
            <v>1.0489999999999999</v>
          </cell>
        </row>
      </sheetData>
      <sheetData sheetId="887">
        <row r="2">
          <cell r="A2">
            <v>1.0489999999999999</v>
          </cell>
        </row>
      </sheetData>
      <sheetData sheetId="888" refreshError="1"/>
      <sheetData sheetId="889" refreshError="1"/>
      <sheetData sheetId="890" refreshError="1"/>
      <sheetData sheetId="891" refreshError="1"/>
      <sheetData sheetId="892" refreshError="1"/>
      <sheetData sheetId="893" refreshError="1"/>
      <sheetData sheetId="894" refreshError="1"/>
      <sheetData sheetId="895" refreshError="1"/>
      <sheetData sheetId="896">
        <row r="2">
          <cell r="A2">
            <v>1.0489999999999999</v>
          </cell>
        </row>
      </sheetData>
      <sheetData sheetId="897">
        <row r="2">
          <cell r="A2">
            <v>1.0489999999999999</v>
          </cell>
        </row>
      </sheetData>
      <sheetData sheetId="898" refreshError="1"/>
      <sheetData sheetId="899" refreshError="1"/>
      <sheetData sheetId="900" refreshError="1"/>
      <sheetData sheetId="901" refreshError="1"/>
      <sheetData sheetId="902" refreshError="1"/>
      <sheetData sheetId="903" refreshError="1"/>
      <sheetData sheetId="904" refreshError="1"/>
      <sheetData sheetId="905" refreshError="1"/>
      <sheetData sheetId="906" refreshError="1"/>
      <sheetData sheetId="907" refreshError="1"/>
      <sheetData sheetId="908">
        <row r="2">
          <cell r="A2">
            <v>1.0489999999999999</v>
          </cell>
        </row>
      </sheetData>
      <sheetData sheetId="909">
        <row r="2">
          <cell r="A2">
            <v>1.0489999999999999</v>
          </cell>
        </row>
      </sheetData>
      <sheetData sheetId="910">
        <row r="2">
          <cell r="A2">
            <v>1.0489999999999999</v>
          </cell>
        </row>
      </sheetData>
      <sheetData sheetId="911">
        <row r="2">
          <cell r="A2">
            <v>1.0489999999999999</v>
          </cell>
        </row>
      </sheetData>
      <sheetData sheetId="912">
        <row r="2">
          <cell r="A2">
            <v>1.0489999999999999</v>
          </cell>
        </row>
      </sheetData>
      <sheetData sheetId="913">
        <row r="2">
          <cell r="A2">
            <v>1.0489999999999999</v>
          </cell>
        </row>
      </sheetData>
      <sheetData sheetId="914">
        <row r="2">
          <cell r="A2">
            <v>1.0489999999999999</v>
          </cell>
        </row>
      </sheetData>
      <sheetData sheetId="915">
        <row r="2">
          <cell r="A2">
            <v>1.0489999999999999</v>
          </cell>
        </row>
      </sheetData>
      <sheetData sheetId="916">
        <row r="2">
          <cell r="A2">
            <v>1.0489999999999999</v>
          </cell>
        </row>
      </sheetData>
      <sheetData sheetId="917">
        <row r="2">
          <cell r="A2">
            <v>1.0489999999999999</v>
          </cell>
        </row>
      </sheetData>
      <sheetData sheetId="918">
        <row r="2">
          <cell r="A2">
            <v>1.0489999999999999</v>
          </cell>
        </row>
      </sheetData>
      <sheetData sheetId="919">
        <row r="2">
          <cell r="A2">
            <v>1.0489999999999999</v>
          </cell>
        </row>
      </sheetData>
      <sheetData sheetId="920">
        <row r="2">
          <cell r="A2">
            <v>1.0489999999999999</v>
          </cell>
        </row>
      </sheetData>
      <sheetData sheetId="921">
        <row r="2">
          <cell r="A2">
            <v>1.0489999999999999</v>
          </cell>
        </row>
      </sheetData>
      <sheetData sheetId="922">
        <row r="2">
          <cell r="A2">
            <v>1.0489999999999999</v>
          </cell>
        </row>
      </sheetData>
      <sheetData sheetId="923">
        <row r="2">
          <cell r="A2">
            <v>1.0489999999999999</v>
          </cell>
        </row>
      </sheetData>
      <sheetData sheetId="924">
        <row r="2">
          <cell r="A2">
            <v>1.0489999999999999</v>
          </cell>
        </row>
      </sheetData>
      <sheetData sheetId="925">
        <row r="2">
          <cell r="A2">
            <v>1.0489999999999999</v>
          </cell>
        </row>
      </sheetData>
      <sheetData sheetId="926">
        <row r="2">
          <cell r="A2">
            <v>1.0489999999999999</v>
          </cell>
        </row>
      </sheetData>
      <sheetData sheetId="927">
        <row r="2">
          <cell r="A2">
            <v>1.0489999999999999</v>
          </cell>
        </row>
      </sheetData>
      <sheetData sheetId="928">
        <row r="2">
          <cell r="A2">
            <v>1.0489999999999999</v>
          </cell>
        </row>
      </sheetData>
      <sheetData sheetId="929">
        <row r="2">
          <cell r="A2">
            <v>1.0489999999999999</v>
          </cell>
        </row>
      </sheetData>
      <sheetData sheetId="930">
        <row r="2">
          <cell r="A2">
            <v>1.0489999999999999</v>
          </cell>
        </row>
      </sheetData>
      <sheetData sheetId="931">
        <row r="2">
          <cell r="A2">
            <v>1.0489999999999999</v>
          </cell>
        </row>
      </sheetData>
      <sheetData sheetId="932">
        <row r="2">
          <cell r="A2">
            <v>1.0489999999999999</v>
          </cell>
        </row>
      </sheetData>
      <sheetData sheetId="933">
        <row r="2">
          <cell r="A2">
            <v>1.0489999999999999</v>
          </cell>
        </row>
      </sheetData>
      <sheetData sheetId="934">
        <row r="2">
          <cell r="A2">
            <v>1.0489999999999999</v>
          </cell>
        </row>
      </sheetData>
      <sheetData sheetId="935">
        <row r="2">
          <cell r="A2">
            <v>1.0489999999999999</v>
          </cell>
        </row>
      </sheetData>
      <sheetData sheetId="936">
        <row r="2">
          <cell r="A2">
            <v>1.0489999999999999</v>
          </cell>
        </row>
      </sheetData>
      <sheetData sheetId="937">
        <row r="2">
          <cell r="A2">
            <v>1.0489999999999999</v>
          </cell>
        </row>
      </sheetData>
      <sheetData sheetId="938">
        <row r="2">
          <cell r="A2">
            <v>1.0489999999999999</v>
          </cell>
        </row>
      </sheetData>
      <sheetData sheetId="939">
        <row r="2">
          <cell r="A2">
            <v>1.0489999999999999</v>
          </cell>
        </row>
      </sheetData>
      <sheetData sheetId="940">
        <row r="2">
          <cell r="A2">
            <v>1.0489999999999999</v>
          </cell>
        </row>
      </sheetData>
      <sheetData sheetId="941">
        <row r="2">
          <cell r="A2">
            <v>1.0489999999999999</v>
          </cell>
        </row>
      </sheetData>
      <sheetData sheetId="942">
        <row r="2">
          <cell r="A2">
            <v>1.0489999999999999</v>
          </cell>
        </row>
      </sheetData>
      <sheetData sheetId="943">
        <row r="2">
          <cell r="A2">
            <v>1.0489999999999999</v>
          </cell>
        </row>
      </sheetData>
      <sheetData sheetId="944">
        <row r="2">
          <cell r="A2">
            <v>1.0489999999999999</v>
          </cell>
        </row>
      </sheetData>
      <sheetData sheetId="945">
        <row r="2">
          <cell r="A2">
            <v>1.0489999999999999</v>
          </cell>
        </row>
      </sheetData>
      <sheetData sheetId="946">
        <row r="2">
          <cell r="A2">
            <v>1.0489999999999999</v>
          </cell>
        </row>
      </sheetData>
      <sheetData sheetId="947">
        <row r="2">
          <cell r="A2">
            <v>1.0489999999999999</v>
          </cell>
        </row>
      </sheetData>
      <sheetData sheetId="948">
        <row r="2">
          <cell r="A2">
            <v>1.0489999999999999</v>
          </cell>
        </row>
      </sheetData>
      <sheetData sheetId="949">
        <row r="2">
          <cell r="A2">
            <v>1.0489999999999999</v>
          </cell>
        </row>
      </sheetData>
      <sheetData sheetId="950">
        <row r="2">
          <cell r="A2">
            <v>1.0489999999999999</v>
          </cell>
        </row>
      </sheetData>
      <sheetData sheetId="951">
        <row r="2">
          <cell r="A2">
            <v>1.0489999999999999</v>
          </cell>
        </row>
      </sheetData>
      <sheetData sheetId="952">
        <row r="2">
          <cell r="A2">
            <v>1.0489999999999999</v>
          </cell>
        </row>
      </sheetData>
      <sheetData sheetId="953">
        <row r="2">
          <cell r="A2">
            <v>1.0489999999999999</v>
          </cell>
        </row>
      </sheetData>
      <sheetData sheetId="954">
        <row r="2">
          <cell r="A2">
            <v>1.0489999999999999</v>
          </cell>
        </row>
      </sheetData>
      <sheetData sheetId="955">
        <row r="2">
          <cell r="A2">
            <v>1.0489999999999999</v>
          </cell>
        </row>
      </sheetData>
      <sheetData sheetId="956">
        <row r="2">
          <cell r="A2">
            <v>1.0489999999999999</v>
          </cell>
        </row>
      </sheetData>
      <sheetData sheetId="957">
        <row r="2">
          <cell r="A2">
            <v>1.0489999999999999</v>
          </cell>
        </row>
      </sheetData>
      <sheetData sheetId="958">
        <row r="2">
          <cell r="A2">
            <v>1.0489999999999999</v>
          </cell>
        </row>
      </sheetData>
      <sheetData sheetId="959">
        <row r="2">
          <cell r="A2">
            <v>1.0489999999999999</v>
          </cell>
        </row>
      </sheetData>
      <sheetData sheetId="960">
        <row r="2">
          <cell r="A2">
            <v>1.0489999999999999</v>
          </cell>
        </row>
      </sheetData>
      <sheetData sheetId="961">
        <row r="2">
          <cell r="A2">
            <v>1.0489999999999999</v>
          </cell>
        </row>
      </sheetData>
      <sheetData sheetId="962">
        <row r="2">
          <cell r="A2">
            <v>1.0489999999999999</v>
          </cell>
        </row>
      </sheetData>
      <sheetData sheetId="963">
        <row r="2">
          <cell r="A2">
            <v>1.0489999999999999</v>
          </cell>
        </row>
      </sheetData>
      <sheetData sheetId="964">
        <row r="2">
          <cell r="A2">
            <v>1.0489999999999999</v>
          </cell>
        </row>
      </sheetData>
      <sheetData sheetId="965">
        <row r="2">
          <cell r="A2">
            <v>1.0489999999999999</v>
          </cell>
        </row>
      </sheetData>
      <sheetData sheetId="966">
        <row r="2">
          <cell r="A2">
            <v>1.0489999999999999</v>
          </cell>
        </row>
      </sheetData>
      <sheetData sheetId="967">
        <row r="2">
          <cell r="A2">
            <v>1.0489999999999999</v>
          </cell>
        </row>
      </sheetData>
      <sheetData sheetId="968">
        <row r="2">
          <cell r="A2">
            <v>1.0489999999999999</v>
          </cell>
        </row>
      </sheetData>
      <sheetData sheetId="969">
        <row r="2">
          <cell r="A2">
            <v>1.0489999999999999</v>
          </cell>
        </row>
      </sheetData>
      <sheetData sheetId="970">
        <row r="2">
          <cell r="A2">
            <v>1.0489999999999999</v>
          </cell>
        </row>
      </sheetData>
      <sheetData sheetId="971">
        <row r="2">
          <cell r="A2">
            <v>1.0489999999999999</v>
          </cell>
        </row>
      </sheetData>
      <sheetData sheetId="972">
        <row r="2">
          <cell r="A2">
            <v>1.0489999999999999</v>
          </cell>
        </row>
      </sheetData>
      <sheetData sheetId="973">
        <row r="2">
          <cell r="A2">
            <v>1.0489999999999999</v>
          </cell>
        </row>
      </sheetData>
      <sheetData sheetId="974">
        <row r="2">
          <cell r="A2">
            <v>1.0489999999999999</v>
          </cell>
        </row>
      </sheetData>
      <sheetData sheetId="975">
        <row r="2">
          <cell r="A2">
            <v>1.0489999999999999</v>
          </cell>
        </row>
      </sheetData>
      <sheetData sheetId="976">
        <row r="2">
          <cell r="A2">
            <v>1.0489999999999999</v>
          </cell>
        </row>
      </sheetData>
      <sheetData sheetId="977">
        <row r="2">
          <cell r="A2">
            <v>1.0489999999999999</v>
          </cell>
        </row>
      </sheetData>
      <sheetData sheetId="978">
        <row r="2">
          <cell r="A2">
            <v>1.0489999999999999</v>
          </cell>
        </row>
      </sheetData>
      <sheetData sheetId="979">
        <row r="2">
          <cell r="A2">
            <v>1.0489999999999999</v>
          </cell>
        </row>
      </sheetData>
      <sheetData sheetId="980">
        <row r="2">
          <cell r="A2">
            <v>1.0489999999999999</v>
          </cell>
        </row>
      </sheetData>
      <sheetData sheetId="981">
        <row r="2">
          <cell r="A2">
            <v>1.0489999999999999</v>
          </cell>
        </row>
      </sheetData>
      <sheetData sheetId="982">
        <row r="2">
          <cell r="A2">
            <v>1.0489999999999999</v>
          </cell>
        </row>
      </sheetData>
      <sheetData sheetId="983">
        <row r="2">
          <cell r="A2">
            <v>1.0489999999999999</v>
          </cell>
        </row>
      </sheetData>
      <sheetData sheetId="984">
        <row r="2">
          <cell r="A2">
            <v>1.0489999999999999</v>
          </cell>
        </row>
      </sheetData>
      <sheetData sheetId="985">
        <row r="2">
          <cell r="A2">
            <v>1.0489999999999999</v>
          </cell>
        </row>
      </sheetData>
      <sheetData sheetId="986">
        <row r="2">
          <cell r="A2">
            <v>1.0489999999999999</v>
          </cell>
        </row>
      </sheetData>
      <sheetData sheetId="987">
        <row r="2">
          <cell r="A2">
            <v>1.0489999999999999</v>
          </cell>
        </row>
      </sheetData>
      <sheetData sheetId="988">
        <row r="2">
          <cell r="A2">
            <v>1.0489999999999999</v>
          </cell>
        </row>
      </sheetData>
      <sheetData sheetId="989">
        <row r="2">
          <cell r="A2">
            <v>1.0489999999999999</v>
          </cell>
        </row>
      </sheetData>
      <sheetData sheetId="990">
        <row r="2">
          <cell r="A2">
            <v>1.0489999999999999</v>
          </cell>
        </row>
      </sheetData>
      <sheetData sheetId="991">
        <row r="2">
          <cell r="A2">
            <v>1.0489999999999999</v>
          </cell>
        </row>
      </sheetData>
      <sheetData sheetId="992">
        <row r="2">
          <cell r="A2">
            <v>1.0489999999999999</v>
          </cell>
        </row>
      </sheetData>
      <sheetData sheetId="993">
        <row r="2">
          <cell r="A2">
            <v>1.0489999999999999</v>
          </cell>
        </row>
      </sheetData>
      <sheetData sheetId="994">
        <row r="2">
          <cell r="A2">
            <v>1.0489999999999999</v>
          </cell>
        </row>
      </sheetData>
      <sheetData sheetId="995">
        <row r="2">
          <cell r="A2">
            <v>1.0489999999999999</v>
          </cell>
        </row>
      </sheetData>
      <sheetData sheetId="996">
        <row r="2">
          <cell r="A2">
            <v>1.0489999999999999</v>
          </cell>
        </row>
      </sheetData>
      <sheetData sheetId="997">
        <row r="2">
          <cell r="A2">
            <v>1.0489999999999999</v>
          </cell>
        </row>
      </sheetData>
      <sheetData sheetId="998">
        <row r="2">
          <cell r="A2">
            <v>1.0489999999999999</v>
          </cell>
        </row>
      </sheetData>
      <sheetData sheetId="999">
        <row r="2">
          <cell r="A2">
            <v>1.0489999999999999</v>
          </cell>
        </row>
      </sheetData>
      <sheetData sheetId="1000">
        <row r="2">
          <cell r="A2">
            <v>1.0489999999999999</v>
          </cell>
        </row>
      </sheetData>
      <sheetData sheetId="1001">
        <row r="2">
          <cell r="A2">
            <v>1.0489999999999999</v>
          </cell>
        </row>
      </sheetData>
      <sheetData sheetId="1002">
        <row r="2">
          <cell r="A2">
            <v>1.0489999999999999</v>
          </cell>
        </row>
      </sheetData>
      <sheetData sheetId="1003">
        <row r="2">
          <cell r="A2">
            <v>1.0489999999999999</v>
          </cell>
        </row>
      </sheetData>
      <sheetData sheetId="1004">
        <row r="2">
          <cell r="A2">
            <v>1.0489999999999999</v>
          </cell>
        </row>
      </sheetData>
      <sheetData sheetId="1005">
        <row r="2">
          <cell r="A2">
            <v>1.0489999999999999</v>
          </cell>
        </row>
      </sheetData>
      <sheetData sheetId="1006"/>
      <sheetData sheetId="1007"/>
      <sheetData sheetId="1008"/>
      <sheetData sheetId="1009"/>
      <sheetData sheetId="1010"/>
      <sheetData sheetId="1011"/>
      <sheetData sheetId="1012"/>
      <sheetData sheetId="1013"/>
      <sheetData sheetId="1014"/>
      <sheetData sheetId="1015"/>
      <sheetData sheetId="1016"/>
      <sheetData sheetId="1017"/>
      <sheetData sheetId="1018"/>
      <sheetData sheetId="1019"/>
      <sheetData sheetId="1020"/>
      <sheetData sheetId="1021"/>
      <sheetData sheetId="1022"/>
      <sheetData sheetId="1023"/>
      <sheetData sheetId="1024"/>
      <sheetData sheetId="1025"/>
      <sheetData sheetId="1026"/>
      <sheetData sheetId="1027"/>
      <sheetData sheetId="1028"/>
      <sheetData sheetId="1029"/>
      <sheetData sheetId="1030"/>
      <sheetData sheetId="1031"/>
      <sheetData sheetId="1032"/>
      <sheetData sheetId="1033"/>
      <sheetData sheetId="1034"/>
      <sheetData sheetId="1035"/>
      <sheetData sheetId="1036"/>
      <sheetData sheetId="1037"/>
      <sheetData sheetId="1038"/>
      <sheetData sheetId="1039"/>
      <sheetData sheetId="1040"/>
      <sheetData sheetId="1041"/>
      <sheetData sheetId="1042"/>
      <sheetData sheetId="1043"/>
      <sheetData sheetId="1044"/>
      <sheetData sheetId="1045"/>
      <sheetData sheetId="1046"/>
      <sheetData sheetId="1047"/>
      <sheetData sheetId="1048"/>
      <sheetData sheetId="1049"/>
      <sheetData sheetId="1050"/>
      <sheetData sheetId="1051"/>
      <sheetData sheetId="1052"/>
      <sheetData sheetId="1053"/>
      <sheetData sheetId="1054"/>
      <sheetData sheetId="1055"/>
      <sheetData sheetId="1056"/>
      <sheetData sheetId="1057"/>
      <sheetData sheetId="1058"/>
      <sheetData sheetId="1059"/>
      <sheetData sheetId="1060"/>
      <sheetData sheetId="1061"/>
      <sheetData sheetId="1062"/>
      <sheetData sheetId="1063"/>
      <sheetData sheetId="1064"/>
      <sheetData sheetId="1065"/>
      <sheetData sheetId="1066"/>
      <sheetData sheetId="1067"/>
      <sheetData sheetId="1068"/>
      <sheetData sheetId="1069"/>
      <sheetData sheetId="1070"/>
      <sheetData sheetId="1071"/>
      <sheetData sheetId="1072"/>
      <sheetData sheetId="1073"/>
      <sheetData sheetId="1074"/>
      <sheetData sheetId="1075"/>
      <sheetData sheetId="1076"/>
      <sheetData sheetId="1077"/>
      <sheetData sheetId="1078"/>
      <sheetData sheetId="1079"/>
      <sheetData sheetId="1080"/>
      <sheetData sheetId="1081"/>
      <sheetData sheetId="1082"/>
      <sheetData sheetId="1083"/>
      <sheetData sheetId="1084"/>
      <sheetData sheetId="1085"/>
      <sheetData sheetId="1086"/>
      <sheetData sheetId="1087"/>
      <sheetData sheetId="1088"/>
      <sheetData sheetId="1089"/>
      <sheetData sheetId="1090"/>
      <sheetData sheetId="1091"/>
      <sheetData sheetId="1092"/>
      <sheetData sheetId="1093"/>
      <sheetData sheetId="1094"/>
      <sheetData sheetId="1095"/>
      <sheetData sheetId="1096"/>
      <sheetData sheetId="1097"/>
      <sheetData sheetId="1098"/>
      <sheetData sheetId="1099"/>
      <sheetData sheetId="1100"/>
      <sheetData sheetId="1101"/>
      <sheetData sheetId="1102"/>
      <sheetData sheetId="1103"/>
      <sheetData sheetId="1104"/>
      <sheetData sheetId="1105"/>
      <sheetData sheetId="1106"/>
      <sheetData sheetId="1107"/>
      <sheetData sheetId="1108"/>
      <sheetData sheetId="1109"/>
      <sheetData sheetId="1110"/>
      <sheetData sheetId="1111"/>
      <sheetData sheetId="1112"/>
      <sheetData sheetId="1113"/>
      <sheetData sheetId="1114"/>
      <sheetData sheetId="1115"/>
      <sheetData sheetId="1116"/>
      <sheetData sheetId="1117"/>
      <sheetData sheetId="1118"/>
      <sheetData sheetId="1119"/>
      <sheetData sheetId="1120"/>
      <sheetData sheetId="1121"/>
      <sheetData sheetId="1122"/>
      <sheetData sheetId="1123"/>
      <sheetData sheetId="1124"/>
      <sheetData sheetId="1125"/>
      <sheetData sheetId="1126"/>
      <sheetData sheetId="1127"/>
      <sheetData sheetId="1128"/>
      <sheetData sheetId="1129"/>
      <sheetData sheetId="1130"/>
      <sheetData sheetId="1131"/>
      <sheetData sheetId="1132"/>
      <sheetData sheetId="1133"/>
      <sheetData sheetId="1134"/>
      <sheetData sheetId="1135"/>
      <sheetData sheetId="1136"/>
      <sheetData sheetId="1137"/>
      <sheetData sheetId="1138"/>
      <sheetData sheetId="1139"/>
      <sheetData sheetId="1140"/>
      <sheetData sheetId="1141"/>
      <sheetData sheetId="1142"/>
      <sheetData sheetId="1143"/>
      <sheetData sheetId="1144"/>
      <sheetData sheetId="1145"/>
      <sheetData sheetId="1146"/>
      <sheetData sheetId="1147"/>
      <sheetData sheetId="1148"/>
      <sheetData sheetId="1149"/>
      <sheetData sheetId="1150"/>
      <sheetData sheetId="1151"/>
      <sheetData sheetId="1152"/>
      <sheetData sheetId="1153"/>
      <sheetData sheetId="1154"/>
      <sheetData sheetId="1155"/>
      <sheetData sheetId="1156"/>
      <sheetData sheetId="1157"/>
      <sheetData sheetId="1158"/>
      <sheetData sheetId="1159"/>
      <sheetData sheetId="1160"/>
      <sheetData sheetId="1161"/>
      <sheetData sheetId="1162"/>
      <sheetData sheetId="1163"/>
      <sheetData sheetId="1164"/>
      <sheetData sheetId="1165"/>
      <sheetData sheetId="1166"/>
      <sheetData sheetId="1167"/>
      <sheetData sheetId="1168"/>
      <sheetData sheetId="1169"/>
      <sheetData sheetId="1170"/>
      <sheetData sheetId="1171"/>
      <sheetData sheetId="1172"/>
      <sheetData sheetId="1173"/>
      <sheetData sheetId="1174"/>
      <sheetData sheetId="1175"/>
      <sheetData sheetId="1176"/>
      <sheetData sheetId="1177"/>
      <sheetData sheetId="1178"/>
      <sheetData sheetId="1179"/>
      <sheetData sheetId="1180"/>
      <sheetData sheetId="1181"/>
      <sheetData sheetId="1182"/>
      <sheetData sheetId="1183"/>
      <sheetData sheetId="1184"/>
      <sheetData sheetId="1185"/>
      <sheetData sheetId="1186"/>
      <sheetData sheetId="1187"/>
      <sheetData sheetId="1188"/>
      <sheetData sheetId="1189"/>
      <sheetData sheetId="1190">
        <row r="2">
          <cell r="A2">
            <v>1.0489999999999999</v>
          </cell>
        </row>
      </sheetData>
      <sheetData sheetId="1191">
        <row r="2">
          <cell r="A2">
            <v>1.0489999999999999</v>
          </cell>
        </row>
      </sheetData>
      <sheetData sheetId="1192"/>
      <sheetData sheetId="1193"/>
      <sheetData sheetId="1194"/>
      <sheetData sheetId="1195"/>
      <sheetData sheetId="1196"/>
      <sheetData sheetId="1197">
        <row r="2">
          <cell r="A2">
            <v>1.0489999999999999</v>
          </cell>
        </row>
      </sheetData>
      <sheetData sheetId="1198">
        <row r="2">
          <cell r="A2">
            <v>1.0489999999999999</v>
          </cell>
        </row>
      </sheetData>
      <sheetData sheetId="1199">
        <row r="2">
          <cell r="A2">
            <v>1.0489999999999999</v>
          </cell>
        </row>
      </sheetData>
      <sheetData sheetId="1200">
        <row r="2">
          <cell r="A2">
            <v>1.0489999999999999</v>
          </cell>
        </row>
      </sheetData>
      <sheetData sheetId="1201"/>
      <sheetData sheetId="1202">
        <row r="2">
          <cell r="A2">
            <v>1.0489999999999999</v>
          </cell>
        </row>
      </sheetData>
      <sheetData sheetId="1203">
        <row r="2">
          <cell r="A2">
            <v>1.0489999999999999</v>
          </cell>
        </row>
      </sheetData>
      <sheetData sheetId="1204">
        <row r="2">
          <cell r="A2">
            <v>1.0489999999999999</v>
          </cell>
        </row>
      </sheetData>
      <sheetData sheetId="1205">
        <row r="2">
          <cell r="A2">
            <v>1.0489999999999999</v>
          </cell>
        </row>
      </sheetData>
      <sheetData sheetId="1206">
        <row r="2">
          <cell r="A2">
            <v>1.0489999999999999</v>
          </cell>
        </row>
      </sheetData>
      <sheetData sheetId="1207">
        <row r="2">
          <cell r="A2">
            <v>1.0489999999999999</v>
          </cell>
        </row>
      </sheetData>
      <sheetData sheetId="1208"/>
      <sheetData sheetId="1209">
        <row r="2">
          <cell r="A2">
            <v>1.0489999999999999</v>
          </cell>
        </row>
      </sheetData>
      <sheetData sheetId="1210">
        <row r="2">
          <cell r="A2">
            <v>1.0489999999999999</v>
          </cell>
        </row>
      </sheetData>
      <sheetData sheetId="1211">
        <row r="2">
          <cell r="A2">
            <v>1.0489999999999999</v>
          </cell>
        </row>
      </sheetData>
      <sheetData sheetId="1212">
        <row r="2">
          <cell r="A2">
            <v>1.0489999999999999</v>
          </cell>
        </row>
      </sheetData>
      <sheetData sheetId="1213">
        <row r="2">
          <cell r="A2">
            <v>1.0489999999999999</v>
          </cell>
        </row>
      </sheetData>
      <sheetData sheetId="1214" refreshError="1"/>
      <sheetData sheetId="1215" refreshError="1"/>
      <sheetData sheetId="1216" refreshError="1"/>
      <sheetData sheetId="1217" refreshError="1"/>
      <sheetData sheetId="1218" refreshError="1"/>
      <sheetData sheetId="1219" refreshError="1"/>
      <sheetData sheetId="1220" refreshError="1"/>
      <sheetData sheetId="1221" refreshError="1"/>
      <sheetData sheetId="1222" refreshError="1"/>
      <sheetData sheetId="1223" refreshError="1"/>
      <sheetData sheetId="1224" refreshError="1"/>
      <sheetData sheetId="1225" refreshError="1"/>
      <sheetData sheetId="1226" refreshError="1"/>
      <sheetData sheetId="1227" refreshError="1"/>
      <sheetData sheetId="1228" refreshError="1"/>
      <sheetData sheetId="1229" refreshError="1"/>
      <sheetData sheetId="1230" refreshError="1"/>
      <sheetData sheetId="1231"/>
      <sheetData sheetId="1232"/>
      <sheetData sheetId="1233"/>
      <sheetData sheetId="1234"/>
      <sheetData sheetId="1235"/>
      <sheetData sheetId="1236"/>
      <sheetData sheetId="1237"/>
      <sheetData sheetId="1238" refreshError="1"/>
      <sheetData sheetId="1239" refreshError="1"/>
      <sheetData sheetId="1240" refreshError="1"/>
      <sheetData sheetId="1241"/>
      <sheetData sheetId="1242" refreshError="1"/>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ъекты (показатели) (2)"/>
      <sheetName val="Основной лист (2)"/>
      <sheetName val="Основной лист"/>
      <sheetName val="ИТОГ"/>
      <sheetName val="Объекты (показатели)"/>
      <sheetName val="приложения (по каждому объекту)"/>
      <sheetName val="источники фин-я"/>
      <sheetName val="упрощенный расчет эффективности"/>
      <sheetName val="расчет эффективности проекта"/>
      <sheetName val="прогноз тарифа"/>
      <sheetName val="технико-экономические параметры"/>
      <sheetName val="свод по эффективности"/>
      <sheetName val="выбор источника фин-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ummary"/>
      <sheetName val="Master Cashflows - Contractual"/>
      <sheetName val="Master Cashflows - Received"/>
      <sheetName val="Master Cashflows - Variance"/>
      <sheetName val="Executive Summary"/>
      <sheetName val="CNC Funding"/>
      <sheetName val="Archive"/>
      <sheetName val="Mai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es"/>
      <sheetName val="Pgarde"/>
      <sheetName val="Données"/>
      <sheetName val="Graphes HS"/>
      <sheetName val="Heures Sup"/>
      <sheetName val="HS REGPT"/>
      <sheetName val="HS Annuel"/>
      <sheetName val="Compar HS Cum"/>
      <sheetName val="Feuil15"/>
      <sheetName val="Feuil14"/>
      <sheetName val="Feuil13"/>
      <sheetName val="Feuil12"/>
      <sheetName val="Feuil11"/>
      <sheetName val="Feuil10"/>
      <sheetName val="Feuil9"/>
      <sheetName val="Feuil4"/>
      <sheetName val="Feuil3"/>
      <sheetName val="Feuil2"/>
      <sheetName val="Feuil1"/>
      <sheetName val="Feuil8"/>
      <sheetName val="Feuil7"/>
      <sheetName val="Feuil6"/>
      <sheetName val="Feuil5"/>
      <sheetName val="Donnй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es"/>
      <sheetName val="Pgarde"/>
      <sheetName val="Données"/>
      <sheetName val="Graphes HS"/>
      <sheetName val="Heures Sup"/>
      <sheetName val="HS REGPT"/>
      <sheetName val="HS Annuel"/>
      <sheetName val="Compar HS Cum"/>
      <sheetName val="Feuil15"/>
      <sheetName val="Feuil14"/>
      <sheetName val="Feuil13"/>
      <sheetName val="Feuil12"/>
      <sheetName val="Feuil11"/>
      <sheetName val="Feuil10"/>
      <sheetName val="Feuil9"/>
      <sheetName val="Feuil4"/>
      <sheetName val="Feuil3"/>
      <sheetName val="Feuil2"/>
      <sheetName val="Feuil1"/>
      <sheetName val="Feuil8"/>
      <sheetName val="Feuil7"/>
      <sheetName val="Feuil6"/>
      <sheetName val="Feuil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Январь"/>
      <sheetName val="прив.рес. янв"/>
      <sheetName val="прив.рес.февр"/>
      <sheetName val="Февраль"/>
      <sheetName val="Март"/>
      <sheetName val="Апрель"/>
      <sheetName val="Май"/>
      <sheetName val="Июнь"/>
      <sheetName val="Июль"/>
      <sheetName val="Август"/>
      <sheetName val=" пост ср-в янв"/>
      <sheetName val="пост ср-в февр"/>
      <sheetName val="пост ср-в март"/>
      <sheetName val="пост ср-в апрель"/>
      <sheetName val="масла,литры"/>
      <sheetName val="постоянные затраты"/>
    </sheetNames>
    <sheetDataSet>
      <sheetData sheetId="0" refreshError="1">
        <row r="9">
          <cell r="C9" t="str">
            <v>А. ДОХОДНАЯ ЧАСТЬ</v>
          </cell>
          <cell r="E9">
            <v>1</v>
          </cell>
        </row>
        <row r="11">
          <cell r="B11">
            <v>1</v>
          </cell>
          <cell r="C11" t="str">
            <v>Всего за алюминий, тыс.$</v>
          </cell>
          <cell r="E11">
            <v>11</v>
          </cell>
        </row>
        <row r="12">
          <cell r="B12">
            <v>11</v>
          </cell>
          <cell r="C12" t="str">
            <v>Толлинг(всего)</v>
          </cell>
          <cell r="E12">
            <v>111</v>
          </cell>
        </row>
        <row r="13">
          <cell r="B13">
            <v>111</v>
          </cell>
          <cell r="D13" t="str">
            <v xml:space="preserve"> - COALCO 303-98</v>
          </cell>
          <cell r="E13">
            <v>11105</v>
          </cell>
        </row>
        <row r="14">
          <cell r="B14">
            <v>111</v>
          </cell>
          <cell r="D14" t="str">
            <v xml:space="preserve"> - COALKO 304-98</v>
          </cell>
          <cell r="E14">
            <v>11106</v>
          </cell>
        </row>
        <row r="15">
          <cell r="B15">
            <v>111</v>
          </cell>
          <cell r="D15" t="str">
            <v xml:space="preserve"> - ALDECO 301-98</v>
          </cell>
          <cell r="E15">
            <v>11107</v>
          </cell>
        </row>
        <row r="16">
          <cell r="B16">
            <v>111</v>
          </cell>
          <cell r="D16" t="str">
            <v xml:space="preserve"> - PEAField 302-98</v>
          </cell>
          <cell r="E16">
            <v>11109</v>
          </cell>
        </row>
        <row r="17">
          <cell r="B17">
            <v>111</v>
          </cell>
          <cell r="D17" t="str">
            <v xml:space="preserve"> - DAEWOO</v>
          </cell>
          <cell r="E17">
            <v>11199</v>
          </cell>
        </row>
        <row r="18">
          <cell r="B18">
            <v>11</v>
          </cell>
          <cell r="C18" t="str">
            <v>Экспорт (всего)</v>
          </cell>
          <cell r="E18">
            <v>112</v>
          </cell>
        </row>
        <row r="19">
          <cell r="B19">
            <v>112</v>
          </cell>
          <cell r="D19" t="str">
            <v xml:space="preserve"> - КРАЗПА 72</v>
          </cell>
          <cell r="E19">
            <v>11201</v>
          </cell>
        </row>
        <row r="20">
          <cell r="B20">
            <v>112</v>
          </cell>
          <cell r="D20" t="str">
            <v xml:space="preserve"> - ДЖЕВЕНЕТ 728</v>
          </cell>
          <cell r="E20">
            <v>11204</v>
          </cell>
        </row>
        <row r="21">
          <cell r="B21">
            <v>112</v>
          </cell>
          <cell r="D21" t="str">
            <v xml:space="preserve"> - COALKO 733</v>
          </cell>
          <cell r="E21">
            <v>11208</v>
          </cell>
        </row>
        <row r="22">
          <cell r="B22">
            <v>112</v>
          </cell>
          <cell r="D22" t="str">
            <v xml:space="preserve"> - COALKO 734</v>
          </cell>
          <cell r="E22">
            <v>11211</v>
          </cell>
        </row>
        <row r="23">
          <cell r="B23">
            <v>112</v>
          </cell>
          <cell r="D23" t="str">
            <v xml:space="preserve"> - ALDECO 803</v>
          </cell>
          <cell r="E23">
            <v>11209</v>
          </cell>
        </row>
        <row r="24">
          <cell r="B24">
            <v>112</v>
          </cell>
          <cell r="D24" t="str">
            <v xml:space="preserve"> - Алюминий Казахстана 804</v>
          </cell>
          <cell r="E24">
            <v>11210</v>
          </cell>
        </row>
        <row r="25">
          <cell r="B25">
            <v>112</v>
          </cell>
          <cell r="D25" t="str">
            <v xml:space="preserve"> - прочие</v>
          </cell>
          <cell r="E25">
            <v>11299</v>
          </cell>
        </row>
        <row r="26">
          <cell r="B26">
            <v>11</v>
          </cell>
          <cell r="C26" t="str">
            <v>Бартер</v>
          </cell>
          <cell r="E26">
            <v>113</v>
          </cell>
        </row>
        <row r="27">
          <cell r="B27">
            <v>113</v>
          </cell>
          <cell r="D27" t="str">
            <v xml:space="preserve"> - КРАЗПА 10</v>
          </cell>
          <cell r="E27">
            <v>11301</v>
          </cell>
        </row>
        <row r="28">
          <cell r="B28">
            <v>113</v>
          </cell>
          <cell r="D28" t="str">
            <v xml:space="preserve"> - Кли 75</v>
          </cell>
          <cell r="E28">
            <v>11302</v>
          </cell>
        </row>
        <row r="29">
          <cell r="B29">
            <v>113</v>
          </cell>
          <cell r="D29" t="str">
            <v xml:space="preserve"> - прочие</v>
          </cell>
          <cell r="E29">
            <v>11399</v>
          </cell>
        </row>
        <row r="32">
          <cell r="B32">
            <v>11</v>
          </cell>
          <cell r="C32" t="str">
            <v>Внутренний рынок, тыс.$</v>
          </cell>
          <cell r="E32">
            <v>114</v>
          </cell>
        </row>
        <row r="33">
          <cell r="B33">
            <v>11</v>
          </cell>
          <cell r="C33" t="str">
            <v>Внутренний рынок, тыс.руб.</v>
          </cell>
          <cell r="E33">
            <v>114</v>
          </cell>
        </row>
        <row r="34">
          <cell r="B34">
            <v>114</v>
          </cell>
          <cell r="D34" t="str">
            <v xml:space="preserve"> - КРАМЗ, 183</v>
          </cell>
          <cell r="E34">
            <v>11401</v>
          </cell>
        </row>
        <row r="35">
          <cell r="B35">
            <v>114</v>
          </cell>
          <cell r="D35" t="str">
            <v xml:space="preserve"> - САМЕКО, 128</v>
          </cell>
          <cell r="E35">
            <v>11402</v>
          </cell>
        </row>
        <row r="36">
          <cell r="B36">
            <v>114</v>
          </cell>
          <cell r="D36" t="str">
            <v xml:space="preserve"> - Танмет, 155, 182</v>
          </cell>
          <cell r="E36">
            <v>11403</v>
          </cell>
        </row>
        <row r="37">
          <cell r="B37">
            <v>114</v>
          </cell>
          <cell r="D37" t="str">
            <v xml:space="preserve"> - Ювис, 112</v>
          </cell>
          <cell r="E37">
            <v>11404</v>
          </cell>
        </row>
        <row r="38">
          <cell r="B38">
            <v>114</v>
          </cell>
          <cell r="D38" t="str">
            <v xml:space="preserve"> - прочие</v>
          </cell>
          <cell r="E38">
            <v>11499</v>
          </cell>
        </row>
        <row r="40">
          <cell r="B40">
            <v>1</v>
          </cell>
          <cell r="C40" t="str">
            <v>Всего других поступлений</v>
          </cell>
          <cell r="E40">
            <v>12</v>
          </cell>
        </row>
        <row r="41">
          <cell r="B41">
            <v>12</v>
          </cell>
          <cell r="C41" t="str">
            <v>Прочая продукция и услуги</v>
          </cell>
          <cell r="E41">
            <v>121</v>
          </cell>
        </row>
        <row r="42">
          <cell r="B42">
            <v>121</v>
          </cell>
          <cell r="D42" t="str">
            <v xml:space="preserve"> - кирпич</v>
          </cell>
          <cell r="E42">
            <v>1211</v>
          </cell>
        </row>
        <row r="43">
          <cell r="B43">
            <v>121</v>
          </cell>
          <cell r="D43" t="str">
            <v xml:space="preserve"> - ТНП</v>
          </cell>
          <cell r="E43">
            <v>1212</v>
          </cell>
        </row>
        <row r="44">
          <cell r="B44">
            <v>121</v>
          </cell>
          <cell r="D44" t="str">
            <v xml:space="preserve"> - услуги на сторону</v>
          </cell>
          <cell r="E44">
            <v>1213</v>
          </cell>
        </row>
        <row r="45">
          <cell r="B45">
            <v>121</v>
          </cell>
          <cell r="D45" t="str">
            <v xml:space="preserve"> - другие услуги и продукция</v>
          </cell>
          <cell r="E45">
            <v>1219</v>
          </cell>
        </row>
        <row r="46">
          <cell r="B46">
            <v>12</v>
          </cell>
          <cell r="C46" t="str">
            <v>Целевое финансирование</v>
          </cell>
          <cell r="E46">
            <v>122</v>
          </cell>
        </row>
        <row r="47">
          <cell r="B47">
            <v>122</v>
          </cell>
          <cell r="D47" t="str">
            <v xml:space="preserve"> - НИОКР и экология</v>
          </cell>
          <cell r="E47">
            <v>1221</v>
          </cell>
        </row>
        <row r="48">
          <cell r="B48">
            <v>122</v>
          </cell>
          <cell r="D48" t="str">
            <v xml:space="preserve"> - прочие</v>
          </cell>
          <cell r="E48">
            <v>1229</v>
          </cell>
        </row>
        <row r="49">
          <cell r="B49">
            <v>12</v>
          </cell>
          <cell r="D49" t="str">
            <v>Продажа имущества и ТМЦ</v>
          </cell>
          <cell r="E49">
            <v>123</v>
          </cell>
        </row>
        <row r="50">
          <cell r="B50">
            <v>12</v>
          </cell>
          <cell r="D50" t="str">
            <v>Возмещение НДС и др. налогов</v>
          </cell>
          <cell r="E50">
            <v>124</v>
          </cell>
        </row>
        <row r="51">
          <cell r="B51">
            <v>12</v>
          </cell>
          <cell r="D51" t="str">
            <v>Другие поступления</v>
          </cell>
          <cell r="E51">
            <v>125</v>
          </cell>
        </row>
        <row r="54">
          <cell r="C54" t="str">
            <v>Привлечение ресурсов :</v>
          </cell>
          <cell r="E54">
            <v>2</v>
          </cell>
        </row>
        <row r="55">
          <cell r="B55">
            <v>2</v>
          </cell>
          <cell r="C55" t="str">
            <v>Получение кредитов банка, всего</v>
          </cell>
          <cell r="E55">
            <v>21</v>
          </cell>
        </row>
        <row r="56">
          <cell r="B56">
            <v>21</v>
          </cell>
          <cell r="D56" t="str">
            <v xml:space="preserve"> - КБ МЕТАЛЭКС</v>
          </cell>
          <cell r="E56">
            <v>2101</v>
          </cell>
        </row>
        <row r="57">
          <cell r="B57">
            <v>21</v>
          </cell>
          <cell r="D57" t="str">
            <v xml:space="preserve"> - КрасСберБанк</v>
          </cell>
          <cell r="E57">
            <v>2102</v>
          </cell>
        </row>
        <row r="58">
          <cell r="B58">
            <v>21</v>
          </cell>
          <cell r="D58" t="str">
            <v xml:space="preserve"> - АЛЬФА Банк</v>
          </cell>
          <cell r="E58">
            <v>2103</v>
          </cell>
        </row>
        <row r="59">
          <cell r="B59">
            <v>21</v>
          </cell>
          <cell r="D59" t="str">
            <v xml:space="preserve"> - ИНКОМ Банк</v>
          </cell>
          <cell r="E59">
            <v>2104</v>
          </cell>
        </row>
        <row r="60">
          <cell r="B60">
            <v>21</v>
          </cell>
          <cell r="D60" t="str">
            <v xml:space="preserve"> - МосБизнес Банк</v>
          </cell>
          <cell r="E60">
            <v>2105</v>
          </cell>
        </row>
        <row r="61">
          <cell r="B61">
            <v>21</v>
          </cell>
          <cell r="D61" t="str">
            <v xml:space="preserve"> - Российский Кредит</v>
          </cell>
          <cell r="E61">
            <v>2106</v>
          </cell>
        </row>
        <row r="62">
          <cell r="B62">
            <v>21</v>
          </cell>
          <cell r="D62" t="str">
            <v xml:space="preserve"> - Залогбанк №89/97</v>
          </cell>
          <cell r="E62">
            <v>2107</v>
          </cell>
        </row>
        <row r="63">
          <cell r="B63">
            <v>21</v>
          </cell>
          <cell r="D63" t="str">
            <v xml:space="preserve"> - Залогбанк №2</v>
          </cell>
          <cell r="E63">
            <v>2108</v>
          </cell>
        </row>
        <row r="64">
          <cell r="B64">
            <v>21</v>
          </cell>
          <cell r="D64" t="str">
            <v xml:space="preserve"> - Залогбанк №3</v>
          </cell>
          <cell r="E64">
            <v>2109</v>
          </cell>
        </row>
        <row r="65">
          <cell r="B65">
            <v>21</v>
          </cell>
          <cell r="D65" t="str">
            <v xml:space="preserve"> - Залогбанк №4</v>
          </cell>
          <cell r="E65">
            <v>2111</v>
          </cell>
        </row>
        <row r="66">
          <cell r="B66">
            <v>21</v>
          </cell>
          <cell r="D66" t="str">
            <v xml:space="preserve"> - Залогбанк №5</v>
          </cell>
          <cell r="E66">
            <v>2110</v>
          </cell>
        </row>
        <row r="67">
          <cell r="B67">
            <v>21</v>
          </cell>
          <cell r="D67" t="str">
            <v xml:space="preserve"> - Залогбанк №6</v>
          </cell>
          <cell r="E67">
            <v>2112</v>
          </cell>
        </row>
        <row r="68">
          <cell r="B68">
            <v>21</v>
          </cell>
          <cell r="D68" t="str">
            <v xml:space="preserve"> - прочие</v>
          </cell>
          <cell r="E68">
            <v>2199</v>
          </cell>
        </row>
        <row r="69">
          <cell r="B69">
            <v>2</v>
          </cell>
          <cell r="D69" t="str">
            <v>Привлечение займов</v>
          </cell>
          <cell r="E69">
            <v>22</v>
          </cell>
        </row>
        <row r="70">
          <cell r="B70">
            <v>2</v>
          </cell>
          <cell r="D70" t="str">
            <v>Выпуск векселей ОАО КРАЗ</v>
          </cell>
          <cell r="E70">
            <v>23</v>
          </cell>
        </row>
        <row r="71">
          <cell r="B71">
            <v>2</v>
          </cell>
          <cell r="D71" t="str">
            <v>Гарантии ОАО КРАЗ (выдача)</v>
          </cell>
          <cell r="E71">
            <v>24</v>
          </cell>
        </row>
        <row r="73">
          <cell r="C73" t="str">
            <v>Возврат ресурсов :</v>
          </cell>
          <cell r="E73">
            <v>3</v>
          </cell>
        </row>
        <row r="74">
          <cell r="B74">
            <v>3</v>
          </cell>
          <cell r="C74" t="str">
            <v>Погашение кредитов банка, всего</v>
          </cell>
          <cell r="E74">
            <v>31</v>
          </cell>
        </row>
        <row r="75">
          <cell r="B75">
            <v>31</v>
          </cell>
          <cell r="D75" t="str">
            <v xml:space="preserve"> - КБ МЕТАЛЭКС</v>
          </cell>
          <cell r="E75">
            <v>3101</v>
          </cell>
        </row>
        <row r="76">
          <cell r="B76">
            <v>31</v>
          </cell>
          <cell r="D76" t="str">
            <v xml:space="preserve"> - КрасСберБанк</v>
          </cell>
          <cell r="E76">
            <v>3102</v>
          </cell>
        </row>
        <row r="77">
          <cell r="B77">
            <v>31</v>
          </cell>
          <cell r="D77" t="str">
            <v xml:space="preserve"> - АЛЬФА Банк</v>
          </cell>
          <cell r="E77">
            <v>3103</v>
          </cell>
        </row>
        <row r="78">
          <cell r="B78">
            <v>31</v>
          </cell>
          <cell r="D78" t="str">
            <v xml:space="preserve"> - ИНКОМ Банк</v>
          </cell>
          <cell r="E78">
            <v>3104</v>
          </cell>
        </row>
        <row r="79">
          <cell r="B79">
            <v>31</v>
          </cell>
          <cell r="D79" t="str">
            <v xml:space="preserve"> - МосБизнес Банк</v>
          </cell>
          <cell r="E79">
            <v>3105</v>
          </cell>
        </row>
        <row r="80">
          <cell r="B80">
            <v>31</v>
          </cell>
          <cell r="D80" t="str">
            <v xml:space="preserve"> - Российский Кредит</v>
          </cell>
          <cell r="E80">
            <v>3106</v>
          </cell>
        </row>
        <row r="81">
          <cell r="B81">
            <v>31</v>
          </cell>
          <cell r="D81" t="str">
            <v xml:space="preserve"> - Залогбанк №89/97</v>
          </cell>
          <cell r="E81">
            <v>3107</v>
          </cell>
        </row>
        <row r="82">
          <cell r="B82">
            <v>31</v>
          </cell>
          <cell r="D82" t="str">
            <v xml:space="preserve"> - Залогбанк №2</v>
          </cell>
          <cell r="E82">
            <v>3108</v>
          </cell>
        </row>
        <row r="83">
          <cell r="B83">
            <v>31</v>
          </cell>
          <cell r="D83" t="str">
            <v xml:space="preserve"> - Залогбанк №3</v>
          </cell>
          <cell r="E83">
            <v>3109</v>
          </cell>
        </row>
        <row r="84">
          <cell r="B84">
            <v>31</v>
          </cell>
          <cell r="D84" t="str">
            <v xml:space="preserve"> - Залогбанк №4</v>
          </cell>
          <cell r="E84">
            <v>3111</v>
          </cell>
        </row>
        <row r="85">
          <cell r="B85">
            <v>31</v>
          </cell>
          <cell r="D85" t="str">
            <v xml:space="preserve"> - Залогбанк №5</v>
          </cell>
          <cell r="E85">
            <v>3110</v>
          </cell>
        </row>
        <row r="86">
          <cell r="B86">
            <v>31</v>
          </cell>
          <cell r="D86" t="str">
            <v xml:space="preserve"> - Залогбанк №6</v>
          </cell>
          <cell r="E86">
            <v>3112</v>
          </cell>
        </row>
        <row r="87">
          <cell r="B87">
            <v>31</v>
          </cell>
          <cell r="D87" t="str">
            <v xml:space="preserve"> - прочие</v>
          </cell>
          <cell r="E87">
            <v>3199</v>
          </cell>
        </row>
        <row r="88">
          <cell r="B88">
            <v>3</v>
          </cell>
          <cell r="D88" t="str">
            <v>Погашение займов</v>
          </cell>
          <cell r="E88">
            <v>32</v>
          </cell>
        </row>
        <row r="89">
          <cell r="B89">
            <v>3</v>
          </cell>
          <cell r="D89" t="str">
            <v>Погашение векселей ОАО КРАЗ</v>
          </cell>
          <cell r="E89">
            <v>33</v>
          </cell>
        </row>
        <row r="90">
          <cell r="B90">
            <v>3</v>
          </cell>
          <cell r="D90" t="str">
            <v>Гарантии и прочие погашения</v>
          </cell>
          <cell r="E90">
            <v>34</v>
          </cell>
        </row>
        <row r="92">
          <cell r="C92" t="str">
            <v>Движение финансовых средств</v>
          </cell>
          <cell r="E92">
            <v>4</v>
          </cell>
        </row>
        <row r="93">
          <cell r="B93">
            <v>4</v>
          </cell>
          <cell r="C93" t="str">
            <v>Конвертация валюты</v>
          </cell>
          <cell r="E93">
            <v>42</v>
          </cell>
        </row>
        <row r="94">
          <cell r="B94">
            <v>42</v>
          </cell>
          <cell r="D94" t="str">
            <v>Поступление рублевых средств</v>
          </cell>
          <cell r="E94">
            <v>420</v>
          </cell>
        </row>
        <row r="95">
          <cell r="B95">
            <v>42</v>
          </cell>
          <cell r="D95" t="str">
            <v>Обязательная продажа валюты</v>
          </cell>
          <cell r="E95">
            <v>421</v>
          </cell>
        </row>
        <row r="96">
          <cell r="B96">
            <v>42</v>
          </cell>
          <cell r="D96" t="str">
            <v>Свободная продажа валюты</v>
          </cell>
          <cell r="E96">
            <v>422</v>
          </cell>
        </row>
        <row r="97">
          <cell r="B97">
            <v>42</v>
          </cell>
          <cell r="D97" t="str">
            <v>Покупка валюты</v>
          </cell>
          <cell r="E97">
            <v>423</v>
          </cell>
        </row>
        <row r="98">
          <cell r="B98">
            <v>4</v>
          </cell>
          <cell r="C98" t="str">
            <v>Движение по расчетному счету</v>
          </cell>
          <cell r="E98">
            <v>43</v>
          </cell>
        </row>
        <row r="99">
          <cell r="B99">
            <v>43</v>
          </cell>
          <cell r="D99" t="str">
            <v>Перевод денежных средств</v>
          </cell>
          <cell r="E99">
            <v>431</v>
          </cell>
        </row>
        <row r="100">
          <cell r="B100">
            <v>43</v>
          </cell>
          <cell r="D100" t="str">
            <v>Сдача наличности в банк</v>
          </cell>
          <cell r="E100">
            <v>432</v>
          </cell>
        </row>
        <row r="101">
          <cell r="B101">
            <v>43</v>
          </cell>
          <cell r="D101" t="str">
            <v>Обналичивание средств со счета</v>
          </cell>
          <cell r="E101">
            <v>433</v>
          </cell>
        </row>
        <row r="102">
          <cell r="B102">
            <v>4</v>
          </cell>
          <cell r="C102" t="str">
            <v>Вексельное обращение</v>
          </cell>
          <cell r="E102">
            <v>44</v>
          </cell>
        </row>
        <row r="103">
          <cell r="B103">
            <v>44</v>
          </cell>
          <cell r="D103" t="str">
            <v>Покупка/продажа Ц.Б. (векселя)</v>
          </cell>
          <cell r="E103">
            <v>441</v>
          </cell>
        </row>
        <row r="104">
          <cell r="B104">
            <v>44</v>
          </cell>
          <cell r="D104" t="str">
            <v>Покупка векселей КРАСЭНЕРГО</v>
          </cell>
          <cell r="E104">
            <v>442</v>
          </cell>
        </row>
        <row r="105">
          <cell r="B105">
            <v>44</v>
          </cell>
          <cell r="D105" t="str">
            <v>Продажа/покупка Ц.Б. (векселя)</v>
          </cell>
          <cell r="E105">
            <v>443</v>
          </cell>
        </row>
        <row r="106">
          <cell r="B106">
            <v>44</v>
          </cell>
          <cell r="D106" t="str">
            <v>Вексель в залог/ответхранение</v>
          </cell>
          <cell r="E106">
            <v>444</v>
          </cell>
        </row>
        <row r="107">
          <cell r="B107">
            <v>4</v>
          </cell>
          <cell r="C107" t="str">
            <v>Другие операции</v>
          </cell>
          <cell r="E107">
            <v>45</v>
          </cell>
        </row>
        <row r="108">
          <cell r="B108">
            <v>45</v>
          </cell>
          <cell r="D108" t="str">
            <v>Финансовые операции</v>
          </cell>
          <cell r="E108">
            <v>451</v>
          </cell>
        </row>
        <row r="109">
          <cell r="B109">
            <v>45</v>
          </cell>
          <cell r="D109" t="str">
            <v>Переуступка права требования</v>
          </cell>
          <cell r="E109">
            <v>452</v>
          </cell>
        </row>
        <row r="110">
          <cell r="B110">
            <v>45</v>
          </cell>
          <cell r="D110" t="str">
            <v>~</v>
          </cell>
          <cell r="E110">
            <v>453</v>
          </cell>
        </row>
        <row r="112">
          <cell r="C112" t="str">
            <v>ОСТАТОК финансовых средств</v>
          </cell>
          <cell r="E112">
            <v>40</v>
          </cell>
        </row>
        <row r="113">
          <cell r="B113">
            <v>40</v>
          </cell>
          <cell r="D113" t="str">
            <v xml:space="preserve"> - КБ МЕТАЛЭКС</v>
          </cell>
          <cell r="E113">
            <v>4001</v>
          </cell>
        </row>
        <row r="114">
          <cell r="B114">
            <v>40</v>
          </cell>
          <cell r="D114" t="str">
            <v xml:space="preserve"> - КрасСберБанк</v>
          </cell>
          <cell r="E114">
            <v>4002</v>
          </cell>
        </row>
        <row r="115">
          <cell r="B115">
            <v>40</v>
          </cell>
          <cell r="D115" t="str">
            <v xml:space="preserve"> - АЛЬФА Банк</v>
          </cell>
          <cell r="E115">
            <v>4003</v>
          </cell>
        </row>
        <row r="116">
          <cell r="B116">
            <v>40</v>
          </cell>
          <cell r="D116" t="str">
            <v xml:space="preserve"> - ИНКОМ Банк</v>
          </cell>
          <cell r="E116">
            <v>4004</v>
          </cell>
        </row>
        <row r="117">
          <cell r="B117">
            <v>40</v>
          </cell>
          <cell r="D117" t="str">
            <v xml:space="preserve"> - Российский Кредит</v>
          </cell>
          <cell r="E117">
            <v>4005</v>
          </cell>
        </row>
        <row r="118">
          <cell r="B118">
            <v>40</v>
          </cell>
          <cell r="D118" t="str">
            <v xml:space="preserve"> - Залогбанк </v>
          </cell>
          <cell r="E118">
            <v>4006</v>
          </cell>
        </row>
        <row r="119">
          <cell r="B119">
            <v>40</v>
          </cell>
          <cell r="D119" t="str">
            <v xml:space="preserve"> - прочие</v>
          </cell>
          <cell r="E119">
            <v>4099</v>
          </cell>
        </row>
        <row r="121">
          <cell r="D121" t="str">
            <v>Д И С Б А Л А Н С  :</v>
          </cell>
          <cell r="G121">
            <v>0</v>
          </cell>
          <cell r="H121">
            <v>0</v>
          </cell>
          <cell r="I121">
            <v>0</v>
          </cell>
        </row>
        <row r="122">
          <cell r="D122" t="str">
            <v>ДОХОДОВ над расходами</v>
          </cell>
        </row>
        <row r="123">
          <cell r="D123" t="str">
            <v>РАСХОДОВ над доходами</v>
          </cell>
        </row>
        <row r="126">
          <cell r="C126" t="str">
            <v>Б. РАСХОДНАЯ ЧАСТЬ</v>
          </cell>
          <cell r="E126">
            <v>5</v>
          </cell>
        </row>
        <row r="127">
          <cell r="D127" t="str">
            <v xml:space="preserve"> - из СЕБЕСТОИМОСТИ</v>
          </cell>
          <cell r="E127">
            <v>51</v>
          </cell>
        </row>
        <row r="128">
          <cell r="D128" t="str">
            <v xml:space="preserve"> - из ПРИБЫЛИ ОТ РЕАЛИЗАЦИИ</v>
          </cell>
          <cell r="E128">
            <v>52</v>
          </cell>
        </row>
        <row r="129">
          <cell r="D129" t="str">
            <v xml:space="preserve"> - из ПРИБЫЛИ ПРЕДПРИЯТИЯ</v>
          </cell>
          <cell r="E129">
            <v>53</v>
          </cell>
        </row>
        <row r="132">
          <cell r="B132">
            <v>5</v>
          </cell>
          <cell r="C132" t="str">
            <v>КОММЕРЧЕСКИЙ ДИРЕКТОР</v>
          </cell>
          <cell r="E132">
            <v>6</v>
          </cell>
        </row>
        <row r="134">
          <cell r="B134">
            <v>6</v>
          </cell>
          <cell r="C134" t="str">
            <v>РАСХОДЫ ЗА СЧЕТ СЕБЕСТОИМОСТИ</v>
          </cell>
          <cell r="E134">
            <v>61</v>
          </cell>
        </row>
        <row r="135">
          <cell r="B135">
            <v>61</v>
          </cell>
          <cell r="C135" t="str">
            <v>С Ы Р Ь Е</v>
          </cell>
          <cell r="E135">
            <v>611</v>
          </cell>
        </row>
        <row r="136">
          <cell r="B136">
            <v>611</v>
          </cell>
          <cell r="D136" t="str">
            <v>Глинозем</v>
          </cell>
          <cell r="E136">
            <v>61101</v>
          </cell>
        </row>
        <row r="137">
          <cell r="B137">
            <v>611</v>
          </cell>
          <cell r="D137" t="str">
            <v>Криолит</v>
          </cell>
          <cell r="E137">
            <v>61103</v>
          </cell>
        </row>
        <row r="138">
          <cell r="B138">
            <v>611</v>
          </cell>
          <cell r="D138" t="str">
            <v>Алюминий фтористый (ALF3)</v>
          </cell>
          <cell r="E138">
            <v>61104</v>
          </cell>
        </row>
        <row r="139">
          <cell r="B139">
            <v>611</v>
          </cell>
          <cell r="D139" t="str">
            <v>Фтористый кальций</v>
          </cell>
          <cell r="E139">
            <v>61105</v>
          </cell>
        </row>
        <row r="140">
          <cell r="B140">
            <v>611</v>
          </cell>
          <cell r="D140" t="str">
            <v>Анодные блоки</v>
          </cell>
          <cell r="E140">
            <v>61106</v>
          </cell>
        </row>
        <row r="141">
          <cell r="B141">
            <v>611</v>
          </cell>
          <cell r="D141" t="str">
            <v>Хлористый натрий</v>
          </cell>
          <cell r="E141">
            <v>61107</v>
          </cell>
        </row>
        <row r="142">
          <cell r="B142">
            <v>611</v>
          </cell>
          <cell r="D142" t="str">
            <v>Сода кальцинированная</v>
          </cell>
          <cell r="E142">
            <v>61108</v>
          </cell>
        </row>
        <row r="143">
          <cell r="B143">
            <v>611</v>
          </cell>
          <cell r="D143" t="str">
            <v>Сода каустическая</v>
          </cell>
          <cell r="E143">
            <v>61109</v>
          </cell>
        </row>
        <row r="144">
          <cell r="B144">
            <v>611</v>
          </cell>
          <cell r="D144" t="str">
            <v>Барий хлористый</v>
          </cell>
          <cell r="E144">
            <v>61110</v>
          </cell>
        </row>
        <row r="145">
          <cell r="B145">
            <v>611</v>
          </cell>
          <cell r="D145" t="str">
            <v>Гидроокись</v>
          </cell>
          <cell r="E145">
            <v>61111</v>
          </cell>
        </row>
        <row r="146">
          <cell r="B146">
            <v>611</v>
          </cell>
          <cell r="D146" t="str">
            <v xml:space="preserve">Медь </v>
          </cell>
          <cell r="E146">
            <v>61112</v>
          </cell>
        </row>
        <row r="147">
          <cell r="B147">
            <v>611</v>
          </cell>
          <cell r="D147" t="str">
            <v>Графит</v>
          </cell>
          <cell r="E147">
            <v>61113</v>
          </cell>
        </row>
        <row r="148">
          <cell r="B148">
            <v>611</v>
          </cell>
          <cell r="D148" t="str">
            <v>Титановая губка</v>
          </cell>
          <cell r="E148">
            <v>61114</v>
          </cell>
        </row>
        <row r="149">
          <cell r="B149">
            <v>611</v>
          </cell>
          <cell r="D149" t="str">
            <v>Кокс сырой</v>
          </cell>
          <cell r="E149">
            <v>61115</v>
          </cell>
        </row>
        <row r="150">
          <cell r="B150">
            <v>611</v>
          </cell>
          <cell r="D150" t="str">
            <v>Кокс прокаленный</v>
          </cell>
          <cell r="E150">
            <v>61116</v>
          </cell>
        </row>
        <row r="151">
          <cell r="B151">
            <v>611</v>
          </cell>
          <cell r="D151" t="str">
            <v>Пек каменноугольный</v>
          </cell>
          <cell r="E151">
            <v>61117</v>
          </cell>
        </row>
        <row r="152">
          <cell r="B152">
            <v>611</v>
          </cell>
          <cell r="D152" t="str">
            <v>Глиноземная шихта</v>
          </cell>
          <cell r="E152">
            <v>61118</v>
          </cell>
        </row>
        <row r="153">
          <cell r="B153">
            <v>611</v>
          </cell>
          <cell r="D153" t="str">
            <v>Пена угольная</v>
          </cell>
          <cell r="E153">
            <v>61119</v>
          </cell>
        </row>
        <row r="154">
          <cell r="B154">
            <v>611</v>
          </cell>
          <cell r="D154" t="str">
            <v>Огарки</v>
          </cell>
          <cell r="E154">
            <v>61120</v>
          </cell>
        </row>
        <row r="155">
          <cell r="B155">
            <v>611</v>
          </cell>
          <cell r="D155" t="str">
            <v>Угольная футеровка</v>
          </cell>
          <cell r="E155">
            <v>61121</v>
          </cell>
        </row>
        <row r="156">
          <cell r="B156">
            <v>611</v>
          </cell>
          <cell r="C156" t="str">
            <v>Завод Фтористого Алюминия</v>
          </cell>
          <cell r="E156">
            <v>61130</v>
          </cell>
        </row>
        <row r="157">
          <cell r="B157">
            <v>61130</v>
          </cell>
          <cell r="D157" t="str">
            <v xml:space="preserve"> - гидроокись</v>
          </cell>
          <cell r="E157">
            <v>611301</v>
          </cell>
        </row>
        <row r="158">
          <cell r="B158">
            <v>61130</v>
          </cell>
          <cell r="D158" t="str">
            <v xml:space="preserve"> - кислота серная</v>
          </cell>
          <cell r="E158">
            <v>611302</v>
          </cell>
        </row>
        <row r="159">
          <cell r="B159">
            <v>61130</v>
          </cell>
          <cell r="D159" t="str">
            <v xml:space="preserve"> - олеум</v>
          </cell>
          <cell r="E159">
            <v>611303</v>
          </cell>
        </row>
        <row r="160">
          <cell r="B160">
            <v>61130</v>
          </cell>
          <cell r="D160" t="str">
            <v xml:space="preserve"> - фтористый кальций </v>
          </cell>
          <cell r="E160">
            <v>611304</v>
          </cell>
        </row>
        <row r="161">
          <cell r="B161">
            <v>61130</v>
          </cell>
          <cell r="D161" t="str">
            <v xml:space="preserve"> - пыль белитоизвестняковая</v>
          </cell>
          <cell r="E161">
            <v>611305</v>
          </cell>
        </row>
        <row r="162">
          <cell r="B162">
            <v>61130</v>
          </cell>
          <cell r="D162" t="str">
            <v xml:space="preserve"> - молоко известковое</v>
          </cell>
          <cell r="E162">
            <v>611306</v>
          </cell>
        </row>
        <row r="163">
          <cell r="B163">
            <v>611</v>
          </cell>
          <cell r="D163" t="str">
            <v xml:space="preserve">Таможенные платежи за сырье </v>
          </cell>
          <cell r="E163">
            <v>6112</v>
          </cell>
        </row>
        <row r="164">
          <cell r="B164">
            <v>611</v>
          </cell>
          <cell r="D164" t="str">
            <v>Ж/д тариф по перевозке сырья</v>
          </cell>
          <cell r="E164">
            <v>6113</v>
          </cell>
        </row>
        <row r="166">
          <cell r="B166">
            <v>61</v>
          </cell>
          <cell r="C166" t="str">
            <v>Топливо всего, в т.ч. :</v>
          </cell>
          <cell r="E166">
            <v>6121</v>
          </cell>
        </row>
        <row r="167">
          <cell r="B167">
            <v>6121</v>
          </cell>
          <cell r="D167" t="str">
            <v xml:space="preserve"> - мазут</v>
          </cell>
          <cell r="E167">
            <v>61211</v>
          </cell>
        </row>
        <row r="168">
          <cell r="B168">
            <v>6121</v>
          </cell>
          <cell r="D168" t="str">
            <v xml:space="preserve"> - газ</v>
          </cell>
          <cell r="E168">
            <v>61212</v>
          </cell>
        </row>
        <row r="169">
          <cell r="B169">
            <v>6121</v>
          </cell>
          <cell r="D169" t="str">
            <v xml:space="preserve"> - дизтопливо</v>
          </cell>
          <cell r="E169">
            <v>61213</v>
          </cell>
        </row>
        <row r="170">
          <cell r="B170">
            <v>6121</v>
          </cell>
          <cell r="D170" t="str">
            <v xml:space="preserve"> - бензин</v>
          </cell>
          <cell r="E170">
            <v>61214</v>
          </cell>
        </row>
        <row r="171">
          <cell r="B171">
            <v>6121</v>
          </cell>
          <cell r="D171" t="str">
            <v xml:space="preserve"> - ГСМ</v>
          </cell>
          <cell r="E171">
            <v>61215</v>
          </cell>
        </row>
        <row r="172">
          <cell r="B172">
            <v>6121</v>
          </cell>
          <cell r="D172" t="str">
            <v xml:space="preserve"> - топливо прочее</v>
          </cell>
          <cell r="E172">
            <v>61219</v>
          </cell>
        </row>
        <row r="173">
          <cell r="B173">
            <v>61</v>
          </cell>
          <cell r="C173" t="str">
            <v xml:space="preserve">Материалы и запчасти, в т.ч. : </v>
          </cell>
          <cell r="E173">
            <v>6122</v>
          </cell>
        </row>
        <row r="174">
          <cell r="B174">
            <v>6122</v>
          </cell>
          <cell r="D174" t="str">
            <v xml:space="preserve"> - гасильный шест</v>
          </cell>
          <cell r="E174">
            <v>61221</v>
          </cell>
        </row>
        <row r="175">
          <cell r="B175">
            <v>6122</v>
          </cell>
          <cell r="D175" t="str">
            <v xml:space="preserve"> - блоки угольные</v>
          </cell>
          <cell r="E175">
            <v>61222</v>
          </cell>
        </row>
        <row r="176">
          <cell r="B176">
            <v>6122</v>
          </cell>
          <cell r="D176" t="str">
            <v xml:space="preserve"> - масса подовая</v>
          </cell>
          <cell r="E176">
            <v>61223</v>
          </cell>
        </row>
        <row r="177">
          <cell r="B177">
            <v>6122</v>
          </cell>
          <cell r="D177" t="str">
            <v xml:space="preserve"> - кирпич шамотный</v>
          </cell>
          <cell r="E177">
            <v>61224</v>
          </cell>
        </row>
        <row r="178">
          <cell r="B178">
            <v>6122</v>
          </cell>
          <cell r="D178" t="str">
            <v xml:space="preserve"> - блюмсы</v>
          </cell>
          <cell r="E178">
            <v>61225</v>
          </cell>
        </row>
        <row r="179">
          <cell r="B179">
            <v>6122</v>
          </cell>
          <cell r="D179" t="str">
            <v xml:space="preserve"> - прочие материалы (коммерция)</v>
          </cell>
          <cell r="E179">
            <v>61229</v>
          </cell>
        </row>
        <row r="180">
          <cell r="B180">
            <v>61</v>
          </cell>
          <cell r="D180" t="str">
            <v xml:space="preserve">Спецодежда </v>
          </cell>
          <cell r="E180">
            <v>6123</v>
          </cell>
        </row>
        <row r="181">
          <cell r="B181">
            <v>61</v>
          </cell>
          <cell r="D181" t="str">
            <v>Ж/Д тариф (экспорт алюминия)</v>
          </cell>
          <cell r="E181">
            <v>613</v>
          </cell>
        </row>
        <row r="182">
          <cell r="B182">
            <v>61</v>
          </cell>
          <cell r="D182" t="str">
            <v>Портовые расходы (экспорт алюминия)</v>
          </cell>
          <cell r="E182">
            <v>614</v>
          </cell>
        </row>
        <row r="183">
          <cell r="B183">
            <v>61</v>
          </cell>
          <cell r="D183" t="str">
            <v>Таможенные услуги прочие</v>
          </cell>
          <cell r="E183">
            <v>615</v>
          </cell>
        </row>
        <row r="184">
          <cell r="B184">
            <v>61</v>
          </cell>
          <cell r="D184" t="str">
            <v>Транспортные  расходы прочие</v>
          </cell>
          <cell r="E184">
            <v>616</v>
          </cell>
        </row>
        <row r="185">
          <cell r="B185">
            <v>61</v>
          </cell>
          <cell r="D185" t="str">
            <v>Прочие расходы с/с (коммерция)</v>
          </cell>
          <cell r="E185">
            <v>619</v>
          </cell>
        </row>
        <row r="186">
          <cell r="B186">
            <v>61</v>
          </cell>
          <cell r="D186" t="str">
            <v>Услуги КрАМЗа по пер-ке Т-образки</v>
          </cell>
          <cell r="E186">
            <v>6191</v>
          </cell>
        </row>
        <row r="188">
          <cell r="B188">
            <v>6</v>
          </cell>
          <cell r="C188" t="str">
            <v>РАСХОДЫ ЗА СЧЕТ ПРИБЫЛИ</v>
          </cell>
          <cell r="E188">
            <v>62</v>
          </cell>
        </row>
        <row r="189">
          <cell r="B189">
            <v>62</v>
          </cell>
          <cell r="D189" t="str">
            <v>Приобретение оборудования</v>
          </cell>
          <cell r="E189">
            <v>621</v>
          </cell>
        </row>
        <row r="192">
          <cell r="B192">
            <v>5</v>
          </cell>
          <cell r="C192" t="str">
            <v>ИСПОЛНИТЕЛЬНЫЙ ДИРЕКТОР</v>
          </cell>
          <cell r="E192">
            <v>7</v>
          </cell>
        </row>
        <row r="194">
          <cell r="B194">
            <v>7</v>
          </cell>
          <cell r="C194" t="str">
            <v>РАСХОДЫ ЗА СЧЕТ СЕБЕСТОИМОСТИ</v>
          </cell>
          <cell r="E194">
            <v>71</v>
          </cell>
        </row>
        <row r="195">
          <cell r="B195">
            <v>71</v>
          </cell>
          <cell r="D195" t="str">
            <v>Электроэнергия</v>
          </cell>
          <cell r="E195">
            <v>711</v>
          </cell>
        </row>
        <row r="196">
          <cell r="B196">
            <v>71</v>
          </cell>
          <cell r="D196" t="str">
            <v>Сжатый воздух</v>
          </cell>
          <cell r="E196">
            <v>712</v>
          </cell>
        </row>
        <row r="197">
          <cell r="B197">
            <v>71</v>
          </cell>
          <cell r="D197" t="str">
            <v>Вода</v>
          </cell>
          <cell r="E197">
            <v>713</v>
          </cell>
        </row>
        <row r="198">
          <cell r="B198">
            <v>71</v>
          </cell>
          <cell r="D198" t="str">
            <v>Тепло</v>
          </cell>
          <cell r="E198">
            <v>714</v>
          </cell>
        </row>
        <row r="199">
          <cell r="B199">
            <v>71</v>
          </cell>
          <cell r="C199" t="str">
            <v xml:space="preserve">Материалы и запчасти, в т.ч. : </v>
          </cell>
          <cell r="E199">
            <v>715</v>
          </cell>
        </row>
        <row r="200">
          <cell r="B200">
            <v>715</v>
          </cell>
          <cell r="D200" t="str">
            <v xml:space="preserve"> - кожух анодный</v>
          </cell>
          <cell r="E200">
            <v>7151</v>
          </cell>
        </row>
        <row r="201">
          <cell r="B201">
            <v>715</v>
          </cell>
          <cell r="D201" t="str">
            <v xml:space="preserve"> - кожух катодный</v>
          </cell>
          <cell r="E201">
            <v>7152</v>
          </cell>
        </row>
        <row r="202">
          <cell r="B202">
            <v>715</v>
          </cell>
          <cell r="D202" t="str">
            <v xml:space="preserve"> - штыри (шт.)</v>
          </cell>
          <cell r="E202">
            <v>7153</v>
          </cell>
        </row>
        <row r="203">
          <cell r="B203">
            <v>715</v>
          </cell>
          <cell r="D203" t="str">
            <v xml:space="preserve"> - секции прямые</v>
          </cell>
          <cell r="E203">
            <v>7154</v>
          </cell>
        </row>
        <row r="204">
          <cell r="B204">
            <v>715</v>
          </cell>
          <cell r="D204" t="str">
            <v xml:space="preserve"> - секции угловые</v>
          </cell>
          <cell r="E204">
            <v>7155</v>
          </cell>
        </row>
        <row r="205">
          <cell r="B205">
            <v>715</v>
          </cell>
          <cell r="D205" t="str">
            <v xml:space="preserve"> - труба прямая</v>
          </cell>
          <cell r="E205">
            <v>7156</v>
          </cell>
        </row>
        <row r="206">
          <cell r="B206">
            <v>715</v>
          </cell>
          <cell r="D206" t="str">
            <v xml:space="preserve"> - прочие материалы (произ-во)</v>
          </cell>
          <cell r="E206">
            <v>7159</v>
          </cell>
        </row>
        <row r="207">
          <cell r="B207">
            <v>71</v>
          </cell>
          <cell r="C207" t="str">
            <v>Услуги подрядчиков, в т.ч. :</v>
          </cell>
          <cell r="E207">
            <v>716</v>
          </cell>
        </row>
        <row r="208">
          <cell r="B208">
            <v>716</v>
          </cell>
          <cell r="D208" t="str">
            <v xml:space="preserve"> - для основных цехов </v>
          </cell>
          <cell r="E208">
            <v>7161</v>
          </cell>
        </row>
        <row r="209">
          <cell r="B209">
            <v>716</v>
          </cell>
          <cell r="D209" t="str">
            <v xml:space="preserve"> - для других нужд </v>
          </cell>
          <cell r="E209">
            <v>7162</v>
          </cell>
        </row>
        <row r="210">
          <cell r="B210">
            <v>71</v>
          </cell>
          <cell r="D210" t="str">
            <v>Плата за нормативные выбросы</v>
          </cell>
          <cell r="E210">
            <v>717</v>
          </cell>
        </row>
        <row r="211">
          <cell r="B211">
            <v>71</v>
          </cell>
          <cell r="D211" t="str">
            <v>Прочие расходы с/с (произ-во)</v>
          </cell>
          <cell r="E211">
            <v>719</v>
          </cell>
        </row>
        <row r="212">
          <cell r="B212">
            <v>71</v>
          </cell>
          <cell r="D212" t="str">
            <v>Расходы по охране труда</v>
          </cell>
          <cell r="E212">
            <v>7191</v>
          </cell>
        </row>
        <row r="213">
          <cell r="B213">
            <v>71</v>
          </cell>
          <cell r="D213" t="str">
            <v>Проверка приборов</v>
          </cell>
          <cell r="E213">
            <v>7192</v>
          </cell>
        </row>
        <row r="215">
          <cell r="B215">
            <v>7</v>
          </cell>
          <cell r="C215" t="str">
            <v>РАСХОДЫ ЗА СЧЕТ ПРИБЫЛИ</v>
          </cell>
          <cell r="E215">
            <v>72</v>
          </cell>
        </row>
        <row r="216">
          <cell r="B216">
            <v>72</v>
          </cell>
          <cell r="C216" t="str">
            <v>Капитальные вложения, в т.ч. :</v>
          </cell>
          <cell r="E216">
            <v>721</v>
          </cell>
        </row>
        <row r="217">
          <cell r="B217">
            <v>721</v>
          </cell>
          <cell r="D217" t="str">
            <v xml:space="preserve"> - СМР</v>
          </cell>
          <cell r="E217">
            <v>7211</v>
          </cell>
        </row>
        <row r="218">
          <cell r="B218">
            <v>721</v>
          </cell>
          <cell r="D218" t="str">
            <v xml:space="preserve"> - оборудование</v>
          </cell>
          <cell r="E218">
            <v>7212</v>
          </cell>
        </row>
        <row r="219">
          <cell r="B219">
            <v>721</v>
          </cell>
          <cell r="D219" t="str">
            <v xml:space="preserve"> - НИОКР</v>
          </cell>
          <cell r="E219">
            <v>7213</v>
          </cell>
        </row>
        <row r="220">
          <cell r="B220">
            <v>72</v>
          </cell>
          <cell r="D220" t="str">
            <v>Плата за сверхнормативные выбросы</v>
          </cell>
          <cell r="E220">
            <v>722</v>
          </cell>
        </row>
        <row r="223">
          <cell r="B223">
            <v>5</v>
          </cell>
          <cell r="C223" t="str">
            <v>ДИРЕКТОР ПО ФИНАНСАМ</v>
          </cell>
          <cell r="E223">
            <v>8</v>
          </cell>
        </row>
        <row r="225">
          <cell r="B225">
            <v>8</v>
          </cell>
          <cell r="C225" t="str">
            <v>РАСХОДЫ ЗА СЧЕТ СЕБЕСТОИМОСТИ</v>
          </cell>
          <cell r="E225">
            <v>81</v>
          </cell>
        </row>
        <row r="226">
          <cell r="B226">
            <v>81</v>
          </cell>
          <cell r="D226" t="str">
            <v>Платежи за счет заработной платы</v>
          </cell>
          <cell r="E226">
            <v>811</v>
          </cell>
        </row>
        <row r="227">
          <cell r="B227">
            <v>81</v>
          </cell>
          <cell r="C227" t="str">
            <v>Отчисления в социальные фонды :</v>
          </cell>
          <cell r="E227">
            <v>812</v>
          </cell>
        </row>
        <row r="228">
          <cell r="B228">
            <v>812</v>
          </cell>
          <cell r="D228" t="str">
            <v xml:space="preserve"> - Пенсионный фонд</v>
          </cell>
          <cell r="E228">
            <v>8121</v>
          </cell>
        </row>
        <row r="229">
          <cell r="B229">
            <v>812</v>
          </cell>
          <cell r="D229" t="str">
            <v xml:space="preserve"> - ФОМС</v>
          </cell>
          <cell r="E229">
            <v>8122</v>
          </cell>
        </row>
        <row r="230">
          <cell r="B230">
            <v>812</v>
          </cell>
          <cell r="D230" t="str">
            <v xml:space="preserve"> - ФСС</v>
          </cell>
          <cell r="E230">
            <v>8123</v>
          </cell>
        </row>
        <row r="231">
          <cell r="B231">
            <v>812</v>
          </cell>
          <cell r="D231" t="str">
            <v xml:space="preserve"> - Фонд занятости</v>
          </cell>
          <cell r="E231">
            <v>8124</v>
          </cell>
        </row>
        <row r="232">
          <cell r="B232">
            <v>81</v>
          </cell>
          <cell r="C232" t="str">
            <v>Налоги и платежи в бюджеты, в т.ч. :</v>
          </cell>
          <cell r="E232">
            <v>813</v>
          </cell>
        </row>
        <row r="233">
          <cell r="B233">
            <v>813</v>
          </cell>
          <cell r="D233" t="str">
            <v xml:space="preserve"> - на пользователей автомобильных дорог</v>
          </cell>
          <cell r="E233">
            <v>81301</v>
          </cell>
        </row>
        <row r="234">
          <cell r="B234">
            <v>813</v>
          </cell>
          <cell r="D234" t="str">
            <v xml:space="preserve"> - транспортный</v>
          </cell>
          <cell r="E234">
            <v>81302</v>
          </cell>
        </row>
        <row r="235">
          <cell r="B235">
            <v>813</v>
          </cell>
          <cell r="D235" t="str">
            <v xml:space="preserve"> - за пользование недрами</v>
          </cell>
          <cell r="E235">
            <v>81303</v>
          </cell>
        </row>
        <row r="236">
          <cell r="B236">
            <v>813</v>
          </cell>
          <cell r="D236" t="str">
            <v xml:space="preserve"> - на воспроизводство минерально-сырьевой базы</v>
          </cell>
          <cell r="E236">
            <v>81304</v>
          </cell>
        </row>
        <row r="237">
          <cell r="B237">
            <v>813</v>
          </cell>
          <cell r="D237" t="str">
            <v xml:space="preserve"> - на землю</v>
          </cell>
          <cell r="E237">
            <v>81305</v>
          </cell>
        </row>
        <row r="238">
          <cell r="B238">
            <v>813</v>
          </cell>
          <cell r="D238" t="str">
            <v xml:space="preserve"> - за аренду земли</v>
          </cell>
          <cell r="E238">
            <v>81306</v>
          </cell>
        </row>
        <row r="239">
          <cell r="B239">
            <v>813</v>
          </cell>
          <cell r="D239" t="str">
            <v xml:space="preserve"> - за воду</v>
          </cell>
          <cell r="E239">
            <v>81307</v>
          </cell>
        </row>
        <row r="240">
          <cell r="B240">
            <v>813</v>
          </cell>
          <cell r="D240" t="str">
            <v xml:space="preserve"> - с владельцев транспортных средств</v>
          </cell>
          <cell r="E240">
            <v>81308</v>
          </cell>
        </row>
        <row r="241">
          <cell r="B241">
            <v>81</v>
          </cell>
          <cell r="D241" t="str">
            <v>Проценты за кредит</v>
          </cell>
          <cell r="E241">
            <v>814</v>
          </cell>
        </row>
        <row r="242">
          <cell r="B242">
            <v>81</v>
          </cell>
          <cell r="D242" t="str">
            <v>Аудиторские услуги</v>
          </cell>
          <cell r="E242">
            <v>817</v>
          </cell>
        </row>
        <row r="243">
          <cell r="B243">
            <v>81</v>
          </cell>
          <cell r="D243" t="str">
            <v>Представительские расходы</v>
          </cell>
          <cell r="E243">
            <v>818</v>
          </cell>
        </row>
        <row r="244">
          <cell r="B244">
            <v>81</v>
          </cell>
          <cell r="D244" t="str">
            <v>Прочие расходы с\с (финансы)</v>
          </cell>
          <cell r="E244">
            <v>819</v>
          </cell>
        </row>
        <row r="245">
          <cell r="B245">
            <v>81</v>
          </cell>
          <cell r="D245" t="str">
            <v>Телеграфные расходы</v>
          </cell>
          <cell r="E245">
            <v>8191</v>
          </cell>
        </row>
        <row r="246">
          <cell r="B246">
            <v>81</v>
          </cell>
          <cell r="D246" t="str">
            <v>Подготовка кадров</v>
          </cell>
          <cell r="E246">
            <v>8199</v>
          </cell>
        </row>
        <row r="248">
          <cell r="B248">
            <v>8</v>
          </cell>
          <cell r="C248" t="str">
            <v>РАСХОДЫ ИЗ ПРИБЫЛИ от реализации</v>
          </cell>
          <cell r="E248">
            <v>82</v>
          </cell>
        </row>
        <row r="249">
          <cell r="B249">
            <v>82</v>
          </cell>
          <cell r="C249" t="str">
            <v>Налоги - всего</v>
          </cell>
          <cell r="E249">
            <v>821</v>
          </cell>
        </row>
        <row r="250">
          <cell r="B250">
            <v>821</v>
          </cell>
          <cell r="D250" t="str">
            <v xml:space="preserve"> - содержание объектов соцкультбыта</v>
          </cell>
          <cell r="E250">
            <v>8211</v>
          </cell>
        </row>
        <row r="251">
          <cell r="B251">
            <v>821</v>
          </cell>
          <cell r="D251" t="str">
            <v xml:space="preserve"> - на имущество</v>
          </cell>
          <cell r="E251">
            <v>8212</v>
          </cell>
        </row>
        <row r="252">
          <cell r="B252">
            <v>821</v>
          </cell>
          <cell r="D252" t="str">
            <v xml:space="preserve"> - сбор на уборку территории</v>
          </cell>
          <cell r="E252">
            <v>8213</v>
          </cell>
        </row>
        <row r="253">
          <cell r="B253">
            <v>821</v>
          </cell>
          <cell r="D253" t="str">
            <v xml:space="preserve"> - сбор на содержание милиции</v>
          </cell>
          <cell r="E253">
            <v>8214</v>
          </cell>
        </row>
        <row r="254">
          <cell r="B254">
            <v>821</v>
          </cell>
          <cell r="D254" t="str">
            <v xml:space="preserve"> - на общеобразовательные нужды</v>
          </cell>
          <cell r="E254">
            <v>8215</v>
          </cell>
        </row>
        <row r="255">
          <cell r="B255">
            <v>821</v>
          </cell>
          <cell r="D255" t="str">
            <v xml:space="preserve"> - на прибыль</v>
          </cell>
          <cell r="E255">
            <v>8216</v>
          </cell>
        </row>
        <row r="257">
          <cell r="B257">
            <v>8</v>
          </cell>
          <cell r="C257" t="str">
            <v>РАСХОДЫ ЗА СЧЕТ ПРИБЫЛИ</v>
          </cell>
          <cell r="E257">
            <v>83</v>
          </cell>
        </row>
        <row r="258">
          <cell r="B258">
            <v>83</v>
          </cell>
          <cell r="D258" t="str">
            <v>Затраты на объекты С-К-Б</v>
          </cell>
          <cell r="E258">
            <v>831</v>
          </cell>
        </row>
        <row r="259">
          <cell r="B259">
            <v>83</v>
          </cell>
          <cell r="D259" t="str">
            <v>Финансовые вложения</v>
          </cell>
          <cell r="E259">
            <v>832</v>
          </cell>
        </row>
        <row r="260">
          <cell r="B260">
            <v>83</v>
          </cell>
          <cell r="D260" t="str">
            <v>Благотворительность</v>
          </cell>
          <cell r="E260">
            <v>833</v>
          </cell>
        </row>
        <row r="261">
          <cell r="B261">
            <v>83</v>
          </cell>
          <cell r="D261" t="str">
            <v>Расходы Совета Директоров</v>
          </cell>
          <cell r="E261">
            <v>834</v>
          </cell>
        </row>
        <row r="262">
          <cell r="B262">
            <v>83</v>
          </cell>
          <cell r="D262" t="str">
            <v>Прочие расходы из прибыли</v>
          </cell>
          <cell r="E262">
            <v>839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Январь"/>
      <sheetName val="прив.рес. янв"/>
      <sheetName val="прив.рес.февр"/>
      <sheetName val="Февраль"/>
      <sheetName val="Март"/>
      <sheetName val="Апрель"/>
      <sheetName val="Май"/>
      <sheetName val="Июнь"/>
      <sheetName val="Июль"/>
      <sheetName val="Август"/>
      <sheetName val=" пост ср-в янв"/>
      <sheetName val="пост ср-в февр"/>
      <sheetName val="пост ср-в март"/>
      <sheetName val="пост ср-в апрель"/>
      <sheetName val="масла,литры"/>
      <sheetName val="постоянные затраты"/>
      <sheetName val="июнь9"/>
      <sheetName val="Données"/>
    </sheetNames>
    <sheetDataSet>
      <sheetData sheetId="0" refreshError="1">
        <row r="9">
          <cell r="C9" t="str">
            <v>А. ДОХОДНАЯ ЧАСТЬ</v>
          </cell>
          <cell r="E9">
            <v>1</v>
          </cell>
        </row>
        <row r="11">
          <cell r="B11">
            <v>1</v>
          </cell>
          <cell r="C11" t="str">
            <v>Всего за алюминий, тыс.$</v>
          </cell>
          <cell r="E11">
            <v>11</v>
          </cell>
        </row>
        <row r="12">
          <cell r="B12">
            <v>11</v>
          </cell>
          <cell r="C12" t="str">
            <v>Толлинг(всего)</v>
          </cell>
          <cell r="E12">
            <v>111</v>
          </cell>
        </row>
        <row r="13">
          <cell r="B13">
            <v>111</v>
          </cell>
          <cell r="D13" t="str">
            <v xml:space="preserve"> - COALCO 303-98</v>
          </cell>
          <cell r="E13">
            <v>11105</v>
          </cell>
        </row>
        <row r="14">
          <cell r="B14">
            <v>111</v>
          </cell>
          <cell r="D14" t="str">
            <v xml:space="preserve"> - COALKO 304-98</v>
          </cell>
          <cell r="E14">
            <v>11106</v>
          </cell>
        </row>
        <row r="15">
          <cell r="B15">
            <v>111</v>
          </cell>
          <cell r="D15" t="str">
            <v xml:space="preserve"> - ALDECO 301-98</v>
          </cell>
          <cell r="E15">
            <v>11107</v>
          </cell>
        </row>
        <row r="16">
          <cell r="B16">
            <v>111</v>
          </cell>
          <cell r="D16" t="str">
            <v xml:space="preserve"> - PEAField 302-98</v>
          </cell>
          <cell r="E16">
            <v>11109</v>
          </cell>
        </row>
        <row r="17">
          <cell r="B17">
            <v>111</v>
          </cell>
          <cell r="D17" t="str">
            <v xml:space="preserve"> - DAEWOO</v>
          </cell>
          <cell r="E17">
            <v>11199</v>
          </cell>
        </row>
        <row r="18">
          <cell r="B18">
            <v>11</v>
          </cell>
          <cell r="C18" t="str">
            <v>Экспорт (всего)</v>
          </cell>
          <cell r="E18">
            <v>112</v>
          </cell>
        </row>
        <row r="19">
          <cell r="B19">
            <v>112</v>
          </cell>
          <cell r="D19" t="str">
            <v xml:space="preserve"> - КРАЗПА 72</v>
          </cell>
          <cell r="E19">
            <v>11201</v>
          </cell>
        </row>
        <row r="20">
          <cell r="B20">
            <v>112</v>
          </cell>
          <cell r="D20" t="str">
            <v xml:space="preserve"> - ДЖЕВЕНЕТ 728</v>
          </cell>
          <cell r="E20">
            <v>11204</v>
          </cell>
        </row>
        <row r="21">
          <cell r="B21">
            <v>112</v>
          </cell>
          <cell r="D21" t="str">
            <v xml:space="preserve"> - COALKO 733</v>
          </cell>
          <cell r="E21">
            <v>11208</v>
          </cell>
        </row>
        <row r="22">
          <cell r="B22">
            <v>112</v>
          </cell>
          <cell r="D22" t="str">
            <v xml:space="preserve"> - COALKO 734</v>
          </cell>
          <cell r="E22">
            <v>11211</v>
          </cell>
        </row>
        <row r="23">
          <cell r="B23">
            <v>112</v>
          </cell>
          <cell r="D23" t="str">
            <v xml:space="preserve"> - ALDECO 803</v>
          </cell>
          <cell r="E23">
            <v>11209</v>
          </cell>
        </row>
        <row r="24">
          <cell r="B24">
            <v>112</v>
          </cell>
          <cell r="D24" t="str">
            <v xml:space="preserve"> - Алюминий Казахстана 804</v>
          </cell>
          <cell r="E24">
            <v>11210</v>
          </cell>
        </row>
        <row r="25">
          <cell r="B25">
            <v>112</v>
          </cell>
          <cell r="D25" t="str">
            <v xml:space="preserve"> - прочие</v>
          </cell>
          <cell r="E25">
            <v>11299</v>
          </cell>
        </row>
        <row r="26">
          <cell r="B26">
            <v>11</v>
          </cell>
          <cell r="C26" t="str">
            <v>Бартер</v>
          </cell>
          <cell r="E26">
            <v>113</v>
          </cell>
        </row>
        <row r="27">
          <cell r="B27">
            <v>113</v>
          </cell>
          <cell r="D27" t="str">
            <v xml:space="preserve"> - КРАЗПА 10</v>
          </cell>
          <cell r="E27">
            <v>11301</v>
          </cell>
        </row>
        <row r="28">
          <cell r="B28">
            <v>113</v>
          </cell>
          <cell r="D28" t="str">
            <v xml:space="preserve"> - Кли 75</v>
          </cell>
          <cell r="E28">
            <v>11302</v>
          </cell>
        </row>
        <row r="29">
          <cell r="B29">
            <v>113</v>
          </cell>
          <cell r="D29" t="str">
            <v xml:space="preserve"> - прочие</v>
          </cell>
          <cell r="E29">
            <v>11399</v>
          </cell>
        </row>
        <row r="32">
          <cell r="B32">
            <v>11</v>
          </cell>
          <cell r="C32" t="str">
            <v>Внутренний рынок, тыс.$</v>
          </cell>
          <cell r="E32">
            <v>114</v>
          </cell>
        </row>
        <row r="33">
          <cell r="B33">
            <v>11</v>
          </cell>
          <cell r="C33" t="str">
            <v>Внутренний рынок, тыс.руб.</v>
          </cell>
          <cell r="E33">
            <v>114</v>
          </cell>
        </row>
        <row r="34">
          <cell r="B34">
            <v>114</v>
          </cell>
          <cell r="D34" t="str">
            <v xml:space="preserve"> - КРАМЗ, 183</v>
          </cell>
          <cell r="E34">
            <v>11401</v>
          </cell>
        </row>
        <row r="35">
          <cell r="B35">
            <v>114</v>
          </cell>
          <cell r="D35" t="str">
            <v xml:space="preserve"> - САМЕКО, 128</v>
          </cell>
          <cell r="E35">
            <v>11402</v>
          </cell>
        </row>
        <row r="36">
          <cell r="B36">
            <v>114</v>
          </cell>
          <cell r="D36" t="str">
            <v xml:space="preserve"> - Танмет, 155, 182</v>
          </cell>
          <cell r="E36">
            <v>11403</v>
          </cell>
        </row>
        <row r="37">
          <cell r="B37">
            <v>114</v>
          </cell>
          <cell r="D37" t="str">
            <v xml:space="preserve"> - Ювис, 112</v>
          </cell>
          <cell r="E37">
            <v>11404</v>
          </cell>
        </row>
        <row r="38">
          <cell r="B38">
            <v>114</v>
          </cell>
          <cell r="D38" t="str">
            <v xml:space="preserve"> - прочие</v>
          </cell>
          <cell r="E38">
            <v>11499</v>
          </cell>
        </row>
        <row r="40">
          <cell r="B40">
            <v>1</v>
          </cell>
          <cell r="C40" t="str">
            <v>Всего других поступлений</v>
          </cell>
          <cell r="E40">
            <v>12</v>
          </cell>
        </row>
        <row r="41">
          <cell r="B41">
            <v>12</v>
          </cell>
          <cell r="C41" t="str">
            <v>Прочая продукция и услуги</v>
          </cell>
          <cell r="E41">
            <v>121</v>
          </cell>
        </row>
        <row r="42">
          <cell r="B42">
            <v>121</v>
          </cell>
          <cell r="D42" t="str">
            <v xml:space="preserve"> - кирпич</v>
          </cell>
          <cell r="E42">
            <v>1211</v>
          </cell>
        </row>
        <row r="43">
          <cell r="B43">
            <v>121</v>
          </cell>
          <cell r="D43" t="str">
            <v xml:space="preserve"> - ТНП</v>
          </cell>
          <cell r="E43">
            <v>1212</v>
          </cell>
        </row>
        <row r="44">
          <cell r="B44">
            <v>121</v>
          </cell>
          <cell r="D44" t="str">
            <v xml:space="preserve"> - услуги на сторону</v>
          </cell>
          <cell r="E44">
            <v>1213</v>
          </cell>
        </row>
        <row r="45">
          <cell r="B45">
            <v>121</v>
          </cell>
          <cell r="D45" t="str">
            <v xml:space="preserve"> - другие услуги и продукция</v>
          </cell>
          <cell r="E45">
            <v>1219</v>
          </cell>
        </row>
        <row r="46">
          <cell r="B46">
            <v>12</v>
          </cell>
          <cell r="C46" t="str">
            <v>Целевое финансирование</v>
          </cell>
          <cell r="E46">
            <v>122</v>
          </cell>
        </row>
        <row r="47">
          <cell r="B47">
            <v>122</v>
          </cell>
          <cell r="D47" t="str">
            <v xml:space="preserve"> - НИОКР и экология</v>
          </cell>
          <cell r="E47">
            <v>1221</v>
          </cell>
        </row>
        <row r="48">
          <cell r="B48">
            <v>122</v>
          </cell>
          <cell r="D48" t="str">
            <v xml:space="preserve"> - прочие</v>
          </cell>
          <cell r="E48">
            <v>1229</v>
          </cell>
        </row>
        <row r="49">
          <cell r="B49">
            <v>12</v>
          </cell>
          <cell r="D49" t="str">
            <v>Продажа имущества и ТМЦ</v>
          </cell>
          <cell r="E49">
            <v>123</v>
          </cell>
        </row>
        <row r="50">
          <cell r="B50">
            <v>12</v>
          </cell>
          <cell r="D50" t="str">
            <v>Возмещение НДС и др. налогов</v>
          </cell>
          <cell r="E50">
            <v>124</v>
          </cell>
        </row>
        <row r="51">
          <cell r="B51">
            <v>12</v>
          </cell>
          <cell r="D51" t="str">
            <v>Другие поступления</v>
          </cell>
          <cell r="E51">
            <v>125</v>
          </cell>
        </row>
        <row r="54">
          <cell r="C54" t="str">
            <v>Привлечение ресурсов :</v>
          </cell>
          <cell r="E54">
            <v>2</v>
          </cell>
        </row>
        <row r="55">
          <cell r="B55">
            <v>2</v>
          </cell>
          <cell r="C55" t="str">
            <v>Получение кредитов банка, всего</v>
          </cell>
          <cell r="E55">
            <v>21</v>
          </cell>
        </row>
        <row r="56">
          <cell r="B56">
            <v>21</v>
          </cell>
          <cell r="D56" t="str">
            <v xml:space="preserve"> - КБ МЕТАЛЭКС</v>
          </cell>
          <cell r="E56">
            <v>2101</v>
          </cell>
        </row>
        <row r="57">
          <cell r="B57">
            <v>21</v>
          </cell>
          <cell r="D57" t="str">
            <v xml:space="preserve"> - КрасСберБанк</v>
          </cell>
          <cell r="E57">
            <v>2102</v>
          </cell>
        </row>
        <row r="58">
          <cell r="B58">
            <v>21</v>
          </cell>
          <cell r="D58" t="str">
            <v xml:space="preserve"> - АЛЬФА Банк</v>
          </cell>
          <cell r="E58">
            <v>2103</v>
          </cell>
        </row>
        <row r="59">
          <cell r="B59">
            <v>21</v>
          </cell>
          <cell r="D59" t="str">
            <v xml:space="preserve"> - ИНКОМ Банк</v>
          </cell>
          <cell r="E59">
            <v>2104</v>
          </cell>
        </row>
        <row r="60">
          <cell r="B60">
            <v>21</v>
          </cell>
          <cell r="D60" t="str">
            <v xml:space="preserve"> - МосБизнес Банк</v>
          </cell>
          <cell r="E60">
            <v>2105</v>
          </cell>
        </row>
        <row r="61">
          <cell r="B61">
            <v>21</v>
          </cell>
          <cell r="D61" t="str">
            <v xml:space="preserve"> - Российский Кредит</v>
          </cell>
          <cell r="E61">
            <v>2106</v>
          </cell>
        </row>
        <row r="62">
          <cell r="B62">
            <v>21</v>
          </cell>
          <cell r="D62" t="str">
            <v xml:space="preserve"> - Залогбанк №89/97</v>
          </cell>
          <cell r="E62">
            <v>2107</v>
          </cell>
        </row>
        <row r="63">
          <cell r="B63">
            <v>21</v>
          </cell>
          <cell r="D63" t="str">
            <v xml:space="preserve"> - Залогбанк №2</v>
          </cell>
          <cell r="E63">
            <v>2108</v>
          </cell>
        </row>
        <row r="64">
          <cell r="B64">
            <v>21</v>
          </cell>
          <cell r="D64" t="str">
            <v xml:space="preserve"> - Залогбанк №3</v>
          </cell>
          <cell r="E64">
            <v>2109</v>
          </cell>
        </row>
        <row r="65">
          <cell r="B65">
            <v>21</v>
          </cell>
          <cell r="D65" t="str">
            <v xml:space="preserve"> - Залогбанк №4</v>
          </cell>
          <cell r="E65">
            <v>2111</v>
          </cell>
        </row>
        <row r="66">
          <cell r="B66">
            <v>21</v>
          </cell>
          <cell r="D66" t="str">
            <v xml:space="preserve"> - Залогбанк №5</v>
          </cell>
          <cell r="E66">
            <v>2110</v>
          </cell>
        </row>
        <row r="67">
          <cell r="B67">
            <v>21</v>
          </cell>
          <cell r="D67" t="str">
            <v xml:space="preserve"> - Залогбанк №6</v>
          </cell>
          <cell r="E67">
            <v>2112</v>
          </cell>
        </row>
        <row r="68">
          <cell r="B68">
            <v>21</v>
          </cell>
          <cell r="D68" t="str">
            <v xml:space="preserve"> - прочие</v>
          </cell>
          <cell r="E68">
            <v>2199</v>
          </cell>
        </row>
        <row r="69">
          <cell r="B69">
            <v>2</v>
          </cell>
          <cell r="D69" t="str">
            <v>Привлечение займов</v>
          </cell>
          <cell r="E69">
            <v>22</v>
          </cell>
        </row>
        <row r="70">
          <cell r="B70">
            <v>2</v>
          </cell>
          <cell r="D70" t="str">
            <v>Выпуск векселей ОАО КРАЗ</v>
          </cell>
          <cell r="E70">
            <v>23</v>
          </cell>
        </row>
        <row r="71">
          <cell r="B71">
            <v>2</v>
          </cell>
          <cell r="D71" t="str">
            <v>Гарантии ОАО КРАЗ (выдача)</v>
          </cell>
          <cell r="E71">
            <v>24</v>
          </cell>
        </row>
        <row r="73">
          <cell r="C73" t="str">
            <v>Возврат ресурсов :</v>
          </cell>
          <cell r="E73">
            <v>3</v>
          </cell>
        </row>
        <row r="74">
          <cell r="B74">
            <v>3</v>
          </cell>
          <cell r="C74" t="str">
            <v>Погашение кредитов банка, всего</v>
          </cell>
          <cell r="E74">
            <v>31</v>
          </cell>
        </row>
        <row r="75">
          <cell r="B75">
            <v>31</v>
          </cell>
          <cell r="D75" t="str">
            <v xml:space="preserve"> - КБ МЕТАЛЭКС</v>
          </cell>
          <cell r="E75">
            <v>3101</v>
          </cell>
        </row>
        <row r="76">
          <cell r="B76">
            <v>31</v>
          </cell>
          <cell r="D76" t="str">
            <v xml:space="preserve"> - КрасСберБанк</v>
          </cell>
          <cell r="E76">
            <v>3102</v>
          </cell>
        </row>
        <row r="77">
          <cell r="B77">
            <v>31</v>
          </cell>
          <cell r="D77" t="str">
            <v xml:space="preserve"> - АЛЬФА Банк</v>
          </cell>
          <cell r="E77">
            <v>3103</v>
          </cell>
        </row>
        <row r="78">
          <cell r="B78">
            <v>31</v>
          </cell>
          <cell r="D78" t="str">
            <v xml:space="preserve"> - ИНКОМ Банк</v>
          </cell>
          <cell r="E78">
            <v>3104</v>
          </cell>
        </row>
        <row r="79">
          <cell r="B79">
            <v>31</v>
          </cell>
          <cell r="D79" t="str">
            <v xml:space="preserve"> - МосБизнес Банк</v>
          </cell>
          <cell r="E79">
            <v>3105</v>
          </cell>
        </row>
        <row r="80">
          <cell r="B80">
            <v>31</v>
          </cell>
          <cell r="D80" t="str">
            <v xml:space="preserve"> - Российский Кредит</v>
          </cell>
          <cell r="E80">
            <v>3106</v>
          </cell>
        </row>
        <row r="81">
          <cell r="B81">
            <v>31</v>
          </cell>
          <cell r="D81" t="str">
            <v xml:space="preserve"> - Залогбанк №89/97</v>
          </cell>
          <cell r="E81">
            <v>3107</v>
          </cell>
        </row>
        <row r="82">
          <cell r="B82">
            <v>31</v>
          </cell>
          <cell r="D82" t="str">
            <v xml:space="preserve"> - Залогбанк №2</v>
          </cell>
          <cell r="E82">
            <v>3108</v>
          </cell>
        </row>
        <row r="83">
          <cell r="B83">
            <v>31</v>
          </cell>
          <cell r="D83" t="str">
            <v xml:space="preserve"> - Залогбанк №3</v>
          </cell>
          <cell r="E83">
            <v>3109</v>
          </cell>
        </row>
        <row r="84">
          <cell r="B84">
            <v>31</v>
          </cell>
          <cell r="D84" t="str">
            <v xml:space="preserve"> - Залогбанк №4</v>
          </cell>
          <cell r="E84">
            <v>3111</v>
          </cell>
        </row>
        <row r="85">
          <cell r="B85">
            <v>31</v>
          </cell>
          <cell r="D85" t="str">
            <v xml:space="preserve"> - Залогбанк №5</v>
          </cell>
          <cell r="E85">
            <v>3110</v>
          </cell>
        </row>
        <row r="86">
          <cell r="B86">
            <v>31</v>
          </cell>
          <cell r="D86" t="str">
            <v xml:space="preserve"> - Залогбанк №6</v>
          </cell>
          <cell r="E86">
            <v>3112</v>
          </cell>
        </row>
        <row r="87">
          <cell r="B87">
            <v>31</v>
          </cell>
          <cell r="D87" t="str">
            <v xml:space="preserve"> - прочие</v>
          </cell>
          <cell r="E87">
            <v>3199</v>
          </cell>
        </row>
        <row r="88">
          <cell r="B88">
            <v>3</v>
          </cell>
          <cell r="D88" t="str">
            <v>Погашение займов</v>
          </cell>
          <cell r="E88">
            <v>32</v>
          </cell>
        </row>
        <row r="89">
          <cell r="B89">
            <v>3</v>
          </cell>
          <cell r="D89" t="str">
            <v>Погашение векселей ОАО КРАЗ</v>
          </cell>
          <cell r="E89">
            <v>33</v>
          </cell>
        </row>
        <row r="90">
          <cell r="B90">
            <v>3</v>
          </cell>
          <cell r="D90" t="str">
            <v>Гарантии и прочие погашения</v>
          </cell>
          <cell r="E90">
            <v>34</v>
          </cell>
        </row>
        <row r="92">
          <cell r="C92" t="str">
            <v>Движение финансовых средств</v>
          </cell>
          <cell r="E92">
            <v>4</v>
          </cell>
        </row>
        <row r="93">
          <cell r="B93">
            <v>4</v>
          </cell>
          <cell r="C93" t="str">
            <v>Конвертация валюты</v>
          </cell>
          <cell r="E93">
            <v>42</v>
          </cell>
        </row>
        <row r="94">
          <cell r="B94">
            <v>42</v>
          </cell>
          <cell r="D94" t="str">
            <v>Поступление рублевых средств</v>
          </cell>
          <cell r="E94">
            <v>420</v>
          </cell>
        </row>
        <row r="95">
          <cell r="B95">
            <v>42</v>
          </cell>
          <cell r="D95" t="str">
            <v>Обязательная продажа валюты</v>
          </cell>
          <cell r="E95">
            <v>421</v>
          </cell>
        </row>
        <row r="96">
          <cell r="B96">
            <v>42</v>
          </cell>
          <cell r="D96" t="str">
            <v>Свободная продажа валюты</v>
          </cell>
          <cell r="E96">
            <v>422</v>
          </cell>
        </row>
        <row r="97">
          <cell r="B97">
            <v>42</v>
          </cell>
          <cell r="D97" t="str">
            <v>Покупка валюты</v>
          </cell>
          <cell r="E97">
            <v>423</v>
          </cell>
        </row>
        <row r="98">
          <cell r="B98">
            <v>4</v>
          </cell>
          <cell r="C98" t="str">
            <v>Движение по расчетному счету</v>
          </cell>
          <cell r="E98">
            <v>43</v>
          </cell>
        </row>
        <row r="99">
          <cell r="B99">
            <v>43</v>
          </cell>
          <cell r="D99" t="str">
            <v>Перевод денежных средств</v>
          </cell>
          <cell r="E99">
            <v>431</v>
          </cell>
        </row>
        <row r="100">
          <cell r="B100">
            <v>43</v>
          </cell>
          <cell r="D100" t="str">
            <v>Сдача наличности в банк</v>
          </cell>
          <cell r="E100">
            <v>432</v>
          </cell>
        </row>
        <row r="101">
          <cell r="B101">
            <v>43</v>
          </cell>
          <cell r="D101" t="str">
            <v>Обналичивание средств со счета</v>
          </cell>
          <cell r="E101">
            <v>433</v>
          </cell>
        </row>
        <row r="102">
          <cell r="B102">
            <v>4</v>
          </cell>
          <cell r="C102" t="str">
            <v>Вексельное обращение</v>
          </cell>
          <cell r="E102">
            <v>44</v>
          </cell>
        </row>
        <row r="103">
          <cell r="B103">
            <v>44</v>
          </cell>
          <cell r="D103" t="str">
            <v>Покупка/продажа Ц.Б. (векселя)</v>
          </cell>
          <cell r="E103">
            <v>441</v>
          </cell>
        </row>
        <row r="104">
          <cell r="B104">
            <v>44</v>
          </cell>
          <cell r="D104" t="str">
            <v>Покупка векселей КРАСЭНЕРГО</v>
          </cell>
          <cell r="E104">
            <v>442</v>
          </cell>
        </row>
        <row r="105">
          <cell r="B105">
            <v>44</v>
          </cell>
          <cell r="D105" t="str">
            <v>Продажа/покупка Ц.Б. (векселя)</v>
          </cell>
          <cell r="E105">
            <v>443</v>
          </cell>
        </row>
        <row r="106">
          <cell r="B106">
            <v>44</v>
          </cell>
          <cell r="D106" t="str">
            <v>Вексель в залог/ответхранение</v>
          </cell>
          <cell r="E106">
            <v>444</v>
          </cell>
        </row>
        <row r="107">
          <cell r="B107">
            <v>4</v>
          </cell>
          <cell r="C107" t="str">
            <v>Другие операции</v>
          </cell>
          <cell r="E107">
            <v>45</v>
          </cell>
        </row>
        <row r="108">
          <cell r="B108">
            <v>45</v>
          </cell>
          <cell r="D108" t="str">
            <v>Финансовые операции</v>
          </cell>
          <cell r="E108">
            <v>451</v>
          </cell>
        </row>
        <row r="109">
          <cell r="B109">
            <v>45</v>
          </cell>
          <cell r="D109" t="str">
            <v>Переуступка права требования</v>
          </cell>
          <cell r="E109">
            <v>452</v>
          </cell>
        </row>
        <row r="110">
          <cell r="B110">
            <v>45</v>
          </cell>
          <cell r="D110" t="str">
            <v>~</v>
          </cell>
          <cell r="E110">
            <v>453</v>
          </cell>
        </row>
        <row r="112">
          <cell r="C112" t="str">
            <v>ОСТАТОК финансовых средств</v>
          </cell>
          <cell r="E112">
            <v>40</v>
          </cell>
        </row>
        <row r="113">
          <cell r="B113">
            <v>40</v>
          </cell>
          <cell r="D113" t="str">
            <v xml:space="preserve"> - КБ МЕТАЛЭКС</v>
          </cell>
          <cell r="E113">
            <v>4001</v>
          </cell>
        </row>
        <row r="114">
          <cell r="B114">
            <v>40</v>
          </cell>
          <cell r="D114" t="str">
            <v xml:space="preserve"> - КрасСберБанк</v>
          </cell>
          <cell r="E114">
            <v>4002</v>
          </cell>
        </row>
        <row r="115">
          <cell r="B115">
            <v>40</v>
          </cell>
          <cell r="D115" t="str">
            <v xml:space="preserve"> - АЛЬФА Банк</v>
          </cell>
          <cell r="E115">
            <v>4003</v>
          </cell>
        </row>
        <row r="116">
          <cell r="B116">
            <v>40</v>
          </cell>
          <cell r="D116" t="str">
            <v xml:space="preserve"> - ИНКОМ Банк</v>
          </cell>
          <cell r="E116">
            <v>4004</v>
          </cell>
        </row>
        <row r="117">
          <cell r="B117">
            <v>40</v>
          </cell>
          <cell r="D117" t="str">
            <v xml:space="preserve"> - Российский Кредит</v>
          </cell>
          <cell r="E117">
            <v>4005</v>
          </cell>
        </row>
        <row r="118">
          <cell r="B118">
            <v>40</v>
          </cell>
          <cell r="D118" t="str">
            <v xml:space="preserve"> - Залогбанк </v>
          </cell>
          <cell r="E118">
            <v>4006</v>
          </cell>
        </row>
        <row r="119">
          <cell r="B119">
            <v>40</v>
          </cell>
          <cell r="D119" t="str">
            <v xml:space="preserve"> - прочие</v>
          </cell>
          <cell r="E119">
            <v>4099</v>
          </cell>
        </row>
        <row r="121">
          <cell r="D121" t="str">
            <v>Д И С Б А Л А Н С  :</v>
          </cell>
          <cell r="G121">
            <v>0</v>
          </cell>
          <cell r="H121">
            <v>0</v>
          </cell>
          <cell r="I121">
            <v>0</v>
          </cell>
        </row>
        <row r="122">
          <cell r="D122" t="str">
            <v>ДОХОДОВ над расходами</v>
          </cell>
        </row>
        <row r="123">
          <cell r="D123" t="str">
            <v>РАСХОДОВ над доходами</v>
          </cell>
        </row>
        <row r="126">
          <cell r="C126" t="str">
            <v>Б. РАСХОДНАЯ ЧАСТЬ</v>
          </cell>
          <cell r="E126">
            <v>5</v>
          </cell>
        </row>
        <row r="127">
          <cell r="D127" t="str">
            <v xml:space="preserve"> - из СЕБЕСТОИМОСТИ</v>
          </cell>
          <cell r="E127">
            <v>51</v>
          </cell>
        </row>
        <row r="128">
          <cell r="D128" t="str">
            <v xml:space="preserve"> - из ПРИБЫЛИ ОТ РЕАЛИЗАЦИИ</v>
          </cell>
          <cell r="E128">
            <v>52</v>
          </cell>
        </row>
        <row r="129">
          <cell r="D129" t="str">
            <v xml:space="preserve"> - из ПРИБЫЛИ ПРЕДПРИЯТИЯ</v>
          </cell>
          <cell r="E129">
            <v>53</v>
          </cell>
        </row>
        <row r="132">
          <cell r="B132">
            <v>5</v>
          </cell>
          <cell r="C132" t="str">
            <v>КОММЕРЧЕСКИЙ ДИРЕКТОР</v>
          </cell>
          <cell r="E132">
            <v>6</v>
          </cell>
        </row>
        <row r="134">
          <cell r="B134">
            <v>6</v>
          </cell>
          <cell r="C134" t="str">
            <v>РАСХОДЫ ЗА СЧЕТ СЕБЕСТОИМОСТИ</v>
          </cell>
          <cell r="E134">
            <v>61</v>
          </cell>
        </row>
        <row r="135">
          <cell r="B135">
            <v>61</v>
          </cell>
          <cell r="C135" t="str">
            <v>С Ы Р Ь Е</v>
          </cell>
          <cell r="E135">
            <v>611</v>
          </cell>
        </row>
        <row r="136">
          <cell r="B136">
            <v>611</v>
          </cell>
          <cell r="D136" t="str">
            <v>Глинозем</v>
          </cell>
          <cell r="E136">
            <v>61101</v>
          </cell>
        </row>
        <row r="137">
          <cell r="B137">
            <v>611</v>
          </cell>
          <cell r="D137" t="str">
            <v>Криолит</v>
          </cell>
          <cell r="E137">
            <v>61103</v>
          </cell>
        </row>
        <row r="138">
          <cell r="B138">
            <v>611</v>
          </cell>
          <cell r="D138" t="str">
            <v>Алюминий фтористый (ALF3)</v>
          </cell>
          <cell r="E138">
            <v>61104</v>
          </cell>
        </row>
        <row r="139">
          <cell r="B139">
            <v>611</v>
          </cell>
          <cell r="D139" t="str">
            <v>Фтористый кальций</v>
          </cell>
          <cell r="E139">
            <v>61105</v>
          </cell>
        </row>
        <row r="140">
          <cell r="B140">
            <v>611</v>
          </cell>
          <cell r="D140" t="str">
            <v>Анодные блоки</v>
          </cell>
          <cell r="E140">
            <v>61106</v>
          </cell>
        </row>
        <row r="141">
          <cell r="B141">
            <v>611</v>
          </cell>
          <cell r="D141" t="str">
            <v>Хлористый натрий</v>
          </cell>
          <cell r="E141">
            <v>61107</v>
          </cell>
        </row>
        <row r="142">
          <cell r="B142">
            <v>611</v>
          </cell>
          <cell r="D142" t="str">
            <v>Сода кальцинированная</v>
          </cell>
          <cell r="E142">
            <v>61108</v>
          </cell>
        </row>
        <row r="143">
          <cell r="B143">
            <v>611</v>
          </cell>
          <cell r="D143" t="str">
            <v>Сода каустическая</v>
          </cell>
          <cell r="E143">
            <v>61109</v>
          </cell>
        </row>
        <row r="144">
          <cell r="B144">
            <v>611</v>
          </cell>
          <cell r="D144" t="str">
            <v>Барий хлористый</v>
          </cell>
          <cell r="E144">
            <v>61110</v>
          </cell>
        </row>
        <row r="145">
          <cell r="B145">
            <v>611</v>
          </cell>
          <cell r="D145" t="str">
            <v>Гидроокись</v>
          </cell>
          <cell r="E145">
            <v>61111</v>
          </cell>
        </row>
        <row r="146">
          <cell r="B146">
            <v>611</v>
          </cell>
          <cell r="D146" t="str">
            <v xml:space="preserve">Медь </v>
          </cell>
          <cell r="E146">
            <v>61112</v>
          </cell>
        </row>
        <row r="147">
          <cell r="B147">
            <v>611</v>
          </cell>
          <cell r="D147" t="str">
            <v>Графит</v>
          </cell>
          <cell r="E147">
            <v>61113</v>
          </cell>
        </row>
        <row r="148">
          <cell r="B148">
            <v>611</v>
          </cell>
          <cell r="D148" t="str">
            <v>Титановая губка</v>
          </cell>
          <cell r="E148">
            <v>61114</v>
          </cell>
        </row>
        <row r="149">
          <cell r="B149">
            <v>611</v>
          </cell>
          <cell r="D149" t="str">
            <v>Кокс сырой</v>
          </cell>
          <cell r="E149">
            <v>61115</v>
          </cell>
        </row>
        <row r="150">
          <cell r="B150">
            <v>611</v>
          </cell>
          <cell r="D150" t="str">
            <v>Кокс прокаленный</v>
          </cell>
          <cell r="E150">
            <v>61116</v>
          </cell>
        </row>
        <row r="151">
          <cell r="B151">
            <v>611</v>
          </cell>
          <cell r="D151" t="str">
            <v>Пек каменноугольный</v>
          </cell>
          <cell r="E151">
            <v>61117</v>
          </cell>
        </row>
        <row r="152">
          <cell r="B152">
            <v>611</v>
          </cell>
          <cell r="D152" t="str">
            <v>Глиноземная шихта</v>
          </cell>
          <cell r="E152">
            <v>61118</v>
          </cell>
        </row>
        <row r="153">
          <cell r="B153">
            <v>611</v>
          </cell>
          <cell r="D153" t="str">
            <v>Пена угольная</v>
          </cell>
          <cell r="E153">
            <v>61119</v>
          </cell>
        </row>
        <row r="154">
          <cell r="B154">
            <v>611</v>
          </cell>
          <cell r="D154" t="str">
            <v>Огарки</v>
          </cell>
          <cell r="E154">
            <v>61120</v>
          </cell>
        </row>
        <row r="155">
          <cell r="B155">
            <v>611</v>
          </cell>
          <cell r="D155" t="str">
            <v>Угольная футеровка</v>
          </cell>
          <cell r="E155">
            <v>61121</v>
          </cell>
        </row>
        <row r="156">
          <cell r="B156">
            <v>611</v>
          </cell>
          <cell r="C156" t="str">
            <v>Завод Фтористого Алюминия</v>
          </cell>
          <cell r="E156">
            <v>61130</v>
          </cell>
        </row>
        <row r="157">
          <cell r="B157">
            <v>61130</v>
          </cell>
          <cell r="D157" t="str">
            <v xml:space="preserve"> - гидроокись</v>
          </cell>
          <cell r="E157">
            <v>611301</v>
          </cell>
        </row>
        <row r="158">
          <cell r="B158">
            <v>61130</v>
          </cell>
          <cell r="D158" t="str">
            <v xml:space="preserve"> - кислота серная</v>
          </cell>
          <cell r="E158">
            <v>611302</v>
          </cell>
        </row>
        <row r="159">
          <cell r="B159">
            <v>61130</v>
          </cell>
          <cell r="D159" t="str">
            <v xml:space="preserve"> - олеум</v>
          </cell>
          <cell r="E159">
            <v>611303</v>
          </cell>
        </row>
        <row r="160">
          <cell r="B160">
            <v>61130</v>
          </cell>
          <cell r="D160" t="str">
            <v xml:space="preserve"> - фтористый кальций </v>
          </cell>
          <cell r="E160">
            <v>611304</v>
          </cell>
        </row>
        <row r="161">
          <cell r="B161">
            <v>61130</v>
          </cell>
          <cell r="D161" t="str">
            <v xml:space="preserve"> - пыль белитоизвестняковая</v>
          </cell>
          <cell r="E161">
            <v>611305</v>
          </cell>
        </row>
        <row r="162">
          <cell r="B162">
            <v>61130</v>
          </cell>
          <cell r="D162" t="str">
            <v xml:space="preserve"> - молоко известковое</v>
          </cell>
          <cell r="E162">
            <v>611306</v>
          </cell>
        </row>
        <row r="163">
          <cell r="B163">
            <v>611</v>
          </cell>
          <cell r="D163" t="str">
            <v xml:space="preserve">Таможенные платежи за сырье </v>
          </cell>
          <cell r="E163">
            <v>6112</v>
          </cell>
        </row>
        <row r="164">
          <cell r="B164">
            <v>611</v>
          </cell>
          <cell r="D164" t="str">
            <v>Ж/д тариф по перевозке сырья</v>
          </cell>
          <cell r="E164">
            <v>6113</v>
          </cell>
        </row>
        <row r="166">
          <cell r="B166">
            <v>61</v>
          </cell>
          <cell r="C166" t="str">
            <v>Топливо всего, в т.ч. :</v>
          </cell>
          <cell r="E166">
            <v>6121</v>
          </cell>
        </row>
        <row r="167">
          <cell r="B167">
            <v>6121</v>
          </cell>
          <cell r="D167" t="str">
            <v xml:space="preserve"> - мазут</v>
          </cell>
          <cell r="E167">
            <v>61211</v>
          </cell>
        </row>
        <row r="168">
          <cell r="B168">
            <v>6121</v>
          </cell>
          <cell r="D168" t="str">
            <v xml:space="preserve"> - газ</v>
          </cell>
          <cell r="E168">
            <v>61212</v>
          </cell>
        </row>
        <row r="169">
          <cell r="B169">
            <v>6121</v>
          </cell>
          <cell r="D169" t="str">
            <v xml:space="preserve"> - дизтопливо</v>
          </cell>
          <cell r="E169">
            <v>61213</v>
          </cell>
        </row>
        <row r="170">
          <cell r="B170">
            <v>6121</v>
          </cell>
          <cell r="D170" t="str">
            <v xml:space="preserve"> - бензин</v>
          </cell>
          <cell r="E170">
            <v>61214</v>
          </cell>
        </row>
        <row r="171">
          <cell r="B171">
            <v>6121</v>
          </cell>
          <cell r="D171" t="str">
            <v xml:space="preserve"> - ГСМ</v>
          </cell>
          <cell r="E171">
            <v>61215</v>
          </cell>
        </row>
        <row r="172">
          <cell r="B172">
            <v>6121</v>
          </cell>
          <cell r="D172" t="str">
            <v xml:space="preserve"> - топливо прочее</v>
          </cell>
          <cell r="E172">
            <v>61219</v>
          </cell>
        </row>
        <row r="173">
          <cell r="B173">
            <v>61</v>
          </cell>
          <cell r="C173" t="str">
            <v xml:space="preserve">Материалы и запчасти, в т.ч. : </v>
          </cell>
          <cell r="E173">
            <v>6122</v>
          </cell>
        </row>
        <row r="174">
          <cell r="B174">
            <v>6122</v>
          </cell>
          <cell r="D174" t="str">
            <v xml:space="preserve"> - гасильный шест</v>
          </cell>
          <cell r="E174">
            <v>61221</v>
          </cell>
        </row>
        <row r="175">
          <cell r="B175">
            <v>6122</v>
          </cell>
          <cell r="D175" t="str">
            <v xml:space="preserve"> - блоки угольные</v>
          </cell>
          <cell r="E175">
            <v>61222</v>
          </cell>
        </row>
        <row r="176">
          <cell r="B176">
            <v>6122</v>
          </cell>
          <cell r="D176" t="str">
            <v xml:space="preserve"> - масса подовая</v>
          </cell>
          <cell r="E176">
            <v>61223</v>
          </cell>
        </row>
        <row r="177">
          <cell r="B177">
            <v>6122</v>
          </cell>
          <cell r="D177" t="str">
            <v xml:space="preserve"> - кирпич шамотный</v>
          </cell>
          <cell r="E177">
            <v>61224</v>
          </cell>
        </row>
        <row r="178">
          <cell r="B178">
            <v>6122</v>
          </cell>
          <cell r="D178" t="str">
            <v xml:space="preserve"> - блюмсы</v>
          </cell>
          <cell r="E178">
            <v>61225</v>
          </cell>
        </row>
        <row r="179">
          <cell r="B179">
            <v>6122</v>
          </cell>
          <cell r="D179" t="str">
            <v xml:space="preserve"> - прочие материалы (коммерция)</v>
          </cell>
          <cell r="E179">
            <v>61229</v>
          </cell>
        </row>
        <row r="180">
          <cell r="B180">
            <v>61</v>
          </cell>
          <cell r="D180" t="str">
            <v xml:space="preserve">Спецодежда </v>
          </cell>
          <cell r="E180">
            <v>6123</v>
          </cell>
        </row>
        <row r="181">
          <cell r="B181">
            <v>61</v>
          </cell>
          <cell r="D181" t="str">
            <v>Ж/Д тариф (экспорт алюминия)</v>
          </cell>
          <cell r="E181">
            <v>613</v>
          </cell>
        </row>
        <row r="182">
          <cell r="B182">
            <v>61</v>
          </cell>
          <cell r="D182" t="str">
            <v>Портовые расходы (экспорт алюминия)</v>
          </cell>
          <cell r="E182">
            <v>614</v>
          </cell>
        </row>
        <row r="183">
          <cell r="B183">
            <v>61</v>
          </cell>
          <cell r="D183" t="str">
            <v>Таможенные услуги прочие</v>
          </cell>
          <cell r="E183">
            <v>615</v>
          </cell>
        </row>
        <row r="184">
          <cell r="B184">
            <v>61</v>
          </cell>
          <cell r="D184" t="str">
            <v>Транспортные  расходы прочие</v>
          </cell>
          <cell r="E184">
            <v>616</v>
          </cell>
        </row>
        <row r="185">
          <cell r="B185">
            <v>61</v>
          </cell>
          <cell r="D185" t="str">
            <v>Прочие расходы с/с (коммерция)</v>
          </cell>
          <cell r="E185">
            <v>619</v>
          </cell>
        </row>
        <row r="186">
          <cell r="B186">
            <v>61</v>
          </cell>
          <cell r="D186" t="str">
            <v>Услуги КрАМЗа по пер-ке Т-образки</v>
          </cell>
          <cell r="E186">
            <v>6191</v>
          </cell>
        </row>
        <row r="188">
          <cell r="B188">
            <v>6</v>
          </cell>
          <cell r="C188" t="str">
            <v>РАСХОДЫ ЗА СЧЕТ ПРИБЫЛИ</v>
          </cell>
          <cell r="E188">
            <v>62</v>
          </cell>
        </row>
        <row r="189">
          <cell r="B189">
            <v>62</v>
          </cell>
          <cell r="D189" t="str">
            <v>Приобретение оборудования</v>
          </cell>
          <cell r="E189">
            <v>621</v>
          </cell>
        </row>
        <row r="192">
          <cell r="B192">
            <v>5</v>
          </cell>
          <cell r="C192" t="str">
            <v>ИСПОЛНИТЕЛЬНЫЙ ДИРЕКТОР</v>
          </cell>
          <cell r="E192">
            <v>7</v>
          </cell>
        </row>
        <row r="194">
          <cell r="B194">
            <v>7</v>
          </cell>
          <cell r="C194" t="str">
            <v>РАСХОДЫ ЗА СЧЕТ СЕБЕСТОИМОСТИ</v>
          </cell>
          <cell r="E194">
            <v>71</v>
          </cell>
        </row>
        <row r="195">
          <cell r="B195">
            <v>71</v>
          </cell>
          <cell r="D195" t="str">
            <v>Электроэнергия</v>
          </cell>
          <cell r="E195">
            <v>711</v>
          </cell>
        </row>
        <row r="196">
          <cell r="B196">
            <v>71</v>
          </cell>
          <cell r="D196" t="str">
            <v>Сжатый воздух</v>
          </cell>
          <cell r="E196">
            <v>712</v>
          </cell>
        </row>
        <row r="197">
          <cell r="B197">
            <v>71</v>
          </cell>
          <cell r="D197" t="str">
            <v>Вода</v>
          </cell>
          <cell r="E197">
            <v>713</v>
          </cell>
        </row>
        <row r="198">
          <cell r="B198">
            <v>71</v>
          </cell>
          <cell r="D198" t="str">
            <v>Тепло</v>
          </cell>
          <cell r="E198">
            <v>714</v>
          </cell>
        </row>
        <row r="199">
          <cell r="B199">
            <v>71</v>
          </cell>
          <cell r="C199" t="str">
            <v xml:space="preserve">Материалы и запчасти, в т.ч. : </v>
          </cell>
          <cell r="E199">
            <v>715</v>
          </cell>
        </row>
        <row r="200">
          <cell r="B200">
            <v>715</v>
          </cell>
          <cell r="D200" t="str">
            <v xml:space="preserve"> - кожух анодный</v>
          </cell>
          <cell r="E200">
            <v>7151</v>
          </cell>
        </row>
        <row r="201">
          <cell r="B201">
            <v>715</v>
          </cell>
          <cell r="D201" t="str">
            <v xml:space="preserve"> - кожух катодный</v>
          </cell>
          <cell r="E201">
            <v>7152</v>
          </cell>
        </row>
        <row r="202">
          <cell r="B202">
            <v>715</v>
          </cell>
          <cell r="D202" t="str">
            <v xml:space="preserve"> - штыри (шт.)</v>
          </cell>
          <cell r="E202">
            <v>7153</v>
          </cell>
        </row>
        <row r="203">
          <cell r="B203">
            <v>715</v>
          </cell>
          <cell r="D203" t="str">
            <v xml:space="preserve"> - секции прямые</v>
          </cell>
          <cell r="E203">
            <v>7154</v>
          </cell>
        </row>
        <row r="204">
          <cell r="B204">
            <v>715</v>
          </cell>
          <cell r="D204" t="str">
            <v xml:space="preserve"> - секции угловые</v>
          </cell>
          <cell r="E204">
            <v>7155</v>
          </cell>
        </row>
        <row r="205">
          <cell r="B205">
            <v>715</v>
          </cell>
          <cell r="D205" t="str">
            <v xml:space="preserve"> - труба прямая</v>
          </cell>
          <cell r="E205">
            <v>7156</v>
          </cell>
        </row>
        <row r="206">
          <cell r="B206">
            <v>715</v>
          </cell>
          <cell r="D206" t="str">
            <v xml:space="preserve"> - прочие материалы (произ-во)</v>
          </cell>
          <cell r="E206">
            <v>7159</v>
          </cell>
        </row>
        <row r="207">
          <cell r="B207">
            <v>71</v>
          </cell>
          <cell r="C207" t="str">
            <v>Услуги подрядчиков, в т.ч. :</v>
          </cell>
          <cell r="E207">
            <v>716</v>
          </cell>
        </row>
        <row r="208">
          <cell r="B208">
            <v>716</v>
          </cell>
          <cell r="D208" t="str">
            <v xml:space="preserve"> - для основных цехов </v>
          </cell>
          <cell r="E208">
            <v>7161</v>
          </cell>
        </row>
        <row r="209">
          <cell r="B209">
            <v>716</v>
          </cell>
          <cell r="D209" t="str">
            <v xml:space="preserve"> - для других нужд </v>
          </cell>
          <cell r="E209">
            <v>7162</v>
          </cell>
        </row>
        <row r="210">
          <cell r="B210">
            <v>71</v>
          </cell>
          <cell r="D210" t="str">
            <v>Плата за нормативные выбросы</v>
          </cell>
          <cell r="E210">
            <v>717</v>
          </cell>
        </row>
        <row r="211">
          <cell r="B211">
            <v>71</v>
          </cell>
          <cell r="D211" t="str">
            <v>Прочие расходы с/с (произ-во)</v>
          </cell>
          <cell r="E211">
            <v>719</v>
          </cell>
        </row>
        <row r="212">
          <cell r="B212">
            <v>71</v>
          </cell>
          <cell r="D212" t="str">
            <v>Расходы по охране труда</v>
          </cell>
          <cell r="E212">
            <v>7191</v>
          </cell>
        </row>
        <row r="213">
          <cell r="B213">
            <v>71</v>
          </cell>
          <cell r="D213" t="str">
            <v>Проверка приборов</v>
          </cell>
          <cell r="E213">
            <v>7192</v>
          </cell>
        </row>
        <row r="215">
          <cell r="B215">
            <v>7</v>
          </cell>
          <cell r="C215" t="str">
            <v>РАСХОДЫ ЗА СЧЕТ ПРИБЫЛИ</v>
          </cell>
          <cell r="E215">
            <v>72</v>
          </cell>
        </row>
        <row r="216">
          <cell r="B216">
            <v>72</v>
          </cell>
          <cell r="C216" t="str">
            <v>Капитальные вложения, в т.ч. :</v>
          </cell>
          <cell r="E216">
            <v>721</v>
          </cell>
        </row>
        <row r="217">
          <cell r="B217">
            <v>721</v>
          </cell>
          <cell r="D217" t="str">
            <v xml:space="preserve"> - СМР</v>
          </cell>
          <cell r="E217">
            <v>7211</v>
          </cell>
        </row>
        <row r="218">
          <cell r="B218">
            <v>721</v>
          </cell>
          <cell r="D218" t="str">
            <v xml:space="preserve"> - оборудование</v>
          </cell>
          <cell r="E218">
            <v>7212</v>
          </cell>
        </row>
        <row r="219">
          <cell r="B219">
            <v>721</v>
          </cell>
          <cell r="D219" t="str">
            <v xml:space="preserve"> - НИОКР</v>
          </cell>
          <cell r="E219">
            <v>7213</v>
          </cell>
        </row>
        <row r="220">
          <cell r="B220">
            <v>72</v>
          </cell>
          <cell r="D220" t="str">
            <v>Плата за сверхнормативные выбросы</v>
          </cell>
          <cell r="E220">
            <v>722</v>
          </cell>
        </row>
        <row r="223">
          <cell r="B223">
            <v>5</v>
          </cell>
          <cell r="C223" t="str">
            <v>ДИРЕКТОР ПО ФИНАНСАМ</v>
          </cell>
          <cell r="E223">
            <v>8</v>
          </cell>
        </row>
        <row r="225">
          <cell r="B225">
            <v>8</v>
          </cell>
          <cell r="C225" t="str">
            <v>РАСХОДЫ ЗА СЧЕТ СЕБЕСТОИМОСТИ</v>
          </cell>
          <cell r="E225">
            <v>81</v>
          </cell>
        </row>
        <row r="226">
          <cell r="B226">
            <v>81</v>
          </cell>
          <cell r="D226" t="str">
            <v>Платежи за счет заработной платы</v>
          </cell>
          <cell r="E226">
            <v>811</v>
          </cell>
        </row>
        <row r="227">
          <cell r="B227">
            <v>81</v>
          </cell>
          <cell r="C227" t="str">
            <v>Отчисления в социальные фонды :</v>
          </cell>
          <cell r="E227">
            <v>812</v>
          </cell>
        </row>
        <row r="228">
          <cell r="B228">
            <v>812</v>
          </cell>
          <cell r="D228" t="str">
            <v xml:space="preserve"> - Пенсионный фонд</v>
          </cell>
          <cell r="E228">
            <v>8121</v>
          </cell>
        </row>
        <row r="229">
          <cell r="B229">
            <v>812</v>
          </cell>
          <cell r="D229" t="str">
            <v xml:space="preserve"> - ФОМС</v>
          </cell>
          <cell r="E229">
            <v>8122</v>
          </cell>
        </row>
        <row r="230">
          <cell r="B230">
            <v>812</v>
          </cell>
          <cell r="D230" t="str">
            <v xml:space="preserve"> - ФСС</v>
          </cell>
          <cell r="E230">
            <v>8123</v>
          </cell>
        </row>
        <row r="231">
          <cell r="B231">
            <v>812</v>
          </cell>
          <cell r="D231" t="str">
            <v xml:space="preserve"> - Фонд занятости</v>
          </cell>
          <cell r="E231">
            <v>8124</v>
          </cell>
        </row>
        <row r="232">
          <cell r="B232">
            <v>81</v>
          </cell>
          <cell r="C232" t="str">
            <v>Налоги и платежи в бюджеты, в т.ч. :</v>
          </cell>
          <cell r="E232">
            <v>813</v>
          </cell>
        </row>
        <row r="233">
          <cell r="B233">
            <v>813</v>
          </cell>
          <cell r="D233" t="str">
            <v xml:space="preserve"> - на пользователей автомобильных дорог</v>
          </cell>
          <cell r="E233">
            <v>81301</v>
          </cell>
        </row>
        <row r="234">
          <cell r="B234">
            <v>813</v>
          </cell>
          <cell r="D234" t="str">
            <v xml:space="preserve"> - транспортный</v>
          </cell>
          <cell r="E234">
            <v>81302</v>
          </cell>
        </row>
        <row r="235">
          <cell r="B235">
            <v>813</v>
          </cell>
          <cell r="D235" t="str">
            <v xml:space="preserve"> - за пользование недрами</v>
          </cell>
          <cell r="E235">
            <v>81303</v>
          </cell>
        </row>
        <row r="236">
          <cell r="B236">
            <v>813</v>
          </cell>
          <cell r="D236" t="str">
            <v xml:space="preserve"> - на воспроизводство минерально-сырьевой базы</v>
          </cell>
          <cell r="E236">
            <v>81304</v>
          </cell>
        </row>
        <row r="237">
          <cell r="B237">
            <v>813</v>
          </cell>
          <cell r="D237" t="str">
            <v xml:space="preserve"> - на землю</v>
          </cell>
          <cell r="E237">
            <v>81305</v>
          </cell>
        </row>
        <row r="238">
          <cell r="B238">
            <v>813</v>
          </cell>
          <cell r="D238" t="str">
            <v xml:space="preserve"> - за аренду земли</v>
          </cell>
          <cell r="E238">
            <v>81306</v>
          </cell>
        </row>
        <row r="239">
          <cell r="B239">
            <v>813</v>
          </cell>
          <cell r="D239" t="str">
            <v xml:space="preserve"> - за воду</v>
          </cell>
          <cell r="E239">
            <v>81307</v>
          </cell>
        </row>
        <row r="240">
          <cell r="B240">
            <v>813</v>
          </cell>
          <cell r="D240" t="str">
            <v xml:space="preserve"> - с владельцев транспортных средств</v>
          </cell>
          <cell r="E240">
            <v>81308</v>
          </cell>
        </row>
        <row r="241">
          <cell r="B241">
            <v>81</v>
          </cell>
          <cell r="D241" t="str">
            <v>Проценты за кредит</v>
          </cell>
          <cell r="E241">
            <v>814</v>
          </cell>
        </row>
        <row r="242">
          <cell r="B242">
            <v>81</v>
          </cell>
          <cell r="D242" t="str">
            <v>Аудиторские услуги</v>
          </cell>
          <cell r="E242">
            <v>817</v>
          </cell>
        </row>
        <row r="243">
          <cell r="B243">
            <v>81</v>
          </cell>
          <cell r="D243" t="str">
            <v>Представительские расходы</v>
          </cell>
          <cell r="E243">
            <v>818</v>
          </cell>
        </row>
        <row r="244">
          <cell r="B244">
            <v>81</v>
          </cell>
          <cell r="D244" t="str">
            <v>Прочие расходы с\с (финансы)</v>
          </cell>
          <cell r="E244">
            <v>819</v>
          </cell>
        </row>
        <row r="245">
          <cell r="B245">
            <v>81</v>
          </cell>
          <cell r="D245" t="str">
            <v>Телеграфные расходы</v>
          </cell>
          <cell r="E245">
            <v>8191</v>
          </cell>
        </row>
        <row r="246">
          <cell r="B246">
            <v>81</v>
          </cell>
          <cell r="D246" t="str">
            <v>Подготовка кадров</v>
          </cell>
          <cell r="E246">
            <v>8199</v>
          </cell>
        </row>
        <row r="248">
          <cell r="B248">
            <v>8</v>
          </cell>
          <cell r="C248" t="str">
            <v>РАСХОДЫ ИЗ ПРИБЫЛИ от реализации</v>
          </cell>
          <cell r="E248">
            <v>82</v>
          </cell>
        </row>
        <row r="249">
          <cell r="B249">
            <v>82</v>
          </cell>
          <cell r="C249" t="str">
            <v>Налоги - всего</v>
          </cell>
          <cell r="E249">
            <v>821</v>
          </cell>
        </row>
        <row r="250">
          <cell r="B250">
            <v>821</v>
          </cell>
          <cell r="D250" t="str">
            <v xml:space="preserve"> - содержание объектов соцкультбыта</v>
          </cell>
          <cell r="E250">
            <v>8211</v>
          </cell>
        </row>
        <row r="251">
          <cell r="B251">
            <v>821</v>
          </cell>
          <cell r="D251" t="str">
            <v xml:space="preserve"> - на имущество</v>
          </cell>
          <cell r="E251">
            <v>8212</v>
          </cell>
        </row>
        <row r="252">
          <cell r="B252">
            <v>821</v>
          </cell>
          <cell r="D252" t="str">
            <v xml:space="preserve"> - сбор на уборку территории</v>
          </cell>
          <cell r="E252">
            <v>8213</v>
          </cell>
        </row>
        <row r="253">
          <cell r="B253">
            <v>821</v>
          </cell>
          <cell r="D253" t="str">
            <v xml:space="preserve"> - сбор на содержание милиции</v>
          </cell>
          <cell r="E253">
            <v>8214</v>
          </cell>
        </row>
        <row r="254">
          <cell r="B254">
            <v>821</v>
          </cell>
          <cell r="D254" t="str">
            <v xml:space="preserve"> - на общеобразовательные нужды</v>
          </cell>
          <cell r="E254">
            <v>8215</v>
          </cell>
        </row>
        <row r="255">
          <cell r="B255">
            <v>821</v>
          </cell>
          <cell r="D255" t="str">
            <v xml:space="preserve"> - на прибыль</v>
          </cell>
          <cell r="E255">
            <v>8216</v>
          </cell>
        </row>
        <row r="257">
          <cell r="B257">
            <v>8</v>
          </cell>
          <cell r="C257" t="str">
            <v>РАСХОДЫ ЗА СЧЕТ ПРИБЫЛИ</v>
          </cell>
          <cell r="E257">
            <v>83</v>
          </cell>
        </row>
        <row r="258">
          <cell r="B258">
            <v>83</v>
          </cell>
          <cell r="D258" t="str">
            <v>Затраты на объекты С-К-Б</v>
          </cell>
          <cell r="E258">
            <v>831</v>
          </cell>
        </row>
        <row r="259">
          <cell r="B259">
            <v>83</v>
          </cell>
          <cell r="D259" t="str">
            <v>Финансовые вложения</v>
          </cell>
          <cell r="E259">
            <v>832</v>
          </cell>
        </row>
        <row r="260">
          <cell r="B260">
            <v>83</v>
          </cell>
          <cell r="D260" t="str">
            <v>Благотворительность</v>
          </cell>
          <cell r="E260">
            <v>833</v>
          </cell>
        </row>
        <row r="261">
          <cell r="B261">
            <v>83</v>
          </cell>
          <cell r="D261" t="str">
            <v>Расходы Совета Директоров</v>
          </cell>
          <cell r="E261">
            <v>834</v>
          </cell>
        </row>
        <row r="262">
          <cell r="B262">
            <v>83</v>
          </cell>
          <cell r="D262" t="str">
            <v>Прочие расходы из прибыли</v>
          </cell>
          <cell r="E262">
            <v>839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С"/>
      <sheetName val="ЧСВ"/>
      <sheetName val="МСВ"/>
      <sheetName val="ТСж"/>
      <sheetName val="свод"/>
      <sheetName val="подогрев ГВС"/>
      <sheetName val="ХОВ"/>
      <sheetName val="Вода"/>
      <sheetName val="Вода для ГВС"/>
      <sheetName val="Стоки"/>
      <sheetName val="расчет_свод"/>
      <sheetName val="Отопление"/>
      <sheetName val="Свод план тепло"/>
      <sheetName val="1.2.1"/>
      <sheetName val="2.2.4"/>
      <sheetName val="Январь"/>
      <sheetName val="Таблица по нормативам тепло"/>
      <sheetName val="масла,литры"/>
      <sheetName val="Гр5(о)"/>
      <sheetName val="Форма 2(год)"/>
      <sheetName val="транспортировка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D2">
            <v>461268.57</v>
          </cell>
        </row>
        <row r="3">
          <cell r="D3">
            <v>172422.61</v>
          </cell>
        </row>
        <row r="4">
          <cell r="D4">
            <v>2301622.13</v>
          </cell>
        </row>
        <row r="5">
          <cell r="D5">
            <v>2317681.7200000002</v>
          </cell>
        </row>
        <row r="8">
          <cell r="D8">
            <v>27239.75</v>
          </cell>
        </row>
        <row r="9">
          <cell r="D9">
            <v>2846.7</v>
          </cell>
        </row>
        <row r="14">
          <cell r="D14">
            <v>5.4316067457375848E-2</v>
          </cell>
          <cell r="E14">
            <v>4.8829595997034854E-2</v>
          </cell>
          <cell r="F14">
            <v>4.7046492772424023E-2</v>
          </cell>
          <cell r="G14">
            <v>4.6772169199406979E-2</v>
          </cell>
          <cell r="I14">
            <v>5.4316067457375848E-2</v>
          </cell>
          <cell r="J14">
            <v>4.8829595997034854E-2</v>
          </cell>
        </row>
        <row r="15">
          <cell r="D15">
            <v>4.0069681245366945E-2</v>
          </cell>
          <cell r="E15">
            <v>3.6022238695329875E-2</v>
          </cell>
          <cell r="F15">
            <v>3.4706819866567831E-2</v>
          </cell>
          <cell r="G15">
            <v>3.4504447739065976E-2</v>
          </cell>
          <cell r="I15">
            <v>4.0069681245366945E-2</v>
          </cell>
          <cell r="J15">
            <v>3.6022238695329875E-2</v>
          </cell>
        </row>
        <row r="16">
          <cell r="D16">
            <v>4.1945654188287627E-2</v>
          </cell>
          <cell r="E16">
            <v>3.7708719421793921E-2</v>
          </cell>
          <cell r="F16">
            <v>3.6331715622683468E-2</v>
          </cell>
          <cell r="G16">
            <v>3.6119868884358787E-2</v>
          </cell>
          <cell r="I16">
            <v>4.1945654188287627E-2</v>
          </cell>
          <cell r="J16">
            <v>3.7708719421793921E-2</v>
          </cell>
        </row>
        <row r="18">
          <cell r="D18">
            <v>2.7382783543365458E-2</v>
          </cell>
          <cell r="E18">
            <v>2.461684581171238E-2</v>
          </cell>
          <cell r="F18">
            <v>2.371791604892513E-2</v>
          </cell>
          <cell r="G18">
            <v>2.3579619162342476E-2</v>
          </cell>
          <cell r="I18">
            <v>2.7382783543365458E-2</v>
          </cell>
          <cell r="J18">
            <v>2.461684581171238E-2</v>
          </cell>
        </row>
        <row r="19">
          <cell r="D19">
            <v>8.2561156412157173E-3</v>
          </cell>
          <cell r="E19">
            <v>7.4221645663454421E-3</v>
          </cell>
          <cell r="F19">
            <v>7.1511304670126025E-3</v>
          </cell>
          <cell r="G19">
            <v>7.1094329132690894E-3</v>
          </cell>
          <cell r="I19">
            <v>8.2561156412157173E-3</v>
          </cell>
          <cell r="J19">
            <v>7.4221645663454421E-3</v>
          </cell>
        </row>
        <row r="24">
          <cell r="D24">
            <v>8.2561156412157173E-3</v>
          </cell>
          <cell r="E24">
            <v>7.4221645663454421E-3</v>
          </cell>
          <cell r="F24">
            <v>7.1511304670126025E-3</v>
          </cell>
          <cell r="G24">
            <v>7.1094329132690894E-3</v>
          </cell>
          <cell r="I24">
            <v>8.2561156412157173E-3</v>
          </cell>
          <cell r="J24">
            <v>7.4221645663454421E-3</v>
          </cell>
        </row>
        <row r="26">
          <cell r="D26">
            <v>2.5593958487768721E-2</v>
          </cell>
          <cell r="E26">
            <v>2.300871015567087E-2</v>
          </cell>
          <cell r="F26">
            <v>2.2168504447739067E-2</v>
          </cell>
          <cell r="G26">
            <v>2.2039242031134176E-2</v>
          </cell>
          <cell r="I26">
            <v>2.5593958487768721E-2</v>
          </cell>
          <cell r="J26">
            <v>2.300871015567087E-2</v>
          </cell>
        </row>
        <row r="27">
          <cell r="D27">
            <v>4.3482209043736113E-2</v>
          </cell>
          <cell r="E27">
            <v>3.9090066716085996E-2</v>
          </cell>
          <cell r="F27">
            <v>3.7662620459599706E-2</v>
          </cell>
          <cell r="G27">
            <v>3.7443013343217202E-2</v>
          </cell>
          <cell r="I27">
            <v>4.3482209043736113E-2</v>
          </cell>
          <cell r="J27">
            <v>3.9090066716085996E-2</v>
          </cell>
        </row>
        <row r="28">
          <cell r="D28">
            <v>4.9766030392883624E-2</v>
          </cell>
          <cell r="E28">
            <v>4.4739158636026691E-2</v>
          </cell>
          <cell r="F28">
            <v>4.3105425315048185E-2</v>
          </cell>
          <cell r="G28">
            <v>4.285408172720534E-2</v>
          </cell>
          <cell r="I28">
            <v>4.9766030392883624E-2</v>
          </cell>
          <cell r="J28">
            <v>4.4739158636026691E-2</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С"/>
      <sheetName val="ЧСВ"/>
      <sheetName val="МСВ"/>
      <sheetName val="ТСж"/>
      <sheetName val="свод"/>
      <sheetName val="подогрев ГВС"/>
      <sheetName val="ХОВ"/>
      <sheetName val="Вода"/>
      <sheetName val="Вода для ГВС"/>
      <sheetName val="Стоки"/>
      <sheetName val="расчет_свод"/>
      <sheetName val="Отопление"/>
      <sheetName val="Свод план тепло"/>
      <sheetName val="1.2.1"/>
      <sheetName val="2.2.4"/>
      <sheetName val="Январь"/>
      <sheetName val="Таблица по нормативам тепло"/>
      <sheetName val="Гр5(о)"/>
      <sheetName val="масла,литры"/>
      <sheetName val="Форма 2(год)"/>
      <sheetName val="транспортировка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D2">
            <v>461268.57</v>
          </cell>
        </row>
        <row r="3">
          <cell r="D3">
            <v>172422.61</v>
          </cell>
        </row>
        <row r="4">
          <cell r="D4">
            <v>2301622.13</v>
          </cell>
        </row>
        <row r="5">
          <cell r="D5">
            <v>2317681.7200000002</v>
          </cell>
        </row>
        <row r="8">
          <cell r="D8">
            <v>27239.75</v>
          </cell>
        </row>
        <row r="9">
          <cell r="D9">
            <v>2846.7</v>
          </cell>
        </row>
        <row r="14">
          <cell r="D14">
            <v>5.4316067457375848E-2</v>
          </cell>
          <cell r="E14">
            <v>4.8829595997034854E-2</v>
          </cell>
          <cell r="F14">
            <v>4.7046492772424023E-2</v>
          </cell>
          <cell r="G14">
            <v>4.6772169199406979E-2</v>
          </cell>
          <cell r="I14">
            <v>5.4316067457375848E-2</v>
          </cell>
          <cell r="J14">
            <v>4.8829595997034854E-2</v>
          </cell>
        </row>
        <row r="15">
          <cell r="D15">
            <v>4.0069681245366945E-2</v>
          </cell>
          <cell r="E15">
            <v>3.6022238695329875E-2</v>
          </cell>
          <cell r="F15">
            <v>3.4706819866567831E-2</v>
          </cell>
          <cell r="G15">
            <v>3.4504447739065976E-2</v>
          </cell>
          <cell r="I15">
            <v>4.0069681245366945E-2</v>
          </cell>
          <cell r="J15">
            <v>3.6022238695329875E-2</v>
          </cell>
        </row>
        <row r="16">
          <cell r="D16">
            <v>4.1945654188287627E-2</v>
          </cell>
          <cell r="E16">
            <v>3.7708719421793921E-2</v>
          </cell>
          <cell r="F16">
            <v>3.6331715622683468E-2</v>
          </cell>
          <cell r="G16">
            <v>3.6119868884358787E-2</v>
          </cell>
          <cell r="I16">
            <v>4.1945654188287627E-2</v>
          </cell>
          <cell r="J16">
            <v>3.7708719421793921E-2</v>
          </cell>
        </row>
        <row r="18">
          <cell r="D18">
            <v>2.7382783543365458E-2</v>
          </cell>
          <cell r="E18">
            <v>2.461684581171238E-2</v>
          </cell>
          <cell r="F18">
            <v>2.371791604892513E-2</v>
          </cell>
          <cell r="G18">
            <v>2.3579619162342476E-2</v>
          </cell>
          <cell r="I18">
            <v>2.7382783543365458E-2</v>
          </cell>
          <cell r="J18">
            <v>2.461684581171238E-2</v>
          </cell>
        </row>
        <row r="19">
          <cell r="D19">
            <v>8.2561156412157173E-3</v>
          </cell>
          <cell r="E19">
            <v>7.4221645663454421E-3</v>
          </cell>
          <cell r="F19">
            <v>7.1511304670126025E-3</v>
          </cell>
          <cell r="G19">
            <v>7.1094329132690894E-3</v>
          </cell>
          <cell r="I19">
            <v>8.2561156412157173E-3</v>
          </cell>
          <cell r="J19">
            <v>7.4221645663454421E-3</v>
          </cell>
        </row>
        <row r="24">
          <cell r="D24">
            <v>8.2561156412157173E-3</v>
          </cell>
          <cell r="E24">
            <v>7.4221645663454421E-3</v>
          </cell>
          <cell r="F24">
            <v>7.1511304670126025E-3</v>
          </cell>
          <cell r="G24">
            <v>7.1094329132690894E-3</v>
          </cell>
          <cell r="I24">
            <v>8.2561156412157173E-3</v>
          </cell>
          <cell r="J24">
            <v>7.4221645663454421E-3</v>
          </cell>
        </row>
        <row r="26">
          <cell r="D26">
            <v>2.5593958487768721E-2</v>
          </cell>
          <cell r="E26">
            <v>2.300871015567087E-2</v>
          </cell>
          <cell r="F26">
            <v>2.2168504447739067E-2</v>
          </cell>
          <cell r="G26">
            <v>2.2039242031134176E-2</v>
          </cell>
          <cell r="I26">
            <v>2.5593958487768721E-2</v>
          </cell>
          <cell r="J26">
            <v>2.300871015567087E-2</v>
          </cell>
        </row>
        <row r="27">
          <cell r="D27">
            <v>4.3482209043736113E-2</v>
          </cell>
          <cell r="E27">
            <v>3.9090066716085996E-2</v>
          </cell>
          <cell r="F27">
            <v>3.7662620459599706E-2</v>
          </cell>
          <cell r="G27">
            <v>3.7443013343217202E-2</v>
          </cell>
          <cell r="I27">
            <v>4.3482209043736113E-2</v>
          </cell>
          <cell r="J27">
            <v>3.9090066716085996E-2</v>
          </cell>
        </row>
        <row r="28">
          <cell r="D28">
            <v>4.9766030392883624E-2</v>
          </cell>
          <cell r="E28">
            <v>4.4739158636026691E-2</v>
          </cell>
          <cell r="F28">
            <v>4.3105425315048185E-2</v>
          </cell>
          <cell r="G28">
            <v>4.285408172720534E-2</v>
          </cell>
          <cell r="I28">
            <v>4.9766030392883624E-2</v>
          </cell>
          <cell r="J28">
            <v>4.4739158636026691E-2</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sheetName val="Неопл_11-02"/>
      <sheetName val="Свод_неопл"/>
      <sheetName val="реестр_бюджет"/>
      <sheetName val="График"/>
      <sheetName val="поступления"/>
      <sheetName val="Реестр_ГУТА"/>
      <sheetName val="в"/>
      <sheetName val="Энергосбыт"/>
      <sheetName val="2020"/>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1"/>
      <sheetName val="Лист9"/>
      <sheetName val="Январь 1997 г"/>
      <sheetName val="Февраль 1997"/>
      <sheetName val="2  месяца 1997"/>
      <sheetName val="МАРТ"/>
      <sheetName val="1 квартал 1997"/>
      <sheetName val="АПРЕЛ Ь"/>
      <sheetName val="МАЙ 1997"/>
      <sheetName val="ИЮНЬ 1997"/>
      <sheetName val="2 квартал 1997"/>
      <sheetName val="Лист13"/>
      <sheetName val="Лист14"/>
      <sheetName val="В $"/>
      <sheetName val="Лист12"/>
      <sheetName val="1полуг"/>
      <sheetName val="июнь"/>
      <sheetName val="7м-в"/>
      <sheetName val="8 мес"/>
      <sheetName val="август"/>
      <sheetName val="сент"/>
      <sheetName val="3кв97"/>
      <sheetName val="9м-в97"/>
      <sheetName val="Октябрь"/>
      <sheetName val="10 м - в"/>
      <sheetName val="нбр97"/>
      <sheetName val="11м-в97"/>
      <sheetName val="дкбр97"/>
      <sheetName val="4кв97"/>
      <sheetName val="97г"/>
      <sheetName val="янв98 "/>
      <sheetName val="фвр98"/>
      <sheetName val="2мес98"/>
      <sheetName val="март98"/>
      <sheetName val="1кв98"/>
      <sheetName val="апр98"/>
      <sheetName val="4 мес 98"/>
      <sheetName val="май 98"/>
      <sheetName val="5 мес 98"/>
      <sheetName val="июнь98"/>
      <sheetName val="2 кв98"/>
      <sheetName val="1 пгд98старый формат"/>
      <sheetName val="1 пгд98 (2)образец формата"/>
      <sheetName val="1 пгд98 "/>
      <sheetName val="июль98"/>
      <sheetName val="7 мес 98"/>
      <sheetName val="авг 98"/>
      <sheetName val="8 мес 98"/>
      <sheetName val="сент 98"/>
      <sheetName val="3 кв 98"/>
      <sheetName val="9 мес 98"/>
      <sheetName val="окт 98"/>
      <sheetName val="10 мес 98"/>
      <sheetName val="нбр 98"/>
      <sheetName val="11 мес 98"/>
      <sheetName val="дкб98"/>
      <sheetName val="4 кв98"/>
      <sheetName val="1998"/>
      <sheetName val="Отч 98 к 97"/>
      <sheetName val="Янв 99"/>
      <sheetName val="Фвр 99"/>
      <sheetName val="2 мес99"/>
      <sheetName val="Мрт 99"/>
      <sheetName val="1 кв 99"/>
      <sheetName val="Ф апр к март"/>
      <sheetName val=" апр 9 к апр 8"/>
      <sheetName val="Апр 99"/>
      <sheetName val="4 мес 99"/>
      <sheetName val="Май 9"/>
      <sheetName val="5 мес 9"/>
      <sheetName val="1 пг9 к 1 пг8"/>
      <sheetName val="июнь9"/>
      <sheetName val="2 кв9"/>
      <sheetName val="1 пг9"/>
      <sheetName val="июль99"/>
      <sheetName val="7 мес99"/>
      <sheetName val="авг99"/>
      <sheetName val="8 мес99"/>
      <sheetName val="сент99"/>
      <sheetName val="3 кв99"/>
      <sheetName val="9мес99"/>
      <sheetName val="окт99"/>
      <sheetName val="10мес99"/>
      <sheetName val="нбр99"/>
      <sheetName val="11мес99"/>
      <sheetName val="дкб99"/>
      <sheetName val="4 кв99"/>
      <sheetName val="1999"/>
      <sheetName val="1999 $$"/>
      <sheetName val="Лист1"/>
      <sheetName val="Янв_01"/>
      <sheetName val="Фвр_01"/>
      <sheetName val="2 мес"/>
      <sheetName val="Лист2"/>
      <sheetName val="масла,ли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1"/>
      <sheetName val="Лист9"/>
      <sheetName val="Январь 1997 г"/>
      <sheetName val="Февраль 1997"/>
      <sheetName val="2  месяца 1997"/>
      <sheetName val="МАРТ"/>
      <sheetName val="1 квартал 1997"/>
      <sheetName val="АПРЕЛ Ь"/>
      <sheetName val="МАЙ 1997"/>
      <sheetName val="ИЮНЬ 1997"/>
      <sheetName val="2 квартал 1997"/>
      <sheetName val="Лист13"/>
      <sheetName val="Лист14"/>
      <sheetName val="В $"/>
      <sheetName val="Лист12"/>
      <sheetName val="1полуг"/>
      <sheetName val="июнь"/>
      <sheetName val="7м-в"/>
      <sheetName val="8 мес"/>
      <sheetName val="август"/>
      <sheetName val="сент"/>
      <sheetName val="3кв97"/>
      <sheetName val="9м-в97"/>
      <sheetName val="Октябрь"/>
      <sheetName val="10 м - в"/>
      <sheetName val="нбр97"/>
      <sheetName val="11м-в97"/>
      <sheetName val="дкбр97"/>
      <sheetName val="4кв97"/>
      <sheetName val="97г"/>
      <sheetName val="янв98 "/>
      <sheetName val="фвр98"/>
      <sheetName val="2мес98"/>
      <sheetName val="март98"/>
      <sheetName val="1кв98"/>
      <sheetName val="апр98"/>
      <sheetName val="4 мес 98"/>
      <sheetName val="май 98"/>
      <sheetName val="5 мес 98"/>
      <sheetName val="июнь98"/>
      <sheetName val="2 кв98"/>
      <sheetName val="1 пгд98старый формат"/>
      <sheetName val="1 пгд98 (2)образец формата"/>
      <sheetName val="1 пгд98 "/>
      <sheetName val="июль98"/>
      <sheetName val="7 мес 98"/>
      <sheetName val="авг 98"/>
      <sheetName val="8 мес 98"/>
      <sheetName val="сент 98"/>
      <sheetName val="3 кв 98"/>
      <sheetName val="9 мес 98"/>
      <sheetName val="окт 98"/>
      <sheetName val="10 мес 98"/>
      <sheetName val="нбр 98"/>
      <sheetName val="11 мес 98"/>
      <sheetName val="дкб98"/>
      <sheetName val="4 кв98"/>
      <sheetName val="1998"/>
      <sheetName val="Отч 98 к 97"/>
      <sheetName val="Янв 99"/>
      <sheetName val="Фвр 99"/>
      <sheetName val="2 мес99"/>
      <sheetName val="Мрт 99"/>
      <sheetName val="1 кв 99"/>
      <sheetName val="Ф апр к март"/>
      <sheetName val=" апр 9 к апр 8"/>
      <sheetName val="Апр 99"/>
      <sheetName val="4 мес 99"/>
      <sheetName val="Май 9"/>
      <sheetName val="5 мес 9"/>
      <sheetName val="1 пг9 к 1 пг8"/>
      <sheetName val="июнь9"/>
      <sheetName val="2 кв9"/>
      <sheetName val="1 пг9"/>
      <sheetName val="июль99"/>
      <sheetName val="7 мес99"/>
      <sheetName val="авг99"/>
      <sheetName val="8 мес99"/>
      <sheetName val="сент99"/>
      <sheetName val="3 кв99"/>
      <sheetName val="9мес99"/>
      <sheetName val="окт99"/>
      <sheetName val="10мес99"/>
      <sheetName val="нбр99"/>
      <sheetName val="11мес99"/>
      <sheetName val="дкб99"/>
      <sheetName val="4 кв99"/>
      <sheetName val="1999"/>
      <sheetName val="1999 $$"/>
      <sheetName val="Лист1"/>
      <sheetName val="Янв_01"/>
      <sheetName val="Фвр_01"/>
      <sheetName val="2 мес"/>
      <sheetName val="Лист2"/>
      <sheetName val="масла,ли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Анкета"/>
      <sheetName val="Т.1.1."/>
      <sheetName val="Т.1.2."/>
      <sheetName val="Т.1.4."/>
      <sheetName val="Т.1.5."/>
      <sheetName val="Т.1.6."/>
      <sheetName val="Лист3"/>
      <sheetName val="1.15 без пароля"/>
      <sheetName val="Т.1.15."/>
      <sheetName val="26 счет для тарифа"/>
      <sheetName val="свод 25 счета укрупненно"/>
      <sheetName val="Факт 2009 г. для В.В."/>
      <sheetName val="Для В.В."/>
      <sheetName val="Смета (2)"/>
      <sheetName val="1.21 без паролей с уменьшением"/>
      <sheetName val="П2. к1.21."/>
      <sheetName val="Прил.2 к 1.21."/>
      <sheetName val="1 к 1.15"/>
      <sheetName val="свод 2008 "/>
      <sheetName val="2 к 1.15."/>
      <sheetName val="капитальный ремонт 2010 г."/>
      <sheetName val="разбивка"/>
      <sheetName val="4.2 к 1.15"/>
      <sheetName val="4.1 к 1.15"/>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без пароля"/>
      <sheetName val="8 к 1.15."/>
      <sheetName val="Т.1.16."/>
      <sheetName val="8 к 1.15. (2)"/>
      <sheetName val="Т1.16"/>
      <sheetName val="ЗП"/>
      <sheetName val="П1.16"/>
      <sheetName val="Анализ роста ФОТ"/>
      <sheetName val="Т1.16 (2)"/>
      <sheetName val="П1.17"/>
      <sheetName val="Для В.В. (2)"/>
      <sheetName val="17 свернутая"/>
      <sheetName val="17 (3)"/>
      <sheetName val="1 к 1.17 без пароля"/>
      <sheetName val="1 к 1.17."/>
      <sheetName val="аренда имущества"/>
      <sheetName val="2011г."/>
      <sheetName val="2 к 1.17."/>
      <sheetName val="1.21 без паролей"/>
      <sheetName val="1.21."/>
      <sheetName val="П1. к 1.21."/>
      <sheetName val="P2.1 (2)"/>
      <sheetName val="P2.2 (2)"/>
      <sheetName val="Лист2"/>
      <sheetName val="Лист1"/>
      <sheetName val="капитальный ремонт (2)"/>
      <sheetName val="июнь9"/>
      <sheetName val="масла,литры"/>
    </sheetNames>
    <sheetDataSet>
      <sheetData sheetId="0" refreshError="1">
        <row r="5">
          <cell r="B5">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ummary"/>
      <sheetName val="Master Cashflows - Contractual"/>
      <sheetName val="Master Cashflows - Received"/>
      <sheetName val="Master Cashflows - Variance"/>
      <sheetName val="Executive Summary"/>
      <sheetName val="CNC Funding"/>
      <sheetName val="Archive"/>
      <sheetName val="Mai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мортизация"/>
      <sheetName val="заработная плата"/>
      <sheetName val="постоянные затраты"/>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Лист3"/>
      <sheetName val="Деб_кред_задолж  "/>
      <sheetName val="?????????? ???????"/>
      <sheetName val="июнь9"/>
      <sheetName val="с쀠턮.Ѐен"/>
      <sheetName val="Январь"/>
      <sheetName val="оборудование"/>
      <sheetName val="График"/>
      <sheetName val="Заголовок"/>
      <sheetName val="Отопление"/>
      <sheetName val="àìîðòèçàöèÿ"/>
      <sheetName val="çàðàáîòíàÿ ïëàòà"/>
      <sheetName val="ïîñòîÿííûå çàòðàòû"/>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Ëèñò3"/>
      <sheetName val="Äåá_êðåä_çàäîëæ  "/>
      <sheetName val="èþíü9"/>
      <sheetName val="îáîðóäîâàíèå"/>
      <sheetName val="ñ??????.?åí"/>
      <sheetName val="ßíâàðü"/>
      <sheetName val="Ãðàôèê"/>
      <sheetName val="Çàãîëîâîê"/>
      <sheetName val="Îòîïëåíèå"/>
      <sheetName val="1.2.1"/>
      <sheetName val="2.2.4"/>
      <sheetName val="2002(v1)"/>
      <sheetName val="постоянныезатраты"/>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Données"/>
      <sheetName val="2002(v2)"/>
      <sheetName val="Калькуляции"/>
      <sheetName val="Personnel"/>
      <sheetName val="титул БДР"/>
      <sheetName val="Общ"/>
      <sheetName val="Параметры"/>
      <sheetName val="Исходные"/>
      <sheetName val="Бюджет по кварталам"/>
      <sheetName val="Сводка2"/>
      <sheetName val="КУРС"/>
      <sheetName val="оглавление"/>
      <sheetName val="?????????????????"/>
      <sheetName val="Сдача "/>
      <sheetName val="Дебиторка"/>
      <sheetName val="№4 лнализ ст-ти услуг АГК"/>
      <sheetName val="Смета укрупнен."/>
      <sheetName val="№10 㕂㘳_x0000__x0000_̀²츿䅿愗H_x0000__x0000__x0000_⸀Ёᨀ_x0000__x0000__x0000_뿎"/>
      <sheetName val=""/>
      <sheetName val="Список"/>
      <sheetName val="Кл предприятий"/>
      <sheetName val="Inventories as of 03.20"/>
      <sheetName val="__________ _______"/>
      <sheetName val="_________________"/>
      <sheetName val="№10 㕂㘳??̀²츿䅿愗H???⸀Ёᨀ???뿎"/>
      <sheetName val="䐦㕂㜸_x0000__x0000_ЀÑ퍹䂟ꩥ岏Ã"/>
      <sheetName val="Оборудование для БП"/>
      <sheetName val="䐦㕂㜸??ЀÑ퍹䂟ꩥ岏Ã"/>
      <sheetName val="Оборудование_стоим"/>
      <sheetName val="Д_коммерческий"/>
      <sheetName val="Списки выбора"/>
      <sheetName val="ГИТ"/>
      <sheetName val="Приложение 15"/>
      <sheetName val="Основные"/>
      <sheetName val="№10 㕂㘳"/>
      <sheetName val="䐦㕂㜸"/>
      <sheetName val="B"/>
      <sheetName val="ТД РАП"/>
      <sheetName val="s"/>
      <sheetName val="ПДС"/>
      <sheetName val="ФА соц.прогр"/>
      <sheetName val="base"/>
      <sheetName val="рабочий вар-т (2-новые цены)"/>
      <sheetName val="ограничения_азот"/>
      <sheetName val="№10 㕂㘳__̀²츿䅿愗H___⸀Ёᨀ___뿎"/>
      <sheetName val="䐦㕂㜸__ЀÑ퍹䂟ꩥ岏Ã"/>
      <sheetName val="Справочник"/>
      <sheetName val="ВЗК"/>
      <sheetName val="сырье"/>
      <sheetName val="БДДС"/>
      <sheetName val="Настройка"/>
      <sheetName val="V (ports)"/>
      <sheetName val="09"/>
      <sheetName val="Списки"/>
      <sheetName val="POST_Z"/>
      <sheetName val="база"/>
      <sheetName val="Вода для ГВС"/>
      <sheetName val="Производство электроэнергии"/>
      <sheetName val="ВиВ"/>
      <sheetName val="БДДС_нов"/>
      <sheetName val="имена"/>
      <sheetName val="Макро"/>
      <sheetName val="Main"/>
      <sheetName val="lang"/>
    </sheetNames>
    <sheetDataSet>
      <sheetData sheetId="0" refreshError="1"/>
      <sheetData sheetId="1" refreshError="1"/>
      <sheetData sheetId="2" refreshError="1">
        <row r="18">
          <cell r="F18">
            <v>410.43131023479225</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I "/>
      <sheetName val="I.1"/>
      <sheetName val="1.1.1"/>
      <sheetName val="1.1.2"/>
      <sheetName val="1.1.3"/>
      <sheetName val="1.1.4"/>
      <sheetName val="1.1.5"/>
      <sheetName val="1.1.6"/>
      <sheetName val="1.1.7"/>
      <sheetName val="1.1.8"/>
      <sheetName val="1.1.9"/>
      <sheetName val="1.1.10"/>
      <sheetName val="1.1.11"/>
      <sheetName val="1.1.12"/>
      <sheetName val="I.2"/>
      <sheetName val="1.2.1"/>
      <sheetName val="1.2.2"/>
      <sheetName val="1.2.3"/>
      <sheetName val="1.2.4"/>
      <sheetName val="Лист1"/>
      <sheetName val="1.2.5"/>
      <sheetName val="1.2.6"/>
      <sheetName val="I.3"/>
      <sheetName val="1.3.1"/>
      <sheetName val="1.3.2"/>
      <sheetName val="1.3.3 "/>
      <sheetName val="1.3.4"/>
      <sheetName val="I.4"/>
      <sheetName val="1.4.1"/>
      <sheetName val="1.4.2"/>
      <sheetName val="II "/>
      <sheetName val="II.1"/>
      <sheetName val="2.1.1 "/>
      <sheetName val="2.1.2"/>
      <sheetName val="2.1.3"/>
      <sheetName val="2.1.4"/>
      <sheetName val="2.1.5"/>
      <sheetName val="2.1.6"/>
      <sheetName val="2.1.1 (2)"/>
      <sheetName val="2.1.2 (2)"/>
      <sheetName val="2.1.4 (2)"/>
      <sheetName val="2.1.3 (2)"/>
      <sheetName val="2.1.6 (2)"/>
      <sheetName val="2.1.5(2)"/>
      <sheetName val="2.1.7"/>
      <sheetName val="2.1.8"/>
      <sheetName val="2.1.9"/>
      <sheetName val="2.1.10"/>
      <sheetName val="2.1.11"/>
      <sheetName val="II.2"/>
      <sheetName val="2.2.1"/>
      <sheetName val="2.2.2"/>
      <sheetName val="2.2.3"/>
      <sheetName val="2.2.4"/>
      <sheetName val="2.2.5"/>
      <sheetName val="2.2.7"/>
      <sheetName val="2.2.6"/>
      <sheetName val="II.3"/>
      <sheetName val="2.3.1"/>
      <sheetName val="2.3.2"/>
      <sheetName val="2.3.3"/>
      <sheetName val="2.3.4"/>
      <sheetName val="2.3.5"/>
      <sheetName val="2.3.6"/>
      <sheetName val="2.3.7"/>
      <sheetName val="2.3.8"/>
      <sheetName val="2.3.9"/>
      <sheetName val="2.3.10"/>
      <sheetName val="2.3.11"/>
      <sheetName val="2.3.12"/>
      <sheetName val="2.3.13"/>
      <sheetName val="2.3.14"/>
      <sheetName val="2.3.15"/>
      <sheetName val="2.3.17"/>
      <sheetName val="2.3.16"/>
      <sheetName val="2.3.18"/>
      <sheetName val="2.3.19"/>
      <sheetName val="2.3.20"/>
      <sheetName val="2.3.21"/>
      <sheetName val="2.3.22"/>
      <sheetName val="2.3.23"/>
      <sheetName val="2.3.24"/>
      <sheetName val="2.3.25"/>
      <sheetName val="II.5"/>
      <sheetName val="2.5.1"/>
      <sheetName val="2.5.2"/>
      <sheetName val="2.5.3"/>
      <sheetName val="2.5.4"/>
      <sheetName val="2.5.5"/>
      <sheetName val="III"/>
      <sheetName val="III.2"/>
      <sheetName val="3.2.1"/>
      <sheetName val="3.2.2"/>
      <sheetName val="3.2.2.а"/>
      <sheetName val="3.2.2.б"/>
      <sheetName val="3.2.2.в"/>
      <sheetName val="3.2.2.г"/>
      <sheetName val="3.2.2.д"/>
      <sheetName val="III.3"/>
      <sheetName val="3.3.1"/>
      <sheetName val="3.3.2"/>
      <sheetName val="Лист2"/>
      <sheetName val="Январь"/>
      <sheetName val="1_2_1"/>
      <sheetName val="2_2_4"/>
      <sheetName val="постоянные затраты"/>
      <sheetName val="Списки"/>
      <sheetName val="Отопление"/>
      <sheetName val="Заголовок"/>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row r="36">
          <cell r="F36">
            <v>8.6999999999999993</v>
          </cell>
        </row>
        <row r="37">
          <cell r="F37">
            <v>19.600000000000001</v>
          </cell>
        </row>
      </sheetData>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I "/>
      <sheetName val="I.1"/>
      <sheetName val="1.1.1"/>
      <sheetName val="1.1.2"/>
      <sheetName val="1.1.3"/>
      <sheetName val="1.1.4"/>
      <sheetName val="1.1.5"/>
      <sheetName val="1.1.6"/>
      <sheetName val="1.1.7"/>
      <sheetName val="1.1.8"/>
      <sheetName val="1.1.9"/>
      <sheetName val="1.1.10"/>
      <sheetName val="1.1.11"/>
      <sheetName val="1.1.12"/>
      <sheetName val="I.2"/>
      <sheetName val="1.2.1"/>
      <sheetName val="1.2.2"/>
      <sheetName val="1.2.3"/>
      <sheetName val="1.2.4"/>
      <sheetName val="Лист1"/>
      <sheetName val="1.2.5"/>
      <sheetName val="1.2.6"/>
      <sheetName val="I.3"/>
      <sheetName val="1.3.1"/>
      <sheetName val="1.3.2"/>
      <sheetName val="1.3.3 "/>
      <sheetName val="1.3.4"/>
      <sheetName val="I.4"/>
      <sheetName val="1.4.1"/>
      <sheetName val="1.4.2"/>
      <sheetName val="II "/>
      <sheetName val="II.1"/>
      <sheetName val="2.1.1 "/>
      <sheetName val="2.1.2"/>
      <sheetName val="2.1.3"/>
      <sheetName val="2.1.4"/>
      <sheetName val="2.1.5"/>
      <sheetName val="2.1.6"/>
      <sheetName val="2.1.1 (2)"/>
      <sheetName val="2.1.2 (2)"/>
      <sheetName val="2.1.4 (2)"/>
      <sheetName val="2.1.3 (2)"/>
      <sheetName val="2.1.6 (2)"/>
      <sheetName val="2.1.5(2)"/>
      <sheetName val="2.1.7"/>
      <sheetName val="2.1.8"/>
      <sheetName val="2.1.9"/>
      <sheetName val="2.1.10"/>
      <sheetName val="2.1.11"/>
      <sheetName val="II.2"/>
      <sheetName val="2.2.1"/>
      <sheetName val="2.2.2"/>
      <sheetName val="2.2.3"/>
      <sheetName val="2.2.4"/>
      <sheetName val="2.2.5"/>
      <sheetName val="2.2.7"/>
      <sheetName val="2.2.6"/>
      <sheetName val="II.3"/>
      <sheetName val="2.3.1"/>
      <sheetName val="2.3.2"/>
      <sheetName val="2.3.3"/>
      <sheetName val="2.3.4"/>
      <sheetName val="2.3.5"/>
      <sheetName val="2.3.6"/>
      <sheetName val="2.3.7"/>
      <sheetName val="2.3.8"/>
      <sheetName val="2.3.9"/>
      <sheetName val="2.3.10"/>
      <sheetName val="2.3.11"/>
      <sheetName val="2.3.12"/>
      <sheetName val="2.3.13"/>
      <sheetName val="2.3.14"/>
      <sheetName val="2.3.15"/>
      <sheetName val="2.3.17"/>
      <sheetName val="2.3.16"/>
      <sheetName val="2.3.18"/>
      <sheetName val="2.3.19"/>
      <sheetName val="2.3.20"/>
      <sheetName val="2.3.21"/>
      <sheetName val="2.3.22"/>
      <sheetName val="2.3.23"/>
      <sheetName val="2.3.24"/>
      <sheetName val="2.3.25"/>
      <sheetName val="II.5"/>
      <sheetName val="2.5.1"/>
      <sheetName val="2.5.2"/>
      <sheetName val="2.5.3"/>
      <sheetName val="2.5.4"/>
      <sheetName val="2.5.5"/>
      <sheetName val="III"/>
      <sheetName val="III.2"/>
      <sheetName val="3.2.1"/>
      <sheetName val="3.2.2"/>
      <sheetName val="3.2.2.а"/>
      <sheetName val="3.2.2.б"/>
      <sheetName val="3.2.2.в"/>
      <sheetName val="3.2.2.г"/>
      <sheetName val="3.2.2.д"/>
      <sheetName val="III.3"/>
      <sheetName val="3.3.1"/>
      <sheetName val="3.3.2"/>
      <sheetName val="Лист2"/>
      <sheetName val="Январь"/>
      <sheetName val="1_2_1"/>
      <sheetName val="2_2_4"/>
      <sheetName val="постоянные затраты"/>
      <sheetName val="Списки"/>
      <sheetName val="Отопление"/>
      <sheetName val="Заголовок"/>
      <sheetName val="ПРОГНОЗ_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refreshError="1">
        <row r="36">
          <cell r="F36">
            <v>8.6999999999999993</v>
          </cell>
        </row>
        <row r="37">
          <cell r="F37">
            <v>19.600000000000001</v>
          </cell>
        </row>
      </sheetData>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СВОД"/>
      <sheetName val="Лист3"/>
      <sheetName val="1.2.1"/>
      <sheetName val="2.2.4"/>
      <sheetName val="постоянные затраты"/>
      <sheetName val="оборудование"/>
    </sheetNames>
    <sheetDataSet>
      <sheetData sheetId="0" refreshError="1">
        <row r="4">
          <cell r="I4">
            <v>4322.66</v>
          </cell>
          <cell r="Q4" t="str">
            <v>монтаж</v>
          </cell>
        </row>
        <row r="5">
          <cell r="I5">
            <v>1246.1300000000001</v>
          </cell>
          <cell r="Q5" t="str">
            <v>прием</v>
          </cell>
        </row>
        <row r="6">
          <cell r="I6">
            <v>570.78</v>
          </cell>
          <cell r="Q6" t="str">
            <v>тек.ремонт</v>
          </cell>
        </row>
        <row r="7">
          <cell r="I7">
            <v>1246.1300000000001</v>
          </cell>
          <cell r="Q7" t="str">
            <v>прием</v>
          </cell>
        </row>
        <row r="8">
          <cell r="I8">
            <v>570.78</v>
          </cell>
          <cell r="Q8" t="str">
            <v>тек.ремонт</v>
          </cell>
        </row>
        <row r="9">
          <cell r="I9">
            <v>1246.1300000000001</v>
          </cell>
          <cell r="Q9" t="str">
            <v>прием</v>
          </cell>
        </row>
        <row r="10">
          <cell r="I10">
            <v>2022.17</v>
          </cell>
          <cell r="Q10" t="str">
            <v>наладка</v>
          </cell>
        </row>
        <row r="11">
          <cell r="I11">
            <v>12192.38</v>
          </cell>
          <cell r="Q11" t="str">
            <v>монтаж</v>
          </cell>
        </row>
        <row r="12">
          <cell r="I12">
            <v>2565.3000000000002</v>
          </cell>
          <cell r="Q12" t="str">
            <v>откл</v>
          </cell>
        </row>
        <row r="13">
          <cell r="I13">
            <v>1246.1300000000001</v>
          </cell>
          <cell r="Q13" t="str">
            <v>прием</v>
          </cell>
        </row>
        <row r="14">
          <cell r="I14">
            <v>4322.66</v>
          </cell>
          <cell r="Q14" t="str">
            <v>монтаж</v>
          </cell>
        </row>
        <row r="15">
          <cell r="I15">
            <v>645.44000000000005</v>
          </cell>
          <cell r="Q15" t="str">
            <v>программирование</v>
          </cell>
        </row>
        <row r="16">
          <cell r="I16">
            <v>1246.1300000000001</v>
          </cell>
          <cell r="Q16" t="str">
            <v>прием</v>
          </cell>
        </row>
        <row r="17">
          <cell r="I17">
            <v>1246.1300000000001</v>
          </cell>
          <cell r="Q17" t="str">
            <v>прием</v>
          </cell>
        </row>
        <row r="18">
          <cell r="I18">
            <v>4984.5200000000004</v>
          </cell>
          <cell r="Q18" t="str">
            <v>прием</v>
          </cell>
        </row>
        <row r="19">
          <cell r="I19">
            <v>2906.61</v>
          </cell>
          <cell r="Q19" t="str">
            <v>монтаж</v>
          </cell>
        </row>
        <row r="20">
          <cell r="I20">
            <v>645.44000000000005</v>
          </cell>
          <cell r="Q20" t="str">
            <v>программирование</v>
          </cell>
        </row>
        <row r="21">
          <cell r="I21">
            <v>1246.1300000000001</v>
          </cell>
          <cell r="Q21" t="str">
            <v>прием</v>
          </cell>
        </row>
        <row r="22">
          <cell r="I22">
            <v>542.33000000000004</v>
          </cell>
          <cell r="Q22" t="str">
            <v>регулир</v>
          </cell>
        </row>
        <row r="23">
          <cell r="I23">
            <v>1246.1300000000001</v>
          </cell>
          <cell r="Q23" t="str">
            <v>прием</v>
          </cell>
        </row>
        <row r="24">
          <cell r="I24">
            <v>2492.2600000000002</v>
          </cell>
          <cell r="Q24" t="str">
            <v>прием</v>
          </cell>
        </row>
        <row r="25">
          <cell r="I25">
            <v>808.87</v>
          </cell>
          <cell r="Q25" t="str">
            <v>прием</v>
          </cell>
        </row>
        <row r="26">
          <cell r="I26">
            <v>2906.61</v>
          </cell>
          <cell r="Q26" t="str">
            <v>монтаж</v>
          </cell>
        </row>
        <row r="27">
          <cell r="I27">
            <v>645.44000000000005</v>
          </cell>
          <cell r="Q27" t="str">
            <v>программирование</v>
          </cell>
        </row>
        <row r="28">
          <cell r="I28">
            <v>1246.1300000000001</v>
          </cell>
          <cell r="Q28" t="str">
            <v>прием</v>
          </cell>
        </row>
        <row r="29">
          <cell r="I29">
            <v>1246.1300000000001</v>
          </cell>
          <cell r="Q29" t="str">
            <v>прием</v>
          </cell>
        </row>
        <row r="30">
          <cell r="I30">
            <v>8645.32</v>
          </cell>
          <cell r="Q30" t="str">
            <v>монтаж</v>
          </cell>
        </row>
        <row r="31">
          <cell r="I31">
            <v>1290.8800000000001</v>
          </cell>
          <cell r="Q31" t="str">
            <v>программирование</v>
          </cell>
        </row>
        <row r="32">
          <cell r="I32">
            <v>2492.2600000000002</v>
          </cell>
          <cell r="Q32" t="str">
            <v>прием</v>
          </cell>
        </row>
        <row r="33">
          <cell r="I33">
            <v>1246.1300000000001</v>
          </cell>
          <cell r="Q33" t="str">
            <v>прием</v>
          </cell>
        </row>
        <row r="34">
          <cell r="I34">
            <v>1246.1300000000001</v>
          </cell>
          <cell r="Q34" t="str">
            <v>прием</v>
          </cell>
        </row>
        <row r="35">
          <cell r="I35">
            <v>808.87</v>
          </cell>
          <cell r="Q35" t="str">
            <v>прием</v>
          </cell>
        </row>
        <row r="36">
          <cell r="I36">
            <v>1246.1300000000001</v>
          </cell>
          <cell r="Q36" t="str">
            <v>прием</v>
          </cell>
        </row>
        <row r="37">
          <cell r="I37">
            <v>1246.1300000000001</v>
          </cell>
          <cell r="Q37" t="str">
            <v>прием</v>
          </cell>
        </row>
        <row r="38">
          <cell r="I38">
            <v>2906.61</v>
          </cell>
          <cell r="Q38" t="str">
            <v>монтаж</v>
          </cell>
        </row>
        <row r="39">
          <cell r="I39">
            <v>1246.1300000000001</v>
          </cell>
          <cell r="Q39" t="str">
            <v>прием</v>
          </cell>
        </row>
        <row r="40">
          <cell r="I40">
            <v>645.44000000000005</v>
          </cell>
          <cell r="Q40" t="str">
            <v>программирование</v>
          </cell>
        </row>
        <row r="41">
          <cell r="I41">
            <v>1246.1300000000001</v>
          </cell>
          <cell r="Q41" t="str">
            <v>прием</v>
          </cell>
        </row>
        <row r="42">
          <cell r="I42">
            <v>4322.66</v>
          </cell>
          <cell r="Q42" t="str">
            <v>монтаж</v>
          </cell>
        </row>
        <row r="43">
          <cell r="I43">
            <v>1246.1300000000001</v>
          </cell>
          <cell r="Q43" t="str">
            <v>прием</v>
          </cell>
        </row>
        <row r="44">
          <cell r="I44">
            <v>645.44000000000005</v>
          </cell>
          <cell r="Q44" t="str">
            <v>программирование</v>
          </cell>
        </row>
        <row r="45">
          <cell r="I45">
            <v>808.87</v>
          </cell>
          <cell r="Q45" t="str">
            <v>прием</v>
          </cell>
        </row>
        <row r="46">
          <cell r="I46">
            <v>1246.1300000000001</v>
          </cell>
          <cell r="Q46" t="str">
            <v>прием</v>
          </cell>
        </row>
        <row r="47">
          <cell r="I47">
            <v>22192.38</v>
          </cell>
          <cell r="Q47" t="str">
            <v>монтаж</v>
          </cell>
        </row>
        <row r="48">
          <cell r="I48">
            <v>5130.6000000000004</v>
          </cell>
          <cell r="Q48" t="str">
            <v>откл</v>
          </cell>
        </row>
        <row r="49">
          <cell r="I49">
            <v>570.78</v>
          </cell>
          <cell r="Q49" t="str">
            <v>тек.ремонт</v>
          </cell>
        </row>
        <row r="50">
          <cell r="I50">
            <v>1246.1300000000001</v>
          </cell>
          <cell r="Q50" t="str">
            <v>прием</v>
          </cell>
        </row>
        <row r="51">
          <cell r="I51">
            <v>183.88</v>
          </cell>
          <cell r="Q51" t="str">
            <v>абонент</v>
          </cell>
        </row>
        <row r="52">
          <cell r="I52">
            <v>1246.1300000000001</v>
          </cell>
          <cell r="Q52" t="str">
            <v>прием</v>
          </cell>
        </row>
        <row r="53">
          <cell r="I53">
            <v>1246.1300000000001</v>
          </cell>
          <cell r="Q53" t="str">
            <v>прием</v>
          </cell>
        </row>
        <row r="54">
          <cell r="I54">
            <v>808.87</v>
          </cell>
          <cell r="Q54" t="str">
            <v>прием</v>
          </cell>
        </row>
        <row r="55">
          <cell r="I55">
            <v>1246.1300000000001</v>
          </cell>
          <cell r="Q55" t="str">
            <v>прием</v>
          </cell>
        </row>
        <row r="56">
          <cell r="I56">
            <v>542.33000000000004</v>
          </cell>
          <cell r="Q56" t="str">
            <v>поверка</v>
          </cell>
        </row>
        <row r="57">
          <cell r="I57">
            <v>645.44000000000005</v>
          </cell>
          <cell r="Q57" t="str">
            <v>программирование</v>
          </cell>
        </row>
        <row r="58">
          <cell r="I58">
            <v>1246.1300000000001</v>
          </cell>
          <cell r="Q58" t="str">
            <v>прием</v>
          </cell>
        </row>
        <row r="59">
          <cell r="I59">
            <v>8645.32</v>
          </cell>
          <cell r="Q59" t="str">
            <v>монтаж</v>
          </cell>
        </row>
        <row r="60">
          <cell r="I60">
            <v>5813.22</v>
          </cell>
          <cell r="Q60" t="str">
            <v>монтаж</v>
          </cell>
        </row>
        <row r="61">
          <cell r="I61">
            <v>2581.7600000000002</v>
          </cell>
          <cell r="Q61" t="str">
            <v>программирование</v>
          </cell>
        </row>
        <row r="62">
          <cell r="I62">
            <v>4984.5200000000004</v>
          </cell>
          <cell r="Q62" t="str">
            <v>прием</v>
          </cell>
        </row>
        <row r="63">
          <cell r="I63">
            <v>17205.759999999998</v>
          </cell>
          <cell r="Q63" t="str">
            <v>прием</v>
          </cell>
        </row>
        <row r="64">
          <cell r="I64">
            <v>808.87</v>
          </cell>
          <cell r="Q64" t="str">
            <v>прием</v>
          </cell>
        </row>
        <row r="65">
          <cell r="I65">
            <v>645.44000000000005</v>
          </cell>
          <cell r="Q65" t="str">
            <v>программирование</v>
          </cell>
        </row>
        <row r="66">
          <cell r="I66">
            <v>1246.1300000000001</v>
          </cell>
          <cell r="Q66" t="str">
            <v>прием</v>
          </cell>
        </row>
        <row r="67">
          <cell r="I67">
            <v>30647.759999999998</v>
          </cell>
          <cell r="Q67" t="str">
            <v>прием</v>
          </cell>
        </row>
        <row r="68">
          <cell r="I68">
            <v>14533.05</v>
          </cell>
          <cell r="Q68" t="str">
            <v>монтаж</v>
          </cell>
        </row>
        <row r="69">
          <cell r="I69">
            <v>8645.32</v>
          </cell>
          <cell r="Q69" t="str">
            <v>монтаж</v>
          </cell>
        </row>
        <row r="70">
          <cell r="I70">
            <v>8722.91</v>
          </cell>
          <cell r="Q70" t="str">
            <v>прием</v>
          </cell>
        </row>
        <row r="71">
          <cell r="I71">
            <v>4518.08</v>
          </cell>
          <cell r="Q71" t="str">
            <v>программирование</v>
          </cell>
        </row>
        <row r="72">
          <cell r="I72">
            <v>1246.1300000000001</v>
          </cell>
          <cell r="Q72" t="str">
            <v>прием</v>
          </cell>
        </row>
        <row r="73">
          <cell r="I73">
            <v>1141.56</v>
          </cell>
          <cell r="Q73" t="str">
            <v>тек.ремонт</v>
          </cell>
        </row>
        <row r="74">
          <cell r="I74">
            <v>1246.1300000000001</v>
          </cell>
          <cell r="Q74" t="str">
            <v>прием</v>
          </cell>
        </row>
        <row r="75">
          <cell r="I75">
            <v>769.59</v>
          </cell>
          <cell r="Q75" t="str">
            <v>однолин.схема</v>
          </cell>
        </row>
        <row r="76">
          <cell r="I76">
            <v>808.87</v>
          </cell>
          <cell r="Q76" t="str">
            <v>прием</v>
          </cell>
        </row>
        <row r="77">
          <cell r="I77">
            <v>4044.34</v>
          </cell>
          <cell r="Q77" t="str">
            <v>наладка</v>
          </cell>
        </row>
        <row r="78">
          <cell r="I78">
            <v>2492.2600000000002</v>
          </cell>
          <cell r="Q78" t="str">
            <v>прием</v>
          </cell>
        </row>
        <row r="79">
          <cell r="I79">
            <v>1290.8800000000001</v>
          </cell>
          <cell r="Q79" t="str">
            <v>программирование</v>
          </cell>
        </row>
        <row r="80">
          <cell r="I80">
            <v>1246.1300000000001</v>
          </cell>
          <cell r="Q80" t="str">
            <v>прием</v>
          </cell>
        </row>
        <row r="81">
          <cell r="I81">
            <v>808.87</v>
          </cell>
          <cell r="Q81" t="str">
            <v>прием</v>
          </cell>
        </row>
        <row r="82">
          <cell r="I82">
            <v>1539.17</v>
          </cell>
          <cell r="Q82" t="str">
            <v>инспектирование</v>
          </cell>
        </row>
        <row r="83">
          <cell r="I83">
            <v>570.78</v>
          </cell>
          <cell r="Q83" t="str">
            <v>тек.ремонт</v>
          </cell>
        </row>
        <row r="84">
          <cell r="I84">
            <v>1246.1300000000001</v>
          </cell>
          <cell r="Q84" t="str">
            <v>прием</v>
          </cell>
        </row>
        <row r="85">
          <cell r="I85">
            <v>808.87</v>
          </cell>
          <cell r="Q85" t="str">
            <v>прием</v>
          </cell>
        </row>
        <row r="86">
          <cell r="I86">
            <v>354.94</v>
          </cell>
          <cell r="Q86" t="str">
            <v>абонент</v>
          </cell>
        </row>
        <row r="87">
          <cell r="I87">
            <v>9678.24</v>
          </cell>
          <cell r="Q87" t="str">
            <v>прием</v>
          </cell>
        </row>
        <row r="88">
          <cell r="I88">
            <v>9969.0400000000009</v>
          </cell>
          <cell r="Q88" t="str">
            <v>прием</v>
          </cell>
        </row>
        <row r="89">
          <cell r="I89">
            <v>354.94</v>
          </cell>
          <cell r="Q89" t="str">
            <v>абонент</v>
          </cell>
        </row>
        <row r="90">
          <cell r="I90">
            <v>709.88</v>
          </cell>
          <cell r="Q90" t="str">
            <v>абонент</v>
          </cell>
        </row>
        <row r="91">
          <cell r="I91">
            <v>354.94</v>
          </cell>
          <cell r="Q91" t="str">
            <v>абонент</v>
          </cell>
        </row>
        <row r="92">
          <cell r="I92">
            <v>709.88</v>
          </cell>
          <cell r="Q92" t="str">
            <v>абонент</v>
          </cell>
        </row>
        <row r="93">
          <cell r="I93">
            <v>354.94</v>
          </cell>
          <cell r="Q93" t="str">
            <v>абонент</v>
          </cell>
        </row>
        <row r="94">
          <cell r="I94">
            <v>354.94</v>
          </cell>
          <cell r="Q94" t="str">
            <v>абонент</v>
          </cell>
        </row>
        <row r="95">
          <cell r="I95">
            <v>709.88</v>
          </cell>
          <cell r="Q95" t="str">
            <v>абонент</v>
          </cell>
        </row>
        <row r="96">
          <cell r="I96">
            <v>354.94</v>
          </cell>
          <cell r="Q96" t="str">
            <v>абонент</v>
          </cell>
        </row>
        <row r="97">
          <cell r="I97">
            <v>354.94</v>
          </cell>
          <cell r="Q97" t="str">
            <v>абонент</v>
          </cell>
        </row>
        <row r="98">
          <cell r="I98">
            <v>354.94</v>
          </cell>
          <cell r="Q98" t="str">
            <v>абонент</v>
          </cell>
        </row>
        <row r="99">
          <cell r="I99">
            <v>354.94</v>
          </cell>
          <cell r="Q99" t="str">
            <v>абонент</v>
          </cell>
        </row>
        <row r="100">
          <cell r="I100">
            <v>354.94</v>
          </cell>
          <cell r="Q100" t="str">
            <v>абонент</v>
          </cell>
        </row>
        <row r="101">
          <cell r="I101">
            <v>354.94</v>
          </cell>
          <cell r="Q101" t="str">
            <v>абонент</v>
          </cell>
        </row>
        <row r="102">
          <cell r="I102">
            <v>354.94</v>
          </cell>
          <cell r="Q102" t="str">
            <v>абонент</v>
          </cell>
        </row>
        <row r="103">
          <cell r="I103">
            <v>354.94</v>
          </cell>
          <cell r="Q103" t="str">
            <v>абонент</v>
          </cell>
        </row>
        <row r="104">
          <cell r="I104">
            <v>354.94</v>
          </cell>
          <cell r="Q104" t="str">
            <v>абонент</v>
          </cell>
        </row>
        <row r="105">
          <cell r="I105">
            <v>354.94</v>
          </cell>
          <cell r="Q105" t="str">
            <v>абонент</v>
          </cell>
        </row>
        <row r="106">
          <cell r="I106">
            <v>354.94</v>
          </cell>
          <cell r="Q106" t="str">
            <v>абонент</v>
          </cell>
        </row>
        <row r="107">
          <cell r="I107">
            <v>354.94</v>
          </cell>
          <cell r="Q107" t="str">
            <v>абонент</v>
          </cell>
        </row>
        <row r="108">
          <cell r="I108">
            <v>354.94</v>
          </cell>
          <cell r="Q108" t="str">
            <v>абонент</v>
          </cell>
        </row>
        <row r="109">
          <cell r="I109">
            <v>354.94</v>
          </cell>
          <cell r="Q109" t="str">
            <v>абонент</v>
          </cell>
        </row>
        <row r="110">
          <cell r="I110">
            <v>354.94</v>
          </cell>
          <cell r="Q110" t="str">
            <v>абонент</v>
          </cell>
        </row>
        <row r="111">
          <cell r="I111">
            <v>354.94</v>
          </cell>
          <cell r="Q111" t="str">
            <v>абонент</v>
          </cell>
        </row>
        <row r="112">
          <cell r="I112">
            <v>354.94</v>
          </cell>
          <cell r="Q112" t="str">
            <v>абонент</v>
          </cell>
        </row>
        <row r="113">
          <cell r="I113">
            <v>354.94</v>
          </cell>
          <cell r="Q113" t="str">
            <v>абонент</v>
          </cell>
        </row>
        <row r="114">
          <cell r="I114">
            <v>354.94</v>
          </cell>
          <cell r="Q114" t="str">
            <v>абонент</v>
          </cell>
        </row>
        <row r="115">
          <cell r="I115">
            <v>354.94</v>
          </cell>
          <cell r="Q115" t="str">
            <v>абонент</v>
          </cell>
        </row>
        <row r="116">
          <cell r="I116">
            <v>709.88</v>
          </cell>
          <cell r="Q116" t="str">
            <v>абонент</v>
          </cell>
        </row>
        <row r="117">
          <cell r="I117">
            <v>354.94</v>
          </cell>
          <cell r="Q117" t="str">
            <v>абонент</v>
          </cell>
        </row>
        <row r="118">
          <cell r="I118">
            <v>709.88</v>
          </cell>
          <cell r="Q118" t="str">
            <v>абонент</v>
          </cell>
        </row>
        <row r="119">
          <cell r="I119">
            <v>709.88</v>
          </cell>
          <cell r="Q119" t="str">
            <v>абонент</v>
          </cell>
        </row>
        <row r="120">
          <cell r="I120">
            <v>709.88</v>
          </cell>
          <cell r="Q120" t="str">
            <v>абонент</v>
          </cell>
        </row>
        <row r="121">
          <cell r="I121">
            <v>297.77999999999997</v>
          </cell>
          <cell r="Q121" t="str">
            <v>абонент</v>
          </cell>
        </row>
        <row r="122">
          <cell r="I122">
            <v>148.88999999999999</v>
          </cell>
          <cell r="Q122" t="str">
            <v>абонент</v>
          </cell>
        </row>
        <row r="123">
          <cell r="I123">
            <v>148.88999999999999</v>
          </cell>
          <cell r="Q123" t="str">
            <v>абонент</v>
          </cell>
        </row>
        <row r="124">
          <cell r="I124">
            <v>434.64</v>
          </cell>
          <cell r="Q124" t="str">
            <v>абонент</v>
          </cell>
        </row>
        <row r="125">
          <cell r="I125">
            <v>148.88999999999999</v>
          </cell>
          <cell r="Q125" t="str">
            <v>абонент</v>
          </cell>
        </row>
        <row r="126">
          <cell r="I126">
            <v>275.82</v>
          </cell>
          <cell r="Q126" t="str">
            <v>абонент</v>
          </cell>
        </row>
        <row r="127">
          <cell r="I127">
            <v>148.88999999999999</v>
          </cell>
          <cell r="Q127" t="str">
            <v>абонент</v>
          </cell>
        </row>
        <row r="128">
          <cell r="I128">
            <v>297.77999999999997</v>
          </cell>
          <cell r="Q128" t="str">
            <v>абонент</v>
          </cell>
        </row>
        <row r="129">
          <cell r="I129">
            <v>738.89</v>
          </cell>
          <cell r="Q129" t="str">
            <v>абонент</v>
          </cell>
        </row>
        <row r="130">
          <cell r="I130">
            <v>183.88</v>
          </cell>
          <cell r="Q130" t="str">
            <v>абонент</v>
          </cell>
        </row>
        <row r="131">
          <cell r="I131">
            <v>448.2</v>
          </cell>
          <cell r="Q131" t="str">
            <v>абонент</v>
          </cell>
        </row>
        <row r="132">
          <cell r="I132">
            <v>761.94</v>
          </cell>
          <cell r="Q132" t="str">
            <v>абонент</v>
          </cell>
        </row>
        <row r="133">
          <cell r="I133">
            <v>448.2</v>
          </cell>
          <cell r="Q133" t="str">
            <v>абонент</v>
          </cell>
        </row>
        <row r="134">
          <cell r="I134">
            <v>183.88</v>
          </cell>
          <cell r="Q134" t="str">
            <v>абонент</v>
          </cell>
        </row>
        <row r="135">
          <cell r="I135">
            <v>448.2</v>
          </cell>
          <cell r="Q135" t="str">
            <v>абонент</v>
          </cell>
        </row>
        <row r="136">
          <cell r="I136">
            <v>183.88</v>
          </cell>
          <cell r="Q136" t="str">
            <v>абонент</v>
          </cell>
        </row>
        <row r="137">
          <cell r="I137">
            <v>183.88</v>
          </cell>
          <cell r="Q137" t="str">
            <v>абонент</v>
          </cell>
        </row>
        <row r="138">
          <cell r="I138">
            <v>183.88</v>
          </cell>
          <cell r="Q138" t="str">
            <v>абонент</v>
          </cell>
        </row>
        <row r="139">
          <cell r="I139">
            <v>448.2</v>
          </cell>
          <cell r="Q139" t="str">
            <v>абонент</v>
          </cell>
        </row>
        <row r="140">
          <cell r="I140">
            <v>183.88</v>
          </cell>
          <cell r="Q140" t="str">
            <v>абонент</v>
          </cell>
        </row>
        <row r="141">
          <cell r="I141">
            <v>448.2</v>
          </cell>
          <cell r="Q141" t="str">
            <v>абонент</v>
          </cell>
        </row>
        <row r="142">
          <cell r="I142">
            <v>183.88</v>
          </cell>
          <cell r="Q142" t="str">
            <v>абонент</v>
          </cell>
        </row>
        <row r="143">
          <cell r="I143">
            <v>448.2</v>
          </cell>
          <cell r="Q143" t="str">
            <v>абонент</v>
          </cell>
        </row>
        <row r="144">
          <cell r="I144">
            <v>448.2</v>
          </cell>
          <cell r="Q144" t="str">
            <v>абонент</v>
          </cell>
        </row>
        <row r="145">
          <cell r="I145">
            <v>448.2</v>
          </cell>
          <cell r="Q145" t="str">
            <v>абонент</v>
          </cell>
        </row>
        <row r="146">
          <cell r="I146">
            <v>448.2</v>
          </cell>
          <cell r="Q146" t="str">
            <v>абонент</v>
          </cell>
        </row>
        <row r="147">
          <cell r="I147">
            <v>448.2</v>
          </cell>
          <cell r="Q147" t="str">
            <v>абонент</v>
          </cell>
        </row>
        <row r="148">
          <cell r="I148">
            <v>448.2</v>
          </cell>
          <cell r="Q148" t="str">
            <v>абонент</v>
          </cell>
        </row>
        <row r="149">
          <cell r="I149">
            <v>183.88</v>
          </cell>
          <cell r="Q149" t="str">
            <v>абонент</v>
          </cell>
        </row>
        <row r="150">
          <cell r="I150">
            <v>448.2</v>
          </cell>
          <cell r="Q150" t="str">
            <v>абонент</v>
          </cell>
        </row>
        <row r="151">
          <cell r="I151">
            <v>448.2</v>
          </cell>
          <cell r="Q151" t="str">
            <v>абонент</v>
          </cell>
        </row>
        <row r="152">
          <cell r="I152">
            <v>448.2</v>
          </cell>
          <cell r="Q152" t="str">
            <v>абонент</v>
          </cell>
        </row>
        <row r="153">
          <cell r="I153">
            <v>448.2</v>
          </cell>
          <cell r="Q153" t="str">
            <v>абонент</v>
          </cell>
        </row>
        <row r="154">
          <cell r="I154">
            <v>761.94</v>
          </cell>
          <cell r="Q154" t="str">
            <v>абонент</v>
          </cell>
        </row>
        <row r="155">
          <cell r="I155">
            <v>448.2</v>
          </cell>
          <cell r="Q155" t="str">
            <v>абонент</v>
          </cell>
        </row>
        <row r="156">
          <cell r="I156">
            <v>183.88</v>
          </cell>
          <cell r="Q156" t="str">
            <v>абонент</v>
          </cell>
        </row>
        <row r="157">
          <cell r="I157">
            <v>183.88</v>
          </cell>
          <cell r="Q157" t="str">
            <v>абонент</v>
          </cell>
        </row>
        <row r="158">
          <cell r="I158">
            <v>448.2</v>
          </cell>
          <cell r="Q158" t="str">
            <v>абонент</v>
          </cell>
        </row>
        <row r="159">
          <cell r="I159">
            <v>448.2</v>
          </cell>
          <cell r="Q159" t="str">
            <v>абонент</v>
          </cell>
        </row>
        <row r="160">
          <cell r="I160">
            <v>448.2</v>
          </cell>
          <cell r="Q160" t="str">
            <v>абонент</v>
          </cell>
        </row>
        <row r="161">
          <cell r="I161">
            <v>448.2</v>
          </cell>
          <cell r="Q161" t="str">
            <v>абонент</v>
          </cell>
        </row>
        <row r="162">
          <cell r="I162">
            <v>761.94</v>
          </cell>
          <cell r="Q162" t="str">
            <v>абонент</v>
          </cell>
        </row>
        <row r="163">
          <cell r="I163">
            <v>448.2</v>
          </cell>
          <cell r="Q163" t="str">
            <v>абонент</v>
          </cell>
        </row>
        <row r="164">
          <cell r="I164">
            <v>448.2</v>
          </cell>
          <cell r="Q164" t="str">
            <v>абонент</v>
          </cell>
        </row>
        <row r="165">
          <cell r="I165">
            <v>448.2</v>
          </cell>
          <cell r="Q165" t="str">
            <v>абонент</v>
          </cell>
        </row>
        <row r="166">
          <cell r="I166">
            <v>183.88</v>
          </cell>
          <cell r="Q166" t="str">
            <v>абонент</v>
          </cell>
        </row>
        <row r="167">
          <cell r="I167">
            <v>183.88</v>
          </cell>
          <cell r="Q167" t="str">
            <v>абонент</v>
          </cell>
        </row>
        <row r="168">
          <cell r="I168">
            <v>183.88</v>
          </cell>
          <cell r="Q168" t="str">
            <v>абонент</v>
          </cell>
        </row>
        <row r="169">
          <cell r="I169">
            <v>275.82</v>
          </cell>
          <cell r="Q169" t="str">
            <v>абонент</v>
          </cell>
        </row>
        <row r="170">
          <cell r="I170">
            <v>448.2</v>
          </cell>
          <cell r="Q170" t="str">
            <v>абонент</v>
          </cell>
        </row>
        <row r="171">
          <cell r="I171">
            <v>367.76</v>
          </cell>
          <cell r="Q171" t="str">
            <v>абонент</v>
          </cell>
        </row>
        <row r="172">
          <cell r="I172">
            <v>367.76</v>
          </cell>
          <cell r="Q172" t="str">
            <v>абонент</v>
          </cell>
        </row>
        <row r="173">
          <cell r="I173">
            <v>448.2</v>
          </cell>
          <cell r="Q173" t="str">
            <v>абонент</v>
          </cell>
        </row>
        <row r="174">
          <cell r="I174">
            <v>183.88</v>
          </cell>
          <cell r="Q174" t="str">
            <v>абонент</v>
          </cell>
        </row>
        <row r="175">
          <cell r="I175">
            <v>183.88</v>
          </cell>
          <cell r="Q175" t="str">
            <v>абонент</v>
          </cell>
        </row>
        <row r="176">
          <cell r="I176">
            <v>448.2</v>
          </cell>
          <cell r="Q176" t="str">
            <v>абонент</v>
          </cell>
        </row>
        <row r="177">
          <cell r="I177">
            <v>448.2</v>
          </cell>
          <cell r="Q177" t="str">
            <v>абонент</v>
          </cell>
        </row>
        <row r="178">
          <cell r="I178">
            <v>183.88</v>
          </cell>
          <cell r="Q178" t="str">
            <v>абонент</v>
          </cell>
        </row>
        <row r="179">
          <cell r="I179">
            <v>367.76</v>
          </cell>
          <cell r="Q179" t="str">
            <v>абонент</v>
          </cell>
        </row>
        <row r="180">
          <cell r="I180">
            <v>367.76</v>
          </cell>
          <cell r="Q180" t="str">
            <v>абонент</v>
          </cell>
        </row>
        <row r="181">
          <cell r="I181">
            <v>367.76</v>
          </cell>
          <cell r="Q181" t="str">
            <v>абонент</v>
          </cell>
        </row>
        <row r="182">
          <cell r="I182">
            <v>183.88</v>
          </cell>
          <cell r="Q182" t="str">
            <v>абонент</v>
          </cell>
        </row>
        <row r="183">
          <cell r="I183">
            <v>448.2</v>
          </cell>
          <cell r="Q183" t="str">
            <v>абонент</v>
          </cell>
        </row>
        <row r="184">
          <cell r="I184">
            <v>183.88</v>
          </cell>
          <cell r="Q184" t="str">
            <v>абонент</v>
          </cell>
        </row>
        <row r="185">
          <cell r="I185">
            <v>1523.88</v>
          </cell>
          <cell r="Q185" t="str">
            <v>абонент</v>
          </cell>
        </row>
        <row r="186">
          <cell r="I186">
            <v>761.94</v>
          </cell>
          <cell r="Q186" t="str">
            <v>абонент</v>
          </cell>
        </row>
        <row r="187">
          <cell r="I187">
            <v>183.88</v>
          </cell>
          <cell r="Q187" t="str">
            <v>абонент</v>
          </cell>
        </row>
        <row r="188">
          <cell r="I188">
            <v>183.88</v>
          </cell>
          <cell r="Q188" t="str">
            <v>абонент</v>
          </cell>
        </row>
        <row r="189">
          <cell r="I189">
            <v>183.88</v>
          </cell>
          <cell r="Q189" t="str">
            <v>абонент</v>
          </cell>
        </row>
        <row r="190">
          <cell r="I190">
            <v>275.82</v>
          </cell>
          <cell r="Q190" t="str">
            <v>абонент</v>
          </cell>
        </row>
        <row r="191">
          <cell r="I191">
            <v>448.2</v>
          </cell>
          <cell r="Q191" t="str">
            <v>абонент</v>
          </cell>
        </row>
        <row r="192">
          <cell r="I192">
            <v>448.2</v>
          </cell>
          <cell r="Q192" t="str">
            <v>абонент</v>
          </cell>
        </row>
        <row r="193">
          <cell r="I193">
            <v>183.88</v>
          </cell>
          <cell r="Q193" t="str">
            <v>абонент</v>
          </cell>
        </row>
        <row r="194">
          <cell r="I194">
            <v>367.76</v>
          </cell>
          <cell r="Q194" t="str">
            <v>абонент</v>
          </cell>
        </row>
        <row r="195">
          <cell r="I195">
            <v>448.2</v>
          </cell>
          <cell r="Q195" t="str">
            <v>абонент</v>
          </cell>
        </row>
        <row r="196">
          <cell r="I196">
            <v>183.88</v>
          </cell>
          <cell r="Q196" t="str">
            <v>абонент</v>
          </cell>
        </row>
        <row r="197">
          <cell r="I197">
            <v>183.88</v>
          </cell>
          <cell r="Q197" t="str">
            <v>абонент</v>
          </cell>
        </row>
        <row r="198">
          <cell r="I198">
            <v>448.2</v>
          </cell>
          <cell r="Q198" t="str">
            <v>абонент</v>
          </cell>
        </row>
        <row r="199">
          <cell r="I199">
            <v>183.88</v>
          </cell>
          <cell r="Q199" t="str">
            <v>абонент</v>
          </cell>
        </row>
        <row r="200">
          <cell r="I200">
            <v>448.2</v>
          </cell>
          <cell r="Q200" t="str">
            <v>абонент</v>
          </cell>
        </row>
        <row r="201">
          <cell r="I201">
            <v>183.88</v>
          </cell>
          <cell r="Q201" t="str">
            <v>абонент</v>
          </cell>
        </row>
        <row r="202">
          <cell r="I202">
            <v>183.88</v>
          </cell>
          <cell r="Q202" t="str">
            <v>абонент</v>
          </cell>
        </row>
        <row r="203">
          <cell r="I203">
            <v>761.94</v>
          </cell>
          <cell r="Q203" t="str">
            <v>абонент</v>
          </cell>
        </row>
        <row r="204">
          <cell r="I204">
            <v>448.2</v>
          </cell>
          <cell r="Q204" t="str">
            <v>абонент</v>
          </cell>
        </row>
        <row r="205">
          <cell r="I205">
            <v>896.4</v>
          </cell>
          <cell r="Q205" t="str">
            <v>абонент</v>
          </cell>
        </row>
        <row r="206">
          <cell r="I206">
            <v>1303.92</v>
          </cell>
          <cell r="Q206" t="str">
            <v>абонент</v>
          </cell>
        </row>
        <row r="207">
          <cell r="I207">
            <v>183.88</v>
          </cell>
          <cell r="Q207" t="str">
            <v>абонент</v>
          </cell>
        </row>
        <row r="208">
          <cell r="I208">
            <v>183.88</v>
          </cell>
          <cell r="Q208" t="str">
            <v>абонент</v>
          </cell>
        </row>
        <row r="209">
          <cell r="I209">
            <v>183.88</v>
          </cell>
          <cell r="Q209" t="str">
            <v>абонент</v>
          </cell>
        </row>
        <row r="210">
          <cell r="I210">
            <v>448.2</v>
          </cell>
          <cell r="Q210" t="str">
            <v>абонент</v>
          </cell>
        </row>
        <row r="211">
          <cell r="I211">
            <v>183.88</v>
          </cell>
          <cell r="Q211" t="str">
            <v>абонент</v>
          </cell>
        </row>
        <row r="212">
          <cell r="I212">
            <v>183.88</v>
          </cell>
          <cell r="Q212" t="str">
            <v>абонент</v>
          </cell>
        </row>
        <row r="213">
          <cell r="I213">
            <v>275.82</v>
          </cell>
          <cell r="Q213" t="str">
            <v>абонент</v>
          </cell>
        </row>
        <row r="214">
          <cell r="I214">
            <v>448.2</v>
          </cell>
          <cell r="Q214" t="str">
            <v>абонент</v>
          </cell>
        </row>
        <row r="215">
          <cell r="I215">
            <v>448.2</v>
          </cell>
          <cell r="Q215" t="str">
            <v>абонент</v>
          </cell>
        </row>
        <row r="216">
          <cell r="I216">
            <v>183.88</v>
          </cell>
          <cell r="Q216" t="str">
            <v>абонент</v>
          </cell>
        </row>
        <row r="217">
          <cell r="I217">
            <v>761.94</v>
          </cell>
          <cell r="Q217" t="str">
            <v>абонент</v>
          </cell>
        </row>
        <row r="218">
          <cell r="I218">
            <v>183.88</v>
          </cell>
          <cell r="Q218" t="str">
            <v>абонент</v>
          </cell>
        </row>
        <row r="219">
          <cell r="I219">
            <v>183.88</v>
          </cell>
          <cell r="Q219" t="str">
            <v>абонент</v>
          </cell>
        </row>
        <row r="220">
          <cell r="I220">
            <v>183.88</v>
          </cell>
          <cell r="Q220" t="str">
            <v>абонент</v>
          </cell>
        </row>
        <row r="221">
          <cell r="I221">
            <v>183.88</v>
          </cell>
          <cell r="Q221" t="str">
            <v>абонент</v>
          </cell>
        </row>
        <row r="222">
          <cell r="I222">
            <v>183.88</v>
          </cell>
          <cell r="Q222" t="str">
            <v>абонент</v>
          </cell>
        </row>
        <row r="223">
          <cell r="I223">
            <v>448.2</v>
          </cell>
          <cell r="Q223" t="str">
            <v>абонент</v>
          </cell>
        </row>
        <row r="224">
          <cell r="I224">
            <v>183.88</v>
          </cell>
          <cell r="Q224" t="str">
            <v>абонент</v>
          </cell>
        </row>
        <row r="225">
          <cell r="I225">
            <v>551.64</v>
          </cell>
          <cell r="Q225" t="str">
            <v>абонент</v>
          </cell>
        </row>
        <row r="226">
          <cell r="I226">
            <v>448.2</v>
          </cell>
          <cell r="Q226" t="str">
            <v>абонент</v>
          </cell>
        </row>
        <row r="227">
          <cell r="I227">
            <v>183.88</v>
          </cell>
          <cell r="Q227" t="str">
            <v>абонент</v>
          </cell>
        </row>
        <row r="228">
          <cell r="I228">
            <v>761.94</v>
          </cell>
          <cell r="Q228" t="str">
            <v>абонент</v>
          </cell>
        </row>
        <row r="229">
          <cell r="I229">
            <v>448.2</v>
          </cell>
          <cell r="Q229" t="str">
            <v>абонент</v>
          </cell>
        </row>
        <row r="230">
          <cell r="I230">
            <v>183.88</v>
          </cell>
          <cell r="Q230" t="str">
            <v>абонент</v>
          </cell>
        </row>
        <row r="231">
          <cell r="I231">
            <v>183.88</v>
          </cell>
          <cell r="Q231" t="str">
            <v>абонент</v>
          </cell>
        </row>
        <row r="232">
          <cell r="I232">
            <v>183.88</v>
          </cell>
          <cell r="Q232" t="str">
            <v>абонент</v>
          </cell>
        </row>
        <row r="233">
          <cell r="I233">
            <v>448.2</v>
          </cell>
          <cell r="Q233" t="str">
            <v>абонент</v>
          </cell>
        </row>
        <row r="234">
          <cell r="I234">
            <v>183.88</v>
          </cell>
          <cell r="Q234" t="str">
            <v>абонент</v>
          </cell>
        </row>
        <row r="235">
          <cell r="I235">
            <v>183.88</v>
          </cell>
          <cell r="Q235" t="str">
            <v>абонент</v>
          </cell>
        </row>
        <row r="236">
          <cell r="I236">
            <v>183.88</v>
          </cell>
          <cell r="Q236" t="str">
            <v>абонент</v>
          </cell>
        </row>
        <row r="237">
          <cell r="I237">
            <v>551.64</v>
          </cell>
          <cell r="Q237" t="str">
            <v>абонент</v>
          </cell>
        </row>
        <row r="238">
          <cell r="I238">
            <v>183.88</v>
          </cell>
          <cell r="Q238" t="str">
            <v>абонент</v>
          </cell>
        </row>
        <row r="239">
          <cell r="I239">
            <v>183.88</v>
          </cell>
          <cell r="Q239" t="str">
            <v>абонент</v>
          </cell>
        </row>
        <row r="240">
          <cell r="I240">
            <v>448.2</v>
          </cell>
          <cell r="Q240" t="str">
            <v>абонент</v>
          </cell>
        </row>
        <row r="241">
          <cell r="I241">
            <v>183.88</v>
          </cell>
          <cell r="Q241" t="str">
            <v>абонент</v>
          </cell>
        </row>
        <row r="242">
          <cell r="I242">
            <v>1303.92</v>
          </cell>
          <cell r="Q242" t="str">
            <v>абонент</v>
          </cell>
        </row>
        <row r="243">
          <cell r="I243">
            <v>448.2</v>
          </cell>
          <cell r="Q243" t="str">
            <v>абонент</v>
          </cell>
        </row>
        <row r="244">
          <cell r="I244">
            <v>183.88</v>
          </cell>
          <cell r="Q244" t="str">
            <v>абонент</v>
          </cell>
        </row>
        <row r="245">
          <cell r="I245">
            <v>183.88</v>
          </cell>
          <cell r="Q245" t="str">
            <v>абонент</v>
          </cell>
        </row>
        <row r="246">
          <cell r="I246">
            <v>448.2</v>
          </cell>
          <cell r="Q246" t="str">
            <v>абонент</v>
          </cell>
        </row>
        <row r="247">
          <cell r="I247">
            <v>448.2</v>
          </cell>
          <cell r="Q247" t="str">
            <v>абонент</v>
          </cell>
        </row>
        <row r="248">
          <cell r="I248">
            <v>448.2</v>
          </cell>
          <cell r="Q248" t="str">
            <v>абонент</v>
          </cell>
        </row>
        <row r="249">
          <cell r="I249">
            <v>761.94</v>
          </cell>
          <cell r="Q249" t="str">
            <v>абонент</v>
          </cell>
        </row>
        <row r="250">
          <cell r="I250">
            <v>761.94</v>
          </cell>
          <cell r="Q250" t="str">
            <v>абонент</v>
          </cell>
        </row>
        <row r="251">
          <cell r="I251">
            <v>761.94</v>
          </cell>
          <cell r="Q251" t="str">
            <v>абонент</v>
          </cell>
        </row>
        <row r="252">
          <cell r="I252">
            <v>448.2</v>
          </cell>
          <cell r="Q252" t="str">
            <v>абонент</v>
          </cell>
        </row>
        <row r="253">
          <cell r="I253">
            <v>448.2</v>
          </cell>
          <cell r="Q253" t="str">
            <v>абонент</v>
          </cell>
        </row>
        <row r="254">
          <cell r="I254">
            <v>183.88</v>
          </cell>
          <cell r="Q254" t="str">
            <v>абонент</v>
          </cell>
        </row>
        <row r="255">
          <cell r="I255">
            <v>183.88</v>
          </cell>
          <cell r="Q255" t="str">
            <v>абонент</v>
          </cell>
        </row>
        <row r="256">
          <cell r="I256">
            <v>183.88</v>
          </cell>
          <cell r="Q256" t="str">
            <v>абонент</v>
          </cell>
        </row>
        <row r="257">
          <cell r="I257">
            <v>448.2</v>
          </cell>
          <cell r="Q257" t="str">
            <v>абонент</v>
          </cell>
        </row>
        <row r="258">
          <cell r="I258">
            <v>183.88</v>
          </cell>
          <cell r="Q258" t="str">
            <v>абонент</v>
          </cell>
        </row>
        <row r="259">
          <cell r="I259">
            <v>448.2</v>
          </cell>
          <cell r="Q259" t="str">
            <v>абонент</v>
          </cell>
        </row>
        <row r="260">
          <cell r="I260">
            <v>448.2</v>
          </cell>
          <cell r="Q260" t="str">
            <v>абонент</v>
          </cell>
        </row>
        <row r="261">
          <cell r="I261">
            <v>761.94</v>
          </cell>
          <cell r="Q261" t="str">
            <v>абонент</v>
          </cell>
        </row>
        <row r="262">
          <cell r="I262">
            <v>448.2</v>
          </cell>
          <cell r="Q262" t="str">
            <v>абонент</v>
          </cell>
        </row>
        <row r="263">
          <cell r="I263">
            <v>183.88</v>
          </cell>
          <cell r="Q263" t="str">
            <v>абонент</v>
          </cell>
        </row>
        <row r="264">
          <cell r="I264">
            <v>183.88</v>
          </cell>
          <cell r="Q264" t="str">
            <v>абонент</v>
          </cell>
        </row>
        <row r="265">
          <cell r="I265">
            <v>183.88</v>
          </cell>
          <cell r="Q265" t="str">
            <v>абонент</v>
          </cell>
        </row>
        <row r="266">
          <cell r="I266">
            <v>183.88</v>
          </cell>
          <cell r="Q266" t="str">
            <v>абонент</v>
          </cell>
        </row>
        <row r="267">
          <cell r="I267">
            <v>448.2</v>
          </cell>
          <cell r="Q267" t="str">
            <v>абонент</v>
          </cell>
        </row>
        <row r="268">
          <cell r="I268">
            <v>448.2</v>
          </cell>
          <cell r="Q268" t="str">
            <v>абонент</v>
          </cell>
        </row>
        <row r="269">
          <cell r="I269">
            <v>448.2</v>
          </cell>
          <cell r="Q269" t="str">
            <v>абонент</v>
          </cell>
        </row>
        <row r="270">
          <cell r="I270">
            <v>183.88</v>
          </cell>
          <cell r="Q270" t="str">
            <v>абонент</v>
          </cell>
        </row>
        <row r="271">
          <cell r="I271">
            <v>183.88</v>
          </cell>
          <cell r="Q271" t="str">
            <v>абонент</v>
          </cell>
        </row>
        <row r="272">
          <cell r="I272">
            <v>183.88</v>
          </cell>
          <cell r="Q272" t="str">
            <v>абонент</v>
          </cell>
        </row>
        <row r="273">
          <cell r="I273">
            <v>275.82</v>
          </cell>
          <cell r="Q273" t="str">
            <v>абонент</v>
          </cell>
        </row>
        <row r="274">
          <cell r="I274">
            <v>183.88</v>
          </cell>
          <cell r="Q274" t="str">
            <v>абонент</v>
          </cell>
        </row>
        <row r="275">
          <cell r="I275">
            <v>183.88</v>
          </cell>
          <cell r="Q275" t="str">
            <v>абонент</v>
          </cell>
        </row>
        <row r="276">
          <cell r="I276">
            <v>183.88</v>
          </cell>
          <cell r="Q276" t="str">
            <v>абонент</v>
          </cell>
        </row>
        <row r="277">
          <cell r="I277">
            <v>448.2</v>
          </cell>
          <cell r="Q277" t="str">
            <v>абонент</v>
          </cell>
        </row>
        <row r="278">
          <cell r="I278">
            <v>183.88</v>
          </cell>
          <cell r="Q278" t="str">
            <v>абонент</v>
          </cell>
        </row>
        <row r="279">
          <cell r="I279">
            <v>448.2</v>
          </cell>
          <cell r="Q279" t="str">
            <v>абонент</v>
          </cell>
        </row>
        <row r="280">
          <cell r="I280">
            <v>367.76</v>
          </cell>
          <cell r="Q280" t="str">
            <v>абонент</v>
          </cell>
        </row>
        <row r="281">
          <cell r="I281">
            <v>183.88</v>
          </cell>
          <cell r="Q281" t="str">
            <v>абонент</v>
          </cell>
        </row>
        <row r="282">
          <cell r="I282">
            <v>448.2</v>
          </cell>
          <cell r="Q282" t="str">
            <v>абонент</v>
          </cell>
        </row>
        <row r="283">
          <cell r="I283">
            <v>183.88</v>
          </cell>
          <cell r="Q283" t="str">
            <v>абонент</v>
          </cell>
        </row>
        <row r="284">
          <cell r="I284">
            <v>183.88</v>
          </cell>
          <cell r="Q284" t="str">
            <v>абонент</v>
          </cell>
        </row>
        <row r="285">
          <cell r="I285">
            <v>183.88</v>
          </cell>
          <cell r="Q285" t="str">
            <v>абонент</v>
          </cell>
        </row>
        <row r="286">
          <cell r="I286">
            <v>275.82</v>
          </cell>
          <cell r="Q286" t="str">
            <v>абонент</v>
          </cell>
        </row>
        <row r="287">
          <cell r="I287">
            <v>183.88</v>
          </cell>
          <cell r="Q287" t="str">
            <v>абонент</v>
          </cell>
        </row>
        <row r="288">
          <cell r="I288">
            <v>448.2</v>
          </cell>
          <cell r="Q288" t="str">
            <v>абонент</v>
          </cell>
        </row>
        <row r="289">
          <cell r="I289">
            <v>183.88</v>
          </cell>
          <cell r="Q289" t="str">
            <v>абонент</v>
          </cell>
        </row>
        <row r="290">
          <cell r="I290">
            <v>183.88</v>
          </cell>
          <cell r="Q290" t="str">
            <v>абонент</v>
          </cell>
        </row>
        <row r="291">
          <cell r="I291">
            <v>761.94</v>
          </cell>
          <cell r="Q291" t="str">
            <v>абонент</v>
          </cell>
        </row>
        <row r="292">
          <cell r="I292">
            <v>761.94</v>
          </cell>
          <cell r="Q292" t="str">
            <v>абонент</v>
          </cell>
        </row>
        <row r="293">
          <cell r="I293">
            <v>275.82</v>
          </cell>
          <cell r="Q293" t="str">
            <v>абонент</v>
          </cell>
        </row>
        <row r="294">
          <cell r="I294">
            <v>761.94</v>
          </cell>
          <cell r="Q294" t="str">
            <v>абонент</v>
          </cell>
        </row>
        <row r="295">
          <cell r="I295">
            <v>1712.34</v>
          </cell>
          <cell r="Q295" t="str">
            <v>тек.ремонт</v>
          </cell>
        </row>
        <row r="296">
          <cell r="I296">
            <v>41266.519999999997</v>
          </cell>
          <cell r="Q296" t="str">
            <v>монтаж</v>
          </cell>
        </row>
        <row r="297">
          <cell r="I297">
            <v>4322.66</v>
          </cell>
          <cell r="Q297" t="str">
            <v>монтаж</v>
          </cell>
        </row>
        <row r="298">
          <cell r="I298">
            <v>5813.22</v>
          </cell>
          <cell r="Q298" t="str">
            <v>монтаж</v>
          </cell>
        </row>
        <row r="299">
          <cell r="I299">
            <v>1936.32</v>
          </cell>
          <cell r="Q299" t="str">
            <v>программирование</v>
          </cell>
        </row>
        <row r="300">
          <cell r="I300">
            <v>3738.39</v>
          </cell>
          <cell r="Q300" t="str">
            <v>прием</v>
          </cell>
        </row>
        <row r="301">
          <cell r="I301">
            <v>6452.16</v>
          </cell>
          <cell r="Q301" t="str">
            <v>прием</v>
          </cell>
        </row>
        <row r="302">
          <cell r="I302">
            <v>4322.66</v>
          </cell>
          <cell r="Q302" t="str">
            <v>монтаж</v>
          </cell>
        </row>
        <row r="303">
          <cell r="I303">
            <v>645.44000000000005</v>
          </cell>
          <cell r="Q303" t="str">
            <v>программирование</v>
          </cell>
        </row>
        <row r="304">
          <cell r="I304">
            <v>1246.1300000000001</v>
          </cell>
          <cell r="Q304" t="str">
            <v>прием</v>
          </cell>
        </row>
        <row r="305">
          <cell r="I305">
            <v>269080.31</v>
          </cell>
          <cell r="Q305" t="str">
            <v>опломбир</v>
          </cell>
        </row>
        <row r="306">
          <cell r="I306">
            <v>183.88</v>
          </cell>
          <cell r="Q306" t="str">
            <v>абонент</v>
          </cell>
        </row>
        <row r="307">
          <cell r="I307">
            <v>2906.61</v>
          </cell>
          <cell r="Q307" t="str">
            <v>монтаж</v>
          </cell>
        </row>
        <row r="308">
          <cell r="I308">
            <v>1246.1300000000001</v>
          </cell>
          <cell r="Q308" t="str">
            <v>прием</v>
          </cell>
        </row>
        <row r="309">
          <cell r="I309">
            <v>645.44000000000005</v>
          </cell>
          <cell r="Q309" t="str">
            <v>программирование</v>
          </cell>
        </row>
        <row r="310">
          <cell r="I310">
            <v>31991.96</v>
          </cell>
          <cell r="Q310" t="str">
            <v>прием</v>
          </cell>
        </row>
        <row r="311">
          <cell r="I311">
            <v>8719.83</v>
          </cell>
          <cell r="Q311" t="str">
            <v>монтаж</v>
          </cell>
        </row>
        <row r="312">
          <cell r="I312">
            <v>6230.65</v>
          </cell>
          <cell r="Q312" t="str">
            <v>прием</v>
          </cell>
        </row>
        <row r="313">
          <cell r="I313">
            <v>8645.32</v>
          </cell>
          <cell r="Q313" t="str">
            <v>монтаж</v>
          </cell>
        </row>
        <row r="314">
          <cell r="I314">
            <v>3227.2</v>
          </cell>
          <cell r="Q314" t="str">
            <v>программирование</v>
          </cell>
        </row>
        <row r="315">
          <cell r="I315">
            <v>645.44000000000005</v>
          </cell>
          <cell r="Q315" t="str">
            <v>программирование</v>
          </cell>
        </row>
        <row r="316">
          <cell r="I316">
            <v>1246.1300000000001</v>
          </cell>
          <cell r="Q316" t="str">
            <v>прием</v>
          </cell>
        </row>
        <row r="317">
          <cell r="I317">
            <v>41939.040000000001</v>
          </cell>
          <cell r="Q317" t="str">
            <v>прием</v>
          </cell>
        </row>
        <row r="318">
          <cell r="I318">
            <v>14533.05</v>
          </cell>
          <cell r="Q318" t="str">
            <v>монтаж</v>
          </cell>
        </row>
        <row r="319">
          <cell r="I319">
            <v>11215.17</v>
          </cell>
          <cell r="Q319" t="str">
            <v>прием</v>
          </cell>
        </row>
        <row r="320">
          <cell r="I320">
            <v>17290.64</v>
          </cell>
          <cell r="Q320" t="str">
            <v>монтаж</v>
          </cell>
        </row>
        <row r="321">
          <cell r="I321">
            <v>5808.96</v>
          </cell>
          <cell r="Q321" t="str">
            <v>программирование</v>
          </cell>
        </row>
        <row r="322">
          <cell r="I322">
            <v>2022.17</v>
          </cell>
          <cell r="Q322" t="str">
            <v>наладка</v>
          </cell>
        </row>
        <row r="323">
          <cell r="I323">
            <v>1246.1300000000001</v>
          </cell>
          <cell r="Q323" t="str">
            <v>прием</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Развитие"/>
      <sheetName val="Пленки"/>
      <sheetName val="Пластины"/>
      <sheetName val="Пакеты_подложки"/>
      <sheetName val="Лента_листы_колпачки"/>
      <sheetName val="Банки_крышки"/>
      <sheetName val="Бартер"/>
      <sheetName val="Энергия_сторон"/>
      <sheetName val="Налоги"/>
      <sheetName val="Труд"/>
      <sheetName val="Коммерч"/>
      <sheetName val="Проч"/>
      <sheetName val="фин_план_дек"/>
      <sheetName val="фин_план_день"/>
      <sheetName val="фин_отчет_день"/>
      <sheetName val="фин_отчет_день накопительный"/>
      <sheetName val="График"/>
      <sheetName val="фин_план_дек_usd"/>
      <sheetName val="Бюджеты_мат-лы"/>
      <sheetName val="июнь9"/>
      <sheetName val="имена"/>
      <sheetName val="Январь"/>
      <sheetName val="Параметры"/>
      <sheetName val="Материал"/>
      <sheetName val="1.2.1"/>
      <sheetName val="2.2.4"/>
      <sheetName val="план 2000"/>
      <sheetName val="Списки"/>
      <sheetName val="Лист1"/>
      <sheetName val="21.3"/>
      <sheetName val="ОХР смета "/>
      <sheetName val="справочник ФВиЗК"/>
      <sheetName val="Служебное"/>
      <sheetName val="строки_балансаДК"/>
      <sheetName val="строки_балансаФЗ"/>
      <sheetName val="Main"/>
      <sheetName val="Справочник"/>
      <sheetName val="постоянныезатраты"/>
      <sheetName val="постоянные затраты"/>
      <sheetName val="сырье"/>
      <sheetName val="Cash"/>
      <sheetName val="план продаж"/>
      <sheetName val="Регионы"/>
      <sheetName val="ЦФО"/>
      <sheetName val="2_2_4"/>
      <sheetName val="Позиция"/>
      <sheetName val="Данные плана-счетов"/>
      <sheetName val="++8210.20"/>
      <sheetName val="Ф2.1 Бюджет доходов и расходов"/>
      <sheetName val="Ф2_1 Бюджет доходов и расходов"/>
      <sheetName val="manag_balance"/>
      <sheetName val="LineList"/>
      <sheetName val="предприятия"/>
      <sheetName val="ПДДС_окт2"/>
      <sheetName val="P&amp;L"/>
      <sheetName val="БПиР"/>
      <sheetName val="Юр.вопросы"/>
      <sheetName val="Сводная табл."/>
      <sheetName val="ФРП"/>
      <sheetName val="Списки для ВО ДДС"/>
      <sheetName val="Списки для ВО БДР"/>
      <sheetName val="УСЛУГИ"/>
      <sheetName val="2.2"/>
      <sheetName val="Цеховые"/>
      <sheetName val="база"/>
      <sheetName val="Бал. тов. пр.-1"/>
      <sheetName val="Период"/>
      <sheetName val="Служебная информация"/>
      <sheetName val="2002(v2)"/>
      <sheetName val="статьи"/>
      <sheetName val="Калькуляции"/>
      <sheetName val="for ПрИЗ"/>
      <sheetName val="реестр отгрузка"/>
      <sheetName val="Список"/>
      <sheetName val="СС Al КРАЗ_03.2009"/>
      <sheetName val="ГП"/>
      <sheetName val="ан_БЕ"/>
      <sheetName val="Списки1"/>
      <sheetName val="СС Al к.26"/>
      <sheetName val="БДР"/>
      <sheetName val="Распр.зарп.цех и доп."/>
      <sheetName val="ФОТ классы"/>
      <sheetName val="Исходные данные"/>
      <sheetName val="Конс"/>
      <sheetName val="Коды предприятий"/>
      <sheetName val="310"/>
      <sheetName val="2"/>
      <sheetName val="3"/>
      <sheetName val="Содерж_перс (без надбавок)"/>
      <sheetName val="4а"/>
      <sheetName val="4б"/>
      <sheetName val="4в"/>
      <sheetName val="Сод_оф"/>
      <sheetName val="Марк_PR"/>
      <sheetName val="Опл_тр"/>
      <sheetName val="Содерж_перс"/>
      <sheetName val="Штат"/>
      <sheetName val="Премии_2010"/>
      <sheetName val="Фин_деят"/>
      <sheetName val="СВОД_ДДС"/>
      <sheetName val="ДР"/>
      <sheetName val="Прил_1"/>
      <sheetName val="Прил_3"/>
      <sheetName val="Прил_2 Выставки"/>
      <sheetName val="Амор_Имущ"/>
      <sheetName val="Займ_%"/>
      <sheetName val="ДДС проекты"/>
      <sheetName val="пок-ли"/>
      <sheetName val="Займ_%_"/>
      <sheetName val="Ком"/>
      <sheetName val="Ремни"/>
      <sheetName val="Данные"/>
      <sheetName val="ИД"/>
      <sheetName val="жилой фонд"/>
      <sheetName val="[ПДДС_окт2._x0000__x0000__x0000__x0000__x0000__x0000__x0000__x0000_"/>
      <sheetName val="Декомпозиция"/>
      <sheetName val="Прил 12"/>
      <sheetName val="АЧ"/>
      <sheetName val="ТД РАП"/>
      <sheetName val="Прил. 2 Реестр рисков"/>
      <sheetName val="[ПДДС_окт2.????????"/>
      <sheetName val="Список предприятий"/>
      <sheetName val="рс"/>
      <sheetName val="Прибыль год"/>
      <sheetName val="[ПДДС_окт2."/>
      <sheetName val="Настройка"/>
      <sheetName val="B"/>
      <sheetName val="справочники"/>
      <sheetName val="Inputs1"/>
      <sheetName val="V (ports)"/>
      <sheetName val="руб"/>
      <sheetName val="БЕ_Переработка_руб"/>
      <sheetName val="CAPEX_шпон"/>
      <sheetName val="Неделя"/>
      <sheetName val="Отопление"/>
      <sheetName val="Б_01"/>
      <sheetName val="цены цехов"/>
      <sheetName val="Вода для ГВС"/>
      <sheetName val="Макро"/>
      <sheetName val="Оборудование_стоим"/>
      <sheetName val="ГАЗ_камаз"/>
      <sheetName val="lang"/>
      <sheetName val="reestr"/>
      <sheetName val="Справка"/>
      <sheetName val="ПРОГНОЗ_1"/>
      <sheetName val="Томскэнергосбыт"/>
      <sheetName val="АЭС"/>
      <sheetName val="ПСК"/>
      <sheetName val="мэс"/>
      <sheetName val="ОЭК"/>
      <sheetName val="еирц рб"/>
      <sheetName val="еирц пэс"/>
      <sheetName val="мое"/>
      <sheetName val="эсв"/>
      <sheetName val="еирц то"/>
      <sheetName val="оэс"/>
      <sheetName val="пэс"/>
      <sheetName val="сск"/>
      <sheetName val="сэ"/>
      <sheetName val="тамбов"/>
      <sheetName val="еирц ло"/>
      <sheetName val="эскб"/>
      <sheetName val="рнэ"/>
      <sheetName val="свод 1кв"/>
      <sheetName val="ВЫВОДЫ"/>
      <sheetName val="ФА"/>
      <sheetName val="сравн 1кв.ф 20-21 пл21"/>
      <sheetName val="Свод_1 кв.2021_кр.форма"/>
    </sheetNames>
    <sheetDataSet>
      <sheetData sheetId="0" refreshError="1">
        <row r="2">
          <cell r="B2">
            <v>25.5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Set>
  </externalBook>
</externalLink>
</file>

<file path=xl/externalLinks/externalLink7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чень"/>
      <sheetName val="Шифры"/>
      <sheetName val="Позиция"/>
      <sheetName val="ПереКодник"/>
      <sheetName val="Основная"/>
      <sheetName val="Модули"/>
      <sheetName val="???????"/>
      <sheetName val="коэфф"/>
      <sheetName val="отчетный период"/>
      <sheetName val="Параметры"/>
      <sheetName val="Январь"/>
      <sheetName val="Лист1"/>
      <sheetName val="2.3.4."/>
      <sheetName val="июнь9"/>
      <sheetName val="21.3"/>
      <sheetName val="Ïåðå÷åíü"/>
      <sheetName val="Øèôðû"/>
      <sheetName val="Ïîçèöèÿ"/>
      <sheetName val="ÏåðåÊîäíèê"/>
      <sheetName val="Îñíîâíàÿ"/>
      <sheetName val="Ìîäóëè"/>
      <sheetName val="êîýôô"/>
      <sheetName val="ßíâàðü"/>
      <sheetName val="îò÷åòíûé ïåðèîä"/>
      <sheetName val="Ïàðàìåòðû"/>
      <sheetName val="Ëèñò1"/>
      <sheetName val="èþíü9"/>
      <sheetName val="Списки"/>
      <sheetName val="имена"/>
      <sheetName val="Отопление"/>
      <sheetName val="постоянные затраты"/>
      <sheetName val="FES"/>
      <sheetName val="Материал"/>
      <sheetName val="1.2.1"/>
      <sheetName val="2.2.4"/>
      <sheetName val="списки ДП"/>
      <sheetName val="Калькуляции"/>
      <sheetName val="цены"/>
      <sheetName val="Справочник"/>
      <sheetName val="Расх.коэфф, полная себ-ть"/>
      <sheetName val="2002(v2)"/>
      <sheetName val="Ввод"/>
      <sheetName val="балансAL"/>
      <sheetName val="sverxtip"/>
      <sheetName val="Personnel"/>
      <sheetName val="SMetstrait"/>
      <sheetName val="предоплата"/>
      <sheetName val="Предположения"/>
      <sheetName val="база"/>
      <sheetName val="Корректирующие Таблицы"/>
      <sheetName val="Форма1"/>
      <sheetName val="60-2"/>
      <sheetName val="60"/>
      <sheetName val="76"/>
      <sheetName val="сырье"/>
      <sheetName val="_______"/>
      <sheetName val="CHP on PES"/>
      <sheetName val="АЧ"/>
      <sheetName val="БДР"/>
      <sheetName val="Июль"/>
      <sheetName val="2004"/>
      <sheetName val="Неделя"/>
      <sheetName val="Справочники"/>
      <sheetName val="Приложение 15"/>
      <sheetName val="ШР -в расчет"/>
      <sheetName val="План"/>
      <sheetName val="Списки1"/>
      <sheetName val="??????"/>
      <sheetName val="Период"/>
      <sheetName val="Кл предприятий"/>
      <sheetName val="БП Ф"/>
      <sheetName val="план 2000"/>
      <sheetName val="base"/>
      <sheetName val="услуги грн"/>
      <sheetName val="С_Версия"/>
      <sheetName val="Вид бюджета"/>
      <sheetName val="С_Заводы"/>
      <sheetName val="С_Месяцы"/>
      <sheetName val="?????????????"/>
      <sheetName val="Données"/>
      <sheetName val="услуги ТМЦ"/>
      <sheetName val="расп МО"/>
      <sheetName val="Гр5(о)"/>
      <sheetName val="Консолидированный"/>
      <sheetName val="______"/>
      <sheetName val="_____________"/>
      <sheetName val="3а"/>
      <sheetName val="сортамент"/>
      <sheetName val="Shifrn"/>
      <sheetName val="группа"/>
      <sheetName val="БЕ_Переработка_руб"/>
      <sheetName val="Коды статей"/>
      <sheetName val="ПО 11 мес'10 (дол)"/>
      <sheetName val="Suhogruz"/>
      <sheetName val="оборудование"/>
      <sheetName val="Данные плана-счетов"/>
      <sheetName val="ПДС"/>
      <sheetName val="ФА соц.прогр"/>
      <sheetName val="СС Al к.26"/>
      <sheetName val="Расх_коэфф,_полная_себ-ть"/>
      <sheetName val="CHP_on_PES"/>
      <sheetName val="Корректирующие_Таблицы"/>
      <sheetName val="постоянные_затраты"/>
      <sheetName val="Приложение_15"/>
      <sheetName val="ШР_-в_расчет"/>
      <sheetName val="Кл_предприятий"/>
      <sheetName val="БП_Ф"/>
      <sheetName val="отчетный_период"/>
      <sheetName val="услуги_грн"/>
      <sheetName val="Вид_бюджета"/>
      <sheetName val="услуги_ТМЦ"/>
      <sheetName val="расп_МО"/>
      <sheetName val="постоянныезатраты"/>
      <sheetName val="#ССЫЛКА"/>
      <sheetName val="Коды"/>
      <sheetName val="График"/>
      <sheetName val="2_2_4"/>
      <sheetName val="Макро"/>
      <sheetName val="Вода для ГВС"/>
      <sheetName val="master cashflows - contractual"/>
      <sheetName val="Анкета"/>
      <sheetName val="Справка"/>
      <sheetName val="ФОТ"/>
      <sheetName val="СПИСОК"/>
    </sheetNames>
    <sheetDataSet>
      <sheetData sheetId="0" refreshError="1"/>
      <sheetData sheetId="1" refreshError="1"/>
      <sheetData sheetId="2" refreshError="1">
        <row r="5">
          <cell r="B5" t="str">
            <v>ДОХОДЫ И ФИНАНСЫ</v>
          </cell>
        </row>
        <row r="7">
          <cell r="B7">
            <v>1000001</v>
          </cell>
          <cell r="C7">
            <v>1</v>
          </cell>
          <cell r="D7">
            <v>1</v>
          </cell>
          <cell r="E7" t="str">
            <v>А. ДОХОДНАЯ ЧАСТЬ</v>
          </cell>
        </row>
        <row r="8">
          <cell r="B8">
            <v>1000011</v>
          </cell>
          <cell r="C8">
            <v>1</v>
          </cell>
          <cell r="D8">
            <v>11</v>
          </cell>
          <cell r="E8" t="str">
            <v>Всего за алюминий</v>
          </cell>
        </row>
        <row r="9">
          <cell r="B9">
            <v>1000111</v>
          </cell>
          <cell r="C9">
            <v>1</v>
          </cell>
          <cell r="D9">
            <v>111</v>
          </cell>
          <cell r="E9" t="str">
            <v>Толлинг</v>
          </cell>
        </row>
        <row r="10">
          <cell r="B10">
            <v>1011101</v>
          </cell>
          <cell r="C10">
            <v>1</v>
          </cell>
          <cell r="D10">
            <v>11101</v>
          </cell>
          <cell r="E10" t="str">
            <v xml:space="preserve"> - Возмещение расходов по грузоперевозкам</v>
          </cell>
        </row>
        <row r="11">
          <cell r="B11">
            <v>1011102</v>
          </cell>
          <cell r="C11">
            <v>1</v>
          </cell>
          <cell r="D11">
            <v>11102</v>
          </cell>
          <cell r="E11" t="str">
            <v xml:space="preserve"> - KRAZPA Metals</v>
          </cell>
        </row>
        <row r="12">
          <cell r="B12">
            <v>1011103</v>
          </cell>
          <cell r="C12">
            <v>1</v>
          </cell>
          <cell r="D12">
            <v>11103</v>
          </cell>
          <cell r="E12" t="str">
            <v xml:space="preserve"> - FORWARD</v>
          </cell>
        </row>
        <row r="13">
          <cell r="B13">
            <v>1011104</v>
          </cell>
          <cell r="C13">
            <v>1</v>
          </cell>
          <cell r="D13">
            <v>11104</v>
          </cell>
          <cell r="E13" t="str">
            <v xml:space="preserve"> - Танмет</v>
          </cell>
        </row>
        <row r="14">
          <cell r="B14">
            <v>1011105</v>
          </cell>
          <cell r="C14">
            <v>1</v>
          </cell>
          <cell r="D14">
            <v>11105</v>
          </cell>
          <cell r="E14" t="str">
            <v xml:space="preserve"> - COALCO 303-98</v>
          </cell>
        </row>
        <row r="15">
          <cell r="B15">
            <v>1011106</v>
          </cell>
          <cell r="C15">
            <v>1</v>
          </cell>
          <cell r="D15">
            <v>11106</v>
          </cell>
          <cell r="E15" t="str">
            <v xml:space="preserve"> - COALKO 304-98</v>
          </cell>
        </row>
        <row r="16">
          <cell r="B16">
            <v>1011107</v>
          </cell>
          <cell r="C16">
            <v>1</v>
          </cell>
          <cell r="D16">
            <v>11107</v>
          </cell>
          <cell r="E16" t="str">
            <v xml:space="preserve"> - ALDECO 301-98</v>
          </cell>
        </row>
        <row r="17">
          <cell r="B17">
            <v>1011108</v>
          </cell>
          <cell r="C17">
            <v>1</v>
          </cell>
          <cell r="D17">
            <v>11108</v>
          </cell>
          <cell r="E17" t="str">
            <v xml:space="preserve"> - ALDECO 305-98</v>
          </cell>
        </row>
        <row r="18">
          <cell r="B18">
            <v>1011109</v>
          </cell>
          <cell r="C18">
            <v>1</v>
          </cell>
          <cell r="D18">
            <v>11109</v>
          </cell>
          <cell r="E18" t="str">
            <v xml:space="preserve"> - PEAField 302-98</v>
          </cell>
        </row>
        <row r="19">
          <cell r="B19">
            <v>1011110</v>
          </cell>
          <cell r="C19">
            <v>1</v>
          </cell>
          <cell r="D19">
            <v>11110</v>
          </cell>
          <cell r="E19" t="str">
            <v xml:space="preserve"> - PEAField 307</v>
          </cell>
        </row>
        <row r="20">
          <cell r="B20">
            <v>1011112</v>
          </cell>
          <cell r="C20">
            <v>1</v>
          </cell>
          <cell r="D20">
            <v>11112</v>
          </cell>
          <cell r="E20" t="str">
            <v xml:space="preserve"> - Возмещение расходов по таможне</v>
          </cell>
        </row>
        <row r="21">
          <cell r="B21">
            <v>1011113</v>
          </cell>
          <cell r="C21">
            <v>1</v>
          </cell>
          <cell r="D21">
            <v>11113</v>
          </cell>
          <cell r="E21" t="str">
            <v xml:space="preserve"> - ALDECO 308</v>
          </cell>
        </row>
        <row r="22">
          <cell r="B22">
            <v>1011114</v>
          </cell>
          <cell r="C22">
            <v>1</v>
          </cell>
          <cell r="D22">
            <v>11114</v>
          </cell>
          <cell r="E22" t="str">
            <v xml:space="preserve"> - COALCO 309</v>
          </cell>
        </row>
        <row r="23">
          <cell r="B23">
            <v>1011199</v>
          </cell>
          <cell r="C23">
            <v>1</v>
          </cell>
          <cell r="D23">
            <v>11199</v>
          </cell>
          <cell r="E23" t="str">
            <v xml:space="preserve"> - прочие</v>
          </cell>
        </row>
        <row r="24">
          <cell r="B24">
            <v>1000112</v>
          </cell>
          <cell r="C24">
            <v>1</v>
          </cell>
          <cell r="D24">
            <v>112</v>
          </cell>
          <cell r="E24" t="str">
            <v>Экспорт (всего)</v>
          </cell>
        </row>
        <row r="25">
          <cell r="B25">
            <v>1011201</v>
          </cell>
          <cell r="C25">
            <v>1</v>
          </cell>
          <cell r="D25">
            <v>11201</v>
          </cell>
          <cell r="E25" t="str">
            <v xml:space="preserve"> - КРАЗПА 72</v>
          </cell>
        </row>
        <row r="26">
          <cell r="B26">
            <v>1011202</v>
          </cell>
          <cell r="C26">
            <v>1</v>
          </cell>
          <cell r="D26">
            <v>11202</v>
          </cell>
          <cell r="E26" t="str">
            <v xml:space="preserve"> - КРАЗПА 722</v>
          </cell>
        </row>
        <row r="27">
          <cell r="B27">
            <v>1011203</v>
          </cell>
          <cell r="C27">
            <v>1</v>
          </cell>
          <cell r="D27">
            <v>11203</v>
          </cell>
          <cell r="E27" t="str">
            <v xml:space="preserve"> - ДЖЕВЕНЕТ 729</v>
          </cell>
        </row>
        <row r="28">
          <cell r="B28">
            <v>1011204</v>
          </cell>
          <cell r="C28">
            <v>1</v>
          </cell>
          <cell r="D28">
            <v>11204</v>
          </cell>
          <cell r="E28" t="str">
            <v xml:space="preserve"> - ДЖЕВЕНЕТ 728</v>
          </cell>
        </row>
        <row r="29">
          <cell r="B29">
            <v>1011205</v>
          </cell>
          <cell r="C29">
            <v>1</v>
          </cell>
          <cell r="D29">
            <v>11205</v>
          </cell>
          <cell r="E29" t="str">
            <v xml:space="preserve"> - Металлгезельшафт 714</v>
          </cell>
        </row>
        <row r="30">
          <cell r="B30">
            <v>1011206</v>
          </cell>
          <cell r="C30">
            <v>1</v>
          </cell>
          <cell r="D30">
            <v>11206</v>
          </cell>
          <cell r="E30" t="str">
            <v xml:space="preserve"> - Тойота 730</v>
          </cell>
        </row>
        <row r="31">
          <cell r="B31">
            <v>1011207</v>
          </cell>
          <cell r="C31">
            <v>1</v>
          </cell>
          <cell r="D31">
            <v>11207</v>
          </cell>
          <cell r="E31" t="str">
            <v xml:space="preserve"> - JBR Trading 766</v>
          </cell>
        </row>
        <row r="32">
          <cell r="B32">
            <v>1011208</v>
          </cell>
          <cell r="C32">
            <v>1</v>
          </cell>
          <cell r="D32">
            <v>11208</v>
          </cell>
          <cell r="E32" t="str">
            <v xml:space="preserve"> - COALKO 733</v>
          </cell>
        </row>
        <row r="33">
          <cell r="B33">
            <v>1011209</v>
          </cell>
          <cell r="C33">
            <v>1</v>
          </cell>
          <cell r="D33">
            <v>11209</v>
          </cell>
          <cell r="E33" t="str">
            <v xml:space="preserve"> - ALDECO 803</v>
          </cell>
        </row>
        <row r="34">
          <cell r="B34">
            <v>1011210</v>
          </cell>
          <cell r="C34">
            <v>1</v>
          </cell>
          <cell r="D34">
            <v>11210</v>
          </cell>
          <cell r="E34" t="str">
            <v xml:space="preserve"> - Алюминий Казахстана 804</v>
          </cell>
        </row>
        <row r="35">
          <cell r="B35">
            <v>1011211</v>
          </cell>
          <cell r="C35">
            <v>1</v>
          </cell>
          <cell r="D35">
            <v>11211</v>
          </cell>
          <cell r="E35" t="str">
            <v xml:space="preserve"> - COALKO 734</v>
          </cell>
        </row>
        <row r="36">
          <cell r="B36">
            <v>1011212</v>
          </cell>
          <cell r="C36">
            <v>1</v>
          </cell>
          <cell r="D36">
            <v>11212</v>
          </cell>
          <cell r="E36" t="str">
            <v xml:space="preserve"> - ALDECO 810</v>
          </cell>
        </row>
        <row r="37">
          <cell r="B37">
            <v>1011213</v>
          </cell>
          <cell r="C37">
            <v>1</v>
          </cell>
          <cell r="D37">
            <v>11213</v>
          </cell>
          <cell r="E37" t="str">
            <v xml:space="preserve"> - PEAFIELD 811</v>
          </cell>
        </row>
        <row r="38">
          <cell r="B38">
            <v>1011214</v>
          </cell>
          <cell r="C38">
            <v>1</v>
          </cell>
          <cell r="D38">
            <v>11214</v>
          </cell>
          <cell r="E38" t="str">
            <v xml:space="preserve"> - COALKO 812</v>
          </cell>
        </row>
        <row r="39">
          <cell r="B39">
            <v>1011215</v>
          </cell>
          <cell r="C39">
            <v>1</v>
          </cell>
          <cell r="D39">
            <v>11215</v>
          </cell>
          <cell r="E39" t="str">
            <v xml:space="preserve"> - КРАМЗ 253/22/98</v>
          </cell>
        </row>
        <row r="40">
          <cell r="B40">
            <v>1011216</v>
          </cell>
          <cell r="C40">
            <v>1</v>
          </cell>
          <cell r="D40">
            <v>11216</v>
          </cell>
          <cell r="E40" t="str">
            <v xml:space="preserve"> - ALDECO 813</v>
          </cell>
        </row>
        <row r="41">
          <cell r="B41">
            <v>1011299</v>
          </cell>
          <cell r="C41">
            <v>1</v>
          </cell>
          <cell r="D41">
            <v>11299</v>
          </cell>
          <cell r="E41" t="str">
            <v xml:space="preserve"> - прочие</v>
          </cell>
        </row>
        <row r="42">
          <cell r="B42">
            <v>1000113</v>
          </cell>
          <cell r="C42">
            <v>1</v>
          </cell>
          <cell r="D42">
            <v>113</v>
          </cell>
          <cell r="E42" t="str">
            <v>Бартер</v>
          </cell>
        </row>
        <row r="43">
          <cell r="B43">
            <v>1011301</v>
          </cell>
          <cell r="C43">
            <v>1</v>
          </cell>
          <cell r="D43">
            <v>11301</v>
          </cell>
          <cell r="E43" t="str">
            <v xml:space="preserve"> - КРАЗПА 10</v>
          </cell>
        </row>
        <row r="44">
          <cell r="B44">
            <v>1011302</v>
          </cell>
          <cell r="C44">
            <v>1</v>
          </cell>
          <cell r="D44">
            <v>11302</v>
          </cell>
          <cell r="E44" t="str">
            <v xml:space="preserve"> - Кли 75</v>
          </cell>
        </row>
        <row r="45">
          <cell r="B45">
            <v>1011399</v>
          </cell>
          <cell r="C45">
            <v>1</v>
          </cell>
          <cell r="D45">
            <v>11399</v>
          </cell>
          <cell r="E45" t="str">
            <v xml:space="preserve"> - прочие</v>
          </cell>
        </row>
        <row r="46">
          <cell r="B46">
            <v>1000114</v>
          </cell>
          <cell r="C46">
            <v>1</v>
          </cell>
          <cell r="D46">
            <v>114</v>
          </cell>
          <cell r="E46" t="str">
            <v>Внутренний рынок</v>
          </cell>
        </row>
        <row r="47">
          <cell r="B47">
            <v>1011401</v>
          </cell>
          <cell r="C47">
            <v>1</v>
          </cell>
          <cell r="D47">
            <v>11401</v>
          </cell>
          <cell r="E47" t="str">
            <v xml:space="preserve"> - ОАО КРАМЗ</v>
          </cell>
        </row>
        <row r="48">
          <cell r="B48">
            <v>1011402</v>
          </cell>
          <cell r="C48">
            <v>1</v>
          </cell>
          <cell r="D48">
            <v>11402</v>
          </cell>
          <cell r="E48" t="str">
            <v xml:space="preserve"> - Инкомметалл</v>
          </cell>
        </row>
        <row r="49">
          <cell r="B49">
            <v>1011403</v>
          </cell>
          <cell r="C49">
            <v>1</v>
          </cell>
          <cell r="D49">
            <v>11403</v>
          </cell>
          <cell r="E49" t="str">
            <v xml:space="preserve"> - Танмет</v>
          </cell>
        </row>
        <row r="50">
          <cell r="B50">
            <v>1011404</v>
          </cell>
          <cell r="C50">
            <v>1</v>
          </cell>
          <cell r="D50">
            <v>11404</v>
          </cell>
          <cell r="E50" t="str">
            <v xml:space="preserve"> - Ювис</v>
          </cell>
        </row>
        <row r="51">
          <cell r="B51">
            <v>1011405</v>
          </cell>
          <cell r="C51">
            <v>1</v>
          </cell>
          <cell r="D51">
            <v>11405</v>
          </cell>
          <cell r="E51" t="str">
            <v xml:space="preserve"> - ЗАО ТК КРАМЗ</v>
          </cell>
        </row>
        <row r="52">
          <cell r="B52">
            <v>1011406</v>
          </cell>
          <cell r="C52">
            <v>1</v>
          </cell>
          <cell r="D52">
            <v>11406</v>
          </cell>
          <cell r="E52" t="str">
            <v xml:space="preserve"> - Солинг</v>
          </cell>
        </row>
        <row r="53">
          <cell r="B53">
            <v>1011407</v>
          </cell>
          <cell r="C53">
            <v>1</v>
          </cell>
          <cell r="D53">
            <v>11407</v>
          </cell>
          <cell r="E53" t="str">
            <v xml:space="preserve"> - Алюмина</v>
          </cell>
        </row>
        <row r="54">
          <cell r="B54">
            <v>1011499</v>
          </cell>
          <cell r="C54">
            <v>1</v>
          </cell>
          <cell r="D54">
            <v>11499</v>
          </cell>
          <cell r="E54" t="str">
            <v xml:space="preserve"> - прочие</v>
          </cell>
        </row>
        <row r="55">
          <cell r="B55">
            <v>1000012</v>
          </cell>
          <cell r="C55">
            <v>1</v>
          </cell>
          <cell r="D55">
            <v>12</v>
          </cell>
          <cell r="E55" t="str">
            <v>Всего других поступлений</v>
          </cell>
        </row>
        <row r="56">
          <cell r="B56">
            <v>1000121</v>
          </cell>
          <cell r="C56">
            <v>1</v>
          </cell>
          <cell r="D56">
            <v>121</v>
          </cell>
          <cell r="E56" t="str">
            <v>Прочая продукция и услуги</v>
          </cell>
        </row>
        <row r="57">
          <cell r="B57">
            <v>1001211</v>
          </cell>
          <cell r="C57">
            <v>1</v>
          </cell>
          <cell r="D57">
            <v>1211</v>
          </cell>
          <cell r="E57" t="str">
            <v xml:space="preserve"> - кирпич</v>
          </cell>
        </row>
        <row r="58">
          <cell r="B58">
            <v>1001212</v>
          </cell>
          <cell r="C58">
            <v>1</v>
          </cell>
          <cell r="D58">
            <v>1212</v>
          </cell>
          <cell r="E58" t="str">
            <v xml:space="preserve"> - ТНП</v>
          </cell>
        </row>
        <row r="59">
          <cell r="B59">
            <v>1001213</v>
          </cell>
          <cell r="C59">
            <v>1</v>
          </cell>
          <cell r="D59">
            <v>1213</v>
          </cell>
          <cell r="E59" t="str">
            <v xml:space="preserve"> - услуги на сторону</v>
          </cell>
        </row>
        <row r="60">
          <cell r="B60">
            <v>1001219</v>
          </cell>
          <cell r="C60">
            <v>1</v>
          </cell>
          <cell r="D60">
            <v>1219</v>
          </cell>
          <cell r="E60" t="str">
            <v xml:space="preserve"> - прочая продукция</v>
          </cell>
        </row>
        <row r="61">
          <cell r="B61">
            <v>1000122</v>
          </cell>
          <cell r="C61">
            <v>1</v>
          </cell>
          <cell r="D61">
            <v>122</v>
          </cell>
          <cell r="E61" t="str">
            <v>Целевое финансирование</v>
          </cell>
        </row>
        <row r="62">
          <cell r="B62">
            <v>1001221</v>
          </cell>
          <cell r="C62">
            <v>1</v>
          </cell>
          <cell r="D62">
            <v>1221</v>
          </cell>
          <cell r="E62" t="str">
            <v xml:space="preserve"> - НИОКР и экология</v>
          </cell>
        </row>
        <row r="63">
          <cell r="B63">
            <v>1001229</v>
          </cell>
          <cell r="C63">
            <v>1</v>
          </cell>
          <cell r="D63">
            <v>1229</v>
          </cell>
          <cell r="E63" t="str">
            <v xml:space="preserve"> - прочие (ЦЖИ)</v>
          </cell>
        </row>
        <row r="64">
          <cell r="B64">
            <v>1000123</v>
          </cell>
          <cell r="C64">
            <v>1</v>
          </cell>
          <cell r="D64">
            <v>123</v>
          </cell>
          <cell r="E64" t="str">
            <v>Продажа имущества и ТМЦ</v>
          </cell>
        </row>
        <row r="65">
          <cell r="B65">
            <v>1000124</v>
          </cell>
          <cell r="C65">
            <v>1</v>
          </cell>
          <cell r="D65">
            <v>124</v>
          </cell>
          <cell r="E65" t="str">
            <v xml:space="preserve">Возмещение НДС </v>
          </cell>
        </row>
        <row r="66">
          <cell r="B66">
            <v>1000125</v>
          </cell>
          <cell r="C66">
            <v>1</v>
          </cell>
          <cell r="D66">
            <v>125</v>
          </cell>
          <cell r="E66" t="str">
            <v>Другие поступления</v>
          </cell>
        </row>
        <row r="67">
          <cell r="B67">
            <v>1000126</v>
          </cell>
          <cell r="C67">
            <v>1</v>
          </cell>
          <cell r="D67">
            <v>126</v>
          </cell>
          <cell r="E67" t="str">
            <v>Дивиденды полученные</v>
          </cell>
        </row>
        <row r="68">
          <cell r="B68">
            <v>1000127</v>
          </cell>
          <cell r="C68">
            <v>1</v>
          </cell>
          <cell r="D68">
            <v>127</v>
          </cell>
          <cell r="E68" t="str">
            <v>Оплата услуг по оформлению металла</v>
          </cell>
        </row>
        <row r="69">
          <cell r="B69">
            <v>1000128</v>
          </cell>
          <cell r="C69">
            <v>1</v>
          </cell>
          <cell r="D69">
            <v>128</v>
          </cell>
          <cell r="E69" t="str">
            <v>Возврат платежей за экологию</v>
          </cell>
        </row>
        <row r="70">
          <cell r="B70">
            <v>1000129</v>
          </cell>
          <cell r="C70">
            <v>1</v>
          </cell>
          <cell r="D70">
            <v>129</v>
          </cell>
          <cell r="E70" t="str">
            <v>Возмещение затрат служебного транспорта</v>
          </cell>
        </row>
        <row r="71">
          <cell r="B71">
            <v>1000130</v>
          </cell>
          <cell r="C71">
            <v>1</v>
          </cell>
          <cell r="D71">
            <v>130</v>
          </cell>
          <cell r="E71" t="str">
            <v>Доходы от закрытия финансовых вложений</v>
          </cell>
        </row>
        <row r="72">
          <cell r="B72">
            <v>1000002</v>
          </cell>
          <cell r="C72">
            <v>1</v>
          </cell>
          <cell r="D72">
            <v>2</v>
          </cell>
          <cell r="E72" t="str">
            <v>Привлечение ресурсов :</v>
          </cell>
        </row>
        <row r="73">
          <cell r="B73">
            <v>1000021</v>
          </cell>
          <cell r="C73">
            <v>1</v>
          </cell>
          <cell r="D73">
            <v>21</v>
          </cell>
          <cell r="E73" t="str">
            <v>Получение кредитов банка, всего</v>
          </cell>
        </row>
        <row r="74">
          <cell r="B74">
            <v>1002101</v>
          </cell>
          <cell r="C74">
            <v>1</v>
          </cell>
          <cell r="D74">
            <v>2101</v>
          </cell>
          <cell r="E74" t="str">
            <v xml:space="preserve"> - КБ МЕТАЛЭКС</v>
          </cell>
        </row>
        <row r="75">
          <cell r="B75">
            <v>1002102</v>
          </cell>
          <cell r="C75">
            <v>1</v>
          </cell>
          <cell r="D75">
            <v>2102</v>
          </cell>
          <cell r="E75" t="str">
            <v xml:space="preserve"> - КрасСберБанк</v>
          </cell>
        </row>
        <row r="76">
          <cell r="B76">
            <v>1002103</v>
          </cell>
          <cell r="C76">
            <v>1</v>
          </cell>
          <cell r="D76">
            <v>2103</v>
          </cell>
          <cell r="E76" t="str">
            <v xml:space="preserve"> - АЛЬФА Банк</v>
          </cell>
        </row>
        <row r="77">
          <cell r="B77">
            <v>1002104</v>
          </cell>
          <cell r="C77">
            <v>1</v>
          </cell>
          <cell r="D77">
            <v>2104</v>
          </cell>
          <cell r="E77" t="str">
            <v xml:space="preserve"> - ИНКОМ Банк</v>
          </cell>
        </row>
        <row r="78">
          <cell r="B78">
            <v>1002105</v>
          </cell>
          <cell r="C78">
            <v>1</v>
          </cell>
          <cell r="D78">
            <v>2105</v>
          </cell>
          <cell r="E78" t="str">
            <v xml:space="preserve"> - МосБизнес Банк</v>
          </cell>
        </row>
        <row r="79">
          <cell r="B79">
            <v>1002106</v>
          </cell>
          <cell r="C79">
            <v>1</v>
          </cell>
          <cell r="D79">
            <v>2106</v>
          </cell>
          <cell r="E79" t="str">
            <v xml:space="preserve"> - Российский Кредит</v>
          </cell>
        </row>
        <row r="80">
          <cell r="B80">
            <v>1002107</v>
          </cell>
          <cell r="C80">
            <v>1</v>
          </cell>
          <cell r="D80">
            <v>2107</v>
          </cell>
          <cell r="E80" t="str">
            <v xml:space="preserve"> - Залогбанк №89/97</v>
          </cell>
        </row>
        <row r="81">
          <cell r="B81">
            <v>1002108</v>
          </cell>
          <cell r="C81">
            <v>1</v>
          </cell>
          <cell r="D81">
            <v>2108</v>
          </cell>
          <cell r="E81" t="str">
            <v xml:space="preserve"> - Залогбанк №2</v>
          </cell>
        </row>
        <row r="82">
          <cell r="B82">
            <v>1002109</v>
          </cell>
          <cell r="C82">
            <v>1</v>
          </cell>
          <cell r="D82">
            <v>2109</v>
          </cell>
          <cell r="E82" t="str">
            <v xml:space="preserve"> - Залогбанк №3</v>
          </cell>
        </row>
        <row r="83">
          <cell r="B83">
            <v>1002110</v>
          </cell>
          <cell r="C83">
            <v>1</v>
          </cell>
          <cell r="D83">
            <v>2110</v>
          </cell>
          <cell r="E83" t="str">
            <v xml:space="preserve"> - Залогбанк №5</v>
          </cell>
        </row>
        <row r="84">
          <cell r="B84">
            <v>1002111</v>
          </cell>
          <cell r="C84">
            <v>1</v>
          </cell>
          <cell r="D84">
            <v>2111</v>
          </cell>
          <cell r="E84" t="str">
            <v xml:space="preserve"> - Залогбанк №4</v>
          </cell>
        </row>
        <row r="85">
          <cell r="B85">
            <v>1002112</v>
          </cell>
          <cell r="C85">
            <v>1</v>
          </cell>
          <cell r="D85">
            <v>2112</v>
          </cell>
          <cell r="E85" t="str">
            <v xml:space="preserve"> - Залогбанк №6</v>
          </cell>
        </row>
        <row r="86">
          <cell r="B86">
            <v>1002113</v>
          </cell>
          <cell r="C86">
            <v>1</v>
          </cell>
          <cell r="D86">
            <v>2113</v>
          </cell>
          <cell r="E86" t="str">
            <v xml:space="preserve"> - АКБ Енисей</v>
          </cell>
        </row>
        <row r="87">
          <cell r="B87">
            <v>1002114</v>
          </cell>
          <cell r="C87">
            <v>1</v>
          </cell>
          <cell r="D87">
            <v>2114</v>
          </cell>
          <cell r="E87" t="str">
            <v xml:space="preserve"> - Unaited European Bank</v>
          </cell>
        </row>
        <row r="88">
          <cell r="B88">
            <v>1002115</v>
          </cell>
          <cell r="C88">
            <v>1</v>
          </cell>
          <cell r="D88">
            <v>2115</v>
          </cell>
          <cell r="E88" t="str">
            <v xml:space="preserve"> - TFB</v>
          </cell>
        </row>
        <row r="89">
          <cell r="B89">
            <v>1002116</v>
          </cell>
          <cell r="C89">
            <v>1</v>
          </cell>
          <cell r="D89">
            <v>2116</v>
          </cell>
          <cell r="E89" t="str">
            <v xml:space="preserve"> - СВИБ</v>
          </cell>
        </row>
        <row r="90">
          <cell r="B90">
            <v>1002199</v>
          </cell>
          <cell r="C90">
            <v>1</v>
          </cell>
          <cell r="D90">
            <v>2199</v>
          </cell>
          <cell r="E90" t="str">
            <v xml:space="preserve"> - прочие</v>
          </cell>
        </row>
        <row r="91">
          <cell r="B91">
            <v>1000022</v>
          </cell>
          <cell r="C91">
            <v>1</v>
          </cell>
          <cell r="D91">
            <v>22</v>
          </cell>
          <cell r="E91" t="str">
            <v>Привлечение займов</v>
          </cell>
        </row>
        <row r="92">
          <cell r="B92">
            <v>1000023</v>
          </cell>
          <cell r="C92">
            <v>1</v>
          </cell>
          <cell r="D92">
            <v>23</v>
          </cell>
          <cell r="E92" t="str">
            <v>Выпуск векселей ОАО КРАЗ</v>
          </cell>
        </row>
        <row r="93">
          <cell r="B93">
            <v>1000024</v>
          </cell>
          <cell r="C93">
            <v>1</v>
          </cell>
          <cell r="D93">
            <v>24</v>
          </cell>
          <cell r="E93" t="str">
            <v>Гарантии ОАО КРАЗ (выдача)</v>
          </cell>
        </row>
        <row r="94">
          <cell r="B94">
            <v>1000025</v>
          </cell>
          <cell r="C94">
            <v>1</v>
          </cell>
          <cell r="D94">
            <v>25</v>
          </cell>
          <cell r="E94" t="str">
            <v>Векселя Красэнерго</v>
          </cell>
        </row>
        <row r="95">
          <cell r="B95">
            <v>1000026</v>
          </cell>
          <cell r="C95">
            <v>1</v>
          </cell>
          <cell r="D95">
            <v>26</v>
          </cell>
          <cell r="E95" t="str">
            <v>Векселя ВЦ МЭ</v>
          </cell>
        </row>
        <row r="96">
          <cell r="B96">
            <v>1000027</v>
          </cell>
          <cell r="C96">
            <v>1</v>
          </cell>
          <cell r="D96">
            <v>27</v>
          </cell>
          <cell r="E96" t="str">
            <v>Векселя др.организаций</v>
          </cell>
        </row>
        <row r="97">
          <cell r="B97">
            <v>1000003</v>
          </cell>
          <cell r="C97">
            <v>1</v>
          </cell>
          <cell r="D97">
            <v>3</v>
          </cell>
          <cell r="E97" t="str">
            <v>Возврат ресурсов :</v>
          </cell>
        </row>
        <row r="98">
          <cell r="B98">
            <v>1000031</v>
          </cell>
          <cell r="C98">
            <v>1</v>
          </cell>
          <cell r="D98">
            <v>31</v>
          </cell>
          <cell r="E98" t="str">
            <v>Погашение кредитов банка, всего</v>
          </cell>
        </row>
        <row r="99">
          <cell r="B99">
            <v>1003101</v>
          </cell>
          <cell r="C99">
            <v>1</v>
          </cell>
          <cell r="D99">
            <v>3101</v>
          </cell>
          <cell r="E99" t="str">
            <v xml:space="preserve"> - КБ МЕТАЛЭКС</v>
          </cell>
        </row>
        <row r="100">
          <cell r="B100">
            <v>1003102</v>
          </cell>
          <cell r="C100">
            <v>1</v>
          </cell>
          <cell r="D100">
            <v>3102</v>
          </cell>
          <cell r="E100" t="str">
            <v xml:space="preserve"> - КрасСберБанк</v>
          </cell>
        </row>
        <row r="101">
          <cell r="B101">
            <v>1003103</v>
          </cell>
          <cell r="C101">
            <v>1</v>
          </cell>
          <cell r="D101">
            <v>3103</v>
          </cell>
          <cell r="E101" t="str">
            <v xml:space="preserve"> - АЛЬФА Банк</v>
          </cell>
        </row>
        <row r="102">
          <cell r="B102">
            <v>1003104</v>
          </cell>
          <cell r="C102">
            <v>1</v>
          </cell>
          <cell r="D102">
            <v>3104</v>
          </cell>
          <cell r="E102" t="str">
            <v xml:space="preserve"> - ИНКОМ Банк</v>
          </cell>
        </row>
        <row r="103">
          <cell r="B103">
            <v>1003105</v>
          </cell>
          <cell r="C103">
            <v>1</v>
          </cell>
          <cell r="D103">
            <v>3105</v>
          </cell>
          <cell r="E103" t="str">
            <v xml:space="preserve"> - МосБизнес Банк</v>
          </cell>
        </row>
        <row r="104">
          <cell r="B104">
            <v>1003106</v>
          </cell>
          <cell r="C104">
            <v>1</v>
          </cell>
          <cell r="D104">
            <v>3106</v>
          </cell>
          <cell r="E104" t="str">
            <v xml:space="preserve"> - Российский Кредит</v>
          </cell>
        </row>
        <row r="105">
          <cell r="B105">
            <v>1003107</v>
          </cell>
          <cell r="C105">
            <v>1</v>
          </cell>
          <cell r="D105">
            <v>3107</v>
          </cell>
          <cell r="E105" t="str">
            <v xml:space="preserve"> - Залогбанк №89/97</v>
          </cell>
        </row>
        <row r="106">
          <cell r="B106">
            <v>1003108</v>
          </cell>
          <cell r="C106">
            <v>1</v>
          </cell>
          <cell r="D106">
            <v>3108</v>
          </cell>
          <cell r="E106" t="str">
            <v xml:space="preserve"> - Залогбанк №2</v>
          </cell>
        </row>
        <row r="107">
          <cell r="B107">
            <v>1003109</v>
          </cell>
          <cell r="C107">
            <v>1</v>
          </cell>
          <cell r="D107">
            <v>3109</v>
          </cell>
          <cell r="E107" t="str">
            <v xml:space="preserve"> - Залогбанк №3</v>
          </cell>
        </row>
        <row r="108">
          <cell r="B108">
            <v>1003110</v>
          </cell>
          <cell r="C108">
            <v>1</v>
          </cell>
          <cell r="D108">
            <v>3110</v>
          </cell>
          <cell r="E108" t="str">
            <v xml:space="preserve"> - Залогбанк №5</v>
          </cell>
        </row>
        <row r="109">
          <cell r="B109">
            <v>1003111</v>
          </cell>
          <cell r="C109">
            <v>1</v>
          </cell>
          <cell r="D109">
            <v>3111</v>
          </cell>
          <cell r="E109" t="str">
            <v xml:space="preserve"> - Залогбанк №4</v>
          </cell>
        </row>
        <row r="110">
          <cell r="B110">
            <v>1003112</v>
          </cell>
          <cell r="C110">
            <v>1</v>
          </cell>
          <cell r="D110">
            <v>3112</v>
          </cell>
          <cell r="E110" t="str">
            <v xml:space="preserve"> - Залогбанк №6</v>
          </cell>
        </row>
        <row r="111">
          <cell r="B111">
            <v>1003113</v>
          </cell>
          <cell r="C111">
            <v>1</v>
          </cell>
          <cell r="D111">
            <v>3113</v>
          </cell>
          <cell r="E111" t="str">
            <v xml:space="preserve"> - АКБ Енисей</v>
          </cell>
        </row>
        <row r="112">
          <cell r="B112">
            <v>1003114</v>
          </cell>
          <cell r="C112">
            <v>1</v>
          </cell>
          <cell r="D112">
            <v>3114</v>
          </cell>
          <cell r="E112" t="str">
            <v xml:space="preserve"> - Unaited European Bank</v>
          </cell>
        </row>
        <row r="113">
          <cell r="B113">
            <v>1003115</v>
          </cell>
          <cell r="C113">
            <v>1</v>
          </cell>
          <cell r="D113">
            <v>3115</v>
          </cell>
          <cell r="E113" t="str">
            <v xml:space="preserve"> - TFB</v>
          </cell>
        </row>
        <row r="114">
          <cell r="B114">
            <v>1003116</v>
          </cell>
          <cell r="C114">
            <v>1</v>
          </cell>
          <cell r="D114">
            <v>3116</v>
          </cell>
          <cell r="E114" t="str">
            <v xml:space="preserve"> - СВИБ</v>
          </cell>
        </row>
        <row r="115">
          <cell r="B115">
            <v>1003199</v>
          </cell>
          <cell r="C115">
            <v>1</v>
          </cell>
          <cell r="D115">
            <v>3199</v>
          </cell>
          <cell r="E115" t="str">
            <v xml:space="preserve"> - прочие</v>
          </cell>
        </row>
        <row r="116">
          <cell r="B116">
            <v>1000032</v>
          </cell>
          <cell r="C116">
            <v>1</v>
          </cell>
          <cell r="D116">
            <v>32</v>
          </cell>
          <cell r="E116" t="str">
            <v>Погашение займов</v>
          </cell>
        </row>
        <row r="117">
          <cell r="B117">
            <v>1000033</v>
          </cell>
          <cell r="C117">
            <v>1</v>
          </cell>
          <cell r="D117">
            <v>33</v>
          </cell>
          <cell r="E117" t="str">
            <v>Погашение векселей ОАО КРАЗ</v>
          </cell>
        </row>
        <row r="118">
          <cell r="B118">
            <v>1000034</v>
          </cell>
          <cell r="C118">
            <v>1</v>
          </cell>
          <cell r="D118">
            <v>34</v>
          </cell>
          <cell r="E118" t="str">
            <v>Гарантии и прочие погашения</v>
          </cell>
        </row>
        <row r="119">
          <cell r="B119">
            <v>1000035</v>
          </cell>
          <cell r="C119">
            <v>1</v>
          </cell>
          <cell r="D119">
            <v>35</v>
          </cell>
          <cell r="E119" t="str">
            <v>Погашение займов КЭ</v>
          </cell>
        </row>
        <row r="120">
          <cell r="B120">
            <v>1000036</v>
          </cell>
          <cell r="C120">
            <v>1</v>
          </cell>
          <cell r="D120">
            <v>36</v>
          </cell>
          <cell r="E120" t="str">
            <v>Погашение векселей ВЦ МЭ</v>
          </cell>
        </row>
        <row r="121">
          <cell r="B121">
            <v>1000000</v>
          </cell>
          <cell r="C121">
            <v>1</v>
          </cell>
          <cell r="D121">
            <v>0</v>
          </cell>
          <cell r="E121">
            <v>0</v>
          </cell>
        </row>
        <row r="122">
          <cell r="B122">
            <v>3000004</v>
          </cell>
          <cell r="C122">
            <v>3</v>
          </cell>
          <cell r="D122">
            <v>4</v>
          </cell>
          <cell r="E122" t="str">
            <v>Движение финансовых средств</v>
          </cell>
        </row>
        <row r="123">
          <cell r="B123">
            <v>3000042</v>
          </cell>
          <cell r="C123">
            <v>3</v>
          </cell>
          <cell r="D123">
            <v>42</v>
          </cell>
          <cell r="E123" t="str">
            <v>Конвертация валюты</v>
          </cell>
        </row>
        <row r="124">
          <cell r="B124">
            <v>3000420</v>
          </cell>
          <cell r="C124">
            <v>3</v>
          </cell>
          <cell r="D124">
            <v>420</v>
          </cell>
          <cell r="E124" t="str">
            <v>Поступление рублевых средств</v>
          </cell>
        </row>
        <row r="125">
          <cell r="B125">
            <v>3000421</v>
          </cell>
          <cell r="C125">
            <v>3</v>
          </cell>
          <cell r="D125">
            <v>421</v>
          </cell>
          <cell r="E125" t="str">
            <v>Обязательная продажа валюты</v>
          </cell>
        </row>
        <row r="126">
          <cell r="B126">
            <v>3000422</v>
          </cell>
          <cell r="C126">
            <v>3</v>
          </cell>
          <cell r="D126">
            <v>422</v>
          </cell>
          <cell r="E126" t="str">
            <v>Свободная продажа валюты</v>
          </cell>
        </row>
        <row r="127">
          <cell r="B127">
            <v>3000423</v>
          </cell>
          <cell r="C127">
            <v>3</v>
          </cell>
          <cell r="D127">
            <v>423</v>
          </cell>
          <cell r="E127" t="str">
            <v>Покупка валюты</v>
          </cell>
        </row>
        <row r="128">
          <cell r="B128">
            <v>3000424</v>
          </cell>
          <cell r="C128">
            <v>3</v>
          </cell>
          <cell r="D128">
            <v>424</v>
          </cell>
          <cell r="E128" t="str">
            <v>Курсовая разница</v>
          </cell>
        </row>
        <row r="129">
          <cell r="B129">
            <v>3000043</v>
          </cell>
          <cell r="C129">
            <v>3</v>
          </cell>
          <cell r="D129">
            <v>43</v>
          </cell>
          <cell r="E129" t="str">
            <v>Движение по расчетному счету</v>
          </cell>
        </row>
        <row r="130">
          <cell r="B130">
            <v>3000431</v>
          </cell>
          <cell r="C130">
            <v>3</v>
          </cell>
          <cell r="D130">
            <v>431</v>
          </cell>
          <cell r="E130" t="str">
            <v>Перевод денежных средств</v>
          </cell>
        </row>
        <row r="131">
          <cell r="B131">
            <v>3000432</v>
          </cell>
          <cell r="C131">
            <v>3</v>
          </cell>
          <cell r="D131">
            <v>432</v>
          </cell>
          <cell r="E131" t="str">
            <v>Сдача наличности в банк</v>
          </cell>
        </row>
        <row r="132">
          <cell r="B132">
            <v>3000433</v>
          </cell>
          <cell r="C132">
            <v>3</v>
          </cell>
          <cell r="D132">
            <v>433</v>
          </cell>
          <cell r="E132" t="str">
            <v>Обналичивание средств со счета</v>
          </cell>
        </row>
        <row r="133">
          <cell r="B133">
            <v>3000434</v>
          </cell>
          <cell r="C133">
            <v>3</v>
          </cell>
          <cell r="D133">
            <v>434</v>
          </cell>
          <cell r="E133" t="str">
            <v>Перевод средств с транзитного счета</v>
          </cell>
        </row>
        <row r="134">
          <cell r="B134">
            <v>3000044</v>
          </cell>
          <cell r="C134">
            <v>3</v>
          </cell>
          <cell r="D134">
            <v>44</v>
          </cell>
          <cell r="E134" t="str">
            <v>Вексельное обращение</v>
          </cell>
        </row>
        <row r="135">
          <cell r="B135">
            <v>3000441</v>
          </cell>
          <cell r="C135">
            <v>3</v>
          </cell>
          <cell r="D135">
            <v>441</v>
          </cell>
          <cell r="E135" t="str">
            <v>Покупка/продажа Ц.Б. (векселя)</v>
          </cell>
        </row>
        <row r="136">
          <cell r="B136">
            <v>3000442</v>
          </cell>
          <cell r="C136">
            <v>3</v>
          </cell>
          <cell r="D136">
            <v>442</v>
          </cell>
          <cell r="E136" t="str">
            <v>Покупка векселей КРАСЭНЕРГО</v>
          </cell>
        </row>
        <row r="137">
          <cell r="B137">
            <v>3000443</v>
          </cell>
          <cell r="C137">
            <v>3</v>
          </cell>
          <cell r="D137">
            <v>443</v>
          </cell>
          <cell r="E137" t="str">
            <v>Продажа/покупка Ц.Б. (векселя)</v>
          </cell>
        </row>
        <row r="138">
          <cell r="B138">
            <v>3000444</v>
          </cell>
          <cell r="C138">
            <v>3</v>
          </cell>
          <cell r="D138">
            <v>444</v>
          </cell>
          <cell r="E138" t="str">
            <v>Вексель в залог/ответхранение</v>
          </cell>
        </row>
        <row r="139">
          <cell r="B139">
            <v>3000045</v>
          </cell>
          <cell r="C139">
            <v>3</v>
          </cell>
          <cell r="D139">
            <v>45</v>
          </cell>
          <cell r="E139" t="str">
            <v>Другие операции</v>
          </cell>
        </row>
        <row r="140">
          <cell r="B140">
            <v>3000451</v>
          </cell>
          <cell r="C140">
            <v>3</v>
          </cell>
          <cell r="D140">
            <v>451</v>
          </cell>
          <cell r="E140" t="str">
            <v>Финансовые операции</v>
          </cell>
        </row>
        <row r="141">
          <cell r="B141">
            <v>3000452</v>
          </cell>
          <cell r="C141">
            <v>3</v>
          </cell>
          <cell r="D141">
            <v>452</v>
          </cell>
          <cell r="E141" t="str">
            <v>Переуступка права требования</v>
          </cell>
        </row>
        <row r="142">
          <cell r="B142">
            <v>3000453</v>
          </cell>
          <cell r="C142">
            <v>3</v>
          </cell>
          <cell r="D142">
            <v>453</v>
          </cell>
          <cell r="E142" t="str">
            <v>~</v>
          </cell>
        </row>
        <row r="143">
          <cell r="B143">
            <v>3000454</v>
          </cell>
          <cell r="C143">
            <v>3</v>
          </cell>
          <cell r="D143">
            <v>454</v>
          </cell>
          <cell r="E143" t="str">
            <v>Привлечение ресурсов КБ МЭ</v>
          </cell>
        </row>
        <row r="144">
          <cell r="B144">
            <v>3000455</v>
          </cell>
          <cell r="C144">
            <v>3</v>
          </cell>
          <cell r="D144">
            <v>455</v>
          </cell>
          <cell r="E144" t="str">
            <v>Возврат ресурсов КБ МЭ</v>
          </cell>
        </row>
        <row r="145">
          <cell r="B145">
            <v>3000040</v>
          </cell>
          <cell r="C145">
            <v>3</v>
          </cell>
          <cell r="D145">
            <v>40</v>
          </cell>
          <cell r="E145" t="str">
            <v>ОСТАТОК финансовых средств</v>
          </cell>
        </row>
        <row r="146">
          <cell r="B146">
            <v>3004001</v>
          </cell>
          <cell r="C146">
            <v>3</v>
          </cell>
          <cell r="D146">
            <v>4001</v>
          </cell>
          <cell r="E146" t="str">
            <v xml:space="preserve"> - КБ МЕТАЛЭКС</v>
          </cell>
        </row>
        <row r="147">
          <cell r="B147">
            <v>3004002</v>
          </cell>
          <cell r="C147">
            <v>3</v>
          </cell>
          <cell r="D147">
            <v>4002</v>
          </cell>
          <cell r="E147" t="str">
            <v xml:space="preserve"> - КрасСберБанк</v>
          </cell>
        </row>
        <row r="148">
          <cell r="B148">
            <v>3004003</v>
          </cell>
          <cell r="C148">
            <v>3</v>
          </cell>
          <cell r="D148">
            <v>4003</v>
          </cell>
          <cell r="E148" t="str">
            <v xml:space="preserve"> - АЛЬФА Банк</v>
          </cell>
        </row>
        <row r="149">
          <cell r="B149">
            <v>3004004</v>
          </cell>
          <cell r="C149">
            <v>3</v>
          </cell>
          <cell r="D149">
            <v>4004</v>
          </cell>
          <cell r="E149" t="str">
            <v xml:space="preserve"> - ИНКОМ Банк</v>
          </cell>
        </row>
        <row r="150">
          <cell r="B150">
            <v>3004005</v>
          </cell>
          <cell r="C150">
            <v>3</v>
          </cell>
          <cell r="D150">
            <v>4005</v>
          </cell>
          <cell r="E150" t="str">
            <v xml:space="preserve"> - Российский Кредит</v>
          </cell>
        </row>
        <row r="151">
          <cell r="B151">
            <v>3004006</v>
          </cell>
          <cell r="C151">
            <v>3</v>
          </cell>
          <cell r="D151">
            <v>4006</v>
          </cell>
          <cell r="E151" t="str">
            <v xml:space="preserve"> - Залогбанк </v>
          </cell>
        </row>
        <row r="152">
          <cell r="B152">
            <v>3004007</v>
          </cell>
          <cell r="C152">
            <v>3</v>
          </cell>
          <cell r="D152">
            <v>4007</v>
          </cell>
          <cell r="E152" t="str">
            <v xml:space="preserve"> - Векселя ОАО"КрАЗ"</v>
          </cell>
        </row>
        <row r="153">
          <cell r="B153">
            <v>3004099</v>
          </cell>
          <cell r="C153">
            <v>3</v>
          </cell>
          <cell r="D153">
            <v>4099</v>
          </cell>
          <cell r="E153" t="str">
            <v xml:space="preserve"> - прочие</v>
          </cell>
        </row>
        <row r="154">
          <cell r="B154">
            <v>0</v>
          </cell>
          <cell r="C154">
            <v>0</v>
          </cell>
          <cell r="D154">
            <v>0</v>
          </cell>
          <cell r="E154">
            <v>0</v>
          </cell>
        </row>
        <row r="155">
          <cell r="B155">
            <v>0</v>
          </cell>
          <cell r="C155">
            <v>0</v>
          </cell>
          <cell r="D155">
            <v>0</v>
          </cell>
          <cell r="E155">
            <v>0</v>
          </cell>
        </row>
        <row r="156">
          <cell r="B156" t="str">
            <v>РАСХОДЫ</v>
          </cell>
          <cell r="C156">
            <v>0</v>
          </cell>
          <cell r="D156">
            <v>0</v>
          </cell>
          <cell r="E156">
            <v>0</v>
          </cell>
        </row>
        <row r="157">
          <cell r="B157">
            <v>0</v>
          </cell>
          <cell r="C157">
            <v>0</v>
          </cell>
          <cell r="D157">
            <v>0</v>
          </cell>
          <cell r="E157">
            <v>0</v>
          </cell>
        </row>
        <row r="158">
          <cell r="B158">
            <v>0</v>
          </cell>
          <cell r="C158">
            <v>0</v>
          </cell>
          <cell r="D158">
            <v>0</v>
          </cell>
          <cell r="E158">
            <v>0</v>
          </cell>
        </row>
        <row r="159">
          <cell r="B159">
            <v>2000005</v>
          </cell>
          <cell r="C159">
            <v>2</v>
          </cell>
          <cell r="D159">
            <v>5</v>
          </cell>
          <cell r="E159" t="str">
            <v>Б. РАСХОДНАЯ ЧАСТЬ</v>
          </cell>
        </row>
        <row r="160">
          <cell r="B160">
            <v>2000006</v>
          </cell>
          <cell r="C160">
            <v>2</v>
          </cell>
          <cell r="D160">
            <v>6</v>
          </cell>
          <cell r="E160" t="str">
            <v>ЗАЩИЩЕННЫЕ СТАТЬИ</v>
          </cell>
        </row>
        <row r="161">
          <cell r="B161">
            <v>2000061</v>
          </cell>
          <cell r="C161">
            <v>2</v>
          </cell>
          <cell r="D161">
            <v>61</v>
          </cell>
          <cell r="E161" t="str">
            <v>РАСХОДЫ ЗА СЧЕТ СЕБЕСТОИМОСТИ</v>
          </cell>
        </row>
        <row r="162">
          <cell r="B162">
            <v>2000611</v>
          </cell>
          <cell r="C162">
            <v>2</v>
          </cell>
          <cell r="D162">
            <v>611</v>
          </cell>
          <cell r="E162" t="str">
            <v xml:space="preserve">С ы р ь е </v>
          </cell>
        </row>
        <row r="163">
          <cell r="B163">
            <v>2061101</v>
          </cell>
          <cell r="C163">
            <v>2</v>
          </cell>
          <cell r="D163">
            <v>61101</v>
          </cell>
          <cell r="E163" t="str">
            <v>Глинозем</v>
          </cell>
        </row>
        <row r="164">
          <cell r="B164">
            <v>2611011</v>
          </cell>
          <cell r="C164">
            <v>2</v>
          </cell>
          <cell r="D164">
            <v>611011</v>
          </cell>
          <cell r="E164" t="str">
            <v xml:space="preserve"> - глинозем покупной </v>
          </cell>
        </row>
        <row r="165">
          <cell r="B165">
            <v>2611012</v>
          </cell>
          <cell r="C165">
            <v>2</v>
          </cell>
          <cell r="D165">
            <v>611012</v>
          </cell>
          <cell r="E165" t="str">
            <v xml:space="preserve"> - глинозем по толлингу</v>
          </cell>
        </row>
        <row r="166">
          <cell r="B166">
            <v>2000000</v>
          </cell>
          <cell r="C166">
            <v>2</v>
          </cell>
          <cell r="D166">
            <v>0</v>
          </cell>
          <cell r="E166">
            <v>0</v>
          </cell>
        </row>
        <row r="167">
          <cell r="B167">
            <v>2061103</v>
          </cell>
          <cell r="C167">
            <v>2</v>
          </cell>
          <cell r="D167">
            <v>61103</v>
          </cell>
          <cell r="E167" t="str">
            <v>Криолит</v>
          </cell>
        </row>
        <row r="168">
          <cell r="B168">
            <v>2061104</v>
          </cell>
          <cell r="C168">
            <v>2</v>
          </cell>
          <cell r="D168">
            <v>61104</v>
          </cell>
          <cell r="E168" t="str">
            <v>Алюминий фтористый (ALF3)</v>
          </cell>
        </row>
        <row r="169">
          <cell r="B169">
            <v>2611041</v>
          </cell>
          <cell r="C169">
            <v>2</v>
          </cell>
          <cell r="D169">
            <v>611041</v>
          </cell>
          <cell r="E169" t="str">
            <v xml:space="preserve"> -  ALF3 покупной</v>
          </cell>
        </row>
        <row r="170">
          <cell r="B170">
            <v>2611042</v>
          </cell>
          <cell r="C170">
            <v>2</v>
          </cell>
          <cell r="D170">
            <v>611042</v>
          </cell>
          <cell r="E170" t="str">
            <v xml:space="preserve"> - ALF3 от ЗФА</v>
          </cell>
        </row>
        <row r="171">
          <cell r="B171">
            <v>2611043</v>
          </cell>
          <cell r="C171">
            <v>2</v>
          </cell>
          <cell r="D171">
            <v>611043</v>
          </cell>
          <cell r="E171" t="str">
            <v xml:space="preserve"> - ALF3 по толлингу</v>
          </cell>
        </row>
        <row r="172">
          <cell r="B172">
            <v>2061105</v>
          </cell>
          <cell r="C172">
            <v>2</v>
          </cell>
          <cell r="D172">
            <v>61105</v>
          </cell>
          <cell r="E172" t="str">
            <v>Фтористый кальций</v>
          </cell>
        </row>
        <row r="173">
          <cell r="B173">
            <v>2061106</v>
          </cell>
          <cell r="C173">
            <v>2</v>
          </cell>
          <cell r="D173">
            <v>61106</v>
          </cell>
          <cell r="E173" t="str">
            <v>Анодные блоки</v>
          </cell>
        </row>
        <row r="174">
          <cell r="B174">
            <v>2061107</v>
          </cell>
          <cell r="C174">
            <v>2</v>
          </cell>
          <cell r="D174">
            <v>61107</v>
          </cell>
          <cell r="E174" t="str">
            <v>Хлористый натрий</v>
          </cell>
        </row>
        <row r="175">
          <cell r="B175">
            <v>2061108</v>
          </cell>
          <cell r="C175">
            <v>2</v>
          </cell>
          <cell r="D175">
            <v>61108</v>
          </cell>
          <cell r="E175" t="str">
            <v>Сода кальцинированная</v>
          </cell>
        </row>
        <row r="176">
          <cell r="B176">
            <v>2061109</v>
          </cell>
          <cell r="C176">
            <v>2</v>
          </cell>
          <cell r="D176">
            <v>61109</v>
          </cell>
          <cell r="E176" t="str">
            <v>Сода каустическая</v>
          </cell>
        </row>
        <row r="177">
          <cell r="B177">
            <v>2061110</v>
          </cell>
          <cell r="C177">
            <v>2</v>
          </cell>
          <cell r="D177">
            <v>61110</v>
          </cell>
          <cell r="E177" t="str">
            <v>Барий хлористый</v>
          </cell>
        </row>
        <row r="178">
          <cell r="B178">
            <v>2061111</v>
          </cell>
          <cell r="C178">
            <v>2</v>
          </cell>
          <cell r="D178">
            <v>61111</v>
          </cell>
          <cell r="E178" t="str">
            <v>Гидроокись</v>
          </cell>
        </row>
        <row r="179">
          <cell r="B179">
            <v>2061112</v>
          </cell>
          <cell r="C179">
            <v>2</v>
          </cell>
          <cell r="D179">
            <v>61112</v>
          </cell>
          <cell r="E179" t="str">
            <v xml:space="preserve">Медь </v>
          </cell>
        </row>
        <row r="180">
          <cell r="B180">
            <v>2061113</v>
          </cell>
          <cell r="C180">
            <v>2</v>
          </cell>
          <cell r="D180">
            <v>61113</v>
          </cell>
          <cell r="E180" t="str">
            <v>Графит</v>
          </cell>
        </row>
        <row r="181">
          <cell r="B181">
            <v>2061114</v>
          </cell>
          <cell r="C181">
            <v>2</v>
          </cell>
          <cell r="D181">
            <v>61114</v>
          </cell>
          <cell r="E181" t="str">
            <v>Титановая губка</v>
          </cell>
        </row>
        <row r="182">
          <cell r="B182">
            <v>2061115</v>
          </cell>
          <cell r="C182">
            <v>2</v>
          </cell>
          <cell r="D182">
            <v>61115</v>
          </cell>
          <cell r="E182" t="str">
            <v>Кокс сырой</v>
          </cell>
        </row>
        <row r="183">
          <cell r="B183">
            <v>2611151</v>
          </cell>
          <cell r="C183">
            <v>2</v>
          </cell>
          <cell r="D183">
            <v>611151</v>
          </cell>
          <cell r="E183" t="str">
            <v xml:space="preserve"> - кокс сырой покупной </v>
          </cell>
        </row>
        <row r="184">
          <cell r="B184">
            <v>2611152</v>
          </cell>
          <cell r="C184">
            <v>2</v>
          </cell>
          <cell r="D184">
            <v>611152</v>
          </cell>
          <cell r="E184" t="str">
            <v xml:space="preserve"> - кокс сырой по толлингу</v>
          </cell>
        </row>
        <row r="185">
          <cell r="B185">
            <v>2061116</v>
          </cell>
          <cell r="C185">
            <v>2</v>
          </cell>
          <cell r="D185">
            <v>61116</v>
          </cell>
          <cell r="E185" t="str">
            <v>Кокс прокаленный</v>
          </cell>
        </row>
        <row r="186">
          <cell r="B186">
            <v>2611161</v>
          </cell>
          <cell r="C186">
            <v>2</v>
          </cell>
          <cell r="D186">
            <v>611161</v>
          </cell>
          <cell r="E186" t="str">
            <v xml:space="preserve"> - кокс прокаленный покупной</v>
          </cell>
        </row>
        <row r="187">
          <cell r="B187">
            <v>2611162</v>
          </cell>
          <cell r="C187">
            <v>2</v>
          </cell>
          <cell r="D187">
            <v>611162</v>
          </cell>
          <cell r="E187" t="str">
            <v xml:space="preserve"> - кокс прокаленный по толлингу</v>
          </cell>
        </row>
        <row r="188">
          <cell r="B188">
            <v>2061117</v>
          </cell>
          <cell r="C188">
            <v>2</v>
          </cell>
          <cell r="D188">
            <v>61117</v>
          </cell>
          <cell r="E188" t="str">
            <v>Пек каменноугольный</v>
          </cell>
        </row>
        <row r="189">
          <cell r="B189">
            <v>2611171</v>
          </cell>
          <cell r="C189">
            <v>2</v>
          </cell>
          <cell r="D189">
            <v>611171</v>
          </cell>
          <cell r="E189" t="str">
            <v xml:space="preserve"> - пек покупной</v>
          </cell>
        </row>
        <row r="190">
          <cell r="B190">
            <v>2611172</v>
          </cell>
          <cell r="C190">
            <v>2</v>
          </cell>
          <cell r="D190">
            <v>611172</v>
          </cell>
          <cell r="E190" t="str">
            <v xml:space="preserve"> - пек по толлингу</v>
          </cell>
        </row>
        <row r="191">
          <cell r="B191">
            <v>2061118</v>
          </cell>
          <cell r="C191">
            <v>2</v>
          </cell>
          <cell r="D191">
            <v>61118</v>
          </cell>
          <cell r="E191" t="str">
            <v>Глиноземная шихта</v>
          </cell>
        </row>
        <row r="192">
          <cell r="B192">
            <v>2061119</v>
          </cell>
          <cell r="C192">
            <v>2</v>
          </cell>
          <cell r="D192">
            <v>61119</v>
          </cell>
          <cell r="E192" t="str">
            <v>Пена угольная</v>
          </cell>
        </row>
        <row r="193">
          <cell r="B193">
            <v>2061120</v>
          </cell>
          <cell r="C193">
            <v>2</v>
          </cell>
          <cell r="D193">
            <v>61120</v>
          </cell>
          <cell r="E193" t="str">
            <v>Огарки</v>
          </cell>
        </row>
        <row r="194">
          <cell r="B194">
            <v>2061122</v>
          </cell>
          <cell r="C194">
            <v>2</v>
          </cell>
          <cell r="D194">
            <v>61122</v>
          </cell>
          <cell r="E194" t="str">
            <v>Подовые коржи</v>
          </cell>
        </row>
        <row r="195">
          <cell r="B195">
            <v>2061123</v>
          </cell>
          <cell r="C195">
            <v>2</v>
          </cell>
          <cell r="D195">
            <v>61123</v>
          </cell>
          <cell r="E195" t="str">
            <v>Сколы анодов</v>
          </cell>
        </row>
        <row r="196">
          <cell r="B196">
            <v>2061121</v>
          </cell>
          <cell r="C196">
            <v>2</v>
          </cell>
          <cell r="D196">
            <v>61121</v>
          </cell>
          <cell r="E196" t="str">
            <v>Угольная футеровка</v>
          </cell>
        </row>
        <row r="197">
          <cell r="B197">
            <v>2061124</v>
          </cell>
          <cell r="C197">
            <v>2</v>
          </cell>
          <cell r="D197">
            <v>61124</v>
          </cell>
          <cell r="E197" t="str">
            <v>"Пушенка"</v>
          </cell>
        </row>
        <row r="198">
          <cell r="B198">
            <v>2061125</v>
          </cell>
          <cell r="C198">
            <v>2</v>
          </cell>
          <cell r="D198">
            <v>61125</v>
          </cell>
          <cell r="E198" t="str">
            <v xml:space="preserve">Электролитная корочка </v>
          </cell>
        </row>
        <row r="199">
          <cell r="B199">
            <v>2061130</v>
          </cell>
          <cell r="C199">
            <v>2</v>
          </cell>
          <cell r="D199">
            <v>61130</v>
          </cell>
          <cell r="E199" t="str">
            <v>Завод Фтористого Алюминия</v>
          </cell>
        </row>
        <row r="200">
          <cell r="B200">
            <v>2611301</v>
          </cell>
          <cell r="C200">
            <v>2</v>
          </cell>
          <cell r="D200">
            <v>611301</v>
          </cell>
          <cell r="E200" t="str">
            <v xml:space="preserve"> - гидроокись</v>
          </cell>
        </row>
        <row r="201">
          <cell r="B201">
            <v>2611302</v>
          </cell>
          <cell r="C201">
            <v>2</v>
          </cell>
          <cell r="D201">
            <v>611302</v>
          </cell>
          <cell r="E201" t="str">
            <v xml:space="preserve"> - кислота серная</v>
          </cell>
        </row>
        <row r="202">
          <cell r="B202">
            <v>2611303</v>
          </cell>
          <cell r="C202">
            <v>2</v>
          </cell>
          <cell r="D202">
            <v>611303</v>
          </cell>
          <cell r="E202" t="str">
            <v xml:space="preserve"> - олеум</v>
          </cell>
        </row>
        <row r="203">
          <cell r="B203">
            <v>2611304</v>
          </cell>
          <cell r="C203">
            <v>2</v>
          </cell>
          <cell r="D203">
            <v>611304</v>
          </cell>
          <cell r="E203" t="str">
            <v xml:space="preserve"> - фтористый кальций </v>
          </cell>
        </row>
        <row r="204">
          <cell r="B204">
            <v>2611305</v>
          </cell>
          <cell r="C204">
            <v>2</v>
          </cell>
          <cell r="D204">
            <v>611305</v>
          </cell>
          <cell r="E204" t="str">
            <v xml:space="preserve"> - пыль белитоизвестняковая</v>
          </cell>
        </row>
        <row r="205">
          <cell r="B205">
            <v>2611306</v>
          </cell>
          <cell r="C205">
            <v>2</v>
          </cell>
          <cell r="D205">
            <v>611306</v>
          </cell>
          <cell r="E205" t="str">
            <v xml:space="preserve"> - молоко известковое</v>
          </cell>
        </row>
        <row r="206">
          <cell r="B206">
            <v>2006112</v>
          </cell>
          <cell r="C206">
            <v>2</v>
          </cell>
          <cell r="D206">
            <v>6112</v>
          </cell>
          <cell r="E206" t="str">
            <v xml:space="preserve">Таможенные платежи </v>
          </cell>
        </row>
        <row r="207">
          <cell r="B207">
            <v>2611201</v>
          </cell>
          <cell r="C207">
            <v>2</v>
          </cell>
          <cell r="D207">
            <v>611201</v>
          </cell>
          <cell r="E207" t="str">
            <v xml:space="preserve"> - за сырье</v>
          </cell>
        </row>
        <row r="208">
          <cell r="B208">
            <v>2611202</v>
          </cell>
          <cell r="C208">
            <v>2</v>
          </cell>
          <cell r="D208">
            <v>611202</v>
          </cell>
          <cell r="E208" t="str">
            <v xml:space="preserve"> - за металл</v>
          </cell>
        </row>
        <row r="209">
          <cell r="B209">
            <v>2611203</v>
          </cell>
          <cell r="C209">
            <v>2</v>
          </cell>
          <cell r="D209">
            <v>611203</v>
          </cell>
          <cell r="E209" t="str">
            <v xml:space="preserve"> - прочие</v>
          </cell>
        </row>
        <row r="210">
          <cell r="B210">
            <v>2006113</v>
          </cell>
          <cell r="C210">
            <v>2</v>
          </cell>
          <cell r="D210">
            <v>6113</v>
          </cell>
          <cell r="E210" t="str">
            <v xml:space="preserve">Транспортные  расходы </v>
          </cell>
        </row>
        <row r="211">
          <cell r="B211" t="e">
            <v>#VALUE!</v>
          </cell>
          <cell r="C211">
            <v>2</v>
          </cell>
          <cell r="D211" t="str">
            <v>611(??)</v>
          </cell>
          <cell r="E211" t="str">
            <v>ИТОГО (??)</v>
          </cell>
        </row>
        <row r="212">
          <cell r="B212">
            <v>2000000</v>
          </cell>
          <cell r="C212">
            <v>2</v>
          </cell>
          <cell r="D212">
            <v>0</v>
          </cell>
          <cell r="E212">
            <v>0</v>
          </cell>
        </row>
        <row r="213">
          <cell r="B213" t="e">
            <v>#VALUE!</v>
          </cell>
          <cell r="C213">
            <v>2</v>
          </cell>
          <cell r="D213" t="str">
            <v>6112(??)</v>
          </cell>
          <cell r="E213" t="str">
            <v>Таможенные платежи по сырью</v>
          </cell>
        </row>
        <row r="214">
          <cell r="B214" t="e">
            <v>#VALUE!</v>
          </cell>
          <cell r="C214">
            <v>2</v>
          </cell>
          <cell r="D214" t="str">
            <v>6113(??)</v>
          </cell>
          <cell r="E214" t="str">
            <v>Ж/д тариф по перевозке сырья</v>
          </cell>
        </row>
        <row r="215">
          <cell r="B215">
            <v>2000000</v>
          </cell>
          <cell r="C215">
            <v>2</v>
          </cell>
          <cell r="D215">
            <v>0</v>
          </cell>
          <cell r="E215">
            <v>0</v>
          </cell>
        </row>
        <row r="216">
          <cell r="B216">
            <v>2006121</v>
          </cell>
          <cell r="C216">
            <v>2</v>
          </cell>
          <cell r="D216">
            <v>6121</v>
          </cell>
          <cell r="E216" t="str">
            <v xml:space="preserve">Топливо </v>
          </cell>
        </row>
        <row r="217">
          <cell r="B217">
            <v>2061211</v>
          </cell>
          <cell r="C217">
            <v>2</v>
          </cell>
          <cell r="D217">
            <v>61211</v>
          </cell>
          <cell r="E217" t="str">
            <v xml:space="preserve"> - мазут</v>
          </cell>
        </row>
        <row r="218">
          <cell r="B218">
            <v>2061212</v>
          </cell>
          <cell r="C218">
            <v>2</v>
          </cell>
          <cell r="D218">
            <v>61212</v>
          </cell>
          <cell r="E218" t="str">
            <v xml:space="preserve"> - газ</v>
          </cell>
        </row>
        <row r="219">
          <cell r="B219">
            <v>2061213</v>
          </cell>
          <cell r="C219">
            <v>2</v>
          </cell>
          <cell r="D219">
            <v>61213</v>
          </cell>
          <cell r="E219" t="str">
            <v xml:space="preserve"> - дизтопливо</v>
          </cell>
        </row>
        <row r="220">
          <cell r="B220">
            <v>2061214</v>
          </cell>
          <cell r="C220">
            <v>2</v>
          </cell>
          <cell r="D220">
            <v>61214</v>
          </cell>
          <cell r="E220" t="str">
            <v xml:space="preserve"> - бензин</v>
          </cell>
        </row>
        <row r="221">
          <cell r="B221">
            <v>2061215</v>
          </cell>
          <cell r="C221">
            <v>2</v>
          </cell>
          <cell r="D221">
            <v>61215</v>
          </cell>
          <cell r="E221" t="str">
            <v xml:space="preserve"> - ГСМ</v>
          </cell>
        </row>
        <row r="222">
          <cell r="B222">
            <v>2061219</v>
          </cell>
          <cell r="C222">
            <v>2</v>
          </cell>
          <cell r="D222">
            <v>61219</v>
          </cell>
          <cell r="E222" t="str">
            <v xml:space="preserve"> - топливо прочее</v>
          </cell>
        </row>
        <row r="223">
          <cell r="B223">
            <v>2000000</v>
          </cell>
          <cell r="C223">
            <v>2</v>
          </cell>
          <cell r="D223">
            <v>0</v>
          </cell>
          <cell r="E223">
            <v>0</v>
          </cell>
        </row>
        <row r="224">
          <cell r="B224">
            <v>2006122</v>
          </cell>
          <cell r="C224">
            <v>2</v>
          </cell>
          <cell r="D224">
            <v>6122</v>
          </cell>
          <cell r="E224" t="str">
            <v>Материалы на ремонт электролизеров</v>
          </cell>
        </row>
        <row r="225">
          <cell r="B225">
            <v>2061221</v>
          </cell>
          <cell r="C225">
            <v>2</v>
          </cell>
          <cell r="D225">
            <v>61221</v>
          </cell>
          <cell r="E225" t="str">
            <v xml:space="preserve"> - гасильный шест</v>
          </cell>
        </row>
        <row r="226">
          <cell r="B226">
            <v>2061222</v>
          </cell>
          <cell r="C226">
            <v>2</v>
          </cell>
          <cell r="D226">
            <v>61222</v>
          </cell>
          <cell r="E226" t="str">
            <v xml:space="preserve"> - блоки угольные</v>
          </cell>
        </row>
        <row r="227">
          <cell r="B227">
            <v>2061223</v>
          </cell>
          <cell r="C227">
            <v>2</v>
          </cell>
          <cell r="D227">
            <v>61223</v>
          </cell>
          <cell r="E227" t="str">
            <v xml:space="preserve"> - масса подовая</v>
          </cell>
        </row>
        <row r="228">
          <cell r="B228">
            <v>2061224</v>
          </cell>
          <cell r="C228">
            <v>2</v>
          </cell>
          <cell r="D228">
            <v>61224</v>
          </cell>
          <cell r="E228" t="str">
            <v xml:space="preserve"> - кирпич шамотный</v>
          </cell>
        </row>
        <row r="229">
          <cell r="B229">
            <v>2061225</v>
          </cell>
          <cell r="C229">
            <v>2</v>
          </cell>
          <cell r="D229">
            <v>61225</v>
          </cell>
          <cell r="E229" t="str">
            <v xml:space="preserve"> - блюмсы</v>
          </cell>
        </row>
        <row r="230">
          <cell r="B230">
            <v>2061226</v>
          </cell>
          <cell r="C230">
            <v>2</v>
          </cell>
          <cell r="D230">
            <v>61226</v>
          </cell>
          <cell r="E230" t="str">
            <v xml:space="preserve"> - гипс</v>
          </cell>
        </row>
        <row r="231">
          <cell r="B231">
            <v>2061227</v>
          </cell>
          <cell r="C231">
            <v>2</v>
          </cell>
          <cell r="D231">
            <v>61227</v>
          </cell>
          <cell r="E231" t="str">
            <v xml:space="preserve"> - сетка</v>
          </cell>
        </row>
        <row r="232">
          <cell r="B232">
            <v>2061229</v>
          </cell>
          <cell r="C232">
            <v>2</v>
          </cell>
          <cell r="D232">
            <v>61229</v>
          </cell>
          <cell r="E232" t="str">
            <v xml:space="preserve"> - прочие материалы (коммерция)</v>
          </cell>
        </row>
        <row r="233">
          <cell r="B233">
            <v>2006123</v>
          </cell>
          <cell r="C233">
            <v>2</v>
          </cell>
          <cell r="D233">
            <v>6123</v>
          </cell>
          <cell r="E233" t="str">
            <v xml:space="preserve"> - спецодежда</v>
          </cell>
        </row>
        <row r="234">
          <cell r="B234">
            <v>2000612</v>
          </cell>
          <cell r="C234">
            <v>2</v>
          </cell>
          <cell r="D234">
            <v>612</v>
          </cell>
          <cell r="E234" t="str">
            <v>Итого (стр6121 + стр6122 + стр6123)</v>
          </cell>
        </row>
        <row r="235">
          <cell r="B235">
            <v>2000613</v>
          </cell>
          <cell r="C235">
            <v>2</v>
          </cell>
          <cell r="D235">
            <v>613</v>
          </cell>
          <cell r="E235" t="str">
            <v xml:space="preserve"> - на металл</v>
          </cell>
        </row>
        <row r="236">
          <cell r="B236">
            <v>2000614</v>
          </cell>
          <cell r="C236">
            <v>2</v>
          </cell>
          <cell r="D236">
            <v>614</v>
          </cell>
          <cell r="E236" t="str">
            <v>Портовые расходы (экспорт алюминия)</v>
          </cell>
        </row>
        <row r="237">
          <cell r="B237">
            <v>2000615</v>
          </cell>
          <cell r="C237">
            <v>2</v>
          </cell>
          <cell r="D237">
            <v>615</v>
          </cell>
          <cell r="E237" t="str">
            <v xml:space="preserve"> - на сырье</v>
          </cell>
        </row>
        <row r="238">
          <cell r="B238">
            <v>2000616</v>
          </cell>
          <cell r="C238">
            <v>2</v>
          </cell>
          <cell r="D238">
            <v>616</v>
          </cell>
          <cell r="E238" t="str">
            <v xml:space="preserve"> - прочие</v>
          </cell>
        </row>
        <row r="239">
          <cell r="B239">
            <v>2000619</v>
          </cell>
          <cell r="C239">
            <v>2</v>
          </cell>
          <cell r="D239">
            <v>619</v>
          </cell>
          <cell r="E239" t="str">
            <v>Прочие денежные расходы</v>
          </cell>
        </row>
        <row r="240">
          <cell r="B240">
            <v>2006191</v>
          </cell>
          <cell r="C240">
            <v>2</v>
          </cell>
          <cell r="D240">
            <v>6191</v>
          </cell>
          <cell r="E240" t="str">
            <v>Услуги КрАМЗа по пер-ке Т-образки</v>
          </cell>
        </row>
        <row r="241">
          <cell r="B241">
            <v>2006192</v>
          </cell>
          <cell r="C241">
            <v>2</v>
          </cell>
          <cell r="D241">
            <v>6192</v>
          </cell>
          <cell r="E241" t="str">
            <v>Оплата Компановской глины</v>
          </cell>
        </row>
        <row r="242">
          <cell r="B242" t="e">
            <v>#VALUE!</v>
          </cell>
          <cell r="C242">
            <v>2</v>
          </cell>
          <cell r="D242" t="str">
            <v>61 (??)</v>
          </cell>
          <cell r="E242" t="str">
            <v>ВСЕГО расходов за счет себестоимости</v>
          </cell>
        </row>
        <row r="243">
          <cell r="B243">
            <v>2000062</v>
          </cell>
          <cell r="C243">
            <v>2</v>
          </cell>
          <cell r="D243">
            <v>62</v>
          </cell>
          <cell r="E243" t="str">
            <v>РАСХОДЫ ЗА СЧЕТ ПРИБЫЛИ</v>
          </cell>
        </row>
        <row r="244">
          <cell r="B244">
            <v>2000621</v>
          </cell>
          <cell r="C244">
            <v>2</v>
          </cell>
          <cell r="D244">
            <v>621</v>
          </cell>
          <cell r="E244" t="str">
            <v>Производственное развитие, реконструкция, техперевооружение и приобретение оборудования</v>
          </cell>
        </row>
        <row r="245">
          <cell r="B245" t="e">
            <v>#VALUE!</v>
          </cell>
          <cell r="C245">
            <v>2</v>
          </cell>
          <cell r="D245" t="str">
            <v>6(??)</v>
          </cell>
          <cell r="E245" t="str">
            <v>ВСЕГО расходов</v>
          </cell>
        </row>
        <row r="246">
          <cell r="B246">
            <v>2000007</v>
          </cell>
          <cell r="C246">
            <v>2</v>
          </cell>
          <cell r="D246">
            <v>7</v>
          </cell>
          <cell r="E246" t="str">
            <v>НЕЗАЩИЩЕННЫЕ СТАТЬИ</v>
          </cell>
        </row>
        <row r="247">
          <cell r="B247">
            <v>2000071</v>
          </cell>
          <cell r="C247">
            <v>2</v>
          </cell>
          <cell r="D247">
            <v>71</v>
          </cell>
          <cell r="E247" t="str">
            <v>РАСХОДЫ ЗА СЧЕТ СЕБЕСТОИМОСТИ</v>
          </cell>
        </row>
        <row r="248">
          <cell r="B248">
            <v>2000711</v>
          </cell>
          <cell r="C248">
            <v>2</v>
          </cell>
          <cell r="D248">
            <v>711</v>
          </cell>
          <cell r="E248" t="str">
            <v>Электроэнергия</v>
          </cell>
        </row>
        <row r="249">
          <cell r="B249">
            <v>2000712</v>
          </cell>
          <cell r="C249">
            <v>2</v>
          </cell>
          <cell r="D249">
            <v>712</v>
          </cell>
          <cell r="E249" t="str">
            <v>Сжатый воздух</v>
          </cell>
        </row>
        <row r="250">
          <cell r="B250">
            <v>2000713</v>
          </cell>
          <cell r="C250">
            <v>2</v>
          </cell>
          <cell r="D250">
            <v>713</v>
          </cell>
          <cell r="E250" t="str">
            <v>Вода</v>
          </cell>
        </row>
        <row r="251">
          <cell r="B251">
            <v>2000714</v>
          </cell>
          <cell r="C251">
            <v>2</v>
          </cell>
          <cell r="D251">
            <v>714</v>
          </cell>
          <cell r="E251" t="str">
            <v>Тепло</v>
          </cell>
        </row>
        <row r="252">
          <cell r="B252">
            <v>2000715</v>
          </cell>
          <cell r="C252">
            <v>2</v>
          </cell>
          <cell r="D252">
            <v>715</v>
          </cell>
          <cell r="E252" t="str">
            <v>Вспомогательные материалы</v>
          </cell>
        </row>
        <row r="253">
          <cell r="B253">
            <v>2000000</v>
          </cell>
          <cell r="C253">
            <v>2</v>
          </cell>
          <cell r="D253">
            <v>0</v>
          </cell>
          <cell r="E253">
            <v>0</v>
          </cell>
        </row>
        <row r="254">
          <cell r="B254">
            <v>2007151</v>
          </cell>
          <cell r="C254">
            <v>2</v>
          </cell>
          <cell r="D254">
            <v>7151</v>
          </cell>
          <cell r="E254" t="str">
            <v xml:space="preserve"> - кожух анодный</v>
          </cell>
        </row>
        <row r="255">
          <cell r="B255">
            <v>2007152</v>
          </cell>
          <cell r="C255">
            <v>2</v>
          </cell>
          <cell r="D255">
            <v>7152</v>
          </cell>
          <cell r="E255" t="str">
            <v xml:space="preserve"> - кожух катодный</v>
          </cell>
        </row>
        <row r="256">
          <cell r="B256">
            <v>2007153</v>
          </cell>
          <cell r="C256">
            <v>2</v>
          </cell>
          <cell r="D256">
            <v>7153</v>
          </cell>
          <cell r="E256" t="str">
            <v xml:space="preserve"> - штыри (шт.)</v>
          </cell>
        </row>
        <row r="257">
          <cell r="B257">
            <v>2007154</v>
          </cell>
          <cell r="C257">
            <v>2</v>
          </cell>
          <cell r="D257">
            <v>7154</v>
          </cell>
          <cell r="E257" t="str">
            <v xml:space="preserve"> - секции прямые</v>
          </cell>
        </row>
        <row r="258">
          <cell r="B258">
            <v>2007155</v>
          </cell>
          <cell r="C258">
            <v>2</v>
          </cell>
          <cell r="D258">
            <v>7155</v>
          </cell>
          <cell r="E258" t="str">
            <v xml:space="preserve"> - секции угловые</v>
          </cell>
        </row>
        <row r="259">
          <cell r="B259">
            <v>2007156</v>
          </cell>
          <cell r="C259">
            <v>2</v>
          </cell>
          <cell r="D259">
            <v>7156</v>
          </cell>
          <cell r="E259" t="str">
            <v xml:space="preserve"> - труба прямая</v>
          </cell>
        </row>
        <row r="260">
          <cell r="B260">
            <v>2007157</v>
          </cell>
          <cell r="C260">
            <v>2</v>
          </cell>
          <cell r="D260">
            <v>7157</v>
          </cell>
          <cell r="E260" t="str">
            <v xml:space="preserve"> - труба шаровая</v>
          </cell>
        </row>
        <row r="261">
          <cell r="B261">
            <v>2007159</v>
          </cell>
          <cell r="C261">
            <v>2</v>
          </cell>
          <cell r="D261">
            <v>7159</v>
          </cell>
          <cell r="E261" t="str">
            <v xml:space="preserve"> - прочие материалы (произ-во)</v>
          </cell>
        </row>
        <row r="262">
          <cell r="B262">
            <v>2000716</v>
          </cell>
          <cell r="C262">
            <v>2</v>
          </cell>
          <cell r="D262">
            <v>716</v>
          </cell>
          <cell r="E262" t="str">
            <v>Расходы на ремонты подрядным организациям</v>
          </cell>
        </row>
        <row r="263">
          <cell r="B263">
            <v>2007161</v>
          </cell>
          <cell r="C263">
            <v>2</v>
          </cell>
          <cell r="D263">
            <v>7161</v>
          </cell>
          <cell r="E263" t="str">
            <v xml:space="preserve"> - для основных цехов </v>
          </cell>
        </row>
        <row r="264">
          <cell r="B264">
            <v>2007162</v>
          </cell>
          <cell r="C264">
            <v>2</v>
          </cell>
          <cell r="D264">
            <v>7162</v>
          </cell>
          <cell r="E264" t="str">
            <v xml:space="preserve"> - для других нужд </v>
          </cell>
        </row>
        <row r="265">
          <cell r="B265">
            <v>2000717</v>
          </cell>
          <cell r="C265">
            <v>2</v>
          </cell>
          <cell r="D265">
            <v>717</v>
          </cell>
          <cell r="E265" t="str">
            <v>Плата за нормативные выбросы</v>
          </cell>
        </row>
        <row r="266">
          <cell r="B266">
            <v>2000719</v>
          </cell>
          <cell r="C266">
            <v>2</v>
          </cell>
          <cell r="D266">
            <v>719</v>
          </cell>
          <cell r="E266" t="str">
            <v>Прочие материалы</v>
          </cell>
        </row>
        <row r="267">
          <cell r="B267">
            <v>2007191</v>
          </cell>
          <cell r="C267">
            <v>2</v>
          </cell>
          <cell r="D267">
            <v>7191</v>
          </cell>
          <cell r="E267" t="str">
            <v>Расходы по охране труда</v>
          </cell>
        </row>
        <row r="268">
          <cell r="B268">
            <v>2007192</v>
          </cell>
          <cell r="C268">
            <v>2</v>
          </cell>
          <cell r="D268">
            <v>7192</v>
          </cell>
          <cell r="E268" t="str">
            <v>Проверка приборов</v>
          </cell>
        </row>
        <row r="269">
          <cell r="B269">
            <v>2007193</v>
          </cell>
          <cell r="C269">
            <v>2</v>
          </cell>
          <cell r="D269">
            <v>7193</v>
          </cell>
          <cell r="E269" t="str">
            <v>Информационные услуги</v>
          </cell>
        </row>
        <row r="270">
          <cell r="B270">
            <v>2007194</v>
          </cell>
          <cell r="C270">
            <v>2</v>
          </cell>
          <cell r="D270">
            <v>7194</v>
          </cell>
          <cell r="E270" t="str">
            <v>Очистка сточных вод</v>
          </cell>
        </row>
        <row r="271">
          <cell r="B271">
            <v>2007196</v>
          </cell>
          <cell r="C271">
            <v>2</v>
          </cell>
          <cell r="D271">
            <v>7196</v>
          </cell>
          <cell r="E271" t="str">
            <v>Услуги дератизации и прочие</v>
          </cell>
        </row>
        <row r="272">
          <cell r="B272" t="e">
            <v>#VALUE!</v>
          </cell>
          <cell r="C272">
            <v>2</v>
          </cell>
          <cell r="D272" t="str">
            <v>71(??)</v>
          </cell>
          <cell r="E272" t="str">
            <v>Всего расходов за счет себестоимости</v>
          </cell>
        </row>
        <row r="273">
          <cell r="B273">
            <v>2000072</v>
          </cell>
          <cell r="C273">
            <v>2</v>
          </cell>
          <cell r="D273">
            <v>72</v>
          </cell>
          <cell r="E273" t="str">
            <v>РАСХОДЫ ЗА СЧЕТ ПРИБЫЛИ</v>
          </cell>
        </row>
        <row r="274">
          <cell r="B274">
            <v>2000721</v>
          </cell>
          <cell r="C274">
            <v>2</v>
          </cell>
          <cell r="D274">
            <v>721</v>
          </cell>
          <cell r="E274" t="str">
            <v>Капитальные вложения, в т.ч. :</v>
          </cell>
        </row>
        <row r="275">
          <cell r="B275">
            <v>2007211</v>
          </cell>
          <cell r="C275">
            <v>2</v>
          </cell>
          <cell r="D275">
            <v>7211</v>
          </cell>
          <cell r="E275" t="str">
            <v xml:space="preserve"> - СМР</v>
          </cell>
        </row>
        <row r="276">
          <cell r="B276">
            <v>2007212</v>
          </cell>
          <cell r="C276">
            <v>2</v>
          </cell>
          <cell r="D276">
            <v>7212</v>
          </cell>
          <cell r="E276" t="str">
            <v xml:space="preserve"> - оборудование</v>
          </cell>
        </row>
        <row r="277">
          <cell r="B277">
            <v>2007213</v>
          </cell>
          <cell r="C277">
            <v>2</v>
          </cell>
          <cell r="D277">
            <v>7213</v>
          </cell>
          <cell r="E277" t="str">
            <v>Отчисления на НИОКР</v>
          </cell>
        </row>
        <row r="278">
          <cell r="B278">
            <v>2000722</v>
          </cell>
          <cell r="C278">
            <v>2</v>
          </cell>
          <cell r="D278">
            <v>722</v>
          </cell>
          <cell r="E278" t="str">
            <v>Плата за сверхнормативные выбросы</v>
          </cell>
        </row>
        <row r="279">
          <cell r="B279" t="e">
            <v>#VALUE!</v>
          </cell>
          <cell r="C279">
            <v>2</v>
          </cell>
          <cell r="D279" t="str">
            <v>72(??)</v>
          </cell>
          <cell r="E279" t="str">
            <v>Всего расходов за счет прибыли</v>
          </cell>
        </row>
        <row r="280">
          <cell r="B280" t="e">
            <v>#VALUE!</v>
          </cell>
          <cell r="C280">
            <v>2</v>
          </cell>
          <cell r="D280" t="str">
            <v>7(??)</v>
          </cell>
          <cell r="E280" t="str">
            <v>ВСЕГО расходов</v>
          </cell>
        </row>
        <row r="281">
          <cell r="B281">
            <v>2000000</v>
          </cell>
          <cell r="C281">
            <v>2</v>
          </cell>
          <cell r="D281">
            <v>0</v>
          </cell>
          <cell r="E281">
            <v>0</v>
          </cell>
        </row>
        <row r="282">
          <cell r="B282">
            <v>2000008</v>
          </cell>
          <cell r="C282">
            <v>2</v>
          </cell>
          <cell r="D282">
            <v>8</v>
          </cell>
          <cell r="E282" t="str">
            <v>ДИРЕКТОР ПО ФИНАНСАМ</v>
          </cell>
        </row>
        <row r="283">
          <cell r="B283">
            <v>2000081</v>
          </cell>
          <cell r="C283">
            <v>2</v>
          </cell>
          <cell r="D283">
            <v>81</v>
          </cell>
          <cell r="E283" t="str">
            <v>РАСХОДЫ ЗА СЧЕТ СЕБЕСТОИМОСТИ</v>
          </cell>
        </row>
        <row r="284">
          <cell r="B284">
            <v>2000811</v>
          </cell>
          <cell r="C284">
            <v>2</v>
          </cell>
          <cell r="D284">
            <v>811</v>
          </cell>
          <cell r="E284" t="str">
            <v>Заработная плата</v>
          </cell>
        </row>
        <row r="285">
          <cell r="B285">
            <v>2000812</v>
          </cell>
          <cell r="C285">
            <v>2</v>
          </cell>
          <cell r="D285">
            <v>812</v>
          </cell>
          <cell r="E285" t="str">
            <v xml:space="preserve">Отчисления в социальные фонды </v>
          </cell>
        </row>
        <row r="286">
          <cell r="B286">
            <v>2008121</v>
          </cell>
          <cell r="C286">
            <v>2</v>
          </cell>
          <cell r="D286">
            <v>8121</v>
          </cell>
          <cell r="E286" t="str">
            <v xml:space="preserve"> - Пенсионный фонд</v>
          </cell>
        </row>
        <row r="287">
          <cell r="B287">
            <v>2008122</v>
          </cell>
          <cell r="C287">
            <v>2</v>
          </cell>
          <cell r="D287">
            <v>8122</v>
          </cell>
          <cell r="E287" t="str">
            <v xml:space="preserve"> - ФОМС</v>
          </cell>
        </row>
        <row r="288">
          <cell r="B288">
            <v>2008123</v>
          </cell>
          <cell r="C288">
            <v>2</v>
          </cell>
          <cell r="D288">
            <v>8123</v>
          </cell>
          <cell r="E288" t="str">
            <v xml:space="preserve"> - ФСС</v>
          </cell>
        </row>
        <row r="289">
          <cell r="B289">
            <v>2008124</v>
          </cell>
          <cell r="C289">
            <v>2</v>
          </cell>
          <cell r="D289">
            <v>8124</v>
          </cell>
          <cell r="E289" t="str">
            <v xml:space="preserve"> - Фонд занятости</v>
          </cell>
        </row>
        <row r="290">
          <cell r="B290">
            <v>2008125</v>
          </cell>
          <cell r="C290">
            <v>2</v>
          </cell>
          <cell r="D290">
            <v>8125</v>
          </cell>
          <cell r="E290" t="str">
            <v xml:space="preserve"> - Профком</v>
          </cell>
        </row>
        <row r="291">
          <cell r="B291">
            <v>2000000</v>
          </cell>
          <cell r="C291">
            <v>2</v>
          </cell>
          <cell r="D291">
            <v>0</v>
          </cell>
          <cell r="E291">
            <v>0</v>
          </cell>
        </row>
        <row r="292">
          <cell r="B292">
            <v>2000000</v>
          </cell>
          <cell r="C292">
            <v>2</v>
          </cell>
          <cell r="D292">
            <v>0</v>
          </cell>
          <cell r="E292">
            <v>0</v>
          </cell>
        </row>
        <row r="293">
          <cell r="B293">
            <v>2000813</v>
          </cell>
          <cell r="C293">
            <v>2</v>
          </cell>
          <cell r="D293">
            <v>813</v>
          </cell>
          <cell r="E293" t="str">
            <v>Налоги</v>
          </cell>
        </row>
        <row r="294">
          <cell r="B294">
            <v>2000000</v>
          </cell>
          <cell r="C294">
            <v>2</v>
          </cell>
          <cell r="D294">
            <v>0</v>
          </cell>
          <cell r="E294">
            <v>0</v>
          </cell>
        </row>
        <row r="295">
          <cell r="B295">
            <v>2081301</v>
          </cell>
          <cell r="C295">
            <v>2</v>
          </cell>
          <cell r="D295">
            <v>81301</v>
          </cell>
          <cell r="E295" t="str">
            <v xml:space="preserve"> - на пользователей автомобильных дорог</v>
          </cell>
        </row>
        <row r="296">
          <cell r="B296">
            <v>2081302</v>
          </cell>
          <cell r="C296">
            <v>2</v>
          </cell>
          <cell r="D296">
            <v>81302</v>
          </cell>
          <cell r="E296" t="str">
            <v xml:space="preserve"> - транспортный</v>
          </cell>
        </row>
        <row r="297">
          <cell r="B297">
            <v>2081303</v>
          </cell>
          <cell r="C297">
            <v>2</v>
          </cell>
          <cell r="D297">
            <v>81303</v>
          </cell>
          <cell r="E297" t="str">
            <v xml:space="preserve"> - за пользование недрами</v>
          </cell>
        </row>
        <row r="298">
          <cell r="B298">
            <v>2081304</v>
          </cell>
          <cell r="C298">
            <v>2</v>
          </cell>
          <cell r="D298">
            <v>81304</v>
          </cell>
          <cell r="E298" t="str">
            <v xml:space="preserve"> - на воспроизводство минерально-сырьевой базы</v>
          </cell>
        </row>
        <row r="299">
          <cell r="B299">
            <v>2081305</v>
          </cell>
          <cell r="C299">
            <v>2</v>
          </cell>
          <cell r="D299">
            <v>81305</v>
          </cell>
          <cell r="E299" t="str">
            <v xml:space="preserve"> - на землю</v>
          </cell>
        </row>
        <row r="300">
          <cell r="B300">
            <v>2081306</v>
          </cell>
          <cell r="C300">
            <v>2</v>
          </cell>
          <cell r="D300">
            <v>81306</v>
          </cell>
          <cell r="E300" t="str">
            <v>Плата за аренду земли</v>
          </cell>
        </row>
        <row r="301">
          <cell r="B301">
            <v>2081307</v>
          </cell>
          <cell r="C301">
            <v>2</v>
          </cell>
          <cell r="D301">
            <v>81307</v>
          </cell>
          <cell r="E301" t="str">
            <v xml:space="preserve"> - за воду</v>
          </cell>
        </row>
        <row r="302">
          <cell r="B302">
            <v>2081308</v>
          </cell>
          <cell r="C302">
            <v>2</v>
          </cell>
          <cell r="D302">
            <v>81308</v>
          </cell>
          <cell r="E302" t="str">
            <v xml:space="preserve"> - с владельцев транспортных средств</v>
          </cell>
        </row>
        <row r="303">
          <cell r="B303">
            <v>2081309</v>
          </cell>
          <cell r="C303">
            <v>2</v>
          </cell>
          <cell r="D303">
            <v>81309</v>
          </cell>
          <cell r="E303" t="str">
            <v xml:space="preserve"> - налог на приобретение а/тр, средств</v>
          </cell>
        </row>
        <row r="304">
          <cell r="B304">
            <v>2081310</v>
          </cell>
          <cell r="C304">
            <v>2</v>
          </cell>
          <cell r="D304">
            <v>81310</v>
          </cell>
          <cell r="E304" t="str">
            <v xml:space="preserve"> - налог на реализацию ГСМ</v>
          </cell>
        </row>
        <row r="305">
          <cell r="B305">
            <v>2081311</v>
          </cell>
          <cell r="C305">
            <v>2</v>
          </cell>
          <cell r="D305">
            <v>81311</v>
          </cell>
          <cell r="E305" t="str">
            <v xml:space="preserve"> - налог на добавленную стоимость</v>
          </cell>
        </row>
        <row r="306">
          <cell r="B306">
            <v>2081312</v>
          </cell>
          <cell r="C306">
            <v>2</v>
          </cell>
          <cell r="D306">
            <v>81312</v>
          </cell>
          <cell r="E306" t="str">
            <v xml:space="preserve"> - налог на доходы по дивидендам</v>
          </cell>
        </row>
        <row r="307">
          <cell r="B307">
            <v>2081313</v>
          </cell>
          <cell r="C307">
            <v>2</v>
          </cell>
          <cell r="D307">
            <v>81313</v>
          </cell>
          <cell r="E307" t="str">
            <v xml:space="preserve"> - налог на перепродажу</v>
          </cell>
        </row>
        <row r="308">
          <cell r="B308">
            <v>2000000</v>
          </cell>
          <cell r="C308">
            <v>2</v>
          </cell>
          <cell r="D308">
            <v>0</v>
          </cell>
          <cell r="E308" t="str">
            <v xml:space="preserve">   ИТОГО  (???)</v>
          </cell>
        </row>
        <row r="309">
          <cell r="B309">
            <v>2000814</v>
          </cell>
          <cell r="C309">
            <v>2</v>
          </cell>
          <cell r="D309">
            <v>814</v>
          </cell>
          <cell r="E309" t="str">
            <v>Банковские проценты</v>
          </cell>
        </row>
        <row r="310">
          <cell r="B310">
            <v>2000817</v>
          </cell>
          <cell r="C310">
            <v>2</v>
          </cell>
          <cell r="D310">
            <v>817</v>
          </cell>
          <cell r="E310">
            <v>0</v>
          </cell>
        </row>
        <row r="311">
          <cell r="B311">
            <v>2000818</v>
          </cell>
          <cell r="C311">
            <v>2</v>
          </cell>
          <cell r="D311">
            <v>818</v>
          </cell>
          <cell r="E311" t="str">
            <v>Представительские расходы</v>
          </cell>
        </row>
        <row r="312">
          <cell r="B312">
            <v>2000819</v>
          </cell>
          <cell r="C312">
            <v>2</v>
          </cell>
          <cell r="D312">
            <v>819</v>
          </cell>
          <cell r="E312" t="str">
            <v>Прочие расходы с\с (финансы)</v>
          </cell>
        </row>
        <row r="313">
          <cell r="B313">
            <v>2008191</v>
          </cell>
          <cell r="C313">
            <v>2</v>
          </cell>
          <cell r="D313">
            <v>8191</v>
          </cell>
          <cell r="E313" t="str">
            <v>Конторские, почтово-телеграфные расходы</v>
          </cell>
        </row>
        <row r="314">
          <cell r="B314">
            <v>2008192</v>
          </cell>
          <cell r="C314">
            <v>2</v>
          </cell>
          <cell r="D314">
            <v>8192</v>
          </cell>
          <cell r="E314" t="str">
            <v>Расходы по командировкам</v>
          </cell>
        </row>
        <row r="315">
          <cell r="B315">
            <v>2008194</v>
          </cell>
          <cell r="C315">
            <v>2</v>
          </cell>
          <cell r="D315">
            <v>8194</v>
          </cell>
          <cell r="E315" t="str">
            <v>Затраты по изобретательству и рационализации</v>
          </cell>
        </row>
        <row r="316">
          <cell r="B316">
            <v>2008193</v>
          </cell>
          <cell r="C316">
            <v>2</v>
          </cell>
          <cell r="D316">
            <v>8193</v>
          </cell>
          <cell r="E316" t="str">
            <v>Оплата услуг банка</v>
          </cell>
        </row>
        <row r="317">
          <cell r="B317">
            <v>2008195</v>
          </cell>
          <cell r="C317">
            <v>2</v>
          </cell>
          <cell r="D317">
            <v>8195</v>
          </cell>
          <cell r="E317" t="str">
            <v>Ведение реестра, аудиторские услуги</v>
          </cell>
        </row>
        <row r="318">
          <cell r="B318">
            <v>2008196</v>
          </cell>
          <cell r="C318">
            <v>2</v>
          </cell>
          <cell r="D318">
            <v>8196</v>
          </cell>
          <cell r="E318" t="str">
            <v>Выписка газет и журналов</v>
          </cell>
        </row>
        <row r="319">
          <cell r="B319">
            <v>2081304</v>
          </cell>
          <cell r="C319">
            <v>2</v>
          </cell>
          <cell r="D319">
            <v>81304</v>
          </cell>
          <cell r="E319" t="str">
            <v xml:space="preserve"> - на воспроизводство минерально-сырьевой базы</v>
          </cell>
        </row>
        <row r="320">
          <cell r="B320">
            <v>2081305</v>
          </cell>
          <cell r="C320">
            <v>2</v>
          </cell>
          <cell r="D320">
            <v>81305</v>
          </cell>
          <cell r="E320" t="str">
            <v xml:space="preserve"> - на землю</v>
          </cell>
        </row>
        <row r="321">
          <cell r="B321">
            <v>2081306</v>
          </cell>
          <cell r="C321">
            <v>2</v>
          </cell>
          <cell r="D321">
            <v>81306</v>
          </cell>
          <cell r="E321" t="str">
            <v>Плата за аренду земли</v>
          </cell>
        </row>
        <row r="322">
          <cell r="B322">
            <v>2081307</v>
          </cell>
          <cell r="C322">
            <v>2</v>
          </cell>
          <cell r="D322">
            <v>81307</v>
          </cell>
          <cell r="E322" t="str">
            <v xml:space="preserve"> - за воду</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s>
    <sheetDataSet>
      <sheetData sheetId="0" refreshError="1">
        <row r="21">
          <cell r="B21" t="str">
            <v>EXP</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s>
    <sheetDataSet>
      <sheetData sheetId="0" refreshError="1"/>
      <sheetData sheetId="1" refreshError="1"/>
      <sheetData sheetId="2" refreshError="1">
        <row r="5">
          <cell r="G5">
            <v>4551113.38</v>
          </cell>
          <cell r="L5">
            <v>10075324.5272</v>
          </cell>
        </row>
        <row r="6">
          <cell r="G6">
            <v>4521433.4000000004</v>
          </cell>
          <cell r="L6">
            <v>3814916.7736999998</v>
          </cell>
        </row>
        <row r="7">
          <cell r="G7">
            <v>0</v>
          </cell>
          <cell r="L7">
            <v>4521433.4000000004</v>
          </cell>
        </row>
        <row r="8">
          <cell r="G8">
            <v>0</v>
          </cell>
          <cell r="L8">
            <v>56451.085700000003</v>
          </cell>
        </row>
        <row r="9">
          <cell r="G9">
            <v>0</v>
          </cell>
        </row>
        <row r="10">
          <cell r="G10">
            <v>4521433.4000000004</v>
          </cell>
        </row>
        <row r="11">
          <cell r="G11">
            <v>0</v>
          </cell>
        </row>
        <row r="12">
          <cell r="L12">
            <v>5501148.3165999996</v>
          </cell>
        </row>
        <row r="13">
          <cell r="L13">
            <v>0</v>
          </cell>
        </row>
        <row r="14">
          <cell r="L14">
            <v>0</v>
          </cell>
        </row>
        <row r="15">
          <cell r="L15">
            <v>10308344.719799999</v>
          </cell>
        </row>
        <row r="16">
          <cell r="G16">
            <v>29679.98</v>
          </cell>
          <cell r="L16">
            <v>-873048.69680000003</v>
          </cell>
        </row>
        <row r="17">
          <cell r="G17">
            <v>1117742.5658</v>
          </cell>
          <cell r="L17">
            <v>-7109.3</v>
          </cell>
        </row>
        <row r="18">
          <cell r="G18">
            <v>267845.42259999999</v>
          </cell>
          <cell r="L18">
            <v>1093729.4369000001</v>
          </cell>
        </row>
        <row r="19">
          <cell r="G19">
            <v>645315.34199999995</v>
          </cell>
          <cell r="L19">
            <v>913.10149999999999</v>
          </cell>
        </row>
        <row r="20">
          <cell r="L20">
            <v>4899.0182000000004</v>
          </cell>
        </row>
        <row r="21">
          <cell r="G21">
            <v>2074016.5419999999</v>
          </cell>
          <cell r="L21">
            <v>1197.818</v>
          </cell>
        </row>
        <row r="22">
          <cell r="L22">
            <v>0</v>
          </cell>
        </row>
        <row r="23">
          <cell r="G23">
            <v>27925.445400000001</v>
          </cell>
          <cell r="L23">
            <v>0</v>
          </cell>
        </row>
        <row r="24">
          <cell r="G24">
            <v>27925.445400000001</v>
          </cell>
        </row>
        <row r="25">
          <cell r="G25">
            <v>0</v>
          </cell>
        </row>
        <row r="26">
          <cell r="G26">
            <v>0</v>
          </cell>
        </row>
        <row r="27">
          <cell r="G27">
            <v>0</v>
          </cell>
        </row>
        <row r="28">
          <cell r="G28">
            <v>0</v>
          </cell>
        </row>
        <row r="29">
          <cell r="G29">
            <v>0</v>
          </cell>
        </row>
        <row r="30">
          <cell r="G30">
            <v>2046091.0966</v>
          </cell>
        </row>
        <row r="32">
          <cell r="G32">
            <v>8656033.2523999996</v>
          </cell>
        </row>
        <row r="33">
          <cell r="G33">
            <v>0</v>
          </cell>
        </row>
        <row r="34">
          <cell r="G34">
            <v>0</v>
          </cell>
        </row>
        <row r="35">
          <cell r="G35">
            <v>8656033.2523999996</v>
          </cell>
        </row>
        <row r="37">
          <cell r="G37">
            <v>67501</v>
          </cell>
        </row>
        <row r="39">
          <cell r="G39">
            <v>67501</v>
          </cell>
        </row>
        <row r="40">
          <cell r="G40">
            <v>187845.14480000001</v>
          </cell>
        </row>
        <row r="41">
          <cell r="G41">
            <v>273188.36800000002</v>
          </cell>
        </row>
        <row r="42">
          <cell r="G42">
            <v>528534.51280000003</v>
          </cell>
        </row>
        <row r="43">
          <cell r="G43">
            <v>-890756.76199999999</v>
          </cell>
        </row>
        <row r="45">
          <cell r="G45">
            <v>10075324.5272</v>
          </cell>
        </row>
        <row r="47">
          <cell r="G47">
            <v>4899.0182000000004</v>
          </cell>
        </row>
        <row r="49">
          <cell r="G49">
            <v>205.6601</v>
          </cell>
        </row>
        <row r="52">
          <cell r="G52">
            <v>0</v>
          </cell>
        </row>
        <row r="53">
          <cell r="G53">
            <v>0</v>
          </cell>
        </row>
        <row r="54">
          <cell r="G54">
            <v>0</v>
          </cell>
        </row>
        <row r="55">
          <cell r="G55">
            <v>0</v>
          </cell>
        </row>
        <row r="57">
          <cell r="G57">
            <v>0</v>
          </cell>
        </row>
        <row r="58">
          <cell r="G58">
            <v>0</v>
          </cell>
        </row>
        <row r="60">
          <cell r="G60">
            <v>0</v>
          </cell>
        </row>
        <row r="61">
          <cell r="G61">
            <v>0</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100">
          <cell r="G100">
            <v>0</v>
          </cell>
        </row>
        <row r="101">
          <cell r="G101">
            <v>0</v>
          </cell>
        </row>
        <row r="102">
          <cell r="G102">
            <v>0</v>
          </cell>
        </row>
        <row r="103">
          <cell r="G103">
            <v>0</v>
          </cell>
        </row>
        <row r="105">
          <cell r="G105">
            <v>0</v>
          </cell>
        </row>
        <row r="106">
          <cell r="G106">
            <v>0</v>
          </cell>
        </row>
        <row r="108">
          <cell r="G108">
            <v>0</v>
          </cell>
        </row>
        <row r="109">
          <cell r="G109">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60">
          <cell r="G160">
            <v>82138</v>
          </cell>
        </row>
        <row r="161">
          <cell r="G161">
            <v>754472</v>
          </cell>
        </row>
        <row r="162">
          <cell r="G162">
            <v>181699</v>
          </cell>
        </row>
        <row r="163">
          <cell r="G163">
            <v>293126</v>
          </cell>
        </row>
        <row r="164">
          <cell r="G164">
            <v>0</v>
          </cell>
        </row>
        <row r="165">
          <cell r="G165">
            <v>1055372.8999999999</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tabSelected="1" view="pageBreakPreview" zoomScaleNormal="110" zoomScaleSheetLayoutView="100" workbookViewId="0">
      <selection activeCell="C38" sqref="C38"/>
    </sheetView>
  </sheetViews>
  <sheetFormatPr defaultRowHeight="15" x14ac:dyDescent="0.25"/>
  <cols>
    <col min="1" max="1" width="9.140625" style="243"/>
    <col min="2" max="3" width="49.5703125" style="251" customWidth="1"/>
  </cols>
  <sheetData>
    <row r="1" spans="1:4" ht="15.75" x14ac:dyDescent="0.25">
      <c r="A1" s="250"/>
      <c r="B1" s="11"/>
      <c r="C1" s="233"/>
      <c r="D1" s="6"/>
    </row>
    <row r="2" spans="1:4" ht="15.75" x14ac:dyDescent="0.25">
      <c r="A2" s="359" t="s">
        <v>214</v>
      </c>
      <c r="B2" s="359"/>
      <c r="C2" s="359"/>
      <c r="D2" s="359"/>
    </row>
    <row r="3" spans="1:4" ht="15.75" x14ac:dyDescent="0.25">
      <c r="A3" s="250"/>
      <c r="B3" s="11"/>
      <c r="C3" s="233"/>
      <c r="D3" s="6"/>
    </row>
    <row r="4" spans="1:4" ht="15.75" x14ac:dyDescent="0.25">
      <c r="A4" s="360" t="s">
        <v>7</v>
      </c>
      <c r="B4" s="360"/>
      <c r="C4" s="360"/>
      <c r="D4" s="360"/>
    </row>
    <row r="5" spans="1:4" ht="12.75" customHeight="1" x14ac:dyDescent="0.25">
      <c r="A5" s="229"/>
      <c r="B5" s="229"/>
      <c r="C5" s="235"/>
      <c r="D5" s="229"/>
    </row>
    <row r="6" spans="1:4" x14ac:dyDescent="0.25">
      <c r="A6" s="361" t="s">
        <v>518</v>
      </c>
      <c r="B6" s="361"/>
      <c r="C6" s="361"/>
      <c r="D6" s="361"/>
    </row>
    <row r="7" spans="1:4" x14ac:dyDescent="0.25">
      <c r="A7" s="362" t="s">
        <v>6</v>
      </c>
      <c r="B7" s="362"/>
      <c r="C7" s="362"/>
      <c r="D7" s="362"/>
    </row>
    <row r="8" spans="1:4" ht="15" customHeight="1" x14ac:dyDescent="0.25">
      <c r="A8" s="231"/>
      <c r="B8" s="231"/>
      <c r="C8" s="236"/>
      <c r="D8" s="231"/>
    </row>
    <row r="9" spans="1:4" x14ac:dyDescent="0.25">
      <c r="A9" s="361" t="s">
        <v>506</v>
      </c>
      <c r="B9" s="361"/>
      <c r="C9" s="361"/>
      <c r="D9" s="361"/>
    </row>
    <row r="10" spans="1:4" x14ac:dyDescent="0.25">
      <c r="A10" s="362" t="s">
        <v>5</v>
      </c>
      <c r="B10" s="362"/>
      <c r="C10" s="362"/>
      <c r="D10" s="362"/>
    </row>
    <row r="11" spans="1:4" ht="12.75" customHeight="1" x14ac:dyDescent="0.25">
      <c r="A11" s="230"/>
      <c r="B11" s="230"/>
      <c r="C11" s="238"/>
      <c r="D11" s="230"/>
    </row>
    <row r="12" spans="1:4" ht="18.75" customHeight="1" x14ac:dyDescent="0.25">
      <c r="A12" s="363" t="s">
        <v>115</v>
      </c>
      <c r="B12" s="363"/>
      <c r="C12" s="361"/>
      <c r="D12" s="361"/>
    </row>
    <row r="13" spans="1:4" ht="15.75" x14ac:dyDescent="0.25">
      <c r="A13" s="228"/>
      <c r="B13" s="63"/>
      <c r="C13" s="63"/>
      <c r="D13" s="63"/>
    </row>
    <row r="14" spans="1:4" ht="25.5" x14ac:dyDescent="0.25">
      <c r="A14" s="247" t="s">
        <v>17</v>
      </c>
      <c r="B14" s="245" t="s">
        <v>312</v>
      </c>
      <c r="C14" s="245" t="s">
        <v>482</v>
      </c>
    </row>
    <row r="15" spans="1:4" ht="51" x14ac:dyDescent="0.25">
      <c r="A15" s="247" t="s">
        <v>16</v>
      </c>
      <c r="B15" s="245" t="s">
        <v>145</v>
      </c>
      <c r="C15" s="245" t="s">
        <v>483</v>
      </c>
    </row>
    <row r="16" spans="1:4" x14ac:dyDescent="0.25">
      <c r="A16" s="356"/>
      <c r="B16" s="357"/>
      <c r="C16" s="358"/>
    </row>
    <row r="17" spans="1:3" ht="38.25" x14ac:dyDescent="0.25">
      <c r="A17" s="247" t="s">
        <v>15</v>
      </c>
      <c r="B17" s="245" t="s">
        <v>311</v>
      </c>
      <c r="C17" s="248" t="s">
        <v>286</v>
      </c>
    </row>
    <row r="18" spans="1:3" ht="25.5" x14ac:dyDescent="0.25">
      <c r="A18" s="247" t="s">
        <v>14</v>
      </c>
      <c r="B18" s="245" t="s">
        <v>310</v>
      </c>
      <c r="C18" s="248" t="s">
        <v>309</v>
      </c>
    </row>
    <row r="19" spans="1:3" ht="25.5" x14ac:dyDescent="0.25">
      <c r="A19" s="246">
        <v>5</v>
      </c>
      <c r="B19" s="245" t="s">
        <v>308</v>
      </c>
      <c r="C19" s="248" t="s">
        <v>307</v>
      </c>
    </row>
    <row r="20" spans="1:3" x14ac:dyDescent="0.25">
      <c r="A20" s="246">
        <v>6</v>
      </c>
      <c r="B20" s="244" t="s">
        <v>306</v>
      </c>
      <c r="C20" s="248" t="s">
        <v>294</v>
      </c>
    </row>
    <row r="21" spans="1:3" ht="25.5" x14ac:dyDescent="0.25">
      <c r="A21" s="247" t="s">
        <v>10</v>
      </c>
      <c r="B21" s="245" t="s">
        <v>305</v>
      </c>
      <c r="C21" s="248" t="s">
        <v>294</v>
      </c>
    </row>
    <row r="22" spans="1:3" ht="25.5" x14ac:dyDescent="0.25">
      <c r="A22" s="247" t="s">
        <v>8</v>
      </c>
      <c r="B22" s="245" t="s">
        <v>304</v>
      </c>
      <c r="C22" s="248" t="s">
        <v>294</v>
      </c>
    </row>
    <row r="23" spans="1:3" ht="25.5" x14ac:dyDescent="0.25">
      <c r="A23" s="247" t="s">
        <v>22</v>
      </c>
      <c r="B23" s="245" t="s">
        <v>303</v>
      </c>
      <c r="C23" s="248" t="s">
        <v>294</v>
      </c>
    </row>
    <row r="24" spans="1:3" ht="25.5" x14ac:dyDescent="0.25">
      <c r="A24" s="246">
        <v>10</v>
      </c>
      <c r="B24" s="245" t="s">
        <v>302</v>
      </c>
      <c r="C24" s="248" t="s">
        <v>294</v>
      </c>
    </row>
    <row r="25" spans="1:3" ht="51" x14ac:dyDescent="0.25">
      <c r="A25" s="247">
        <v>11</v>
      </c>
      <c r="B25" s="245" t="s">
        <v>301</v>
      </c>
      <c r="C25" s="248" t="s">
        <v>300</v>
      </c>
    </row>
    <row r="26" spans="1:3" ht="63.75" x14ac:dyDescent="0.25">
      <c r="A26" s="247" t="s">
        <v>103</v>
      </c>
      <c r="B26" s="245" t="s">
        <v>299</v>
      </c>
      <c r="C26" s="248" t="s">
        <v>298</v>
      </c>
    </row>
    <row r="27" spans="1:3" ht="25.5" x14ac:dyDescent="0.25">
      <c r="A27" s="247" t="s">
        <v>100</v>
      </c>
      <c r="B27" s="245" t="s">
        <v>297</v>
      </c>
      <c r="C27" s="248" t="s">
        <v>149</v>
      </c>
    </row>
    <row r="28" spans="1:3" ht="25.5" x14ac:dyDescent="0.25">
      <c r="A28" s="246">
        <v>14</v>
      </c>
      <c r="B28" s="245" t="s">
        <v>296</v>
      </c>
      <c r="C28" s="244" t="s">
        <v>149</v>
      </c>
    </row>
    <row r="29" spans="1:3" x14ac:dyDescent="0.25">
      <c r="A29" s="246">
        <v>15</v>
      </c>
      <c r="B29" s="244" t="s">
        <v>295</v>
      </c>
      <c r="C29" s="244" t="s">
        <v>294</v>
      </c>
    </row>
    <row r="30" spans="1:3" x14ac:dyDescent="0.25">
      <c r="A30" s="247">
        <v>16</v>
      </c>
      <c r="B30" s="244" t="s">
        <v>293</v>
      </c>
      <c r="C30" s="244" t="s">
        <v>149</v>
      </c>
    </row>
    <row r="31" spans="1:3" ht="39.75" customHeight="1" x14ac:dyDescent="0.25">
      <c r="A31" s="247">
        <v>17</v>
      </c>
      <c r="B31" s="245" t="s">
        <v>292</v>
      </c>
      <c r="C31" s="245" t="s">
        <v>519</v>
      </c>
    </row>
    <row r="32" spans="1:3" ht="76.5" x14ac:dyDescent="0.25">
      <c r="A32" s="247" t="s">
        <v>223</v>
      </c>
      <c r="B32" s="245" t="s">
        <v>291</v>
      </c>
      <c r="C32" s="244" t="s">
        <v>288</v>
      </c>
    </row>
    <row r="33" spans="1:3" ht="51" x14ac:dyDescent="0.25">
      <c r="A33" s="247" t="s">
        <v>279</v>
      </c>
      <c r="B33" s="245" t="s">
        <v>121</v>
      </c>
      <c r="C33" s="244" t="s">
        <v>288</v>
      </c>
    </row>
    <row r="34" spans="1:3" ht="114.75" x14ac:dyDescent="0.25">
      <c r="A34" s="247" t="s">
        <v>280</v>
      </c>
      <c r="B34" s="245" t="s">
        <v>290</v>
      </c>
      <c r="C34" s="244" t="s">
        <v>288</v>
      </c>
    </row>
    <row r="35" spans="1:3" ht="64.5" customHeight="1" x14ac:dyDescent="0.25">
      <c r="A35" s="247" t="s">
        <v>281</v>
      </c>
      <c r="B35" s="245" t="s">
        <v>289</v>
      </c>
      <c r="C35" s="244" t="s">
        <v>288</v>
      </c>
    </row>
    <row r="36" spans="1:3" ht="63.75" x14ac:dyDescent="0.25">
      <c r="A36" s="247" t="s">
        <v>282</v>
      </c>
      <c r="B36" s="245" t="s">
        <v>117</v>
      </c>
      <c r="C36" s="244" t="s">
        <v>288</v>
      </c>
    </row>
    <row r="37" spans="1:3" ht="63.75" x14ac:dyDescent="0.25">
      <c r="A37" s="247" t="s">
        <v>283</v>
      </c>
      <c r="B37" s="245" t="s">
        <v>287</v>
      </c>
      <c r="C37" s="245" t="s">
        <v>286</v>
      </c>
    </row>
    <row r="38" spans="1:3" ht="38.25" x14ac:dyDescent="0.25">
      <c r="A38" s="246">
        <v>24</v>
      </c>
      <c r="B38" s="245" t="s">
        <v>285</v>
      </c>
      <c r="C38" s="244" t="s">
        <v>521</v>
      </c>
    </row>
    <row r="39" spans="1:3" ht="38.25" x14ac:dyDescent="0.25">
      <c r="A39" s="246">
        <v>25</v>
      </c>
      <c r="B39" s="245" t="s">
        <v>284</v>
      </c>
      <c r="C39" s="244" t="s">
        <v>520</v>
      </c>
    </row>
  </sheetData>
  <mergeCells count="8">
    <mergeCell ref="A16:C16"/>
    <mergeCell ref="A2:D2"/>
    <mergeCell ref="A4:D4"/>
    <mergeCell ref="A6:D6"/>
    <mergeCell ref="A7:D7"/>
    <mergeCell ref="A9:D9"/>
    <mergeCell ref="A10:D10"/>
    <mergeCell ref="A12:D12"/>
  </mergeCells>
  <pageMargins left="0.7" right="0.7" top="0.75" bottom="0.75" header="0.3" footer="0.3"/>
  <pageSetup paperSize="9" scale="8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71"/>
  <sheetViews>
    <sheetView view="pageBreakPreview" topLeftCell="A8" zoomScale="80" zoomScaleNormal="82" zoomScaleSheetLayoutView="80" workbookViewId="0">
      <selection activeCell="P61" sqref="P61"/>
    </sheetView>
  </sheetViews>
  <sheetFormatPr defaultRowHeight="15.75" outlineLevelRow="1" x14ac:dyDescent="0.25"/>
  <cols>
    <col min="1" max="1" width="66.85546875" style="82" customWidth="1"/>
    <col min="2" max="2" width="13.7109375" style="82" bestFit="1" customWidth="1"/>
    <col min="3" max="3" width="12.5703125" style="82" customWidth="1"/>
    <col min="4" max="4" width="13.85546875" style="82" customWidth="1"/>
    <col min="5" max="5" width="11.5703125" style="82" customWidth="1"/>
    <col min="6" max="6" width="13.5703125" style="82" customWidth="1"/>
    <col min="7" max="7" width="9.85546875" style="82" customWidth="1"/>
    <col min="8" max="8" width="10.140625" style="82" customWidth="1"/>
    <col min="9" max="9" width="9.140625" style="82"/>
    <col min="10" max="10" width="9.85546875" style="82" customWidth="1"/>
    <col min="11" max="11" width="14.7109375" style="82" customWidth="1"/>
    <col min="12" max="14" width="9.85546875" style="82" bestFit="1" customWidth="1"/>
    <col min="15" max="15" width="10.85546875" style="82" customWidth="1"/>
    <col min="16" max="256" width="9.140625" style="82"/>
    <col min="257" max="257" width="66.85546875" style="82" customWidth="1"/>
    <col min="258" max="258" width="13.7109375" style="82" bestFit="1" customWidth="1"/>
    <col min="259" max="259" width="12.5703125" style="82" customWidth="1"/>
    <col min="260" max="260" width="13.85546875" style="82" customWidth="1"/>
    <col min="261" max="261" width="11.5703125" style="82" customWidth="1"/>
    <col min="262" max="262" width="13.5703125" style="82" customWidth="1"/>
    <col min="263" max="263" width="9.85546875" style="82" customWidth="1"/>
    <col min="264" max="264" width="10.140625" style="82" customWidth="1"/>
    <col min="265" max="265" width="9.140625" style="82"/>
    <col min="266" max="266" width="9.85546875" style="82" customWidth="1"/>
    <col min="267" max="267" width="14.7109375" style="82" customWidth="1"/>
    <col min="268" max="270" width="9.85546875" style="82" bestFit="1" customWidth="1"/>
    <col min="271" max="271" width="10.85546875" style="82" customWidth="1"/>
    <col min="272" max="512" width="9.140625" style="82"/>
    <col min="513" max="513" width="66.85546875" style="82" customWidth="1"/>
    <col min="514" max="514" width="13.7109375" style="82" bestFit="1" customWidth="1"/>
    <col min="515" max="515" width="12.5703125" style="82" customWidth="1"/>
    <col min="516" max="516" width="13.85546875" style="82" customWidth="1"/>
    <col min="517" max="517" width="11.5703125" style="82" customWidth="1"/>
    <col min="518" max="518" width="13.5703125" style="82" customWidth="1"/>
    <col min="519" max="519" width="9.85546875" style="82" customWidth="1"/>
    <col min="520" max="520" width="10.140625" style="82" customWidth="1"/>
    <col min="521" max="521" width="9.140625" style="82"/>
    <col min="522" max="522" width="9.85546875" style="82" customWidth="1"/>
    <col min="523" max="523" width="14.7109375" style="82" customWidth="1"/>
    <col min="524" max="526" width="9.85546875" style="82" bestFit="1" customWidth="1"/>
    <col min="527" max="527" width="10.85546875" style="82" customWidth="1"/>
    <col min="528" max="768" width="9.140625" style="82"/>
    <col min="769" max="769" width="66.85546875" style="82" customWidth="1"/>
    <col min="770" max="770" width="13.7109375" style="82" bestFit="1" customWidth="1"/>
    <col min="771" max="771" width="12.5703125" style="82" customWidth="1"/>
    <col min="772" max="772" width="13.85546875" style="82" customWidth="1"/>
    <col min="773" max="773" width="11.5703125" style="82" customWidth="1"/>
    <col min="774" max="774" width="13.5703125" style="82" customWidth="1"/>
    <col min="775" max="775" width="9.85546875" style="82" customWidth="1"/>
    <col min="776" max="776" width="10.140625" style="82" customWidth="1"/>
    <col min="777" max="777" width="9.140625" style="82"/>
    <col min="778" max="778" width="9.85546875" style="82" customWidth="1"/>
    <col min="779" max="779" width="14.7109375" style="82" customWidth="1"/>
    <col min="780" max="782" width="9.85546875" style="82" bestFit="1" customWidth="1"/>
    <col min="783" max="783" width="10.85546875" style="82" customWidth="1"/>
    <col min="784" max="1024" width="9.140625" style="82"/>
    <col min="1025" max="1025" width="66.85546875" style="82" customWidth="1"/>
    <col min="1026" max="1026" width="13.7109375" style="82" bestFit="1" customWidth="1"/>
    <col min="1027" max="1027" width="12.5703125" style="82" customWidth="1"/>
    <col min="1028" max="1028" width="13.85546875" style="82" customWidth="1"/>
    <col min="1029" max="1029" width="11.5703125" style="82" customWidth="1"/>
    <col min="1030" max="1030" width="13.5703125" style="82" customWidth="1"/>
    <col min="1031" max="1031" width="9.85546875" style="82" customWidth="1"/>
    <col min="1032" max="1032" width="10.140625" style="82" customWidth="1"/>
    <col min="1033" max="1033" width="9.140625" style="82"/>
    <col min="1034" max="1034" width="9.85546875" style="82" customWidth="1"/>
    <col min="1035" max="1035" width="14.7109375" style="82" customWidth="1"/>
    <col min="1036" max="1038" width="9.85546875" style="82" bestFit="1" customWidth="1"/>
    <col min="1039" max="1039" width="10.85546875" style="82" customWidth="1"/>
    <col min="1040" max="1280" width="9.140625" style="82"/>
    <col min="1281" max="1281" width="66.85546875" style="82" customWidth="1"/>
    <col min="1282" max="1282" width="13.7109375" style="82" bestFit="1" customWidth="1"/>
    <col min="1283" max="1283" width="12.5703125" style="82" customWidth="1"/>
    <col min="1284" max="1284" width="13.85546875" style="82" customWidth="1"/>
    <col min="1285" max="1285" width="11.5703125" style="82" customWidth="1"/>
    <col min="1286" max="1286" width="13.5703125" style="82" customWidth="1"/>
    <col min="1287" max="1287" width="9.85546875" style="82" customWidth="1"/>
    <col min="1288" max="1288" width="10.140625" style="82" customWidth="1"/>
    <col min="1289" max="1289" width="9.140625" style="82"/>
    <col min="1290" max="1290" width="9.85546875" style="82" customWidth="1"/>
    <col min="1291" max="1291" width="14.7109375" style="82" customWidth="1"/>
    <col min="1292" max="1294" width="9.85546875" style="82" bestFit="1" customWidth="1"/>
    <col min="1295" max="1295" width="10.85546875" style="82" customWidth="1"/>
    <col min="1296" max="1536" width="9.140625" style="82"/>
    <col min="1537" max="1537" width="66.85546875" style="82" customWidth="1"/>
    <col min="1538" max="1538" width="13.7109375" style="82" bestFit="1" customWidth="1"/>
    <col min="1539" max="1539" width="12.5703125" style="82" customWidth="1"/>
    <col min="1540" max="1540" width="13.85546875" style="82" customWidth="1"/>
    <col min="1541" max="1541" width="11.5703125" style="82" customWidth="1"/>
    <col min="1542" max="1542" width="13.5703125" style="82" customWidth="1"/>
    <col min="1543" max="1543" width="9.85546875" style="82" customWidth="1"/>
    <col min="1544" max="1544" width="10.140625" style="82" customWidth="1"/>
    <col min="1545" max="1545" width="9.140625" style="82"/>
    <col min="1546" max="1546" width="9.85546875" style="82" customWidth="1"/>
    <col min="1547" max="1547" width="14.7109375" style="82" customWidth="1"/>
    <col min="1548" max="1550" width="9.85546875" style="82" bestFit="1" customWidth="1"/>
    <col min="1551" max="1551" width="10.85546875" style="82" customWidth="1"/>
    <col min="1552" max="1792" width="9.140625" style="82"/>
    <col min="1793" max="1793" width="66.85546875" style="82" customWidth="1"/>
    <col min="1794" max="1794" width="13.7109375" style="82" bestFit="1" customWidth="1"/>
    <col min="1795" max="1795" width="12.5703125" style="82" customWidth="1"/>
    <col min="1796" max="1796" width="13.85546875" style="82" customWidth="1"/>
    <col min="1797" max="1797" width="11.5703125" style="82" customWidth="1"/>
    <col min="1798" max="1798" width="13.5703125" style="82" customWidth="1"/>
    <col min="1799" max="1799" width="9.85546875" style="82" customWidth="1"/>
    <col min="1800" max="1800" width="10.140625" style="82" customWidth="1"/>
    <col min="1801" max="1801" width="9.140625" style="82"/>
    <col min="1802" max="1802" width="9.85546875" style="82" customWidth="1"/>
    <col min="1803" max="1803" width="14.7109375" style="82" customWidth="1"/>
    <col min="1804" max="1806" width="9.85546875" style="82" bestFit="1" customWidth="1"/>
    <col min="1807" max="1807" width="10.85546875" style="82" customWidth="1"/>
    <col min="1808" max="2048" width="9.140625" style="82"/>
    <col min="2049" max="2049" width="66.85546875" style="82" customWidth="1"/>
    <col min="2050" max="2050" width="13.7109375" style="82" bestFit="1" customWidth="1"/>
    <col min="2051" max="2051" width="12.5703125" style="82" customWidth="1"/>
    <col min="2052" max="2052" width="13.85546875" style="82" customWidth="1"/>
    <col min="2053" max="2053" width="11.5703125" style="82" customWidth="1"/>
    <col min="2054" max="2054" width="13.5703125" style="82" customWidth="1"/>
    <col min="2055" max="2055" width="9.85546875" style="82" customWidth="1"/>
    <col min="2056" max="2056" width="10.140625" style="82" customWidth="1"/>
    <col min="2057" max="2057" width="9.140625" style="82"/>
    <col min="2058" max="2058" width="9.85546875" style="82" customWidth="1"/>
    <col min="2059" max="2059" width="14.7109375" style="82" customWidth="1"/>
    <col min="2060" max="2062" width="9.85546875" style="82" bestFit="1" customWidth="1"/>
    <col min="2063" max="2063" width="10.85546875" style="82" customWidth="1"/>
    <col min="2064" max="2304" width="9.140625" style="82"/>
    <col min="2305" max="2305" width="66.85546875" style="82" customWidth="1"/>
    <col min="2306" max="2306" width="13.7109375" style="82" bestFit="1" customWidth="1"/>
    <col min="2307" max="2307" width="12.5703125" style="82" customWidth="1"/>
    <col min="2308" max="2308" width="13.85546875" style="82" customWidth="1"/>
    <col min="2309" max="2309" width="11.5703125" style="82" customWidth="1"/>
    <col min="2310" max="2310" width="13.5703125" style="82" customWidth="1"/>
    <col min="2311" max="2311" width="9.85546875" style="82" customWidth="1"/>
    <col min="2312" max="2312" width="10.140625" style="82" customWidth="1"/>
    <col min="2313" max="2313" width="9.140625" style="82"/>
    <col min="2314" max="2314" width="9.85546875" style="82" customWidth="1"/>
    <col min="2315" max="2315" width="14.7109375" style="82" customWidth="1"/>
    <col min="2316" max="2318" width="9.85546875" style="82" bestFit="1" customWidth="1"/>
    <col min="2319" max="2319" width="10.85546875" style="82" customWidth="1"/>
    <col min="2320" max="2560" width="9.140625" style="82"/>
    <col min="2561" max="2561" width="66.85546875" style="82" customWidth="1"/>
    <col min="2562" max="2562" width="13.7109375" style="82" bestFit="1" customWidth="1"/>
    <col min="2563" max="2563" width="12.5703125" style="82" customWidth="1"/>
    <col min="2564" max="2564" width="13.85546875" style="82" customWidth="1"/>
    <col min="2565" max="2565" width="11.5703125" style="82" customWidth="1"/>
    <col min="2566" max="2566" width="13.5703125" style="82" customWidth="1"/>
    <col min="2567" max="2567" width="9.85546875" style="82" customWidth="1"/>
    <col min="2568" max="2568" width="10.140625" style="82" customWidth="1"/>
    <col min="2569" max="2569" width="9.140625" style="82"/>
    <col min="2570" max="2570" width="9.85546875" style="82" customWidth="1"/>
    <col min="2571" max="2571" width="14.7109375" style="82" customWidth="1"/>
    <col min="2572" max="2574" width="9.85546875" style="82" bestFit="1" customWidth="1"/>
    <col min="2575" max="2575" width="10.85546875" style="82" customWidth="1"/>
    <col min="2576" max="2816" width="9.140625" style="82"/>
    <col min="2817" max="2817" width="66.85546875" style="82" customWidth="1"/>
    <col min="2818" max="2818" width="13.7109375" style="82" bestFit="1" customWidth="1"/>
    <col min="2819" max="2819" width="12.5703125" style="82" customWidth="1"/>
    <col min="2820" max="2820" width="13.85546875" style="82" customWidth="1"/>
    <col min="2821" max="2821" width="11.5703125" style="82" customWidth="1"/>
    <col min="2822" max="2822" width="13.5703125" style="82" customWidth="1"/>
    <col min="2823" max="2823" width="9.85546875" style="82" customWidth="1"/>
    <col min="2824" max="2824" width="10.140625" style="82" customWidth="1"/>
    <col min="2825" max="2825" width="9.140625" style="82"/>
    <col min="2826" max="2826" width="9.85546875" style="82" customWidth="1"/>
    <col min="2827" max="2827" width="14.7109375" style="82" customWidth="1"/>
    <col min="2828" max="2830" width="9.85546875" style="82" bestFit="1" customWidth="1"/>
    <col min="2831" max="2831" width="10.85546875" style="82" customWidth="1"/>
    <col min="2832" max="3072" width="9.140625" style="82"/>
    <col min="3073" max="3073" width="66.85546875" style="82" customWidth="1"/>
    <col min="3074" max="3074" width="13.7109375" style="82" bestFit="1" customWidth="1"/>
    <col min="3075" max="3075" width="12.5703125" style="82" customWidth="1"/>
    <col min="3076" max="3076" width="13.85546875" style="82" customWidth="1"/>
    <col min="3077" max="3077" width="11.5703125" style="82" customWidth="1"/>
    <col min="3078" max="3078" width="13.5703125" style="82" customWidth="1"/>
    <col min="3079" max="3079" width="9.85546875" style="82" customWidth="1"/>
    <col min="3080" max="3080" width="10.140625" style="82" customWidth="1"/>
    <col min="3081" max="3081" width="9.140625" style="82"/>
    <col min="3082" max="3082" width="9.85546875" style="82" customWidth="1"/>
    <col min="3083" max="3083" width="14.7109375" style="82" customWidth="1"/>
    <col min="3084" max="3086" width="9.85546875" style="82" bestFit="1" customWidth="1"/>
    <col min="3087" max="3087" width="10.85546875" style="82" customWidth="1"/>
    <col min="3088" max="3328" width="9.140625" style="82"/>
    <col min="3329" max="3329" width="66.85546875" style="82" customWidth="1"/>
    <col min="3330" max="3330" width="13.7109375" style="82" bestFit="1" customWidth="1"/>
    <col min="3331" max="3331" width="12.5703125" style="82" customWidth="1"/>
    <col min="3332" max="3332" width="13.85546875" style="82" customWidth="1"/>
    <col min="3333" max="3333" width="11.5703125" style="82" customWidth="1"/>
    <col min="3334" max="3334" width="13.5703125" style="82" customWidth="1"/>
    <col min="3335" max="3335" width="9.85546875" style="82" customWidth="1"/>
    <col min="3336" max="3336" width="10.140625" style="82" customWidth="1"/>
    <col min="3337" max="3337" width="9.140625" style="82"/>
    <col min="3338" max="3338" width="9.85546875" style="82" customWidth="1"/>
    <col min="3339" max="3339" width="14.7109375" style="82" customWidth="1"/>
    <col min="3340" max="3342" width="9.85546875" style="82" bestFit="1" customWidth="1"/>
    <col min="3343" max="3343" width="10.85546875" style="82" customWidth="1"/>
    <col min="3344" max="3584" width="9.140625" style="82"/>
    <col min="3585" max="3585" width="66.85546875" style="82" customWidth="1"/>
    <col min="3586" max="3586" width="13.7109375" style="82" bestFit="1" customWidth="1"/>
    <col min="3587" max="3587" width="12.5703125" style="82" customWidth="1"/>
    <col min="3588" max="3588" width="13.85546875" style="82" customWidth="1"/>
    <col min="3589" max="3589" width="11.5703125" style="82" customWidth="1"/>
    <col min="3590" max="3590" width="13.5703125" style="82" customWidth="1"/>
    <col min="3591" max="3591" width="9.85546875" style="82" customWidth="1"/>
    <col min="3592" max="3592" width="10.140625" style="82" customWidth="1"/>
    <col min="3593" max="3593" width="9.140625" style="82"/>
    <col min="3594" max="3594" width="9.85546875" style="82" customWidth="1"/>
    <col min="3595" max="3595" width="14.7109375" style="82" customWidth="1"/>
    <col min="3596" max="3598" width="9.85546875" style="82" bestFit="1" customWidth="1"/>
    <col min="3599" max="3599" width="10.85546875" style="82" customWidth="1"/>
    <col min="3600" max="3840" width="9.140625" style="82"/>
    <col min="3841" max="3841" width="66.85546875" style="82" customWidth="1"/>
    <col min="3842" max="3842" width="13.7109375" style="82" bestFit="1" customWidth="1"/>
    <col min="3843" max="3843" width="12.5703125" style="82" customWidth="1"/>
    <col min="3844" max="3844" width="13.85546875" style="82" customWidth="1"/>
    <col min="3845" max="3845" width="11.5703125" style="82" customWidth="1"/>
    <col min="3846" max="3846" width="13.5703125" style="82" customWidth="1"/>
    <col min="3847" max="3847" width="9.85546875" style="82" customWidth="1"/>
    <col min="3848" max="3848" width="10.140625" style="82" customWidth="1"/>
    <col min="3849" max="3849" width="9.140625" style="82"/>
    <col min="3850" max="3850" width="9.85546875" style="82" customWidth="1"/>
    <col min="3851" max="3851" width="14.7109375" style="82" customWidth="1"/>
    <col min="3852" max="3854" width="9.85546875" style="82" bestFit="1" customWidth="1"/>
    <col min="3855" max="3855" width="10.85546875" style="82" customWidth="1"/>
    <col min="3856" max="4096" width="9.140625" style="82"/>
    <col min="4097" max="4097" width="66.85546875" style="82" customWidth="1"/>
    <col min="4098" max="4098" width="13.7109375" style="82" bestFit="1" customWidth="1"/>
    <col min="4099" max="4099" width="12.5703125" style="82" customWidth="1"/>
    <col min="4100" max="4100" width="13.85546875" style="82" customWidth="1"/>
    <col min="4101" max="4101" width="11.5703125" style="82" customWidth="1"/>
    <col min="4102" max="4102" width="13.5703125" style="82" customWidth="1"/>
    <col min="4103" max="4103" width="9.85546875" style="82" customWidth="1"/>
    <col min="4104" max="4104" width="10.140625" style="82" customWidth="1"/>
    <col min="4105" max="4105" width="9.140625" style="82"/>
    <col min="4106" max="4106" width="9.85546875" style="82" customWidth="1"/>
    <col min="4107" max="4107" width="14.7109375" style="82" customWidth="1"/>
    <col min="4108" max="4110" width="9.85546875" style="82" bestFit="1" customWidth="1"/>
    <col min="4111" max="4111" width="10.85546875" style="82" customWidth="1"/>
    <col min="4112" max="4352" width="9.140625" style="82"/>
    <col min="4353" max="4353" width="66.85546875" style="82" customWidth="1"/>
    <col min="4354" max="4354" width="13.7109375" style="82" bestFit="1" customWidth="1"/>
    <col min="4355" max="4355" width="12.5703125" style="82" customWidth="1"/>
    <col min="4356" max="4356" width="13.85546875" style="82" customWidth="1"/>
    <col min="4357" max="4357" width="11.5703125" style="82" customWidth="1"/>
    <col min="4358" max="4358" width="13.5703125" style="82" customWidth="1"/>
    <col min="4359" max="4359" width="9.85546875" style="82" customWidth="1"/>
    <col min="4360" max="4360" width="10.140625" style="82" customWidth="1"/>
    <col min="4361" max="4361" width="9.140625" style="82"/>
    <col min="4362" max="4362" width="9.85546875" style="82" customWidth="1"/>
    <col min="4363" max="4363" width="14.7109375" style="82" customWidth="1"/>
    <col min="4364" max="4366" width="9.85546875" style="82" bestFit="1" customWidth="1"/>
    <col min="4367" max="4367" width="10.85546875" style="82" customWidth="1"/>
    <col min="4368" max="4608" width="9.140625" style="82"/>
    <col min="4609" max="4609" width="66.85546875" style="82" customWidth="1"/>
    <col min="4610" max="4610" width="13.7109375" style="82" bestFit="1" customWidth="1"/>
    <col min="4611" max="4611" width="12.5703125" style="82" customWidth="1"/>
    <col min="4612" max="4612" width="13.85546875" style="82" customWidth="1"/>
    <col min="4613" max="4613" width="11.5703125" style="82" customWidth="1"/>
    <col min="4614" max="4614" width="13.5703125" style="82" customWidth="1"/>
    <col min="4615" max="4615" width="9.85546875" style="82" customWidth="1"/>
    <col min="4616" max="4616" width="10.140625" style="82" customWidth="1"/>
    <col min="4617" max="4617" width="9.140625" style="82"/>
    <col min="4618" max="4618" width="9.85546875" style="82" customWidth="1"/>
    <col min="4619" max="4619" width="14.7109375" style="82" customWidth="1"/>
    <col min="4620" max="4622" width="9.85546875" style="82" bestFit="1" customWidth="1"/>
    <col min="4623" max="4623" width="10.85546875" style="82" customWidth="1"/>
    <col min="4624" max="4864" width="9.140625" style="82"/>
    <col min="4865" max="4865" width="66.85546875" style="82" customWidth="1"/>
    <col min="4866" max="4866" width="13.7109375" style="82" bestFit="1" customWidth="1"/>
    <col min="4867" max="4867" width="12.5703125" style="82" customWidth="1"/>
    <col min="4868" max="4868" width="13.85546875" style="82" customWidth="1"/>
    <col min="4869" max="4869" width="11.5703125" style="82" customWidth="1"/>
    <col min="4870" max="4870" width="13.5703125" style="82" customWidth="1"/>
    <col min="4871" max="4871" width="9.85546875" style="82" customWidth="1"/>
    <col min="4872" max="4872" width="10.140625" style="82" customWidth="1"/>
    <col min="4873" max="4873" width="9.140625" style="82"/>
    <col min="4874" max="4874" width="9.85546875" style="82" customWidth="1"/>
    <col min="4875" max="4875" width="14.7109375" style="82" customWidth="1"/>
    <col min="4876" max="4878" width="9.85546875" style="82" bestFit="1" customWidth="1"/>
    <col min="4879" max="4879" width="10.85546875" style="82" customWidth="1"/>
    <col min="4880" max="5120" width="9.140625" style="82"/>
    <col min="5121" max="5121" width="66.85546875" style="82" customWidth="1"/>
    <col min="5122" max="5122" width="13.7109375" style="82" bestFit="1" customWidth="1"/>
    <col min="5123" max="5123" width="12.5703125" style="82" customWidth="1"/>
    <col min="5124" max="5124" width="13.85546875" style="82" customWidth="1"/>
    <col min="5125" max="5125" width="11.5703125" style="82" customWidth="1"/>
    <col min="5126" max="5126" width="13.5703125" style="82" customWidth="1"/>
    <col min="5127" max="5127" width="9.85546875" style="82" customWidth="1"/>
    <col min="5128" max="5128" width="10.140625" style="82" customWidth="1"/>
    <col min="5129" max="5129" width="9.140625" style="82"/>
    <col min="5130" max="5130" width="9.85546875" style="82" customWidth="1"/>
    <col min="5131" max="5131" width="14.7109375" style="82" customWidth="1"/>
    <col min="5132" max="5134" width="9.85546875" style="82" bestFit="1" customWidth="1"/>
    <col min="5135" max="5135" width="10.85546875" style="82" customWidth="1"/>
    <col min="5136" max="5376" width="9.140625" style="82"/>
    <col min="5377" max="5377" width="66.85546875" style="82" customWidth="1"/>
    <col min="5378" max="5378" width="13.7109375" style="82" bestFit="1" customWidth="1"/>
    <col min="5379" max="5379" width="12.5703125" style="82" customWidth="1"/>
    <col min="5380" max="5380" width="13.85546875" style="82" customWidth="1"/>
    <col min="5381" max="5381" width="11.5703125" style="82" customWidth="1"/>
    <col min="5382" max="5382" width="13.5703125" style="82" customWidth="1"/>
    <col min="5383" max="5383" width="9.85546875" style="82" customWidth="1"/>
    <col min="5384" max="5384" width="10.140625" style="82" customWidth="1"/>
    <col min="5385" max="5385" width="9.140625" style="82"/>
    <col min="5386" max="5386" width="9.85546875" style="82" customWidth="1"/>
    <col min="5387" max="5387" width="14.7109375" style="82" customWidth="1"/>
    <col min="5388" max="5390" width="9.85546875" style="82" bestFit="1" customWidth="1"/>
    <col min="5391" max="5391" width="10.85546875" style="82" customWidth="1"/>
    <col min="5392" max="5632" width="9.140625" style="82"/>
    <col min="5633" max="5633" width="66.85546875" style="82" customWidth="1"/>
    <col min="5634" max="5634" width="13.7109375" style="82" bestFit="1" customWidth="1"/>
    <col min="5635" max="5635" width="12.5703125" style="82" customWidth="1"/>
    <col min="5636" max="5636" width="13.85546875" style="82" customWidth="1"/>
    <col min="5637" max="5637" width="11.5703125" style="82" customWidth="1"/>
    <col min="5638" max="5638" width="13.5703125" style="82" customWidth="1"/>
    <col min="5639" max="5639" width="9.85546875" style="82" customWidth="1"/>
    <col min="5640" max="5640" width="10.140625" style="82" customWidth="1"/>
    <col min="5641" max="5641" width="9.140625" style="82"/>
    <col min="5642" max="5642" width="9.85546875" style="82" customWidth="1"/>
    <col min="5643" max="5643" width="14.7109375" style="82" customWidth="1"/>
    <col min="5644" max="5646" width="9.85546875" style="82" bestFit="1" customWidth="1"/>
    <col min="5647" max="5647" width="10.85546875" style="82" customWidth="1"/>
    <col min="5648" max="5888" width="9.140625" style="82"/>
    <col min="5889" max="5889" width="66.85546875" style="82" customWidth="1"/>
    <col min="5890" max="5890" width="13.7109375" style="82" bestFit="1" customWidth="1"/>
    <col min="5891" max="5891" width="12.5703125" style="82" customWidth="1"/>
    <col min="5892" max="5892" width="13.85546875" style="82" customWidth="1"/>
    <col min="5893" max="5893" width="11.5703125" style="82" customWidth="1"/>
    <col min="5894" max="5894" width="13.5703125" style="82" customWidth="1"/>
    <col min="5895" max="5895" width="9.85546875" style="82" customWidth="1"/>
    <col min="5896" max="5896" width="10.140625" style="82" customWidth="1"/>
    <col min="5897" max="5897" width="9.140625" style="82"/>
    <col min="5898" max="5898" width="9.85546875" style="82" customWidth="1"/>
    <col min="5899" max="5899" width="14.7109375" style="82" customWidth="1"/>
    <col min="5900" max="5902" width="9.85546875" style="82" bestFit="1" customWidth="1"/>
    <col min="5903" max="5903" width="10.85546875" style="82" customWidth="1"/>
    <col min="5904" max="6144" width="9.140625" style="82"/>
    <col min="6145" max="6145" width="66.85546875" style="82" customWidth="1"/>
    <col min="6146" max="6146" width="13.7109375" style="82" bestFit="1" customWidth="1"/>
    <col min="6147" max="6147" width="12.5703125" style="82" customWidth="1"/>
    <col min="6148" max="6148" width="13.85546875" style="82" customWidth="1"/>
    <col min="6149" max="6149" width="11.5703125" style="82" customWidth="1"/>
    <col min="6150" max="6150" width="13.5703125" style="82" customWidth="1"/>
    <col min="6151" max="6151" width="9.85546875" style="82" customWidth="1"/>
    <col min="6152" max="6152" width="10.140625" style="82" customWidth="1"/>
    <col min="6153" max="6153" width="9.140625" style="82"/>
    <col min="6154" max="6154" width="9.85546875" style="82" customWidth="1"/>
    <col min="6155" max="6155" width="14.7109375" style="82" customWidth="1"/>
    <col min="6156" max="6158" width="9.85546875" style="82" bestFit="1" customWidth="1"/>
    <col min="6159" max="6159" width="10.85546875" style="82" customWidth="1"/>
    <col min="6160" max="6400" width="9.140625" style="82"/>
    <col min="6401" max="6401" width="66.85546875" style="82" customWidth="1"/>
    <col min="6402" max="6402" width="13.7109375" style="82" bestFit="1" customWidth="1"/>
    <col min="6403" max="6403" width="12.5703125" style="82" customWidth="1"/>
    <col min="6404" max="6404" width="13.85546875" style="82" customWidth="1"/>
    <col min="6405" max="6405" width="11.5703125" style="82" customWidth="1"/>
    <col min="6406" max="6406" width="13.5703125" style="82" customWidth="1"/>
    <col min="6407" max="6407" width="9.85546875" style="82" customWidth="1"/>
    <col min="6408" max="6408" width="10.140625" style="82" customWidth="1"/>
    <col min="6409" max="6409" width="9.140625" style="82"/>
    <col min="6410" max="6410" width="9.85546875" style="82" customWidth="1"/>
    <col min="6411" max="6411" width="14.7109375" style="82" customWidth="1"/>
    <col min="6412" max="6414" width="9.85546875" style="82" bestFit="1" customWidth="1"/>
    <col min="6415" max="6415" width="10.85546875" style="82" customWidth="1"/>
    <col min="6416" max="6656" width="9.140625" style="82"/>
    <col min="6657" max="6657" width="66.85546875" style="82" customWidth="1"/>
    <col min="6658" max="6658" width="13.7109375" style="82" bestFit="1" customWidth="1"/>
    <col min="6659" max="6659" width="12.5703125" style="82" customWidth="1"/>
    <col min="6660" max="6660" width="13.85546875" style="82" customWidth="1"/>
    <col min="6661" max="6661" width="11.5703125" style="82" customWidth="1"/>
    <col min="6662" max="6662" width="13.5703125" style="82" customWidth="1"/>
    <col min="6663" max="6663" width="9.85546875" style="82" customWidth="1"/>
    <col min="6664" max="6664" width="10.140625" style="82" customWidth="1"/>
    <col min="6665" max="6665" width="9.140625" style="82"/>
    <col min="6666" max="6666" width="9.85546875" style="82" customWidth="1"/>
    <col min="6667" max="6667" width="14.7109375" style="82" customWidth="1"/>
    <col min="6668" max="6670" width="9.85546875" style="82" bestFit="1" customWidth="1"/>
    <col min="6671" max="6671" width="10.85546875" style="82" customWidth="1"/>
    <col min="6672" max="6912" width="9.140625" style="82"/>
    <col min="6913" max="6913" width="66.85546875" style="82" customWidth="1"/>
    <col min="6914" max="6914" width="13.7109375" style="82" bestFit="1" customWidth="1"/>
    <col min="6915" max="6915" width="12.5703125" style="82" customWidth="1"/>
    <col min="6916" max="6916" width="13.85546875" style="82" customWidth="1"/>
    <col min="6917" max="6917" width="11.5703125" style="82" customWidth="1"/>
    <col min="6918" max="6918" width="13.5703125" style="82" customWidth="1"/>
    <col min="6919" max="6919" width="9.85546875" style="82" customWidth="1"/>
    <col min="6920" max="6920" width="10.140625" style="82" customWidth="1"/>
    <col min="6921" max="6921" width="9.140625" style="82"/>
    <col min="6922" max="6922" width="9.85546875" style="82" customWidth="1"/>
    <col min="6923" max="6923" width="14.7109375" style="82" customWidth="1"/>
    <col min="6924" max="6926" width="9.85546875" style="82" bestFit="1" customWidth="1"/>
    <col min="6927" max="6927" width="10.85546875" style="82" customWidth="1"/>
    <col min="6928" max="7168" width="9.140625" style="82"/>
    <col min="7169" max="7169" width="66.85546875" style="82" customWidth="1"/>
    <col min="7170" max="7170" width="13.7109375" style="82" bestFit="1" customWidth="1"/>
    <col min="7171" max="7171" width="12.5703125" style="82" customWidth="1"/>
    <col min="7172" max="7172" width="13.85546875" style="82" customWidth="1"/>
    <col min="7173" max="7173" width="11.5703125" style="82" customWidth="1"/>
    <col min="7174" max="7174" width="13.5703125" style="82" customWidth="1"/>
    <col min="7175" max="7175" width="9.85546875" style="82" customWidth="1"/>
    <col min="7176" max="7176" width="10.140625" style="82" customWidth="1"/>
    <col min="7177" max="7177" width="9.140625" style="82"/>
    <col min="7178" max="7178" width="9.85546875" style="82" customWidth="1"/>
    <col min="7179" max="7179" width="14.7109375" style="82" customWidth="1"/>
    <col min="7180" max="7182" width="9.85546875" style="82" bestFit="1" customWidth="1"/>
    <col min="7183" max="7183" width="10.85546875" style="82" customWidth="1"/>
    <col min="7184" max="7424" width="9.140625" style="82"/>
    <col min="7425" max="7425" width="66.85546875" style="82" customWidth="1"/>
    <col min="7426" max="7426" width="13.7109375" style="82" bestFit="1" customWidth="1"/>
    <col min="7427" max="7427" width="12.5703125" style="82" customWidth="1"/>
    <col min="7428" max="7428" width="13.85546875" style="82" customWidth="1"/>
    <col min="7429" max="7429" width="11.5703125" style="82" customWidth="1"/>
    <col min="7430" max="7430" width="13.5703125" style="82" customWidth="1"/>
    <col min="7431" max="7431" width="9.85546875" style="82" customWidth="1"/>
    <col min="7432" max="7432" width="10.140625" style="82" customWidth="1"/>
    <col min="7433" max="7433" width="9.140625" style="82"/>
    <col min="7434" max="7434" width="9.85546875" style="82" customWidth="1"/>
    <col min="7435" max="7435" width="14.7109375" style="82" customWidth="1"/>
    <col min="7436" max="7438" width="9.85546875" style="82" bestFit="1" customWidth="1"/>
    <col min="7439" max="7439" width="10.85546875" style="82" customWidth="1"/>
    <col min="7440" max="7680" width="9.140625" style="82"/>
    <col min="7681" max="7681" width="66.85546875" style="82" customWidth="1"/>
    <col min="7682" max="7682" width="13.7109375" style="82" bestFit="1" customWidth="1"/>
    <col min="7683" max="7683" width="12.5703125" style="82" customWidth="1"/>
    <col min="7684" max="7684" width="13.85546875" style="82" customWidth="1"/>
    <col min="7685" max="7685" width="11.5703125" style="82" customWidth="1"/>
    <col min="7686" max="7686" width="13.5703125" style="82" customWidth="1"/>
    <col min="7687" max="7687" width="9.85546875" style="82" customWidth="1"/>
    <col min="7688" max="7688" width="10.140625" style="82" customWidth="1"/>
    <col min="7689" max="7689" width="9.140625" style="82"/>
    <col min="7690" max="7690" width="9.85546875" style="82" customWidth="1"/>
    <col min="7691" max="7691" width="14.7109375" style="82" customWidth="1"/>
    <col min="7692" max="7694" width="9.85546875" style="82" bestFit="1" customWidth="1"/>
    <col min="7695" max="7695" width="10.85546875" style="82" customWidth="1"/>
    <col min="7696" max="7936" width="9.140625" style="82"/>
    <col min="7937" max="7937" width="66.85546875" style="82" customWidth="1"/>
    <col min="7938" max="7938" width="13.7109375" style="82" bestFit="1" customWidth="1"/>
    <col min="7939" max="7939" width="12.5703125" style="82" customWidth="1"/>
    <col min="7940" max="7940" width="13.85546875" style="82" customWidth="1"/>
    <col min="7941" max="7941" width="11.5703125" style="82" customWidth="1"/>
    <col min="7942" max="7942" width="13.5703125" style="82" customWidth="1"/>
    <col min="7943" max="7943" width="9.85546875" style="82" customWidth="1"/>
    <col min="7944" max="7944" width="10.140625" style="82" customWidth="1"/>
    <col min="7945" max="7945" width="9.140625" style="82"/>
    <col min="7946" max="7946" width="9.85546875" style="82" customWidth="1"/>
    <col min="7947" max="7947" width="14.7109375" style="82" customWidth="1"/>
    <col min="7948" max="7950" width="9.85546875" style="82" bestFit="1" customWidth="1"/>
    <col min="7951" max="7951" width="10.85546875" style="82" customWidth="1"/>
    <col min="7952" max="8192" width="9.140625" style="82"/>
    <col min="8193" max="8193" width="66.85546875" style="82" customWidth="1"/>
    <col min="8194" max="8194" width="13.7109375" style="82" bestFit="1" customWidth="1"/>
    <col min="8195" max="8195" width="12.5703125" style="82" customWidth="1"/>
    <col min="8196" max="8196" width="13.85546875" style="82" customWidth="1"/>
    <col min="8197" max="8197" width="11.5703125" style="82" customWidth="1"/>
    <col min="8198" max="8198" width="13.5703125" style="82" customWidth="1"/>
    <col min="8199" max="8199" width="9.85546875" style="82" customWidth="1"/>
    <col min="8200" max="8200" width="10.140625" style="82" customWidth="1"/>
    <col min="8201" max="8201" width="9.140625" style="82"/>
    <col min="8202" max="8202" width="9.85546875" style="82" customWidth="1"/>
    <col min="8203" max="8203" width="14.7109375" style="82" customWidth="1"/>
    <col min="8204" max="8206" width="9.85546875" style="82" bestFit="1" customWidth="1"/>
    <col min="8207" max="8207" width="10.85546875" style="82" customWidth="1"/>
    <col min="8208" max="8448" width="9.140625" style="82"/>
    <col min="8449" max="8449" width="66.85546875" style="82" customWidth="1"/>
    <col min="8450" max="8450" width="13.7109375" style="82" bestFit="1" customWidth="1"/>
    <col min="8451" max="8451" width="12.5703125" style="82" customWidth="1"/>
    <col min="8452" max="8452" width="13.85546875" style="82" customWidth="1"/>
    <col min="8453" max="8453" width="11.5703125" style="82" customWidth="1"/>
    <col min="8454" max="8454" width="13.5703125" style="82" customWidth="1"/>
    <col min="8455" max="8455" width="9.85546875" style="82" customWidth="1"/>
    <col min="8456" max="8456" width="10.140625" style="82" customWidth="1"/>
    <col min="8457" max="8457" width="9.140625" style="82"/>
    <col min="8458" max="8458" width="9.85546875" style="82" customWidth="1"/>
    <col min="8459" max="8459" width="14.7109375" style="82" customWidth="1"/>
    <col min="8460" max="8462" width="9.85546875" style="82" bestFit="1" customWidth="1"/>
    <col min="8463" max="8463" width="10.85546875" style="82" customWidth="1"/>
    <col min="8464" max="8704" width="9.140625" style="82"/>
    <col min="8705" max="8705" width="66.85546875" style="82" customWidth="1"/>
    <col min="8706" max="8706" width="13.7109375" style="82" bestFit="1" customWidth="1"/>
    <col min="8707" max="8707" width="12.5703125" style="82" customWidth="1"/>
    <col min="8708" max="8708" width="13.85546875" style="82" customWidth="1"/>
    <col min="8709" max="8709" width="11.5703125" style="82" customWidth="1"/>
    <col min="8710" max="8710" width="13.5703125" style="82" customWidth="1"/>
    <col min="8711" max="8711" width="9.85546875" style="82" customWidth="1"/>
    <col min="8712" max="8712" width="10.140625" style="82" customWidth="1"/>
    <col min="8713" max="8713" width="9.140625" style="82"/>
    <col min="8714" max="8714" width="9.85546875" style="82" customWidth="1"/>
    <col min="8715" max="8715" width="14.7109375" style="82" customWidth="1"/>
    <col min="8716" max="8718" width="9.85546875" style="82" bestFit="1" customWidth="1"/>
    <col min="8719" max="8719" width="10.85546875" style="82" customWidth="1"/>
    <col min="8720" max="8960" width="9.140625" style="82"/>
    <col min="8961" max="8961" width="66.85546875" style="82" customWidth="1"/>
    <col min="8962" max="8962" width="13.7109375" style="82" bestFit="1" customWidth="1"/>
    <col min="8963" max="8963" width="12.5703125" style="82" customWidth="1"/>
    <col min="8964" max="8964" width="13.85546875" style="82" customWidth="1"/>
    <col min="8965" max="8965" width="11.5703125" style="82" customWidth="1"/>
    <col min="8966" max="8966" width="13.5703125" style="82" customWidth="1"/>
    <col min="8967" max="8967" width="9.85546875" style="82" customWidth="1"/>
    <col min="8968" max="8968" width="10.140625" style="82" customWidth="1"/>
    <col min="8969" max="8969" width="9.140625" style="82"/>
    <col min="8970" max="8970" width="9.85546875" style="82" customWidth="1"/>
    <col min="8971" max="8971" width="14.7109375" style="82" customWidth="1"/>
    <col min="8972" max="8974" width="9.85546875" style="82" bestFit="1" customWidth="1"/>
    <col min="8975" max="8975" width="10.85546875" style="82" customWidth="1"/>
    <col min="8976" max="9216" width="9.140625" style="82"/>
    <col min="9217" max="9217" width="66.85546875" style="82" customWidth="1"/>
    <col min="9218" max="9218" width="13.7109375" style="82" bestFit="1" customWidth="1"/>
    <col min="9219" max="9219" width="12.5703125" style="82" customWidth="1"/>
    <col min="9220" max="9220" width="13.85546875" style="82" customWidth="1"/>
    <col min="9221" max="9221" width="11.5703125" style="82" customWidth="1"/>
    <col min="9222" max="9222" width="13.5703125" style="82" customWidth="1"/>
    <col min="9223" max="9223" width="9.85546875" style="82" customWidth="1"/>
    <col min="9224" max="9224" width="10.140625" style="82" customWidth="1"/>
    <col min="9225" max="9225" width="9.140625" style="82"/>
    <col min="9226" max="9226" width="9.85546875" style="82" customWidth="1"/>
    <col min="9227" max="9227" width="14.7109375" style="82" customWidth="1"/>
    <col min="9228" max="9230" width="9.85546875" style="82" bestFit="1" customWidth="1"/>
    <col min="9231" max="9231" width="10.85546875" style="82" customWidth="1"/>
    <col min="9232" max="9472" width="9.140625" style="82"/>
    <col min="9473" max="9473" width="66.85546875" style="82" customWidth="1"/>
    <col min="9474" max="9474" width="13.7109375" style="82" bestFit="1" customWidth="1"/>
    <col min="9475" max="9475" width="12.5703125" style="82" customWidth="1"/>
    <col min="9476" max="9476" width="13.85546875" style="82" customWidth="1"/>
    <col min="9477" max="9477" width="11.5703125" style="82" customWidth="1"/>
    <col min="9478" max="9478" width="13.5703125" style="82" customWidth="1"/>
    <col min="9479" max="9479" width="9.85546875" style="82" customWidth="1"/>
    <col min="9480" max="9480" width="10.140625" style="82" customWidth="1"/>
    <col min="9481" max="9481" width="9.140625" style="82"/>
    <col min="9482" max="9482" width="9.85546875" style="82" customWidth="1"/>
    <col min="9483" max="9483" width="14.7109375" style="82" customWidth="1"/>
    <col min="9484" max="9486" width="9.85546875" style="82" bestFit="1" customWidth="1"/>
    <col min="9487" max="9487" width="10.85546875" style="82" customWidth="1"/>
    <col min="9488" max="9728" width="9.140625" style="82"/>
    <col min="9729" max="9729" width="66.85546875" style="82" customWidth="1"/>
    <col min="9730" max="9730" width="13.7109375" style="82" bestFit="1" customWidth="1"/>
    <col min="9731" max="9731" width="12.5703125" style="82" customWidth="1"/>
    <col min="9732" max="9732" width="13.85546875" style="82" customWidth="1"/>
    <col min="9733" max="9733" width="11.5703125" style="82" customWidth="1"/>
    <col min="9734" max="9734" width="13.5703125" style="82" customWidth="1"/>
    <col min="9735" max="9735" width="9.85546875" style="82" customWidth="1"/>
    <col min="9736" max="9736" width="10.140625" style="82" customWidth="1"/>
    <col min="9737" max="9737" width="9.140625" style="82"/>
    <col min="9738" max="9738" width="9.85546875" style="82" customWidth="1"/>
    <col min="9739" max="9739" width="14.7109375" style="82" customWidth="1"/>
    <col min="9740" max="9742" width="9.85546875" style="82" bestFit="1" customWidth="1"/>
    <col min="9743" max="9743" width="10.85546875" style="82" customWidth="1"/>
    <col min="9744" max="9984" width="9.140625" style="82"/>
    <col min="9985" max="9985" width="66.85546875" style="82" customWidth="1"/>
    <col min="9986" max="9986" width="13.7109375" style="82" bestFit="1" customWidth="1"/>
    <col min="9987" max="9987" width="12.5703125" style="82" customWidth="1"/>
    <col min="9988" max="9988" width="13.85546875" style="82" customWidth="1"/>
    <col min="9989" max="9989" width="11.5703125" style="82" customWidth="1"/>
    <col min="9990" max="9990" width="13.5703125" style="82" customWidth="1"/>
    <col min="9991" max="9991" width="9.85546875" style="82" customWidth="1"/>
    <col min="9992" max="9992" width="10.140625" style="82" customWidth="1"/>
    <col min="9993" max="9993" width="9.140625" style="82"/>
    <col min="9994" max="9994" width="9.85546875" style="82" customWidth="1"/>
    <col min="9995" max="9995" width="14.7109375" style="82" customWidth="1"/>
    <col min="9996" max="9998" width="9.85546875" style="82" bestFit="1" customWidth="1"/>
    <col min="9999" max="9999" width="10.85546875" style="82" customWidth="1"/>
    <col min="10000" max="10240" width="9.140625" style="82"/>
    <col min="10241" max="10241" width="66.85546875" style="82" customWidth="1"/>
    <col min="10242" max="10242" width="13.7109375" style="82" bestFit="1" customWidth="1"/>
    <col min="10243" max="10243" width="12.5703125" style="82" customWidth="1"/>
    <col min="10244" max="10244" width="13.85546875" style="82" customWidth="1"/>
    <col min="10245" max="10245" width="11.5703125" style="82" customWidth="1"/>
    <col min="10246" max="10246" width="13.5703125" style="82" customWidth="1"/>
    <col min="10247" max="10247" width="9.85546875" style="82" customWidth="1"/>
    <col min="10248" max="10248" width="10.140625" style="82" customWidth="1"/>
    <col min="10249" max="10249" width="9.140625" style="82"/>
    <col min="10250" max="10250" width="9.85546875" style="82" customWidth="1"/>
    <col min="10251" max="10251" width="14.7109375" style="82" customWidth="1"/>
    <col min="10252" max="10254" width="9.85546875" style="82" bestFit="1" customWidth="1"/>
    <col min="10255" max="10255" width="10.85546875" style="82" customWidth="1"/>
    <col min="10256" max="10496" width="9.140625" style="82"/>
    <col min="10497" max="10497" width="66.85546875" style="82" customWidth="1"/>
    <col min="10498" max="10498" width="13.7109375" style="82" bestFit="1" customWidth="1"/>
    <col min="10499" max="10499" width="12.5703125" style="82" customWidth="1"/>
    <col min="10500" max="10500" width="13.85546875" style="82" customWidth="1"/>
    <col min="10501" max="10501" width="11.5703125" style="82" customWidth="1"/>
    <col min="10502" max="10502" width="13.5703125" style="82" customWidth="1"/>
    <col min="10503" max="10503" width="9.85546875" style="82" customWidth="1"/>
    <col min="10504" max="10504" width="10.140625" style="82" customWidth="1"/>
    <col min="10505" max="10505" width="9.140625" style="82"/>
    <col min="10506" max="10506" width="9.85546875" style="82" customWidth="1"/>
    <col min="10507" max="10507" width="14.7109375" style="82" customWidth="1"/>
    <col min="10508" max="10510" width="9.85546875" style="82" bestFit="1" customWidth="1"/>
    <col min="10511" max="10511" width="10.85546875" style="82" customWidth="1"/>
    <col min="10512" max="10752" width="9.140625" style="82"/>
    <col min="10753" max="10753" width="66.85546875" style="82" customWidth="1"/>
    <col min="10754" max="10754" width="13.7109375" style="82" bestFit="1" customWidth="1"/>
    <col min="10755" max="10755" width="12.5703125" style="82" customWidth="1"/>
    <col min="10756" max="10756" width="13.85546875" style="82" customWidth="1"/>
    <col min="10757" max="10757" width="11.5703125" style="82" customWidth="1"/>
    <col min="10758" max="10758" width="13.5703125" style="82" customWidth="1"/>
    <col min="10759" max="10759" width="9.85546875" style="82" customWidth="1"/>
    <col min="10760" max="10760" width="10.140625" style="82" customWidth="1"/>
    <col min="10761" max="10761" width="9.140625" style="82"/>
    <col min="10762" max="10762" width="9.85546875" style="82" customWidth="1"/>
    <col min="10763" max="10763" width="14.7109375" style="82" customWidth="1"/>
    <col min="10764" max="10766" width="9.85546875" style="82" bestFit="1" customWidth="1"/>
    <col min="10767" max="10767" width="10.85546875" style="82" customWidth="1"/>
    <col min="10768" max="11008" width="9.140625" style="82"/>
    <col min="11009" max="11009" width="66.85546875" style="82" customWidth="1"/>
    <col min="11010" max="11010" width="13.7109375" style="82" bestFit="1" customWidth="1"/>
    <col min="11011" max="11011" width="12.5703125" style="82" customWidth="1"/>
    <col min="11012" max="11012" width="13.85546875" style="82" customWidth="1"/>
    <col min="11013" max="11013" width="11.5703125" style="82" customWidth="1"/>
    <col min="11014" max="11014" width="13.5703125" style="82" customWidth="1"/>
    <col min="11015" max="11015" width="9.85546875" style="82" customWidth="1"/>
    <col min="11016" max="11016" width="10.140625" style="82" customWidth="1"/>
    <col min="11017" max="11017" width="9.140625" style="82"/>
    <col min="11018" max="11018" width="9.85546875" style="82" customWidth="1"/>
    <col min="11019" max="11019" width="14.7109375" style="82" customWidth="1"/>
    <col min="11020" max="11022" width="9.85546875" style="82" bestFit="1" customWidth="1"/>
    <col min="11023" max="11023" width="10.85546875" style="82" customWidth="1"/>
    <col min="11024" max="11264" width="9.140625" style="82"/>
    <col min="11265" max="11265" width="66.85546875" style="82" customWidth="1"/>
    <col min="11266" max="11266" width="13.7109375" style="82" bestFit="1" customWidth="1"/>
    <col min="11267" max="11267" width="12.5703125" style="82" customWidth="1"/>
    <col min="11268" max="11268" width="13.85546875" style="82" customWidth="1"/>
    <col min="11269" max="11269" width="11.5703125" style="82" customWidth="1"/>
    <col min="11270" max="11270" width="13.5703125" style="82" customWidth="1"/>
    <col min="11271" max="11271" width="9.85546875" style="82" customWidth="1"/>
    <col min="11272" max="11272" width="10.140625" style="82" customWidth="1"/>
    <col min="11273" max="11273" width="9.140625" style="82"/>
    <col min="11274" max="11274" width="9.85546875" style="82" customWidth="1"/>
    <col min="11275" max="11275" width="14.7109375" style="82" customWidth="1"/>
    <col min="11276" max="11278" width="9.85546875" style="82" bestFit="1" customWidth="1"/>
    <col min="11279" max="11279" width="10.85546875" style="82" customWidth="1"/>
    <col min="11280" max="11520" width="9.140625" style="82"/>
    <col min="11521" max="11521" width="66.85546875" style="82" customWidth="1"/>
    <col min="11522" max="11522" width="13.7109375" style="82" bestFit="1" customWidth="1"/>
    <col min="11523" max="11523" width="12.5703125" style="82" customWidth="1"/>
    <col min="11524" max="11524" width="13.85546875" style="82" customWidth="1"/>
    <col min="11525" max="11525" width="11.5703125" style="82" customWidth="1"/>
    <col min="11526" max="11526" width="13.5703125" style="82" customWidth="1"/>
    <col min="11527" max="11527" width="9.85546875" style="82" customWidth="1"/>
    <col min="11528" max="11528" width="10.140625" style="82" customWidth="1"/>
    <col min="11529" max="11529" width="9.140625" style="82"/>
    <col min="11530" max="11530" width="9.85546875" style="82" customWidth="1"/>
    <col min="11531" max="11531" width="14.7109375" style="82" customWidth="1"/>
    <col min="11532" max="11534" width="9.85546875" style="82" bestFit="1" customWidth="1"/>
    <col min="11535" max="11535" width="10.85546875" style="82" customWidth="1"/>
    <col min="11536" max="11776" width="9.140625" style="82"/>
    <col min="11777" max="11777" width="66.85546875" style="82" customWidth="1"/>
    <col min="11778" max="11778" width="13.7109375" style="82" bestFit="1" customWidth="1"/>
    <col min="11779" max="11779" width="12.5703125" style="82" customWidth="1"/>
    <col min="11780" max="11780" width="13.85546875" style="82" customWidth="1"/>
    <col min="11781" max="11781" width="11.5703125" style="82" customWidth="1"/>
    <col min="11782" max="11782" width="13.5703125" style="82" customWidth="1"/>
    <col min="11783" max="11783" width="9.85546875" style="82" customWidth="1"/>
    <col min="11784" max="11784" width="10.140625" style="82" customWidth="1"/>
    <col min="11785" max="11785" width="9.140625" style="82"/>
    <col min="11786" max="11786" width="9.85546875" style="82" customWidth="1"/>
    <col min="11787" max="11787" width="14.7109375" style="82" customWidth="1"/>
    <col min="11788" max="11790" width="9.85546875" style="82" bestFit="1" customWidth="1"/>
    <col min="11791" max="11791" width="10.85546875" style="82" customWidth="1"/>
    <col min="11792" max="12032" width="9.140625" style="82"/>
    <col min="12033" max="12033" width="66.85546875" style="82" customWidth="1"/>
    <col min="12034" max="12034" width="13.7109375" style="82" bestFit="1" customWidth="1"/>
    <col min="12035" max="12035" width="12.5703125" style="82" customWidth="1"/>
    <col min="12036" max="12036" width="13.85546875" style="82" customWidth="1"/>
    <col min="12037" max="12037" width="11.5703125" style="82" customWidth="1"/>
    <col min="12038" max="12038" width="13.5703125" style="82" customWidth="1"/>
    <col min="12039" max="12039" width="9.85546875" style="82" customWidth="1"/>
    <col min="12040" max="12040" width="10.140625" style="82" customWidth="1"/>
    <col min="12041" max="12041" width="9.140625" style="82"/>
    <col min="12042" max="12042" width="9.85546875" style="82" customWidth="1"/>
    <col min="12043" max="12043" width="14.7109375" style="82" customWidth="1"/>
    <col min="12044" max="12046" width="9.85546875" style="82" bestFit="1" customWidth="1"/>
    <col min="12047" max="12047" width="10.85546875" style="82" customWidth="1"/>
    <col min="12048" max="12288" width="9.140625" style="82"/>
    <col min="12289" max="12289" width="66.85546875" style="82" customWidth="1"/>
    <col min="12290" max="12290" width="13.7109375" style="82" bestFit="1" customWidth="1"/>
    <col min="12291" max="12291" width="12.5703125" style="82" customWidth="1"/>
    <col min="12292" max="12292" width="13.85546875" style="82" customWidth="1"/>
    <col min="12293" max="12293" width="11.5703125" style="82" customWidth="1"/>
    <col min="12294" max="12294" width="13.5703125" style="82" customWidth="1"/>
    <col min="12295" max="12295" width="9.85546875" style="82" customWidth="1"/>
    <col min="12296" max="12296" width="10.140625" style="82" customWidth="1"/>
    <col min="12297" max="12297" width="9.140625" style="82"/>
    <col min="12298" max="12298" width="9.85546875" style="82" customWidth="1"/>
    <col min="12299" max="12299" width="14.7109375" style="82" customWidth="1"/>
    <col min="12300" max="12302" width="9.85546875" style="82" bestFit="1" customWidth="1"/>
    <col min="12303" max="12303" width="10.85546875" style="82" customWidth="1"/>
    <col min="12304" max="12544" width="9.140625" style="82"/>
    <col min="12545" max="12545" width="66.85546875" style="82" customWidth="1"/>
    <col min="12546" max="12546" width="13.7109375" style="82" bestFit="1" customWidth="1"/>
    <col min="12547" max="12547" width="12.5703125" style="82" customWidth="1"/>
    <col min="12548" max="12548" width="13.85546875" style="82" customWidth="1"/>
    <col min="12549" max="12549" width="11.5703125" style="82" customWidth="1"/>
    <col min="12550" max="12550" width="13.5703125" style="82" customWidth="1"/>
    <col min="12551" max="12551" width="9.85546875" style="82" customWidth="1"/>
    <col min="12552" max="12552" width="10.140625" style="82" customWidth="1"/>
    <col min="12553" max="12553" width="9.140625" style="82"/>
    <col min="12554" max="12554" width="9.85546875" style="82" customWidth="1"/>
    <col min="12555" max="12555" width="14.7109375" style="82" customWidth="1"/>
    <col min="12556" max="12558" width="9.85546875" style="82" bestFit="1" customWidth="1"/>
    <col min="12559" max="12559" width="10.85546875" style="82" customWidth="1"/>
    <col min="12560" max="12800" width="9.140625" style="82"/>
    <col min="12801" max="12801" width="66.85546875" style="82" customWidth="1"/>
    <col min="12802" max="12802" width="13.7109375" style="82" bestFit="1" customWidth="1"/>
    <col min="12803" max="12803" width="12.5703125" style="82" customWidth="1"/>
    <col min="12804" max="12804" width="13.85546875" style="82" customWidth="1"/>
    <col min="12805" max="12805" width="11.5703125" style="82" customWidth="1"/>
    <col min="12806" max="12806" width="13.5703125" style="82" customWidth="1"/>
    <col min="12807" max="12807" width="9.85546875" style="82" customWidth="1"/>
    <col min="12808" max="12808" width="10.140625" style="82" customWidth="1"/>
    <col min="12809" max="12809" width="9.140625" style="82"/>
    <col min="12810" max="12810" width="9.85546875" style="82" customWidth="1"/>
    <col min="12811" max="12811" width="14.7109375" style="82" customWidth="1"/>
    <col min="12812" max="12814" width="9.85546875" style="82" bestFit="1" customWidth="1"/>
    <col min="12815" max="12815" width="10.85546875" style="82" customWidth="1"/>
    <col min="12816" max="13056" width="9.140625" style="82"/>
    <col min="13057" max="13057" width="66.85546875" style="82" customWidth="1"/>
    <col min="13058" max="13058" width="13.7109375" style="82" bestFit="1" customWidth="1"/>
    <col min="13059" max="13059" width="12.5703125" style="82" customWidth="1"/>
    <col min="13060" max="13060" width="13.85546875" style="82" customWidth="1"/>
    <col min="13061" max="13061" width="11.5703125" style="82" customWidth="1"/>
    <col min="13062" max="13062" width="13.5703125" style="82" customWidth="1"/>
    <col min="13063" max="13063" width="9.85546875" style="82" customWidth="1"/>
    <col min="13064" max="13064" width="10.140625" style="82" customWidth="1"/>
    <col min="13065" max="13065" width="9.140625" style="82"/>
    <col min="13066" max="13066" width="9.85546875" style="82" customWidth="1"/>
    <col min="13067" max="13067" width="14.7109375" style="82" customWidth="1"/>
    <col min="13068" max="13070" width="9.85546875" style="82" bestFit="1" customWidth="1"/>
    <col min="13071" max="13071" width="10.85546875" style="82" customWidth="1"/>
    <col min="13072" max="13312" width="9.140625" style="82"/>
    <col min="13313" max="13313" width="66.85546875" style="82" customWidth="1"/>
    <col min="13314" max="13314" width="13.7109375" style="82" bestFit="1" customWidth="1"/>
    <col min="13315" max="13315" width="12.5703125" style="82" customWidth="1"/>
    <col min="13316" max="13316" width="13.85546875" style="82" customWidth="1"/>
    <col min="13317" max="13317" width="11.5703125" style="82" customWidth="1"/>
    <col min="13318" max="13318" width="13.5703125" style="82" customWidth="1"/>
    <col min="13319" max="13319" width="9.85546875" style="82" customWidth="1"/>
    <col min="13320" max="13320" width="10.140625" style="82" customWidth="1"/>
    <col min="13321" max="13321" width="9.140625" style="82"/>
    <col min="13322" max="13322" width="9.85546875" style="82" customWidth="1"/>
    <col min="13323" max="13323" width="14.7109375" style="82" customWidth="1"/>
    <col min="13324" max="13326" width="9.85546875" style="82" bestFit="1" customWidth="1"/>
    <col min="13327" max="13327" width="10.85546875" style="82" customWidth="1"/>
    <col min="13328" max="13568" width="9.140625" style="82"/>
    <col min="13569" max="13569" width="66.85546875" style="82" customWidth="1"/>
    <col min="13570" max="13570" width="13.7109375" style="82" bestFit="1" customWidth="1"/>
    <col min="13571" max="13571" width="12.5703125" style="82" customWidth="1"/>
    <col min="13572" max="13572" width="13.85546875" style="82" customWidth="1"/>
    <col min="13573" max="13573" width="11.5703125" style="82" customWidth="1"/>
    <col min="13574" max="13574" width="13.5703125" style="82" customWidth="1"/>
    <col min="13575" max="13575" width="9.85546875" style="82" customWidth="1"/>
    <col min="13576" max="13576" width="10.140625" style="82" customWidth="1"/>
    <col min="13577" max="13577" width="9.140625" style="82"/>
    <col min="13578" max="13578" width="9.85546875" style="82" customWidth="1"/>
    <col min="13579" max="13579" width="14.7109375" style="82" customWidth="1"/>
    <col min="13580" max="13582" width="9.85546875" style="82" bestFit="1" customWidth="1"/>
    <col min="13583" max="13583" width="10.85546875" style="82" customWidth="1"/>
    <col min="13584" max="13824" width="9.140625" style="82"/>
    <col min="13825" max="13825" width="66.85546875" style="82" customWidth="1"/>
    <col min="13826" max="13826" width="13.7109375" style="82" bestFit="1" customWidth="1"/>
    <col min="13827" max="13827" width="12.5703125" style="82" customWidth="1"/>
    <col min="13828" max="13828" width="13.85546875" style="82" customWidth="1"/>
    <col min="13829" max="13829" width="11.5703125" style="82" customWidth="1"/>
    <col min="13830" max="13830" width="13.5703125" style="82" customWidth="1"/>
    <col min="13831" max="13831" width="9.85546875" style="82" customWidth="1"/>
    <col min="13832" max="13832" width="10.140625" style="82" customWidth="1"/>
    <col min="13833" max="13833" width="9.140625" style="82"/>
    <col min="13834" max="13834" width="9.85546875" style="82" customWidth="1"/>
    <col min="13835" max="13835" width="14.7109375" style="82" customWidth="1"/>
    <col min="13836" max="13838" width="9.85546875" style="82" bestFit="1" customWidth="1"/>
    <col min="13839" max="13839" width="10.85546875" style="82" customWidth="1"/>
    <col min="13840" max="14080" width="9.140625" style="82"/>
    <col min="14081" max="14081" width="66.85546875" style="82" customWidth="1"/>
    <col min="14082" max="14082" width="13.7109375" style="82" bestFit="1" customWidth="1"/>
    <col min="14083" max="14083" width="12.5703125" style="82" customWidth="1"/>
    <col min="14084" max="14084" width="13.85546875" style="82" customWidth="1"/>
    <col min="14085" max="14085" width="11.5703125" style="82" customWidth="1"/>
    <col min="14086" max="14086" width="13.5703125" style="82" customWidth="1"/>
    <col min="14087" max="14087" width="9.85546875" style="82" customWidth="1"/>
    <col min="14088" max="14088" width="10.140625" style="82" customWidth="1"/>
    <col min="14089" max="14089" width="9.140625" style="82"/>
    <col min="14090" max="14090" width="9.85546875" style="82" customWidth="1"/>
    <col min="14091" max="14091" width="14.7109375" style="82" customWidth="1"/>
    <col min="14092" max="14094" width="9.85546875" style="82" bestFit="1" customWidth="1"/>
    <col min="14095" max="14095" width="10.85546875" style="82" customWidth="1"/>
    <col min="14096" max="14336" width="9.140625" style="82"/>
    <col min="14337" max="14337" width="66.85546875" style="82" customWidth="1"/>
    <col min="14338" max="14338" width="13.7109375" style="82" bestFit="1" customWidth="1"/>
    <col min="14339" max="14339" width="12.5703125" style="82" customWidth="1"/>
    <col min="14340" max="14340" width="13.85546875" style="82" customWidth="1"/>
    <col min="14341" max="14341" width="11.5703125" style="82" customWidth="1"/>
    <col min="14342" max="14342" width="13.5703125" style="82" customWidth="1"/>
    <col min="14343" max="14343" width="9.85546875" style="82" customWidth="1"/>
    <col min="14344" max="14344" width="10.140625" style="82" customWidth="1"/>
    <col min="14345" max="14345" width="9.140625" style="82"/>
    <col min="14346" max="14346" width="9.85546875" style="82" customWidth="1"/>
    <col min="14347" max="14347" width="14.7109375" style="82" customWidth="1"/>
    <col min="14348" max="14350" width="9.85546875" style="82" bestFit="1" customWidth="1"/>
    <col min="14351" max="14351" width="10.85546875" style="82" customWidth="1"/>
    <col min="14352" max="14592" width="9.140625" style="82"/>
    <col min="14593" max="14593" width="66.85546875" style="82" customWidth="1"/>
    <col min="14594" max="14594" width="13.7109375" style="82" bestFit="1" customWidth="1"/>
    <col min="14595" max="14595" width="12.5703125" style="82" customWidth="1"/>
    <col min="14596" max="14596" width="13.85546875" style="82" customWidth="1"/>
    <col min="14597" max="14597" width="11.5703125" style="82" customWidth="1"/>
    <col min="14598" max="14598" width="13.5703125" style="82" customWidth="1"/>
    <col min="14599" max="14599" width="9.85546875" style="82" customWidth="1"/>
    <col min="14600" max="14600" width="10.140625" style="82" customWidth="1"/>
    <col min="14601" max="14601" width="9.140625" style="82"/>
    <col min="14602" max="14602" width="9.85546875" style="82" customWidth="1"/>
    <col min="14603" max="14603" width="14.7109375" style="82" customWidth="1"/>
    <col min="14604" max="14606" width="9.85546875" style="82" bestFit="1" customWidth="1"/>
    <col min="14607" max="14607" width="10.85546875" style="82" customWidth="1"/>
    <col min="14608" max="14848" width="9.140625" style="82"/>
    <col min="14849" max="14849" width="66.85546875" style="82" customWidth="1"/>
    <col min="14850" max="14850" width="13.7109375" style="82" bestFit="1" customWidth="1"/>
    <col min="14851" max="14851" width="12.5703125" style="82" customWidth="1"/>
    <col min="14852" max="14852" width="13.85546875" style="82" customWidth="1"/>
    <col min="14853" max="14853" width="11.5703125" style="82" customWidth="1"/>
    <col min="14854" max="14854" width="13.5703125" style="82" customWidth="1"/>
    <col min="14855" max="14855" width="9.85546875" style="82" customWidth="1"/>
    <col min="14856" max="14856" width="10.140625" style="82" customWidth="1"/>
    <col min="14857" max="14857" width="9.140625" style="82"/>
    <col min="14858" max="14858" width="9.85546875" style="82" customWidth="1"/>
    <col min="14859" max="14859" width="14.7109375" style="82" customWidth="1"/>
    <col min="14860" max="14862" width="9.85546875" style="82" bestFit="1" customWidth="1"/>
    <col min="14863" max="14863" width="10.85546875" style="82" customWidth="1"/>
    <col min="14864" max="15104" width="9.140625" style="82"/>
    <col min="15105" max="15105" width="66.85546875" style="82" customWidth="1"/>
    <col min="15106" max="15106" width="13.7109375" style="82" bestFit="1" customWidth="1"/>
    <col min="15107" max="15107" width="12.5703125" style="82" customWidth="1"/>
    <col min="15108" max="15108" width="13.85546875" style="82" customWidth="1"/>
    <col min="15109" max="15109" width="11.5703125" style="82" customWidth="1"/>
    <col min="15110" max="15110" width="13.5703125" style="82" customWidth="1"/>
    <col min="15111" max="15111" width="9.85546875" style="82" customWidth="1"/>
    <col min="15112" max="15112" width="10.140625" style="82" customWidth="1"/>
    <col min="15113" max="15113" width="9.140625" style="82"/>
    <col min="15114" max="15114" width="9.85546875" style="82" customWidth="1"/>
    <col min="15115" max="15115" width="14.7109375" style="82" customWidth="1"/>
    <col min="15116" max="15118" width="9.85546875" style="82" bestFit="1" customWidth="1"/>
    <col min="15119" max="15119" width="10.85546875" style="82" customWidth="1"/>
    <col min="15120" max="15360" width="9.140625" style="82"/>
    <col min="15361" max="15361" width="66.85546875" style="82" customWidth="1"/>
    <col min="15362" max="15362" width="13.7109375" style="82" bestFit="1" customWidth="1"/>
    <col min="15363" max="15363" width="12.5703125" style="82" customWidth="1"/>
    <col min="15364" max="15364" width="13.85546875" style="82" customWidth="1"/>
    <col min="15365" max="15365" width="11.5703125" style="82" customWidth="1"/>
    <col min="15366" max="15366" width="13.5703125" style="82" customWidth="1"/>
    <col min="15367" max="15367" width="9.85546875" style="82" customWidth="1"/>
    <col min="15368" max="15368" width="10.140625" style="82" customWidth="1"/>
    <col min="15369" max="15369" width="9.140625" style="82"/>
    <col min="15370" max="15370" width="9.85546875" style="82" customWidth="1"/>
    <col min="15371" max="15371" width="14.7109375" style="82" customWidth="1"/>
    <col min="15372" max="15374" width="9.85546875" style="82" bestFit="1" customWidth="1"/>
    <col min="15375" max="15375" width="10.85546875" style="82" customWidth="1"/>
    <col min="15376" max="15616" width="9.140625" style="82"/>
    <col min="15617" max="15617" width="66.85546875" style="82" customWidth="1"/>
    <col min="15618" max="15618" width="13.7109375" style="82" bestFit="1" customWidth="1"/>
    <col min="15619" max="15619" width="12.5703125" style="82" customWidth="1"/>
    <col min="15620" max="15620" width="13.85546875" style="82" customWidth="1"/>
    <col min="15621" max="15621" width="11.5703125" style="82" customWidth="1"/>
    <col min="15622" max="15622" width="13.5703125" style="82" customWidth="1"/>
    <col min="15623" max="15623" width="9.85546875" style="82" customWidth="1"/>
    <col min="15624" max="15624" width="10.140625" style="82" customWidth="1"/>
    <col min="15625" max="15625" width="9.140625" style="82"/>
    <col min="15626" max="15626" width="9.85546875" style="82" customWidth="1"/>
    <col min="15627" max="15627" width="14.7109375" style="82" customWidth="1"/>
    <col min="15628" max="15630" width="9.85546875" style="82" bestFit="1" customWidth="1"/>
    <col min="15631" max="15631" width="10.85546875" style="82" customWidth="1"/>
    <col min="15632" max="15872" width="9.140625" style="82"/>
    <col min="15873" max="15873" width="66.85546875" style="82" customWidth="1"/>
    <col min="15874" max="15874" width="13.7109375" style="82" bestFit="1" customWidth="1"/>
    <col min="15875" max="15875" width="12.5703125" style="82" customWidth="1"/>
    <col min="15876" max="15876" width="13.85546875" style="82" customWidth="1"/>
    <col min="15877" max="15877" width="11.5703125" style="82" customWidth="1"/>
    <col min="15878" max="15878" width="13.5703125" style="82" customWidth="1"/>
    <col min="15879" max="15879" width="9.85546875" style="82" customWidth="1"/>
    <col min="15880" max="15880" width="10.140625" style="82" customWidth="1"/>
    <col min="15881" max="15881" width="9.140625" style="82"/>
    <col min="15882" max="15882" width="9.85546875" style="82" customWidth="1"/>
    <col min="15883" max="15883" width="14.7109375" style="82" customWidth="1"/>
    <col min="15884" max="15886" width="9.85546875" style="82" bestFit="1" customWidth="1"/>
    <col min="15887" max="15887" width="10.85546875" style="82" customWidth="1"/>
    <col min="15888" max="16128" width="9.140625" style="82"/>
    <col min="16129" max="16129" width="66.85546875" style="82" customWidth="1"/>
    <col min="16130" max="16130" width="13.7109375" style="82" bestFit="1" customWidth="1"/>
    <col min="16131" max="16131" width="12.5703125" style="82" customWidth="1"/>
    <col min="16132" max="16132" width="13.85546875" style="82" customWidth="1"/>
    <col min="16133" max="16133" width="11.5703125" style="82" customWidth="1"/>
    <col min="16134" max="16134" width="13.5703125" style="82" customWidth="1"/>
    <col min="16135" max="16135" width="9.85546875" style="82" customWidth="1"/>
    <col min="16136" max="16136" width="10.140625" style="82" customWidth="1"/>
    <col min="16137" max="16137" width="9.140625" style="82"/>
    <col min="16138" max="16138" width="9.85546875" style="82" customWidth="1"/>
    <col min="16139" max="16139" width="14.7109375" style="82" customWidth="1"/>
    <col min="16140" max="16142" width="9.85546875" style="82" bestFit="1" customWidth="1"/>
    <col min="16143" max="16143" width="10.85546875" style="82" customWidth="1"/>
    <col min="16144" max="16384" width="9.140625" style="82"/>
  </cols>
  <sheetData>
    <row r="1" spans="1:21" x14ac:dyDescent="0.25">
      <c r="A1" s="82" t="s">
        <v>165</v>
      </c>
      <c r="O1" s="83"/>
    </row>
    <row r="2" spans="1:21" x14ac:dyDescent="0.25">
      <c r="A2" s="412" t="s">
        <v>166</v>
      </c>
      <c r="B2" s="412"/>
      <c r="C2" s="412"/>
      <c r="D2" s="412"/>
      <c r="E2" s="412"/>
      <c r="F2" s="412"/>
      <c r="G2" s="412"/>
      <c r="H2" s="412"/>
      <c r="I2" s="412"/>
      <c r="J2" s="412"/>
      <c r="K2" s="412"/>
      <c r="L2" s="412"/>
      <c r="M2" s="412"/>
      <c r="N2" s="412"/>
      <c r="O2" s="412"/>
      <c r="P2" s="412"/>
      <c r="Q2" s="412"/>
      <c r="R2" s="412"/>
      <c r="S2" s="412"/>
      <c r="T2" s="412"/>
      <c r="U2" s="412"/>
    </row>
    <row r="3" spans="1:21" x14ac:dyDescent="0.25">
      <c r="A3" s="84" t="s">
        <v>212</v>
      </c>
      <c r="O3" s="83"/>
    </row>
    <row r="4" spans="1:21" ht="19.5" customHeight="1" x14ac:dyDescent="0.25">
      <c r="A4" s="163" t="str">
        <f>'3.3. цели,задачи'!A6:D6</f>
        <v xml:space="preserve">О_0000000828 </v>
      </c>
      <c r="C4" s="85"/>
      <c r="O4" s="83"/>
    </row>
    <row r="5" spans="1:21" ht="34.5" customHeight="1" x14ac:dyDescent="0.25">
      <c r="A5" s="417" t="str">
        <f>"Финансовая модель по проекту инвестиционной программы"</f>
        <v>Финансовая модель по проекту инвестиционной программы</v>
      </c>
      <c r="B5" s="417"/>
      <c r="C5" s="417"/>
      <c r="D5" s="417"/>
      <c r="E5" s="417"/>
      <c r="F5" s="417"/>
      <c r="G5" s="417"/>
      <c r="H5" s="417"/>
      <c r="I5" s="417"/>
      <c r="J5" s="417"/>
      <c r="K5" s="417"/>
      <c r="L5" s="417"/>
      <c r="M5" s="417"/>
      <c r="N5" s="417"/>
      <c r="O5" s="417"/>
    </row>
    <row r="6" spans="1:21" ht="24.75" customHeight="1" x14ac:dyDescent="0.25">
      <c r="A6" s="418" t="str">
        <f>'3.3. цели,задачи'!A9:D9</f>
        <v>Приобретение стационарной лаборатории ЛЭИС -100</v>
      </c>
      <c r="B6" s="418"/>
      <c r="C6" s="418"/>
      <c r="D6" s="418"/>
      <c r="E6" s="418"/>
      <c r="F6" s="418"/>
      <c r="G6" s="418"/>
      <c r="H6" s="418"/>
      <c r="I6" s="418"/>
      <c r="J6" s="418"/>
      <c r="K6" s="418"/>
      <c r="L6" s="418"/>
      <c r="M6" s="418"/>
      <c r="N6" s="418"/>
      <c r="O6" s="418"/>
    </row>
    <row r="7" spans="1:21" ht="30.75" hidden="1" customHeight="1" x14ac:dyDescent="0.25">
      <c r="A7" s="86"/>
      <c r="B7" s="86"/>
      <c r="C7" s="86"/>
      <c r="D7" s="86"/>
      <c r="E7" s="86"/>
      <c r="F7" s="86"/>
      <c r="G7" s="86"/>
      <c r="H7" s="86"/>
      <c r="I7" s="86"/>
      <c r="J7" s="86"/>
      <c r="K7" s="86"/>
      <c r="L7" s="86"/>
      <c r="M7" s="86"/>
      <c r="N7" s="86"/>
      <c r="O7" s="86"/>
    </row>
    <row r="8" spans="1:21" x14ac:dyDescent="0.25">
      <c r="A8" s="87"/>
    </row>
    <row r="9" spans="1:21" ht="16.5" thickBot="1" x14ac:dyDescent="0.3">
      <c r="A9" s="88" t="s">
        <v>89</v>
      </c>
      <c r="B9" s="88" t="s">
        <v>0</v>
      </c>
      <c r="C9" s="88"/>
      <c r="D9" s="88"/>
      <c r="E9" s="88"/>
      <c r="F9" s="88"/>
      <c r="H9" s="89"/>
      <c r="I9" s="90"/>
      <c r="J9" s="90"/>
      <c r="K9" s="90"/>
      <c r="L9" s="90"/>
    </row>
    <row r="10" spans="1:21" ht="23.25" customHeight="1" x14ac:dyDescent="0.25">
      <c r="A10" s="91" t="s">
        <v>167</v>
      </c>
      <c r="B10" s="92">
        <v>23353.704387420003</v>
      </c>
      <c r="C10" s="88"/>
      <c r="D10" s="88"/>
      <c r="E10" s="88"/>
      <c r="F10" s="88"/>
      <c r="H10" s="89"/>
      <c r="I10" s="90"/>
      <c r="J10" s="90"/>
      <c r="K10" s="90"/>
      <c r="L10" s="90"/>
    </row>
    <row r="11" spans="1:21" ht="21" customHeight="1" x14ac:dyDescent="0.25">
      <c r="A11" s="93" t="s">
        <v>168</v>
      </c>
      <c r="B11" s="94"/>
      <c r="C11" s="85"/>
      <c r="D11" s="85"/>
      <c r="E11" s="85"/>
      <c r="F11" s="85"/>
    </row>
    <row r="12" spans="1:21" ht="44.25" hidden="1" customHeight="1" x14ac:dyDescent="0.25">
      <c r="A12" s="95" t="s">
        <v>169</v>
      </c>
      <c r="B12" s="94"/>
      <c r="C12" s="85"/>
      <c r="D12" s="85"/>
      <c r="E12" s="85"/>
      <c r="F12" s="85"/>
      <c r="H12" s="96"/>
    </row>
    <row r="13" spans="1:21" ht="56.25" customHeight="1" x14ac:dyDescent="0.25">
      <c r="A13" s="95" t="s">
        <v>170</v>
      </c>
      <c r="B13" s="94">
        <v>8251.9884541661977</v>
      </c>
      <c r="C13" s="85"/>
      <c r="D13" s="97"/>
      <c r="E13" s="85"/>
      <c r="F13" s="85"/>
      <c r="H13" s="415"/>
      <c r="I13" s="415"/>
      <c r="J13" s="98"/>
      <c r="K13" s="99"/>
    </row>
    <row r="14" spans="1:21" ht="38.25" customHeight="1" x14ac:dyDescent="0.25">
      <c r="A14" s="95" t="s">
        <v>171</v>
      </c>
      <c r="B14" s="94">
        <v>15101.715933253803</v>
      </c>
      <c r="C14" s="85"/>
      <c r="D14" s="100"/>
      <c r="E14" s="101"/>
      <c r="F14" s="101"/>
      <c r="H14" s="415"/>
      <c r="I14" s="415"/>
      <c r="J14" s="98"/>
      <c r="K14" s="99"/>
    </row>
    <row r="15" spans="1:21" ht="37.5" customHeight="1" thickBot="1" x14ac:dyDescent="0.3">
      <c r="A15" s="110" t="s">
        <v>172</v>
      </c>
      <c r="B15" s="164">
        <v>0</v>
      </c>
      <c r="C15" s="85"/>
      <c r="D15" s="85"/>
      <c r="E15" s="85"/>
      <c r="F15" s="85"/>
      <c r="H15" s="415"/>
      <c r="I15" s="415"/>
      <c r="J15" s="98"/>
      <c r="K15" s="104"/>
    </row>
    <row r="16" spans="1:21" ht="25.5" hidden="1" customHeight="1" x14ac:dyDescent="0.25">
      <c r="A16" s="93" t="s">
        <v>173</v>
      </c>
      <c r="B16" s="165"/>
      <c r="C16" s="85"/>
      <c r="D16" s="85"/>
      <c r="E16" s="85"/>
      <c r="F16" s="85"/>
      <c r="H16" s="415"/>
      <c r="I16" s="415"/>
      <c r="J16" s="98"/>
      <c r="K16" s="106"/>
    </row>
    <row r="17" spans="1:18" ht="16.5" hidden="1" thickBot="1" x14ac:dyDescent="0.3">
      <c r="A17" s="102" t="s">
        <v>174</v>
      </c>
      <c r="B17" s="107">
        <v>15</v>
      </c>
      <c r="C17" s="85"/>
      <c r="D17" s="85"/>
      <c r="E17" s="85"/>
      <c r="F17" s="85"/>
      <c r="H17" s="98"/>
      <c r="I17" s="98"/>
      <c r="J17" s="98"/>
      <c r="K17" s="98"/>
    </row>
    <row r="18" spans="1:18" ht="27" hidden="1" customHeight="1" x14ac:dyDescent="0.25">
      <c r="A18" s="102" t="s">
        <v>175</v>
      </c>
      <c r="B18" s="107">
        <v>15</v>
      </c>
      <c r="C18" s="85"/>
      <c r="D18" s="85"/>
      <c r="E18" s="85"/>
      <c r="F18" s="85"/>
      <c r="H18" s="108"/>
      <c r="I18" s="98"/>
      <c r="J18" s="98"/>
      <c r="K18" s="98"/>
      <c r="N18" s="98"/>
      <c r="O18" s="98"/>
      <c r="R18" s="109"/>
    </row>
    <row r="19" spans="1:18" ht="39.75" hidden="1" customHeight="1" outlineLevel="1" thickBot="1" x14ac:dyDescent="0.3">
      <c r="A19" s="110" t="s">
        <v>176</v>
      </c>
      <c r="B19" s="111"/>
      <c r="C19" s="85"/>
      <c r="D19" s="85"/>
      <c r="E19" s="85"/>
      <c r="F19" s="85"/>
      <c r="H19" s="415"/>
      <c r="I19" s="415"/>
      <c r="J19" s="98"/>
      <c r="K19" s="99"/>
      <c r="N19" s="98"/>
      <c r="O19" s="98"/>
    </row>
    <row r="20" spans="1:18" ht="16.5" hidden="1" outlineLevel="1" thickBot="1" x14ac:dyDescent="0.3">
      <c r="A20" s="91" t="s">
        <v>177</v>
      </c>
      <c r="B20" s="112">
        <v>6.18</v>
      </c>
      <c r="C20" s="85"/>
      <c r="D20" s="85"/>
      <c r="E20" s="85"/>
      <c r="F20" s="85"/>
      <c r="H20" s="415"/>
      <c r="I20" s="415"/>
      <c r="J20" s="98"/>
      <c r="K20" s="99"/>
      <c r="N20" s="98"/>
      <c r="O20" s="98"/>
    </row>
    <row r="21" spans="1:18" ht="33" hidden="1" customHeight="1" outlineLevel="1" x14ac:dyDescent="0.25">
      <c r="A21" s="102" t="s">
        <v>178</v>
      </c>
      <c r="B21" s="113">
        <v>4</v>
      </c>
      <c r="C21" s="85"/>
      <c r="D21" s="85"/>
      <c r="E21" s="85"/>
      <c r="F21" s="85"/>
      <c r="H21" s="416"/>
      <c r="I21" s="416"/>
      <c r="J21" s="98"/>
      <c r="K21" s="104"/>
      <c r="N21" s="98"/>
      <c r="O21" s="98"/>
    </row>
    <row r="22" spans="1:18" ht="16.5" hidden="1" outlineLevel="1" thickBot="1" x14ac:dyDescent="0.3">
      <c r="A22" s="102" t="s">
        <v>88</v>
      </c>
      <c r="B22" s="113">
        <v>4</v>
      </c>
      <c r="C22" s="85"/>
      <c r="D22" s="85"/>
      <c r="E22" s="85"/>
      <c r="F22" s="85"/>
      <c r="H22" s="415"/>
      <c r="I22" s="415"/>
      <c r="J22" s="98"/>
      <c r="K22" s="106"/>
      <c r="N22" s="98"/>
      <c r="O22" s="98"/>
    </row>
    <row r="23" spans="1:18" ht="16.5" hidden="1" outlineLevel="1" thickBot="1" x14ac:dyDescent="0.3">
      <c r="A23" s="114" t="s">
        <v>179</v>
      </c>
      <c r="B23" s="115"/>
      <c r="C23" s="85"/>
      <c r="D23" s="85"/>
      <c r="E23" s="85"/>
      <c r="F23" s="85"/>
      <c r="H23" s="98"/>
      <c r="I23" s="98"/>
      <c r="J23" s="98"/>
      <c r="K23" s="98"/>
      <c r="N23" s="98"/>
      <c r="O23" s="98"/>
    </row>
    <row r="24" spans="1:18" ht="16.5" hidden="1" outlineLevel="1" thickBot="1" x14ac:dyDescent="0.3">
      <c r="A24" s="102" t="s">
        <v>180</v>
      </c>
      <c r="B24" s="113">
        <v>12</v>
      </c>
      <c r="C24" s="85"/>
      <c r="D24" s="85"/>
      <c r="E24" s="85"/>
      <c r="F24" s="85"/>
      <c r="H24" s="98"/>
      <c r="I24" s="98"/>
      <c r="J24" s="98"/>
      <c r="K24" s="98"/>
    </row>
    <row r="25" spans="1:18" ht="16.5" hidden="1" outlineLevel="1" thickBot="1" x14ac:dyDescent="0.3">
      <c r="A25" s="102" t="s">
        <v>181</v>
      </c>
      <c r="B25" s="113">
        <v>12</v>
      </c>
      <c r="C25" s="85"/>
      <c r="D25" s="85"/>
      <c r="E25" s="85"/>
      <c r="F25" s="85"/>
    </row>
    <row r="26" spans="1:18" ht="16.5" hidden="1" outlineLevel="1" thickBot="1" x14ac:dyDescent="0.3">
      <c r="A26" s="116" t="s">
        <v>182</v>
      </c>
      <c r="B26" s="117"/>
      <c r="C26" s="85"/>
      <c r="D26" s="85"/>
      <c r="E26" s="85"/>
      <c r="F26" s="85"/>
    </row>
    <row r="27" spans="1:18" ht="16.5" hidden="1" outlineLevel="1" thickBot="1" x14ac:dyDescent="0.3">
      <c r="A27" s="118" t="s">
        <v>183</v>
      </c>
      <c r="B27" s="103">
        <v>10.74</v>
      </c>
      <c r="C27" s="119"/>
      <c r="D27" s="120"/>
      <c r="E27" s="85"/>
      <c r="F27" s="85"/>
    </row>
    <row r="28" spans="1:18" ht="16.5" hidden="1" outlineLevel="1" thickBot="1" x14ac:dyDescent="0.3">
      <c r="A28" s="116" t="s">
        <v>184</v>
      </c>
      <c r="B28" s="117"/>
      <c r="C28" s="119"/>
      <c r="D28" s="120"/>
      <c r="E28" s="85"/>
      <c r="F28" s="85"/>
    </row>
    <row r="29" spans="1:18" ht="16.5" hidden="1" outlineLevel="1" thickBot="1" x14ac:dyDescent="0.3">
      <c r="A29" s="116" t="s">
        <v>185</v>
      </c>
      <c r="B29" s="117"/>
      <c r="C29" s="119"/>
      <c r="D29" s="120"/>
      <c r="E29" s="85"/>
      <c r="F29" s="85"/>
    </row>
    <row r="30" spans="1:18" ht="16.5" hidden="1" outlineLevel="1" thickBot="1" x14ac:dyDescent="0.3">
      <c r="A30" s="118" t="s">
        <v>186</v>
      </c>
      <c r="B30" s="103">
        <v>5.23</v>
      </c>
      <c r="C30" s="121"/>
      <c r="D30" s="121"/>
      <c r="E30" s="85"/>
      <c r="F30" s="85"/>
    </row>
    <row r="31" spans="1:18" ht="16.5" hidden="1" outlineLevel="1" thickBot="1" x14ac:dyDescent="0.3">
      <c r="A31" s="116" t="s">
        <v>187</v>
      </c>
      <c r="B31" s="113">
        <v>12</v>
      </c>
      <c r="C31" s="119"/>
      <c r="D31" s="85"/>
      <c r="E31" s="85"/>
      <c r="F31" s="85"/>
    </row>
    <row r="32" spans="1:18" ht="16.5" hidden="1" outlineLevel="1" thickBot="1" x14ac:dyDescent="0.3">
      <c r="A32" s="116" t="s">
        <v>188</v>
      </c>
      <c r="B32" s="113">
        <v>12</v>
      </c>
      <c r="C32" s="119"/>
      <c r="D32" s="85"/>
      <c r="E32" s="85"/>
      <c r="F32" s="85"/>
    </row>
    <row r="33" spans="1:27" ht="16.5" hidden="1" outlineLevel="1" thickBot="1" x14ac:dyDescent="0.3">
      <c r="A33" s="116" t="s">
        <v>189</v>
      </c>
      <c r="B33" s="113">
        <v>4</v>
      </c>
      <c r="C33" s="97"/>
      <c r="D33" s="85"/>
      <c r="E33" s="85"/>
      <c r="F33" s="85"/>
    </row>
    <row r="34" spans="1:27" ht="16.5" hidden="1" collapsed="1" thickBot="1" x14ac:dyDescent="0.3">
      <c r="A34" s="116" t="s">
        <v>190</v>
      </c>
      <c r="B34" s="113">
        <v>4</v>
      </c>
      <c r="C34" s="97"/>
      <c r="D34" s="85"/>
      <c r="E34" s="85"/>
      <c r="F34" s="85"/>
    </row>
    <row r="35" spans="1:27" ht="16.5" hidden="1" outlineLevel="1" thickBot="1" x14ac:dyDescent="0.3">
      <c r="A35" s="116" t="s">
        <v>191</v>
      </c>
      <c r="B35" s="113">
        <v>25</v>
      </c>
      <c r="C35" s="122"/>
      <c r="D35" s="122"/>
      <c r="E35" s="122"/>
      <c r="F35" s="122"/>
    </row>
    <row r="36" spans="1:27" ht="16.5" hidden="1" outlineLevel="1" thickBot="1" x14ac:dyDescent="0.3">
      <c r="A36" s="116" t="s">
        <v>192</v>
      </c>
      <c r="B36" s="123">
        <v>25</v>
      </c>
      <c r="C36" s="124"/>
      <c r="D36" s="85"/>
      <c r="E36" s="125"/>
      <c r="F36" s="85"/>
    </row>
    <row r="37" spans="1:27" collapsed="1" x14ac:dyDescent="0.25">
      <c r="A37" s="91" t="str">
        <f>A50</f>
        <v>Оплата труда с отчислениями</v>
      </c>
      <c r="B37" s="126">
        <v>288.04269804968544</v>
      </c>
      <c r="C37" s="85"/>
      <c r="D37" s="97"/>
      <c r="E37" s="85"/>
      <c r="F37" s="85"/>
    </row>
    <row r="38" spans="1:27" x14ac:dyDescent="0.25">
      <c r="A38" s="102" t="str">
        <f>A51</f>
        <v>Вспомогательные материалы</v>
      </c>
      <c r="B38" s="127"/>
      <c r="C38" s="122"/>
      <c r="D38" s="122"/>
      <c r="E38" s="122"/>
      <c r="F38" s="122"/>
    </row>
    <row r="39" spans="1:27" ht="32.25" thickBot="1" x14ac:dyDescent="0.3">
      <c r="A39" s="128" t="str">
        <f>A52</f>
        <v>Прочие расходы (без амортизации, арендной платы + транспортные расходы)</v>
      </c>
      <c r="B39" s="123"/>
      <c r="C39" s="122"/>
      <c r="D39" s="122"/>
      <c r="E39" s="122"/>
      <c r="F39" s="122"/>
    </row>
    <row r="40" spans="1:27" s="87" customFormat="1" x14ac:dyDescent="0.25">
      <c r="A40" s="129" t="s">
        <v>87</v>
      </c>
      <c r="B40" s="130">
        <v>1</v>
      </c>
      <c r="C40" s="130">
        <f t="shared" ref="C40:U40" si="0">B40+1</f>
        <v>2</v>
      </c>
      <c r="D40" s="130">
        <f t="shared" si="0"/>
        <v>3</v>
      </c>
      <c r="E40" s="130">
        <f t="shared" si="0"/>
        <v>4</v>
      </c>
      <c r="F40" s="130">
        <f t="shared" si="0"/>
        <v>5</v>
      </c>
      <c r="G40" s="130">
        <f t="shared" si="0"/>
        <v>6</v>
      </c>
      <c r="H40" s="130">
        <f t="shared" si="0"/>
        <v>7</v>
      </c>
      <c r="I40" s="130">
        <f t="shared" si="0"/>
        <v>8</v>
      </c>
      <c r="J40" s="130">
        <f t="shared" si="0"/>
        <v>9</v>
      </c>
      <c r="K40" s="130">
        <f t="shared" si="0"/>
        <v>10</v>
      </c>
      <c r="L40" s="130">
        <f t="shared" si="0"/>
        <v>11</v>
      </c>
      <c r="M40" s="130">
        <f t="shared" si="0"/>
        <v>12</v>
      </c>
      <c r="N40" s="130">
        <f t="shared" si="0"/>
        <v>13</v>
      </c>
      <c r="O40" s="130">
        <f t="shared" si="0"/>
        <v>14</v>
      </c>
      <c r="P40" s="130">
        <f t="shared" si="0"/>
        <v>15</v>
      </c>
      <c r="Q40" s="130">
        <f t="shared" si="0"/>
        <v>16</v>
      </c>
      <c r="R40" s="130">
        <f t="shared" si="0"/>
        <v>17</v>
      </c>
      <c r="S40" s="130">
        <f t="shared" si="0"/>
        <v>18</v>
      </c>
      <c r="T40" s="130">
        <f t="shared" si="0"/>
        <v>19</v>
      </c>
      <c r="U40" s="131">
        <f t="shared" si="0"/>
        <v>20</v>
      </c>
    </row>
    <row r="41" spans="1:27" x14ac:dyDescent="0.25">
      <c r="A41" s="132" t="s">
        <v>86</v>
      </c>
      <c r="B41" s="133">
        <v>0.04</v>
      </c>
      <c r="C41" s="133">
        <v>0.04</v>
      </c>
      <c r="D41" s="133">
        <v>0.04</v>
      </c>
      <c r="E41" s="133">
        <v>0.04</v>
      </c>
      <c r="F41" s="133">
        <v>0.04</v>
      </c>
      <c r="G41" s="133">
        <v>0.04</v>
      </c>
      <c r="H41" s="133">
        <v>0.04</v>
      </c>
      <c r="I41" s="133">
        <v>0.04</v>
      </c>
      <c r="J41" s="133">
        <v>0.04</v>
      </c>
      <c r="K41" s="133">
        <v>0.04</v>
      </c>
      <c r="L41" s="133">
        <v>0.04</v>
      </c>
      <c r="M41" s="133">
        <v>0.04</v>
      </c>
      <c r="N41" s="133">
        <v>0.04</v>
      </c>
      <c r="O41" s="133">
        <v>0.04</v>
      </c>
      <c r="P41" s="133">
        <v>0.04</v>
      </c>
      <c r="Q41" s="133">
        <v>0.04</v>
      </c>
      <c r="R41" s="133">
        <v>0.04</v>
      </c>
      <c r="S41" s="133">
        <v>0.04</v>
      </c>
      <c r="T41" s="133">
        <v>0.04</v>
      </c>
      <c r="U41" s="134">
        <v>0.04</v>
      </c>
    </row>
    <row r="42" spans="1:27" ht="16.5" thickBot="1" x14ac:dyDescent="0.3">
      <c r="A42" s="132" t="s">
        <v>85</v>
      </c>
      <c r="B42" s="133">
        <v>0.04</v>
      </c>
      <c r="C42" s="133">
        <f t="shared" ref="C42:U42" si="1">(1+B42)*(1+C41)-1</f>
        <v>8.1600000000000117E-2</v>
      </c>
      <c r="D42" s="133">
        <f t="shared" si="1"/>
        <v>0.12486400000000009</v>
      </c>
      <c r="E42" s="133">
        <f t="shared" si="1"/>
        <v>0.16985856000000021</v>
      </c>
      <c r="F42" s="133">
        <f t="shared" si="1"/>
        <v>0.21665290240000035</v>
      </c>
      <c r="G42" s="133">
        <f t="shared" si="1"/>
        <v>0.26531901849600037</v>
      </c>
      <c r="H42" s="133">
        <f t="shared" si="1"/>
        <v>0.31593177923584048</v>
      </c>
      <c r="I42" s="133">
        <f t="shared" si="1"/>
        <v>0.3685690504052741</v>
      </c>
      <c r="J42" s="133">
        <f t="shared" si="1"/>
        <v>0.42331181242148519</v>
      </c>
      <c r="K42" s="133">
        <f t="shared" si="1"/>
        <v>0.48024428491834459</v>
      </c>
      <c r="L42" s="133">
        <f t="shared" si="1"/>
        <v>0.53945405631507848</v>
      </c>
      <c r="M42" s="133">
        <f t="shared" si="1"/>
        <v>0.60103221856768174</v>
      </c>
      <c r="N42" s="133">
        <f t="shared" si="1"/>
        <v>0.66507350731038906</v>
      </c>
      <c r="O42" s="133">
        <f t="shared" si="1"/>
        <v>0.73167644760280459</v>
      </c>
      <c r="P42" s="133">
        <f t="shared" si="1"/>
        <v>0.80094350550691673</v>
      </c>
      <c r="Q42" s="133">
        <f t="shared" si="1"/>
        <v>0.87298124572719349</v>
      </c>
      <c r="R42" s="133">
        <f t="shared" si="1"/>
        <v>0.94790049555628131</v>
      </c>
      <c r="S42" s="133">
        <f t="shared" si="1"/>
        <v>1.0258165153785326</v>
      </c>
      <c r="T42" s="133">
        <f t="shared" si="1"/>
        <v>1.1068491759936738</v>
      </c>
      <c r="U42" s="134">
        <f t="shared" si="1"/>
        <v>1.1911231430334208</v>
      </c>
      <c r="V42" s="135"/>
      <c r="W42" s="135"/>
      <c r="X42" s="135"/>
      <c r="Y42" s="135"/>
      <c r="Z42" s="135"/>
      <c r="AA42" s="135"/>
    </row>
    <row r="43" spans="1:27" x14ac:dyDescent="0.25">
      <c r="A43" s="129" t="s">
        <v>87</v>
      </c>
      <c r="B43" s="130">
        <v>1</v>
      </c>
      <c r="C43" s="130">
        <f t="shared" ref="C43:U43" si="2">B43+1</f>
        <v>2</v>
      </c>
      <c r="D43" s="130">
        <f t="shared" si="2"/>
        <v>3</v>
      </c>
      <c r="E43" s="130">
        <f t="shared" si="2"/>
        <v>4</v>
      </c>
      <c r="F43" s="130">
        <f t="shared" si="2"/>
        <v>5</v>
      </c>
      <c r="G43" s="130">
        <f t="shared" si="2"/>
        <v>6</v>
      </c>
      <c r="H43" s="130">
        <f t="shared" si="2"/>
        <v>7</v>
      </c>
      <c r="I43" s="130">
        <f t="shared" si="2"/>
        <v>8</v>
      </c>
      <c r="J43" s="130">
        <f t="shared" si="2"/>
        <v>9</v>
      </c>
      <c r="K43" s="130">
        <f t="shared" si="2"/>
        <v>10</v>
      </c>
      <c r="L43" s="130">
        <f t="shared" si="2"/>
        <v>11</v>
      </c>
      <c r="M43" s="130">
        <f t="shared" si="2"/>
        <v>12</v>
      </c>
      <c r="N43" s="130">
        <f t="shared" si="2"/>
        <v>13</v>
      </c>
      <c r="O43" s="130">
        <f t="shared" si="2"/>
        <v>14</v>
      </c>
      <c r="P43" s="130">
        <f t="shared" si="2"/>
        <v>15</v>
      </c>
      <c r="Q43" s="130">
        <f t="shared" si="2"/>
        <v>16</v>
      </c>
      <c r="R43" s="130">
        <f t="shared" si="2"/>
        <v>17</v>
      </c>
      <c r="S43" s="130">
        <f t="shared" si="2"/>
        <v>18</v>
      </c>
      <c r="T43" s="130">
        <f t="shared" si="2"/>
        <v>19</v>
      </c>
      <c r="U43" s="131">
        <f t="shared" si="2"/>
        <v>20</v>
      </c>
      <c r="V43" s="135"/>
      <c r="W43" s="135"/>
      <c r="X43" s="135"/>
      <c r="Y43" s="135"/>
      <c r="Z43" s="135"/>
      <c r="AA43" s="135"/>
    </row>
    <row r="44" spans="1:27" hidden="1" outlineLevel="1" x14ac:dyDescent="0.25">
      <c r="A44" s="136" t="s">
        <v>193</v>
      </c>
      <c r="B44" s="137">
        <f t="shared" ref="B44:U44" si="3">SUM(B45:B52)</f>
        <v>0</v>
      </c>
      <c r="C44" s="137">
        <f t="shared" si="3"/>
        <v>-288.04269804968544</v>
      </c>
      <c r="D44" s="137">
        <f t="shared" si="3"/>
        <v>-324.00886149896138</v>
      </c>
      <c r="E44" s="137">
        <f t="shared" si="3"/>
        <v>-336.9692159589199</v>
      </c>
      <c r="F44" s="137">
        <f t="shared" si="3"/>
        <v>-350.44798459727673</v>
      </c>
      <c r="G44" s="137">
        <f t="shared" si="3"/>
        <v>-364.4659039811678</v>
      </c>
      <c r="H44" s="137">
        <f t="shared" si="3"/>
        <v>-379.04454014041454</v>
      </c>
      <c r="I44" s="137">
        <f t="shared" si="3"/>
        <v>-394.20632174603111</v>
      </c>
      <c r="J44" s="137">
        <f t="shared" si="3"/>
        <v>-409.97457461587237</v>
      </c>
      <c r="K44" s="137">
        <f t="shared" si="3"/>
        <v>-426.3735576005073</v>
      </c>
      <c r="L44" s="137">
        <f t="shared" si="3"/>
        <v>-443.4284999045276</v>
      </c>
      <c r="M44" s="137">
        <f t="shared" si="3"/>
        <v>-461.16563990070875</v>
      </c>
      <c r="N44" s="137">
        <f t="shared" si="3"/>
        <v>-479.61226549673711</v>
      </c>
      <c r="O44" s="137">
        <f t="shared" si="3"/>
        <v>-498.79675611660656</v>
      </c>
      <c r="P44" s="137">
        <f t="shared" si="3"/>
        <v>-518.74862636127079</v>
      </c>
      <c r="Q44" s="137">
        <f t="shared" si="3"/>
        <v>-539.4985714157217</v>
      </c>
      <c r="R44" s="137">
        <f t="shared" si="3"/>
        <v>-561.07851427235062</v>
      </c>
      <c r="S44" s="137">
        <f t="shared" si="3"/>
        <v>-583.52165484324462</v>
      </c>
      <c r="T44" s="137">
        <f t="shared" si="3"/>
        <v>-606.86252103697439</v>
      </c>
      <c r="U44" s="137">
        <f t="shared" si="3"/>
        <v>-631.13702187845331</v>
      </c>
    </row>
    <row r="45" spans="1:27" ht="16.5" hidden="1" customHeight="1" outlineLevel="1" x14ac:dyDescent="0.25">
      <c r="A45" s="138" t="str">
        <f>A20</f>
        <v>Затраты на текущий ремонт ТП, т.руб. без НДС</v>
      </c>
      <c r="B45" s="139">
        <f t="shared" ref="B45:U45" si="4">-IF(B$40/$B$22-INT(B40/$B$22)&lt;&gt;0,0,$B$20*(1+B$42)*$B$19)</f>
        <v>0</v>
      </c>
      <c r="C45" s="139">
        <f t="shared" si="4"/>
        <v>0</v>
      </c>
      <c r="D45" s="139">
        <f t="shared" si="4"/>
        <v>0</v>
      </c>
      <c r="E45" s="139">
        <f t="shared" si="4"/>
        <v>0</v>
      </c>
      <c r="F45" s="139">
        <f t="shared" si="4"/>
        <v>0</v>
      </c>
      <c r="G45" s="139">
        <f t="shared" si="4"/>
        <v>0</v>
      </c>
      <c r="H45" s="139">
        <f t="shared" si="4"/>
        <v>0</v>
      </c>
      <c r="I45" s="139">
        <f t="shared" si="4"/>
        <v>0</v>
      </c>
      <c r="J45" s="139">
        <f t="shared" si="4"/>
        <v>0</v>
      </c>
      <c r="K45" s="139">
        <f t="shared" si="4"/>
        <v>0</v>
      </c>
      <c r="L45" s="139">
        <f t="shared" si="4"/>
        <v>0</v>
      </c>
      <c r="M45" s="139">
        <f t="shared" si="4"/>
        <v>0</v>
      </c>
      <c r="N45" s="139">
        <f t="shared" si="4"/>
        <v>0</v>
      </c>
      <c r="O45" s="139">
        <f t="shared" si="4"/>
        <v>0</v>
      </c>
      <c r="P45" s="139">
        <f t="shared" si="4"/>
        <v>0</v>
      </c>
      <c r="Q45" s="139">
        <f t="shared" si="4"/>
        <v>0</v>
      </c>
      <c r="R45" s="139">
        <f t="shared" si="4"/>
        <v>0</v>
      </c>
      <c r="S45" s="139">
        <f t="shared" si="4"/>
        <v>0</v>
      </c>
      <c r="T45" s="139">
        <f t="shared" si="4"/>
        <v>0</v>
      </c>
      <c r="U45" s="140">
        <f t="shared" si="4"/>
        <v>0</v>
      </c>
    </row>
    <row r="46" spans="1:27" ht="16.5" hidden="1" customHeight="1" outlineLevel="1" x14ac:dyDescent="0.25">
      <c r="A46" s="138" t="str">
        <f>A23</f>
        <v>Затраты на капитальный ремонт ТП, т.руб. без НДС</v>
      </c>
      <c r="B46" s="139">
        <f t="shared" ref="B46:U46" si="5">-IF(B$40/$B$25-INT(B40/$B$25)&lt;&gt;0,0,$B$23*(1+B$42)*$B$19)</f>
        <v>0</v>
      </c>
      <c r="C46" s="139">
        <f t="shared" si="5"/>
        <v>0</v>
      </c>
      <c r="D46" s="139">
        <f t="shared" si="5"/>
        <v>0</v>
      </c>
      <c r="E46" s="139">
        <f t="shared" si="5"/>
        <v>0</v>
      </c>
      <c r="F46" s="139">
        <f t="shared" si="5"/>
        <v>0</v>
      </c>
      <c r="G46" s="139">
        <f t="shared" si="5"/>
        <v>0</v>
      </c>
      <c r="H46" s="139">
        <f t="shared" si="5"/>
        <v>0</v>
      </c>
      <c r="I46" s="139">
        <f t="shared" si="5"/>
        <v>0</v>
      </c>
      <c r="J46" s="139">
        <f t="shared" si="5"/>
        <v>0</v>
      </c>
      <c r="K46" s="139">
        <f t="shared" si="5"/>
        <v>0</v>
      </c>
      <c r="L46" s="139">
        <f t="shared" si="5"/>
        <v>0</v>
      </c>
      <c r="M46" s="139">
        <f t="shared" si="5"/>
        <v>0</v>
      </c>
      <c r="N46" s="139">
        <f t="shared" si="5"/>
        <v>0</v>
      </c>
      <c r="O46" s="139">
        <f t="shared" si="5"/>
        <v>0</v>
      </c>
      <c r="P46" s="139">
        <f t="shared" si="5"/>
        <v>0</v>
      </c>
      <c r="Q46" s="139">
        <f t="shared" si="5"/>
        <v>0</v>
      </c>
      <c r="R46" s="139">
        <f t="shared" si="5"/>
        <v>0</v>
      </c>
      <c r="S46" s="139">
        <f t="shared" si="5"/>
        <v>0</v>
      </c>
      <c r="T46" s="139">
        <f t="shared" si="5"/>
        <v>0</v>
      </c>
      <c r="U46" s="140">
        <f t="shared" si="5"/>
        <v>0</v>
      </c>
    </row>
    <row r="47" spans="1:27" ht="16.5" hidden="1" customHeight="1" outlineLevel="1" x14ac:dyDescent="0.25">
      <c r="A47" s="138" t="str">
        <f>A26</f>
        <v>Затраты на капитальный ремонт 1 км КЛ т.руб. без НДС</v>
      </c>
      <c r="B47" s="139">
        <f t="shared" ref="B47:U47" si="6">-IF(B$40/$B$36-INT(B40/$B$36)&lt;&gt;0,0,$B$26*(1+B$42)*$B$27)</f>
        <v>0</v>
      </c>
      <c r="C47" s="139">
        <f t="shared" si="6"/>
        <v>0</v>
      </c>
      <c r="D47" s="139">
        <f t="shared" si="6"/>
        <v>0</v>
      </c>
      <c r="E47" s="139">
        <f t="shared" si="6"/>
        <v>0</v>
      </c>
      <c r="F47" s="139">
        <f t="shared" si="6"/>
        <v>0</v>
      </c>
      <c r="G47" s="139">
        <f t="shared" si="6"/>
        <v>0</v>
      </c>
      <c r="H47" s="139">
        <f t="shared" si="6"/>
        <v>0</v>
      </c>
      <c r="I47" s="139">
        <f t="shared" si="6"/>
        <v>0</v>
      </c>
      <c r="J47" s="139">
        <f t="shared" si="6"/>
        <v>0</v>
      </c>
      <c r="K47" s="139">
        <f t="shared" si="6"/>
        <v>0</v>
      </c>
      <c r="L47" s="139">
        <f t="shared" si="6"/>
        <v>0</v>
      </c>
      <c r="M47" s="139">
        <f t="shared" si="6"/>
        <v>0</v>
      </c>
      <c r="N47" s="139">
        <f t="shared" si="6"/>
        <v>0</v>
      </c>
      <c r="O47" s="139">
        <f t="shared" si="6"/>
        <v>0</v>
      </c>
      <c r="P47" s="139">
        <f t="shared" si="6"/>
        <v>0</v>
      </c>
      <c r="Q47" s="139">
        <f t="shared" si="6"/>
        <v>0</v>
      </c>
      <c r="R47" s="139">
        <f t="shared" si="6"/>
        <v>0</v>
      </c>
      <c r="S47" s="139">
        <f t="shared" si="6"/>
        <v>0</v>
      </c>
      <c r="T47" s="139">
        <f t="shared" si="6"/>
        <v>0</v>
      </c>
      <c r="U47" s="140">
        <f t="shared" si="6"/>
        <v>0</v>
      </c>
    </row>
    <row r="48" spans="1:27" hidden="1" outlineLevel="1" x14ac:dyDescent="0.25">
      <c r="A48" s="138" t="s">
        <v>194</v>
      </c>
      <c r="B48" s="139">
        <f t="shared" ref="B48:U48" si="7">-IF(B$40/$B$32-INT(B40/$B$32)&lt;&gt;0,0,$B$28*(1+B$42)*$B$30)</f>
        <v>0</v>
      </c>
      <c r="C48" s="139">
        <f t="shared" si="7"/>
        <v>0</v>
      </c>
      <c r="D48" s="139">
        <f t="shared" si="7"/>
        <v>0</v>
      </c>
      <c r="E48" s="139">
        <f t="shared" si="7"/>
        <v>0</v>
      </c>
      <c r="F48" s="139">
        <f t="shared" si="7"/>
        <v>0</v>
      </c>
      <c r="G48" s="139">
        <f t="shared" si="7"/>
        <v>0</v>
      </c>
      <c r="H48" s="139">
        <f t="shared" si="7"/>
        <v>0</v>
      </c>
      <c r="I48" s="139">
        <f t="shared" si="7"/>
        <v>0</v>
      </c>
      <c r="J48" s="139">
        <f t="shared" si="7"/>
        <v>0</v>
      </c>
      <c r="K48" s="139">
        <f t="shared" si="7"/>
        <v>0</v>
      </c>
      <c r="L48" s="139">
        <f t="shared" si="7"/>
        <v>0</v>
      </c>
      <c r="M48" s="139">
        <f t="shared" si="7"/>
        <v>0</v>
      </c>
      <c r="N48" s="139">
        <f t="shared" si="7"/>
        <v>0</v>
      </c>
      <c r="O48" s="139">
        <f t="shared" si="7"/>
        <v>0</v>
      </c>
      <c r="P48" s="139">
        <f t="shared" si="7"/>
        <v>0</v>
      </c>
      <c r="Q48" s="139">
        <f t="shared" si="7"/>
        <v>0</v>
      </c>
      <c r="R48" s="139">
        <f t="shared" si="7"/>
        <v>0</v>
      </c>
      <c r="S48" s="139">
        <f t="shared" si="7"/>
        <v>0</v>
      </c>
      <c r="T48" s="139">
        <f t="shared" si="7"/>
        <v>0</v>
      </c>
      <c r="U48" s="140">
        <f t="shared" si="7"/>
        <v>0</v>
      </c>
    </row>
    <row r="49" spans="1:27" hidden="1" outlineLevel="1" x14ac:dyDescent="0.25">
      <c r="A49" s="138" t="s">
        <v>195</v>
      </c>
      <c r="B49" s="139">
        <f t="shared" ref="B49:U49" si="8">-IF(B$40/$B$34-INT(B40/$B$34)&lt;&gt;0,0,$B$29*(1+B$42)*$B$30)</f>
        <v>0</v>
      </c>
      <c r="C49" s="139">
        <f t="shared" si="8"/>
        <v>0</v>
      </c>
      <c r="D49" s="139">
        <f t="shared" si="8"/>
        <v>0</v>
      </c>
      <c r="E49" s="139">
        <f t="shared" si="8"/>
        <v>0</v>
      </c>
      <c r="F49" s="139">
        <f t="shared" si="8"/>
        <v>0</v>
      </c>
      <c r="G49" s="139">
        <f t="shared" si="8"/>
        <v>0</v>
      </c>
      <c r="H49" s="139">
        <f t="shared" si="8"/>
        <v>0</v>
      </c>
      <c r="I49" s="139">
        <f t="shared" si="8"/>
        <v>0</v>
      </c>
      <c r="J49" s="139">
        <f t="shared" si="8"/>
        <v>0</v>
      </c>
      <c r="K49" s="139">
        <f t="shared" si="8"/>
        <v>0</v>
      </c>
      <c r="L49" s="139">
        <f t="shared" si="8"/>
        <v>0</v>
      </c>
      <c r="M49" s="139">
        <f t="shared" si="8"/>
        <v>0</v>
      </c>
      <c r="N49" s="139">
        <f t="shared" si="8"/>
        <v>0</v>
      </c>
      <c r="O49" s="139">
        <f t="shared" si="8"/>
        <v>0</v>
      </c>
      <c r="P49" s="139">
        <f t="shared" si="8"/>
        <v>0</v>
      </c>
      <c r="Q49" s="139">
        <f t="shared" si="8"/>
        <v>0</v>
      </c>
      <c r="R49" s="139">
        <f t="shared" si="8"/>
        <v>0</v>
      </c>
      <c r="S49" s="139">
        <f t="shared" si="8"/>
        <v>0</v>
      </c>
      <c r="T49" s="139">
        <f t="shared" si="8"/>
        <v>0</v>
      </c>
      <c r="U49" s="140">
        <f t="shared" si="8"/>
        <v>0</v>
      </c>
    </row>
    <row r="50" spans="1:27" collapsed="1" x14ac:dyDescent="0.25">
      <c r="A50" s="138" t="s">
        <v>196</v>
      </c>
      <c r="B50" s="139"/>
      <c r="C50" s="139">
        <f>-$B$37</f>
        <v>-288.04269804968544</v>
      </c>
      <c r="D50" s="139">
        <f t="shared" ref="D50:U50" si="9">-$B$37*(1+D42)</f>
        <v>-324.00886149896138</v>
      </c>
      <c r="E50" s="139">
        <f t="shared" si="9"/>
        <v>-336.9692159589199</v>
      </c>
      <c r="F50" s="139">
        <f t="shared" si="9"/>
        <v>-350.44798459727673</v>
      </c>
      <c r="G50" s="139">
        <f t="shared" si="9"/>
        <v>-364.4659039811678</v>
      </c>
      <c r="H50" s="139">
        <f t="shared" si="9"/>
        <v>-379.04454014041454</v>
      </c>
      <c r="I50" s="139">
        <f t="shared" si="9"/>
        <v>-394.20632174603111</v>
      </c>
      <c r="J50" s="139">
        <f t="shared" si="9"/>
        <v>-409.97457461587237</v>
      </c>
      <c r="K50" s="139">
        <f t="shared" si="9"/>
        <v>-426.3735576005073</v>
      </c>
      <c r="L50" s="139">
        <f t="shared" si="9"/>
        <v>-443.4284999045276</v>
      </c>
      <c r="M50" s="139">
        <f t="shared" si="9"/>
        <v>-461.16563990070875</v>
      </c>
      <c r="N50" s="139">
        <f t="shared" si="9"/>
        <v>-479.61226549673711</v>
      </c>
      <c r="O50" s="139">
        <f t="shared" si="9"/>
        <v>-498.79675611660656</v>
      </c>
      <c r="P50" s="139">
        <f t="shared" si="9"/>
        <v>-518.74862636127079</v>
      </c>
      <c r="Q50" s="139">
        <f t="shared" si="9"/>
        <v>-539.4985714157217</v>
      </c>
      <c r="R50" s="139">
        <f t="shared" si="9"/>
        <v>-561.07851427235062</v>
      </c>
      <c r="S50" s="139">
        <f t="shared" si="9"/>
        <v>-583.52165484324462</v>
      </c>
      <c r="T50" s="139">
        <f t="shared" si="9"/>
        <v>-606.86252103697439</v>
      </c>
      <c r="U50" s="140">
        <f t="shared" si="9"/>
        <v>-631.13702187845331</v>
      </c>
    </row>
    <row r="51" spans="1:27" s="87" customFormat="1" x14ac:dyDescent="0.25">
      <c r="A51" s="138" t="s">
        <v>197</v>
      </c>
      <c r="B51" s="139"/>
      <c r="C51" s="139">
        <f t="shared" ref="C51:U51" si="10">-$B$38*(1+C42)*$B$19</f>
        <v>0</v>
      </c>
      <c r="D51" s="139">
        <f t="shared" si="10"/>
        <v>0</v>
      </c>
      <c r="E51" s="139">
        <f t="shared" si="10"/>
        <v>0</v>
      </c>
      <c r="F51" s="139">
        <f t="shared" si="10"/>
        <v>0</v>
      </c>
      <c r="G51" s="139">
        <f t="shared" si="10"/>
        <v>0</v>
      </c>
      <c r="H51" s="139">
        <f t="shared" si="10"/>
        <v>0</v>
      </c>
      <c r="I51" s="139">
        <f t="shared" si="10"/>
        <v>0</v>
      </c>
      <c r="J51" s="139">
        <f t="shared" si="10"/>
        <v>0</v>
      </c>
      <c r="K51" s="139">
        <f t="shared" si="10"/>
        <v>0</v>
      </c>
      <c r="L51" s="139">
        <f t="shared" si="10"/>
        <v>0</v>
      </c>
      <c r="M51" s="139">
        <f t="shared" si="10"/>
        <v>0</v>
      </c>
      <c r="N51" s="139">
        <f t="shared" si="10"/>
        <v>0</v>
      </c>
      <c r="O51" s="139">
        <f t="shared" si="10"/>
        <v>0</v>
      </c>
      <c r="P51" s="139">
        <f t="shared" si="10"/>
        <v>0</v>
      </c>
      <c r="Q51" s="139">
        <f t="shared" si="10"/>
        <v>0</v>
      </c>
      <c r="R51" s="139">
        <f t="shared" si="10"/>
        <v>0</v>
      </c>
      <c r="S51" s="139">
        <f t="shared" si="10"/>
        <v>0</v>
      </c>
      <c r="T51" s="139">
        <f t="shared" si="10"/>
        <v>0</v>
      </c>
      <c r="U51" s="140">
        <f t="shared" si="10"/>
        <v>0</v>
      </c>
    </row>
    <row r="52" spans="1:27" ht="31.5" x14ac:dyDescent="0.25">
      <c r="A52" s="141" t="s">
        <v>198</v>
      </c>
      <c r="B52" s="139"/>
      <c r="C52" s="139">
        <f t="shared" ref="C52:U52" si="11">-$B$39*(1+C42)*$B$19</f>
        <v>0</v>
      </c>
      <c r="D52" s="139">
        <f t="shared" si="11"/>
        <v>0</v>
      </c>
      <c r="E52" s="139">
        <f t="shared" si="11"/>
        <v>0</v>
      </c>
      <c r="F52" s="139">
        <f t="shared" si="11"/>
        <v>0</v>
      </c>
      <c r="G52" s="139">
        <f t="shared" si="11"/>
        <v>0</v>
      </c>
      <c r="H52" s="139">
        <f t="shared" si="11"/>
        <v>0</v>
      </c>
      <c r="I52" s="139">
        <f t="shared" si="11"/>
        <v>0</v>
      </c>
      <c r="J52" s="139">
        <f t="shared" si="11"/>
        <v>0</v>
      </c>
      <c r="K52" s="139">
        <f t="shared" si="11"/>
        <v>0</v>
      </c>
      <c r="L52" s="139">
        <f t="shared" si="11"/>
        <v>0</v>
      </c>
      <c r="M52" s="139">
        <f t="shared" si="11"/>
        <v>0</v>
      </c>
      <c r="N52" s="139">
        <f t="shared" si="11"/>
        <v>0</v>
      </c>
      <c r="O52" s="139">
        <f t="shared" si="11"/>
        <v>0</v>
      </c>
      <c r="P52" s="139">
        <f t="shared" si="11"/>
        <v>0</v>
      </c>
      <c r="Q52" s="139">
        <f t="shared" si="11"/>
        <v>0</v>
      </c>
      <c r="R52" s="139">
        <f t="shared" si="11"/>
        <v>0</v>
      </c>
      <c r="S52" s="139">
        <f t="shared" si="11"/>
        <v>0</v>
      </c>
      <c r="T52" s="139">
        <f t="shared" si="11"/>
        <v>0</v>
      </c>
      <c r="U52" s="140">
        <f t="shared" si="11"/>
        <v>0</v>
      </c>
    </row>
    <row r="53" spans="1:27" x14ac:dyDescent="0.25">
      <c r="A53" s="136" t="s">
        <v>199</v>
      </c>
      <c r="B53" s="137">
        <f>SUM(B54:B61)</f>
        <v>0</v>
      </c>
      <c r="C53" s="137">
        <f t="shared" ref="C53:U53" si="12">SUM(C54:C56)</f>
        <v>-1556.913625828</v>
      </c>
      <c r="D53" s="137">
        <f t="shared" si="12"/>
        <v>-1556.913625828</v>
      </c>
      <c r="E53" s="137">
        <f t="shared" si="12"/>
        <v>-1556.913625828</v>
      </c>
      <c r="F53" s="137">
        <f t="shared" si="12"/>
        <v>-1556.913625828</v>
      </c>
      <c r="G53" s="137">
        <f t="shared" si="12"/>
        <v>-1556.913625828</v>
      </c>
      <c r="H53" s="137">
        <f t="shared" si="12"/>
        <v>-1556.913625828</v>
      </c>
      <c r="I53" s="137">
        <f t="shared" si="12"/>
        <v>-1556.913625828</v>
      </c>
      <c r="J53" s="137">
        <f t="shared" si="12"/>
        <v>-1556.913625828</v>
      </c>
      <c r="K53" s="137">
        <f t="shared" si="12"/>
        <v>-1556.913625828</v>
      </c>
      <c r="L53" s="137">
        <f t="shared" si="12"/>
        <v>-1556.913625828</v>
      </c>
      <c r="M53" s="137">
        <f t="shared" si="12"/>
        <v>-1556.913625828</v>
      </c>
      <c r="N53" s="137">
        <f t="shared" si="12"/>
        <v>-1556.913625828</v>
      </c>
      <c r="O53" s="137">
        <f t="shared" si="12"/>
        <v>-1556.913625828</v>
      </c>
      <c r="P53" s="137">
        <f t="shared" si="12"/>
        <v>-1556.913625828</v>
      </c>
      <c r="Q53" s="137">
        <f t="shared" si="12"/>
        <v>-1556.913625828</v>
      </c>
      <c r="R53" s="137">
        <f t="shared" si="12"/>
        <v>0</v>
      </c>
      <c r="S53" s="137">
        <f t="shared" si="12"/>
        <v>0</v>
      </c>
      <c r="T53" s="137">
        <f t="shared" si="12"/>
        <v>0</v>
      </c>
      <c r="U53" s="137">
        <f t="shared" si="12"/>
        <v>0</v>
      </c>
    </row>
    <row r="54" spans="1:27" s="87" customFormat="1" ht="15" customHeight="1" x14ac:dyDescent="0.25">
      <c r="A54" s="138" t="s">
        <v>84</v>
      </c>
      <c r="B54" s="139"/>
      <c r="C54" s="139"/>
      <c r="D54" s="139"/>
      <c r="E54" s="139"/>
      <c r="F54" s="139"/>
      <c r="G54" s="139"/>
      <c r="H54" s="139"/>
      <c r="I54" s="139"/>
      <c r="J54" s="139"/>
      <c r="K54" s="139"/>
      <c r="L54" s="139"/>
      <c r="M54" s="139"/>
      <c r="N54" s="139"/>
      <c r="O54" s="139"/>
      <c r="P54" s="139"/>
      <c r="Q54" s="139"/>
      <c r="R54" s="139"/>
      <c r="S54" s="139"/>
      <c r="T54" s="139"/>
      <c r="U54" s="140"/>
    </row>
    <row r="55" spans="1:27" x14ac:dyDescent="0.25">
      <c r="A55" s="138" t="s">
        <v>200</v>
      </c>
      <c r="B55" s="139"/>
      <c r="C55" s="139">
        <f t="shared" ref="C55:U55" si="13">IF(C43&lt;$B$16+2,-($B$12+$B$15)/$B$16,0)</f>
        <v>0</v>
      </c>
      <c r="D55" s="139">
        <f t="shared" si="13"/>
        <v>0</v>
      </c>
      <c r="E55" s="139">
        <f t="shared" si="13"/>
        <v>0</v>
      </c>
      <c r="F55" s="139">
        <f t="shared" si="13"/>
        <v>0</v>
      </c>
      <c r="G55" s="139">
        <f t="shared" si="13"/>
        <v>0</v>
      </c>
      <c r="H55" s="139">
        <f t="shared" si="13"/>
        <v>0</v>
      </c>
      <c r="I55" s="139">
        <f t="shared" si="13"/>
        <v>0</v>
      </c>
      <c r="J55" s="139">
        <f t="shared" si="13"/>
        <v>0</v>
      </c>
      <c r="K55" s="139">
        <f t="shared" si="13"/>
        <v>0</v>
      </c>
      <c r="L55" s="139">
        <f t="shared" si="13"/>
        <v>0</v>
      </c>
      <c r="M55" s="139">
        <f t="shared" si="13"/>
        <v>0</v>
      </c>
      <c r="N55" s="139">
        <f t="shared" si="13"/>
        <v>0</v>
      </c>
      <c r="O55" s="139">
        <f t="shared" si="13"/>
        <v>0</v>
      </c>
      <c r="P55" s="139">
        <f t="shared" si="13"/>
        <v>0</v>
      </c>
      <c r="Q55" s="139">
        <f t="shared" si="13"/>
        <v>0</v>
      </c>
      <c r="R55" s="139">
        <f t="shared" si="13"/>
        <v>0</v>
      </c>
      <c r="S55" s="139">
        <f t="shared" si="13"/>
        <v>0</v>
      </c>
      <c r="T55" s="139">
        <f t="shared" si="13"/>
        <v>0</v>
      </c>
      <c r="U55" s="139">
        <f t="shared" si="13"/>
        <v>0</v>
      </c>
    </row>
    <row r="56" spans="1:27" s="87" customFormat="1" x14ac:dyDescent="0.25">
      <c r="A56" s="138" t="s">
        <v>201</v>
      </c>
      <c r="B56" s="139"/>
      <c r="C56" s="139">
        <f t="shared" ref="C56:U56" si="14">IF(C43&lt;$B$17+2,-($B$13)/$B$17-($B$14)/$B$18,0)</f>
        <v>-1556.913625828</v>
      </c>
      <c r="D56" s="139">
        <f t="shared" si="14"/>
        <v>-1556.913625828</v>
      </c>
      <c r="E56" s="139">
        <f t="shared" si="14"/>
        <v>-1556.913625828</v>
      </c>
      <c r="F56" s="139">
        <f t="shared" si="14"/>
        <v>-1556.913625828</v>
      </c>
      <c r="G56" s="139">
        <f t="shared" si="14"/>
        <v>-1556.913625828</v>
      </c>
      <c r="H56" s="139">
        <f t="shared" si="14"/>
        <v>-1556.913625828</v>
      </c>
      <c r="I56" s="139">
        <f t="shared" si="14"/>
        <v>-1556.913625828</v>
      </c>
      <c r="J56" s="139">
        <f t="shared" si="14"/>
        <v>-1556.913625828</v>
      </c>
      <c r="K56" s="139">
        <f t="shared" si="14"/>
        <v>-1556.913625828</v>
      </c>
      <c r="L56" s="139">
        <f t="shared" si="14"/>
        <v>-1556.913625828</v>
      </c>
      <c r="M56" s="139">
        <f t="shared" si="14"/>
        <v>-1556.913625828</v>
      </c>
      <c r="N56" s="139">
        <f t="shared" si="14"/>
        <v>-1556.913625828</v>
      </c>
      <c r="O56" s="139">
        <f t="shared" si="14"/>
        <v>-1556.913625828</v>
      </c>
      <c r="P56" s="139">
        <f t="shared" si="14"/>
        <v>-1556.913625828</v>
      </c>
      <c r="Q56" s="139">
        <f t="shared" si="14"/>
        <v>-1556.913625828</v>
      </c>
      <c r="R56" s="139">
        <f t="shared" si="14"/>
        <v>0</v>
      </c>
      <c r="S56" s="139">
        <f t="shared" si="14"/>
        <v>0</v>
      </c>
      <c r="T56" s="139">
        <f t="shared" si="14"/>
        <v>0</v>
      </c>
      <c r="U56" s="139">
        <f t="shared" si="14"/>
        <v>0</v>
      </c>
    </row>
    <row r="57" spans="1:27" s="87" customFormat="1" ht="15" thickBot="1" x14ac:dyDescent="0.3">
      <c r="A57" s="142"/>
      <c r="B57" s="143"/>
      <c r="C57" s="143"/>
      <c r="D57" s="143"/>
      <c r="E57" s="143"/>
      <c r="F57" s="143"/>
      <c r="G57" s="143"/>
      <c r="H57" s="143"/>
      <c r="I57" s="143"/>
      <c r="J57" s="143"/>
      <c r="K57" s="143"/>
      <c r="L57" s="143"/>
      <c r="M57" s="143"/>
      <c r="N57" s="143"/>
      <c r="O57" s="143"/>
      <c r="P57" s="143"/>
      <c r="Q57" s="143"/>
      <c r="R57" s="143"/>
      <c r="S57" s="143"/>
      <c r="T57" s="143"/>
      <c r="U57" s="143"/>
      <c r="V57" s="144"/>
      <c r="W57" s="144"/>
      <c r="X57" s="144"/>
      <c r="Y57" s="144"/>
      <c r="Z57" s="144"/>
      <c r="AA57" s="144"/>
    </row>
    <row r="58" spans="1:27" ht="16.5" thickBot="1" x14ac:dyDescent="0.3">
      <c r="A58" s="145" t="s">
        <v>202</v>
      </c>
      <c r="B58" s="146"/>
      <c r="C58" s="147">
        <v>2</v>
      </c>
      <c r="D58" s="147">
        <f t="shared" ref="D58:U58" si="15">C58+1</f>
        <v>3</v>
      </c>
      <c r="E58" s="147">
        <f t="shared" si="15"/>
        <v>4</v>
      </c>
      <c r="F58" s="147">
        <f t="shared" si="15"/>
        <v>5</v>
      </c>
      <c r="G58" s="147">
        <f t="shared" si="15"/>
        <v>6</v>
      </c>
      <c r="H58" s="147">
        <f t="shared" si="15"/>
        <v>7</v>
      </c>
      <c r="I58" s="147">
        <f t="shared" si="15"/>
        <v>8</v>
      </c>
      <c r="J58" s="147">
        <f t="shared" si="15"/>
        <v>9</v>
      </c>
      <c r="K58" s="147">
        <f t="shared" si="15"/>
        <v>10</v>
      </c>
      <c r="L58" s="147">
        <f t="shared" si="15"/>
        <v>11</v>
      </c>
      <c r="M58" s="147">
        <f t="shared" si="15"/>
        <v>12</v>
      </c>
      <c r="N58" s="147">
        <f t="shared" si="15"/>
        <v>13</v>
      </c>
      <c r="O58" s="147">
        <f t="shared" si="15"/>
        <v>14</v>
      </c>
      <c r="P58" s="147">
        <f t="shared" si="15"/>
        <v>15</v>
      </c>
      <c r="Q58" s="147">
        <f t="shared" si="15"/>
        <v>16</v>
      </c>
      <c r="R58" s="147">
        <f t="shared" si="15"/>
        <v>17</v>
      </c>
      <c r="S58" s="147">
        <f t="shared" si="15"/>
        <v>18</v>
      </c>
      <c r="T58" s="147">
        <f t="shared" si="15"/>
        <v>19</v>
      </c>
      <c r="U58" s="148">
        <f t="shared" si="15"/>
        <v>20</v>
      </c>
    </row>
    <row r="59" spans="1:27" x14ac:dyDescent="0.25">
      <c r="A59" s="149" t="s">
        <v>83</v>
      </c>
      <c r="B59" s="150" t="s">
        <v>203</v>
      </c>
      <c r="C59" s="151">
        <f t="shared" ref="C59:U59" si="16">-(C55+C56)</f>
        <v>1556.913625828</v>
      </c>
      <c r="D59" s="151">
        <f t="shared" si="16"/>
        <v>1556.913625828</v>
      </c>
      <c r="E59" s="151">
        <f t="shared" si="16"/>
        <v>1556.913625828</v>
      </c>
      <c r="F59" s="151">
        <f t="shared" si="16"/>
        <v>1556.913625828</v>
      </c>
      <c r="G59" s="151">
        <f t="shared" si="16"/>
        <v>1556.913625828</v>
      </c>
      <c r="H59" s="151">
        <f t="shared" si="16"/>
        <v>1556.913625828</v>
      </c>
      <c r="I59" s="151">
        <f t="shared" si="16"/>
        <v>1556.913625828</v>
      </c>
      <c r="J59" s="151">
        <f t="shared" si="16"/>
        <v>1556.913625828</v>
      </c>
      <c r="K59" s="151">
        <f t="shared" si="16"/>
        <v>1556.913625828</v>
      </c>
      <c r="L59" s="151">
        <f t="shared" si="16"/>
        <v>1556.913625828</v>
      </c>
      <c r="M59" s="151">
        <f t="shared" si="16"/>
        <v>1556.913625828</v>
      </c>
      <c r="N59" s="151">
        <f t="shared" si="16"/>
        <v>1556.913625828</v>
      </c>
      <c r="O59" s="151">
        <f t="shared" si="16"/>
        <v>1556.913625828</v>
      </c>
      <c r="P59" s="151">
        <f t="shared" si="16"/>
        <v>1556.913625828</v>
      </c>
      <c r="Q59" s="151">
        <f t="shared" si="16"/>
        <v>1556.913625828</v>
      </c>
      <c r="R59" s="151">
        <f t="shared" si="16"/>
        <v>0</v>
      </c>
      <c r="S59" s="151">
        <f t="shared" si="16"/>
        <v>0</v>
      </c>
      <c r="T59" s="151">
        <f t="shared" si="16"/>
        <v>0</v>
      </c>
      <c r="U59" s="151">
        <f t="shared" si="16"/>
        <v>0</v>
      </c>
    </row>
    <row r="60" spans="1:27" x14ac:dyDescent="0.25">
      <c r="A60" s="132" t="s">
        <v>84</v>
      </c>
      <c r="B60" s="74" t="s">
        <v>203</v>
      </c>
      <c r="C60" s="152">
        <f t="shared" ref="C60:U60" si="17">-C54</f>
        <v>0</v>
      </c>
      <c r="D60" s="152">
        <f t="shared" si="17"/>
        <v>0</v>
      </c>
      <c r="E60" s="152">
        <f t="shared" si="17"/>
        <v>0</v>
      </c>
      <c r="F60" s="152">
        <f t="shared" si="17"/>
        <v>0</v>
      </c>
      <c r="G60" s="152">
        <f t="shared" si="17"/>
        <v>0</v>
      </c>
      <c r="H60" s="152">
        <f t="shared" si="17"/>
        <v>0</v>
      </c>
      <c r="I60" s="152">
        <f t="shared" si="17"/>
        <v>0</v>
      </c>
      <c r="J60" s="152">
        <f t="shared" si="17"/>
        <v>0</v>
      </c>
      <c r="K60" s="152">
        <f t="shared" si="17"/>
        <v>0</v>
      </c>
      <c r="L60" s="152">
        <f t="shared" si="17"/>
        <v>0</v>
      </c>
      <c r="M60" s="152">
        <f t="shared" si="17"/>
        <v>0</v>
      </c>
      <c r="N60" s="152">
        <f t="shared" si="17"/>
        <v>0</v>
      </c>
      <c r="O60" s="152">
        <f t="shared" si="17"/>
        <v>0</v>
      </c>
      <c r="P60" s="152">
        <f t="shared" si="17"/>
        <v>0</v>
      </c>
      <c r="Q60" s="152">
        <f t="shared" si="17"/>
        <v>0</v>
      </c>
      <c r="R60" s="152">
        <f t="shared" si="17"/>
        <v>0</v>
      </c>
      <c r="S60" s="152">
        <f t="shared" si="17"/>
        <v>0</v>
      </c>
      <c r="T60" s="152">
        <f t="shared" si="17"/>
        <v>0</v>
      </c>
      <c r="U60" s="153">
        <f t="shared" si="17"/>
        <v>0</v>
      </c>
    </row>
    <row r="61" spans="1:27" x14ac:dyDescent="0.25">
      <c r="A61" s="132" t="s">
        <v>204</v>
      </c>
      <c r="B61" s="74" t="s">
        <v>203</v>
      </c>
      <c r="C61" s="152">
        <f t="shared" ref="C61:U63" si="18">-C45</f>
        <v>0</v>
      </c>
      <c r="D61" s="152">
        <f t="shared" si="18"/>
        <v>0</v>
      </c>
      <c r="E61" s="152">
        <f t="shared" si="18"/>
        <v>0</v>
      </c>
      <c r="F61" s="152">
        <f t="shared" si="18"/>
        <v>0</v>
      </c>
      <c r="G61" s="152">
        <f t="shared" si="18"/>
        <v>0</v>
      </c>
      <c r="H61" s="152">
        <f t="shared" si="18"/>
        <v>0</v>
      </c>
      <c r="I61" s="152">
        <f t="shared" si="18"/>
        <v>0</v>
      </c>
      <c r="J61" s="152">
        <f t="shared" si="18"/>
        <v>0</v>
      </c>
      <c r="K61" s="152">
        <f t="shared" si="18"/>
        <v>0</v>
      </c>
      <c r="L61" s="152">
        <f t="shared" si="18"/>
        <v>0</v>
      </c>
      <c r="M61" s="152">
        <f t="shared" si="18"/>
        <v>0</v>
      </c>
      <c r="N61" s="152">
        <f t="shared" si="18"/>
        <v>0</v>
      </c>
      <c r="O61" s="152">
        <f t="shared" si="18"/>
        <v>0</v>
      </c>
      <c r="P61" s="152">
        <f t="shared" si="18"/>
        <v>0</v>
      </c>
      <c r="Q61" s="152">
        <f t="shared" si="18"/>
        <v>0</v>
      </c>
      <c r="R61" s="152">
        <f t="shared" si="18"/>
        <v>0</v>
      </c>
      <c r="S61" s="152">
        <f t="shared" si="18"/>
        <v>0</v>
      </c>
      <c r="T61" s="152">
        <f t="shared" si="18"/>
        <v>0</v>
      </c>
      <c r="U61" s="153">
        <f t="shared" si="18"/>
        <v>0</v>
      </c>
    </row>
    <row r="62" spans="1:27" x14ac:dyDescent="0.25">
      <c r="A62" s="132" t="s">
        <v>205</v>
      </c>
      <c r="B62" s="74" t="s">
        <v>203</v>
      </c>
      <c r="C62" s="152">
        <f t="shared" si="18"/>
        <v>0</v>
      </c>
      <c r="D62" s="152">
        <f t="shared" si="18"/>
        <v>0</v>
      </c>
      <c r="E62" s="152">
        <f t="shared" si="18"/>
        <v>0</v>
      </c>
      <c r="F62" s="152">
        <f t="shared" si="18"/>
        <v>0</v>
      </c>
      <c r="G62" s="152">
        <f t="shared" si="18"/>
        <v>0</v>
      </c>
      <c r="H62" s="152">
        <f t="shared" si="18"/>
        <v>0</v>
      </c>
      <c r="I62" s="152">
        <f t="shared" si="18"/>
        <v>0</v>
      </c>
      <c r="J62" s="152">
        <f t="shared" si="18"/>
        <v>0</v>
      </c>
      <c r="K62" s="152">
        <f t="shared" si="18"/>
        <v>0</v>
      </c>
      <c r="L62" s="152">
        <f t="shared" si="18"/>
        <v>0</v>
      </c>
      <c r="M62" s="152">
        <f t="shared" si="18"/>
        <v>0</v>
      </c>
      <c r="N62" s="152">
        <f t="shared" si="18"/>
        <v>0</v>
      </c>
      <c r="O62" s="152">
        <f t="shared" si="18"/>
        <v>0</v>
      </c>
      <c r="P62" s="152">
        <f t="shared" si="18"/>
        <v>0</v>
      </c>
      <c r="Q62" s="152">
        <f t="shared" si="18"/>
        <v>0</v>
      </c>
      <c r="R62" s="152">
        <f t="shared" si="18"/>
        <v>0</v>
      </c>
      <c r="S62" s="152">
        <f t="shared" si="18"/>
        <v>0</v>
      </c>
      <c r="T62" s="152">
        <f t="shared" si="18"/>
        <v>0</v>
      </c>
      <c r="U62" s="153">
        <f t="shared" si="18"/>
        <v>0</v>
      </c>
    </row>
    <row r="63" spans="1:27" x14ac:dyDescent="0.25">
      <c r="A63" s="132" t="s">
        <v>206</v>
      </c>
      <c r="B63" s="74" t="s">
        <v>203</v>
      </c>
      <c r="C63" s="152">
        <f t="shared" si="18"/>
        <v>0</v>
      </c>
      <c r="D63" s="152">
        <f t="shared" si="18"/>
        <v>0</v>
      </c>
      <c r="E63" s="152">
        <f t="shared" si="18"/>
        <v>0</v>
      </c>
      <c r="F63" s="152">
        <f t="shared" si="18"/>
        <v>0</v>
      </c>
      <c r="G63" s="152">
        <f t="shared" si="18"/>
        <v>0</v>
      </c>
      <c r="H63" s="152">
        <f t="shared" si="18"/>
        <v>0</v>
      </c>
      <c r="I63" s="152">
        <f t="shared" si="18"/>
        <v>0</v>
      </c>
      <c r="J63" s="152">
        <f t="shared" si="18"/>
        <v>0</v>
      </c>
      <c r="K63" s="152">
        <f t="shared" si="18"/>
        <v>0</v>
      </c>
      <c r="L63" s="152">
        <f t="shared" si="18"/>
        <v>0</v>
      </c>
      <c r="M63" s="152">
        <f t="shared" si="18"/>
        <v>0</v>
      </c>
      <c r="N63" s="152">
        <f t="shared" si="18"/>
        <v>0</v>
      </c>
      <c r="O63" s="152">
        <f t="shared" si="18"/>
        <v>0</v>
      </c>
      <c r="P63" s="152">
        <f t="shared" si="18"/>
        <v>0</v>
      </c>
      <c r="Q63" s="152">
        <f t="shared" si="18"/>
        <v>0</v>
      </c>
      <c r="R63" s="152">
        <f t="shared" si="18"/>
        <v>0</v>
      </c>
      <c r="S63" s="152">
        <f t="shared" si="18"/>
        <v>0</v>
      </c>
      <c r="T63" s="152">
        <f t="shared" si="18"/>
        <v>0</v>
      </c>
      <c r="U63" s="153">
        <f t="shared" si="18"/>
        <v>0</v>
      </c>
    </row>
    <row r="64" spans="1:27" x14ac:dyDescent="0.25">
      <c r="A64" s="132" t="s">
        <v>207</v>
      </c>
      <c r="B64" s="74" t="s">
        <v>203</v>
      </c>
      <c r="C64" s="152"/>
      <c r="D64" s="152"/>
      <c r="E64" s="152"/>
      <c r="F64" s="152"/>
      <c r="G64" s="152"/>
      <c r="H64" s="152"/>
      <c r="I64" s="152"/>
      <c r="J64" s="152"/>
      <c r="K64" s="152"/>
      <c r="L64" s="152"/>
      <c r="M64" s="152"/>
      <c r="N64" s="152"/>
      <c r="O64" s="152"/>
      <c r="P64" s="152"/>
      <c r="Q64" s="152"/>
      <c r="R64" s="152"/>
      <c r="S64" s="152"/>
      <c r="T64" s="152"/>
      <c r="U64" s="153"/>
    </row>
    <row r="65" spans="1:21" x14ac:dyDescent="0.25">
      <c r="A65" s="132" t="s">
        <v>208</v>
      </c>
      <c r="B65" s="74" t="s">
        <v>203</v>
      </c>
      <c r="C65" s="152"/>
      <c r="D65" s="152"/>
      <c r="E65" s="152"/>
      <c r="F65" s="152"/>
      <c r="G65" s="152"/>
      <c r="H65" s="152"/>
      <c r="I65" s="152"/>
      <c r="J65" s="152"/>
      <c r="K65" s="152"/>
      <c r="L65" s="152"/>
      <c r="M65" s="152"/>
      <c r="N65" s="152"/>
      <c r="O65" s="152"/>
      <c r="P65" s="152"/>
      <c r="Q65" s="152"/>
      <c r="R65" s="152"/>
      <c r="S65" s="152"/>
      <c r="T65" s="152"/>
      <c r="U65" s="153"/>
    </row>
    <row r="66" spans="1:21" x14ac:dyDescent="0.25">
      <c r="A66" s="132" t="s">
        <v>209</v>
      </c>
      <c r="B66" s="74" t="s">
        <v>203</v>
      </c>
      <c r="C66" s="152">
        <f t="shared" ref="C66:U68" si="19">-C48</f>
        <v>0</v>
      </c>
      <c r="D66" s="152">
        <f t="shared" si="19"/>
        <v>0</v>
      </c>
      <c r="E66" s="152">
        <f t="shared" si="19"/>
        <v>0</v>
      </c>
      <c r="F66" s="152">
        <f t="shared" si="19"/>
        <v>0</v>
      </c>
      <c r="G66" s="152">
        <f t="shared" si="19"/>
        <v>0</v>
      </c>
      <c r="H66" s="152">
        <f t="shared" si="19"/>
        <v>0</v>
      </c>
      <c r="I66" s="152">
        <f t="shared" si="19"/>
        <v>0</v>
      </c>
      <c r="J66" s="152">
        <f t="shared" si="19"/>
        <v>0</v>
      </c>
      <c r="K66" s="152">
        <f t="shared" si="19"/>
        <v>0</v>
      </c>
      <c r="L66" s="152">
        <f t="shared" si="19"/>
        <v>0</v>
      </c>
      <c r="M66" s="152">
        <f>-M48</f>
        <v>0</v>
      </c>
      <c r="N66" s="152">
        <f t="shared" si="19"/>
        <v>0</v>
      </c>
      <c r="O66" s="152">
        <f t="shared" si="19"/>
        <v>0</v>
      </c>
      <c r="P66" s="152">
        <f t="shared" si="19"/>
        <v>0</v>
      </c>
      <c r="Q66" s="152">
        <f t="shared" si="19"/>
        <v>0</v>
      </c>
      <c r="R66" s="152">
        <f t="shared" si="19"/>
        <v>0</v>
      </c>
      <c r="S66" s="152">
        <f t="shared" si="19"/>
        <v>0</v>
      </c>
      <c r="T66" s="152">
        <f t="shared" si="19"/>
        <v>0</v>
      </c>
      <c r="U66" s="153">
        <f t="shared" si="19"/>
        <v>0</v>
      </c>
    </row>
    <row r="67" spans="1:21" x14ac:dyDescent="0.25">
      <c r="A67" s="132" t="s">
        <v>210</v>
      </c>
      <c r="B67" s="74" t="s">
        <v>203</v>
      </c>
      <c r="C67" s="152">
        <f t="shared" si="19"/>
        <v>0</v>
      </c>
      <c r="D67" s="152">
        <f t="shared" si="19"/>
        <v>0</v>
      </c>
      <c r="E67" s="152">
        <f t="shared" si="19"/>
        <v>0</v>
      </c>
      <c r="F67" s="152">
        <f t="shared" si="19"/>
        <v>0</v>
      </c>
      <c r="G67" s="152">
        <f t="shared" si="19"/>
        <v>0</v>
      </c>
      <c r="H67" s="152">
        <f t="shared" si="19"/>
        <v>0</v>
      </c>
      <c r="I67" s="152">
        <f t="shared" si="19"/>
        <v>0</v>
      </c>
      <c r="J67" s="152">
        <f t="shared" si="19"/>
        <v>0</v>
      </c>
      <c r="K67" s="152">
        <f t="shared" si="19"/>
        <v>0</v>
      </c>
      <c r="L67" s="152">
        <f t="shared" si="19"/>
        <v>0</v>
      </c>
      <c r="M67" s="152">
        <f t="shared" si="19"/>
        <v>0</v>
      </c>
      <c r="N67" s="152">
        <f t="shared" si="19"/>
        <v>0</v>
      </c>
      <c r="O67" s="152">
        <f t="shared" si="19"/>
        <v>0</v>
      </c>
      <c r="P67" s="152">
        <f t="shared" si="19"/>
        <v>0</v>
      </c>
      <c r="Q67" s="152">
        <f t="shared" si="19"/>
        <v>0</v>
      </c>
      <c r="R67" s="152">
        <f t="shared" si="19"/>
        <v>0</v>
      </c>
      <c r="S67" s="152">
        <f t="shared" si="19"/>
        <v>0</v>
      </c>
      <c r="T67" s="152">
        <f t="shared" si="19"/>
        <v>0</v>
      </c>
      <c r="U67" s="153">
        <f t="shared" si="19"/>
        <v>0</v>
      </c>
    </row>
    <row r="68" spans="1:21" ht="16.5" thickBot="1" x14ac:dyDescent="0.3">
      <c r="A68" s="154" t="s">
        <v>196</v>
      </c>
      <c r="B68" s="155" t="s">
        <v>203</v>
      </c>
      <c r="C68" s="156">
        <f t="shared" si="19"/>
        <v>288.04269804968544</v>
      </c>
      <c r="D68" s="156">
        <f t="shared" si="19"/>
        <v>324.00886149896138</v>
      </c>
      <c r="E68" s="156">
        <f t="shared" si="19"/>
        <v>336.9692159589199</v>
      </c>
      <c r="F68" s="156">
        <f t="shared" si="19"/>
        <v>350.44798459727673</v>
      </c>
      <c r="G68" s="156">
        <f t="shared" si="19"/>
        <v>364.4659039811678</v>
      </c>
      <c r="H68" s="156">
        <f t="shared" si="19"/>
        <v>379.04454014041454</v>
      </c>
      <c r="I68" s="156">
        <f t="shared" si="19"/>
        <v>394.20632174603111</v>
      </c>
      <c r="J68" s="156">
        <f t="shared" si="19"/>
        <v>409.97457461587237</v>
      </c>
      <c r="K68" s="156">
        <f t="shared" si="19"/>
        <v>426.3735576005073</v>
      </c>
      <c r="L68" s="156">
        <f t="shared" si="19"/>
        <v>443.4284999045276</v>
      </c>
      <c r="M68" s="156">
        <f t="shared" si="19"/>
        <v>461.16563990070875</v>
      </c>
      <c r="N68" s="156">
        <f t="shared" si="19"/>
        <v>479.61226549673711</v>
      </c>
      <c r="O68" s="156">
        <f t="shared" si="19"/>
        <v>498.79675611660656</v>
      </c>
      <c r="P68" s="156">
        <f t="shared" si="19"/>
        <v>518.74862636127079</v>
      </c>
      <c r="Q68" s="156">
        <f t="shared" si="19"/>
        <v>539.4985714157217</v>
      </c>
      <c r="R68" s="156">
        <f t="shared" si="19"/>
        <v>561.07851427235062</v>
      </c>
      <c r="S68" s="156">
        <f t="shared" si="19"/>
        <v>583.52165484324462</v>
      </c>
      <c r="T68" s="156">
        <f t="shared" si="19"/>
        <v>606.86252103697439</v>
      </c>
      <c r="U68" s="157">
        <f t="shared" si="19"/>
        <v>631.13702187845331</v>
      </c>
    </row>
    <row r="69" spans="1:21" ht="16.5" thickBot="1" x14ac:dyDescent="0.3">
      <c r="A69" s="158" t="s">
        <v>211</v>
      </c>
      <c r="B69" s="159" t="s">
        <v>203</v>
      </c>
      <c r="C69" s="160">
        <f t="shared" ref="C69:U69" si="20">SUM(C59:C68)</f>
        <v>1844.9563238776855</v>
      </c>
      <c r="D69" s="160">
        <f t="shared" si="20"/>
        <v>1880.9224873269613</v>
      </c>
      <c r="E69" s="160">
        <f t="shared" si="20"/>
        <v>1893.8828417869199</v>
      </c>
      <c r="F69" s="160">
        <f t="shared" si="20"/>
        <v>1907.3616104252767</v>
      </c>
      <c r="G69" s="160">
        <f t="shared" si="20"/>
        <v>1921.3795298091677</v>
      </c>
      <c r="H69" s="160">
        <f t="shared" si="20"/>
        <v>1935.9581659684145</v>
      </c>
      <c r="I69" s="160">
        <f t="shared" si="20"/>
        <v>1951.1199475740311</v>
      </c>
      <c r="J69" s="160">
        <f t="shared" si="20"/>
        <v>1966.8882004438724</v>
      </c>
      <c r="K69" s="160">
        <f t="shared" si="20"/>
        <v>1983.2871834285074</v>
      </c>
      <c r="L69" s="160">
        <f t="shared" si="20"/>
        <v>2000.3421257325276</v>
      </c>
      <c r="M69" s="160">
        <f t="shared" si="20"/>
        <v>2018.0792657287088</v>
      </c>
      <c r="N69" s="160">
        <f t="shared" si="20"/>
        <v>2036.5258913247371</v>
      </c>
      <c r="O69" s="160">
        <f t="shared" si="20"/>
        <v>2055.7103819446065</v>
      </c>
      <c r="P69" s="160">
        <f t="shared" si="20"/>
        <v>2075.6622521892709</v>
      </c>
      <c r="Q69" s="160">
        <f t="shared" si="20"/>
        <v>2096.4121972437215</v>
      </c>
      <c r="R69" s="160">
        <f t="shared" si="20"/>
        <v>561.07851427235062</v>
      </c>
      <c r="S69" s="160">
        <f t="shared" si="20"/>
        <v>583.52165484324462</v>
      </c>
      <c r="T69" s="160">
        <f t="shared" si="20"/>
        <v>606.86252103697439</v>
      </c>
      <c r="U69" s="161">
        <f t="shared" si="20"/>
        <v>631.13702187845331</v>
      </c>
    </row>
    <row r="71" spans="1:21" x14ac:dyDescent="0.25">
      <c r="C71" s="162">
        <f t="shared" ref="C71:U71" si="21">C44+C53</f>
        <v>-1844.9563238776855</v>
      </c>
      <c r="D71" s="162">
        <f t="shared" si="21"/>
        <v>-1880.9224873269613</v>
      </c>
      <c r="E71" s="162">
        <f t="shared" si="21"/>
        <v>-1893.8828417869199</v>
      </c>
      <c r="F71" s="162">
        <f t="shared" si="21"/>
        <v>-1907.3616104252767</v>
      </c>
      <c r="G71" s="162">
        <f t="shared" si="21"/>
        <v>-1921.3795298091677</v>
      </c>
      <c r="H71" s="162">
        <f t="shared" si="21"/>
        <v>-1935.9581659684145</v>
      </c>
      <c r="I71" s="162">
        <f t="shared" si="21"/>
        <v>-1951.1199475740311</v>
      </c>
      <c r="J71" s="162">
        <f t="shared" si="21"/>
        <v>-1966.8882004438724</v>
      </c>
      <c r="K71" s="162">
        <f t="shared" si="21"/>
        <v>-1983.2871834285074</v>
      </c>
      <c r="L71" s="162">
        <f t="shared" si="21"/>
        <v>-2000.3421257325276</v>
      </c>
      <c r="M71" s="162">
        <f t="shared" si="21"/>
        <v>-2018.0792657287088</v>
      </c>
      <c r="N71" s="162">
        <f t="shared" si="21"/>
        <v>-2036.5258913247371</v>
      </c>
      <c r="O71" s="162">
        <f t="shared" si="21"/>
        <v>-2055.7103819446065</v>
      </c>
      <c r="P71" s="162">
        <f t="shared" si="21"/>
        <v>-2075.6622521892709</v>
      </c>
      <c r="Q71" s="162">
        <f t="shared" si="21"/>
        <v>-2096.4121972437215</v>
      </c>
      <c r="R71" s="162">
        <f t="shared" si="21"/>
        <v>-561.07851427235062</v>
      </c>
      <c r="S71" s="162">
        <f t="shared" si="21"/>
        <v>-583.52165484324462</v>
      </c>
      <c r="T71" s="162">
        <f t="shared" si="21"/>
        <v>-606.86252103697439</v>
      </c>
      <c r="U71" s="162">
        <f t="shared" si="21"/>
        <v>-631.13702187845331</v>
      </c>
    </row>
  </sheetData>
  <mergeCells count="11">
    <mergeCell ref="H15:I15"/>
    <mergeCell ref="A2:U2"/>
    <mergeCell ref="A5:O5"/>
    <mergeCell ref="A6:O6"/>
    <mergeCell ref="H13:I13"/>
    <mergeCell ref="H14:I14"/>
    <mergeCell ref="H16:I16"/>
    <mergeCell ref="H19:I19"/>
    <mergeCell ref="H20:I20"/>
    <mergeCell ref="H21:I21"/>
    <mergeCell ref="H22:I22"/>
  </mergeCells>
  <printOptions horizontalCentered="1"/>
  <pageMargins left="0.70866141732283472" right="0.70866141732283472" top="0.74803149606299213" bottom="0.74803149606299213" header="0.31496062992125984" footer="0.31496062992125984"/>
  <pageSetup paperSize="8" scale="68"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71"/>
  <sheetViews>
    <sheetView view="pageBreakPreview" topLeftCell="A9" zoomScale="80" zoomScaleNormal="82" zoomScaleSheetLayoutView="80" workbookViewId="0">
      <selection activeCell="P61" sqref="P61"/>
    </sheetView>
  </sheetViews>
  <sheetFormatPr defaultRowHeight="15.75" outlineLevelRow="1" x14ac:dyDescent="0.25"/>
  <cols>
    <col min="1" max="1" width="66.85546875" style="82" customWidth="1"/>
    <col min="2" max="2" width="13.7109375" style="82" bestFit="1" customWidth="1"/>
    <col min="3" max="3" width="12.5703125" style="82" customWidth="1"/>
    <col min="4" max="4" width="13.85546875" style="82" customWidth="1"/>
    <col min="5" max="5" width="11.5703125" style="82" customWidth="1"/>
    <col min="6" max="6" width="13.5703125" style="82" customWidth="1"/>
    <col min="7" max="7" width="9.85546875" style="82" customWidth="1"/>
    <col min="8" max="8" width="10.140625" style="82" customWidth="1"/>
    <col min="9" max="9" width="9.140625" style="82"/>
    <col min="10" max="10" width="9.85546875" style="82" customWidth="1"/>
    <col min="11" max="11" width="14.7109375" style="82" customWidth="1"/>
    <col min="12" max="14" width="9.85546875" style="82" bestFit="1" customWidth="1"/>
    <col min="15" max="15" width="10.85546875" style="82" customWidth="1"/>
    <col min="16" max="256" width="9.140625" style="82"/>
    <col min="257" max="257" width="66.85546875" style="82" customWidth="1"/>
    <col min="258" max="258" width="13.7109375" style="82" bestFit="1" customWidth="1"/>
    <col min="259" max="259" width="12.5703125" style="82" customWidth="1"/>
    <col min="260" max="260" width="13.85546875" style="82" customWidth="1"/>
    <col min="261" max="261" width="11.5703125" style="82" customWidth="1"/>
    <col min="262" max="262" width="13.5703125" style="82" customWidth="1"/>
    <col min="263" max="263" width="9.85546875" style="82" customWidth="1"/>
    <col min="264" max="264" width="10.140625" style="82" customWidth="1"/>
    <col min="265" max="265" width="9.140625" style="82"/>
    <col min="266" max="266" width="9.85546875" style="82" customWidth="1"/>
    <col min="267" max="267" width="14.7109375" style="82" customWidth="1"/>
    <col min="268" max="270" width="9.85546875" style="82" bestFit="1" customWidth="1"/>
    <col min="271" max="271" width="10.85546875" style="82" customWidth="1"/>
    <col min="272" max="512" width="9.140625" style="82"/>
    <col min="513" max="513" width="66.85546875" style="82" customWidth="1"/>
    <col min="514" max="514" width="13.7109375" style="82" bestFit="1" customWidth="1"/>
    <col min="515" max="515" width="12.5703125" style="82" customWidth="1"/>
    <col min="516" max="516" width="13.85546875" style="82" customWidth="1"/>
    <col min="517" max="517" width="11.5703125" style="82" customWidth="1"/>
    <col min="518" max="518" width="13.5703125" style="82" customWidth="1"/>
    <col min="519" max="519" width="9.85546875" style="82" customWidth="1"/>
    <col min="520" max="520" width="10.140625" style="82" customWidth="1"/>
    <col min="521" max="521" width="9.140625" style="82"/>
    <col min="522" max="522" width="9.85546875" style="82" customWidth="1"/>
    <col min="523" max="523" width="14.7109375" style="82" customWidth="1"/>
    <col min="524" max="526" width="9.85546875" style="82" bestFit="1" customWidth="1"/>
    <col min="527" max="527" width="10.85546875" style="82" customWidth="1"/>
    <col min="528" max="768" width="9.140625" style="82"/>
    <col min="769" max="769" width="66.85546875" style="82" customWidth="1"/>
    <col min="770" max="770" width="13.7109375" style="82" bestFit="1" customWidth="1"/>
    <col min="771" max="771" width="12.5703125" style="82" customWidth="1"/>
    <col min="772" max="772" width="13.85546875" style="82" customWidth="1"/>
    <col min="773" max="773" width="11.5703125" style="82" customWidth="1"/>
    <col min="774" max="774" width="13.5703125" style="82" customWidth="1"/>
    <col min="775" max="775" width="9.85546875" style="82" customWidth="1"/>
    <col min="776" max="776" width="10.140625" style="82" customWidth="1"/>
    <col min="777" max="777" width="9.140625" style="82"/>
    <col min="778" max="778" width="9.85546875" style="82" customWidth="1"/>
    <col min="779" max="779" width="14.7109375" style="82" customWidth="1"/>
    <col min="780" max="782" width="9.85546875" style="82" bestFit="1" customWidth="1"/>
    <col min="783" max="783" width="10.85546875" style="82" customWidth="1"/>
    <col min="784" max="1024" width="9.140625" style="82"/>
    <col min="1025" max="1025" width="66.85546875" style="82" customWidth="1"/>
    <col min="1026" max="1026" width="13.7109375" style="82" bestFit="1" customWidth="1"/>
    <col min="1027" max="1027" width="12.5703125" style="82" customWidth="1"/>
    <col min="1028" max="1028" width="13.85546875" style="82" customWidth="1"/>
    <col min="1029" max="1029" width="11.5703125" style="82" customWidth="1"/>
    <col min="1030" max="1030" width="13.5703125" style="82" customWidth="1"/>
    <col min="1031" max="1031" width="9.85546875" style="82" customWidth="1"/>
    <col min="1032" max="1032" width="10.140625" style="82" customWidth="1"/>
    <col min="1033" max="1033" width="9.140625" style="82"/>
    <col min="1034" max="1034" width="9.85546875" style="82" customWidth="1"/>
    <col min="1035" max="1035" width="14.7109375" style="82" customWidth="1"/>
    <col min="1036" max="1038" width="9.85546875" style="82" bestFit="1" customWidth="1"/>
    <col min="1039" max="1039" width="10.85546875" style="82" customWidth="1"/>
    <col min="1040" max="1280" width="9.140625" style="82"/>
    <col min="1281" max="1281" width="66.85546875" style="82" customWidth="1"/>
    <col min="1282" max="1282" width="13.7109375" style="82" bestFit="1" customWidth="1"/>
    <col min="1283" max="1283" width="12.5703125" style="82" customWidth="1"/>
    <col min="1284" max="1284" width="13.85546875" style="82" customWidth="1"/>
    <col min="1285" max="1285" width="11.5703125" style="82" customWidth="1"/>
    <col min="1286" max="1286" width="13.5703125" style="82" customWidth="1"/>
    <col min="1287" max="1287" width="9.85546875" style="82" customWidth="1"/>
    <col min="1288" max="1288" width="10.140625" style="82" customWidth="1"/>
    <col min="1289" max="1289" width="9.140625" style="82"/>
    <col min="1290" max="1290" width="9.85546875" style="82" customWidth="1"/>
    <col min="1291" max="1291" width="14.7109375" style="82" customWidth="1"/>
    <col min="1292" max="1294" width="9.85546875" style="82" bestFit="1" customWidth="1"/>
    <col min="1295" max="1295" width="10.85546875" style="82" customWidth="1"/>
    <col min="1296" max="1536" width="9.140625" style="82"/>
    <col min="1537" max="1537" width="66.85546875" style="82" customWidth="1"/>
    <col min="1538" max="1538" width="13.7109375" style="82" bestFit="1" customWidth="1"/>
    <col min="1539" max="1539" width="12.5703125" style="82" customWidth="1"/>
    <col min="1540" max="1540" width="13.85546875" style="82" customWidth="1"/>
    <col min="1541" max="1541" width="11.5703125" style="82" customWidth="1"/>
    <col min="1542" max="1542" width="13.5703125" style="82" customWidth="1"/>
    <col min="1543" max="1543" width="9.85546875" style="82" customWidth="1"/>
    <col min="1544" max="1544" width="10.140625" style="82" customWidth="1"/>
    <col min="1545" max="1545" width="9.140625" style="82"/>
    <col min="1546" max="1546" width="9.85546875" style="82" customWidth="1"/>
    <col min="1547" max="1547" width="14.7109375" style="82" customWidth="1"/>
    <col min="1548" max="1550" width="9.85546875" style="82" bestFit="1" customWidth="1"/>
    <col min="1551" max="1551" width="10.85546875" style="82" customWidth="1"/>
    <col min="1552" max="1792" width="9.140625" style="82"/>
    <col min="1793" max="1793" width="66.85546875" style="82" customWidth="1"/>
    <col min="1794" max="1794" width="13.7109375" style="82" bestFit="1" customWidth="1"/>
    <col min="1795" max="1795" width="12.5703125" style="82" customWidth="1"/>
    <col min="1796" max="1796" width="13.85546875" style="82" customWidth="1"/>
    <col min="1797" max="1797" width="11.5703125" style="82" customWidth="1"/>
    <col min="1798" max="1798" width="13.5703125" style="82" customWidth="1"/>
    <col min="1799" max="1799" width="9.85546875" style="82" customWidth="1"/>
    <col min="1800" max="1800" width="10.140625" style="82" customWidth="1"/>
    <col min="1801" max="1801" width="9.140625" style="82"/>
    <col min="1802" max="1802" width="9.85546875" style="82" customWidth="1"/>
    <col min="1803" max="1803" width="14.7109375" style="82" customWidth="1"/>
    <col min="1804" max="1806" width="9.85546875" style="82" bestFit="1" customWidth="1"/>
    <col min="1807" max="1807" width="10.85546875" style="82" customWidth="1"/>
    <col min="1808" max="2048" width="9.140625" style="82"/>
    <col min="2049" max="2049" width="66.85546875" style="82" customWidth="1"/>
    <col min="2050" max="2050" width="13.7109375" style="82" bestFit="1" customWidth="1"/>
    <col min="2051" max="2051" width="12.5703125" style="82" customWidth="1"/>
    <col min="2052" max="2052" width="13.85546875" style="82" customWidth="1"/>
    <col min="2053" max="2053" width="11.5703125" style="82" customWidth="1"/>
    <col min="2054" max="2054" width="13.5703125" style="82" customWidth="1"/>
    <col min="2055" max="2055" width="9.85546875" style="82" customWidth="1"/>
    <col min="2056" max="2056" width="10.140625" style="82" customWidth="1"/>
    <col min="2057" max="2057" width="9.140625" style="82"/>
    <col min="2058" max="2058" width="9.85546875" style="82" customWidth="1"/>
    <col min="2059" max="2059" width="14.7109375" style="82" customWidth="1"/>
    <col min="2060" max="2062" width="9.85546875" style="82" bestFit="1" customWidth="1"/>
    <col min="2063" max="2063" width="10.85546875" style="82" customWidth="1"/>
    <col min="2064" max="2304" width="9.140625" style="82"/>
    <col min="2305" max="2305" width="66.85546875" style="82" customWidth="1"/>
    <col min="2306" max="2306" width="13.7109375" style="82" bestFit="1" customWidth="1"/>
    <col min="2307" max="2307" width="12.5703125" style="82" customWidth="1"/>
    <col min="2308" max="2308" width="13.85546875" style="82" customWidth="1"/>
    <col min="2309" max="2309" width="11.5703125" style="82" customWidth="1"/>
    <col min="2310" max="2310" width="13.5703125" style="82" customWidth="1"/>
    <col min="2311" max="2311" width="9.85546875" style="82" customWidth="1"/>
    <col min="2312" max="2312" width="10.140625" style="82" customWidth="1"/>
    <col min="2313" max="2313" width="9.140625" style="82"/>
    <col min="2314" max="2314" width="9.85546875" style="82" customWidth="1"/>
    <col min="2315" max="2315" width="14.7109375" style="82" customWidth="1"/>
    <col min="2316" max="2318" width="9.85546875" style="82" bestFit="1" customWidth="1"/>
    <col min="2319" max="2319" width="10.85546875" style="82" customWidth="1"/>
    <col min="2320" max="2560" width="9.140625" style="82"/>
    <col min="2561" max="2561" width="66.85546875" style="82" customWidth="1"/>
    <col min="2562" max="2562" width="13.7109375" style="82" bestFit="1" customWidth="1"/>
    <col min="2563" max="2563" width="12.5703125" style="82" customWidth="1"/>
    <col min="2564" max="2564" width="13.85546875" style="82" customWidth="1"/>
    <col min="2565" max="2565" width="11.5703125" style="82" customWidth="1"/>
    <col min="2566" max="2566" width="13.5703125" style="82" customWidth="1"/>
    <col min="2567" max="2567" width="9.85546875" style="82" customWidth="1"/>
    <col min="2568" max="2568" width="10.140625" style="82" customWidth="1"/>
    <col min="2569" max="2569" width="9.140625" style="82"/>
    <col min="2570" max="2570" width="9.85546875" style="82" customWidth="1"/>
    <col min="2571" max="2571" width="14.7109375" style="82" customWidth="1"/>
    <col min="2572" max="2574" width="9.85546875" style="82" bestFit="1" customWidth="1"/>
    <col min="2575" max="2575" width="10.85546875" style="82" customWidth="1"/>
    <col min="2576" max="2816" width="9.140625" style="82"/>
    <col min="2817" max="2817" width="66.85546875" style="82" customWidth="1"/>
    <col min="2818" max="2818" width="13.7109375" style="82" bestFit="1" customWidth="1"/>
    <col min="2819" max="2819" width="12.5703125" style="82" customWidth="1"/>
    <col min="2820" max="2820" width="13.85546875" style="82" customWidth="1"/>
    <col min="2821" max="2821" width="11.5703125" style="82" customWidth="1"/>
    <col min="2822" max="2822" width="13.5703125" style="82" customWidth="1"/>
    <col min="2823" max="2823" width="9.85546875" style="82" customWidth="1"/>
    <col min="2824" max="2824" width="10.140625" style="82" customWidth="1"/>
    <col min="2825" max="2825" width="9.140625" style="82"/>
    <col min="2826" max="2826" width="9.85546875" style="82" customWidth="1"/>
    <col min="2827" max="2827" width="14.7109375" style="82" customWidth="1"/>
    <col min="2828" max="2830" width="9.85546875" style="82" bestFit="1" customWidth="1"/>
    <col min="2831" max="2831" width="10.85546875" style="82" customWidth="1"/>
    <col min="2832" max="3072" width="9.140625" style="82"/>
    <col min="3073" max="3073" width="66.85546875" style="82" customWidth="1"/>
    <col min="3074" max="3074" width="13.7109375" style="82" bestFit="1" customWidth="1"/>
    <col min="3075" max="3075" width="12.5703125" style="82" customWidth="1"/>
    <col min="3076" max="3076" width="13.85546875" style="82" customWidth="1"/>
    <col min="3077" max="3077" width="11.5703125" style="82" customWidth="1"/>
    <col min="3078" max="3078" width="13.5703125" style="82" customWidth="1"/>
    <col min="3079" max="3079" width="9.85546875" style="82" customWidth="1"/>
    <col min="3080" max="3080" width="10.140625" style="82" customWidth="1"/>
    <col min="3081" max="3081" width="9.140625" style="82"/>
    <col min="3082" max="3082" width="9.85546875" style="82" customWidth="1"/>
    <col min="3083" max="3083" width="14.7109375" style="82" customWidth="1"/>
    <col min="3084" max="3086" width="9.85546875" style="82" bestFit="1" customWidth="1"/>
    <col min="3087" max="3087" width="10.85546875" style="82" customWidth="1"/>
    <col min="3088" max="3328" width="9.140625" style="82"/>
    <col min="3329" max="3329" width="66.85546875" style="82" customWidth="1"/>
    <col min="3330" max="3330" width="13.7109375" style="82" bestFit="1" customWidth="1"/>
    <col min="3331" max="3331" width="12.5703125" style="82" customWidth="1"/>
    <col min="3332" max="3332" width="13.85546875" style="82" customWidth="1"/>
    <col min="3333" max="3333" width="11.5703125" style="82" customWidth="1"/>
    <col min="3334" max="3334" width="13.5703125" style="82" customWidth="1"/>
    <col min="3335" max="3335" width="9.85546875" style="82" customWidth="1"/>
    <col min="3336" max="3336" width="10.140625" style="82" customWidth="1"/>
    <col min="3337" max="3337" width="9.140625" style="82"/>
    <col min="3338" max="3338" width="9.85546875" style="82" customWidth="1"/>
    <col min="3339" max="3339" width="14.7109375" style="82" customWidth="1"/>
    <col min="3340" max="3342" width="9.85546875" style="82" bestFit="1" customWidth="1"/>
    <col min="3343" max="3343" width="10.85546875" style="82" customWidth="1"/>
    <col min="3344" max="3584" width="9.140625" style="82"/>
    <col min="3585" max="3585" width="66.85546875" style="82" customWidth="1"/>
    <col min="3586" max="3586" width="13.7109375" style="82" bestFit="1" customWidth="1"/>
    <col min="3587" max="3587" width="12.5703125" style="82" customWidth="1"/>
    <col min="3588" max="3588" width="13.85546875" style="82" customWidth="1"/>
    <col min="3589" max="3589" width="11.5703125" style="82" customWidth="1"/>
    <col min="3590" max="3590" width="13.5703125" style="82" customWidth="1"/>
    <col min="3591" max="3591" width="9.85546875" style="82" customWidth="1"/>
    <col min="3592" max="3592" width="10.140625" style="82" customWidth="1"/>
    <col min="3593" max="3593" width="9.140625" style="82"/>
    <col min="3594" max="3594" width="9.85546875" style="82" customWidth="1"/>
    <col min="3595" max="3595" width="14.7109375" style="82" customWidth="1"/>
    <col min="3596" max="3598" width="9.85546875" style="82" bestFit="1" customWidth="1"/>
    <col min="3599" max="3599" width="10.85546875" style="82" customWidth="1"/>
    <col min="3600" max="3840" width="9.140625" style="82"/>
    <col min="3841" max="3841" width="66.85546875" style="82" customWidth="1"/>
    <col min="3842" max="3842" width="13.7109375" style="82" bestFit="1" customWidth="1"/>
    <col min="3843" max="3843" width="12.5703125" style="82" customWidth="1"/>
    <col min="3844" max="3844" width="13.85546875" style="82" customWidth="1"/>
    <col min="3845" max="3845" width="11.5703125" style="82" customWidth="1"/>
    <col min="3846" max="3846" width="13.5703125" style="82" customWidth="1"/>
    <col min="3847" max="3847" width="9.85546875" style="82" customWidth="1"/>
    <col min="3848" max="3848" width="10.140625" style="82" customWidth="1"/>
    <col min="3849" max="3849" width="9.140625" style="82"/>
    <col min="3850" max="3850" width="9.85546875" style="82" customWidth="1"/>
    <col min="3851" max="3851" width="14.7109375" style="82" customWidth="1"/>
    <col min="3852" max="3854" width="9.85546875" style="82" bestFit="1" customWidth="1"/>
    <col min="3855" max="3855" width="10.85546875" style="82" customWidth="1"/>
    <col min="3856" max="4096" width="9.140625" style="82"/>
    <col min="4097" max="4097" width="66.85546875" style="82" customWidth="1"/>
    <col min="4098" max="4098" width="13.7109375" style="82" bestFit="1" customWidth="1"/>
    <col min="4099" max="4099" width="12.5703125" style="82" customWidth="1"/>
    <col min="4100" max="4100" width="13.85546875" style="82" customWidth="1"/>
    <col min="4101" max="4101" width="11.5703125" style="82" customWidth="1"/>
    <col min="4102" max="4102" width="13.5703125" style="82" customWidth="1"/>
    <col min="4103" max="4103" width="9.85546875" style="82" customWidth="1"/>
    <col min="4104" max="4104" width="10.140625" style="82" customWidth="1"/>
    <col min="4105" max="4105" width="9.140625" style="82"/>
    <col min="4106" max="4106" width="9.85546875" style="82" customWidth="1"/>
    <col min="4107" max="4107" width="14.7109375" style="82" customWidth="1"/>
    <col min="4108" max="4110" width="9.85546875" style="82" bestFit="1" customWidth="1"/>
    <col min="4111" max="4111" width="10.85546875" style="82" customWidth="1"/>
    <col min="4112" max="4352" width="9.140625" style="82"/>
    <col min="4353" max="4353" width="66.85546875" style="82" customWidth="1"/>
    <col min="4354" max="4354" width="13.7109375" style="82" bestFit="1" customWidth="1"/>
    <col min="4355" max="4355" width="12.5703125" style="82" customWidth="1"/>
    <col min="4356" max="4356" width="13.85546875" style="82" customWidth="1"/>
    <col min="4357" max="4357" width="11.5703125" style="82" customWidth="1"/>
    <col min="4358" max="4358" width="13.5703125" style="82" customWidth="1"/>
    <col min="4359" max="4359" width="9.85546875" style="82" customWidth="1"/>
    <col min="4360" max="4360" width="10.140625" style="82" customWidth="1"/>
    <col min="4361" max="4361" width="9.140625" style="82"/>
    <col min="4362" max="4362" width="9.85546875" style="82" customWidth="1"/>
    <col min="4363" max="4363" width="14.7109375" style="82" customWidth="1"/>
    <col min="4364" max="4366" width="9.85546875" style="82" bestFit="1" customWidth="1"/>
    <col min="4367" max="4367" width="10.85546875" style="82" customWidth="1"/>
    <col min="4368" max="4608" width="9.140625" style="82"/>
    <col min="4609" max="4609" width="66.85546875" style="82" customWidth="1"/>
    <col min="4610" max="4610" width="13.7109375" style="82" bestFit="1" customWidth="1"/>
    <col min="4611" max="4611" width="12.5703125" style="82" customWidth="1"/>
    <col min="4612" max="4612" width="13.85546875" style="82" customWidth="1"/>
    <col min="4613" max="4613" width="11.5703125" style="82" customWidth="1"/>
    <col min="4614" max="4614" width="13.5703125" style="82" customWidth="1"/>
    <col min="4615" max="4615" width="9.85546875" style="82" customWidth="1"/>
    <col min="4616" max="4616" width="10.140625" style="82" customWidth="1"/>
    <col min="4617" max="4617" width="9.140625" style="82"/>
    <col min="4618" max="4618" width="9.85546875" style="82" customWidth="1"/>
    <col min="4619" max="4619" width="14.7109375" style="82" customWidth="1"/>
    <col min="4620" max="4622" width="9.85546875" style="82" bestFit="1" customWidth="1"/>
    <col min="4623" max="4623" width="10.85546875" style="82" customWidth="1"/>
    <col min="4624" max="4864" width="9.140625" style="82"/>
    <col min="4865" max="4865" width="66.85546875" style="82" customWidth="1"/>
    <col min="4866" max="4866" width="13.7109375" style="82" bestFit="1" customWidth="1"/>
    <col min="4867" max="4867" width="12.5703125" style="82" customWidth="1"/>
    <col min="4868" max="4868" width="13.85546875" style="82" customWidth="1"/>
    <col min="4869" max="4869" width="11.5703125" style="82" customWidth="1"/>
    <col min="4870" max="4870" width="13.5703125" style="82" customWidth="1"/>
    <col min="4871" max="4871" width="9.85546875" style="82" customWidth="1"/>
    <col min="4872" max="4872" width="10.140625" style="82" customWidth="1"/>
    <col min="4873" max="4873" width="9.140625" style="82"/>
    <col min="4874" max="4874" width="9.85546875" style="82" customWidth="1"/>
    <col min="4875" max="4875" width="14.7109375" style="82" customWidth="1"/>
    <col min="4876" max="4878" width="9.85546875" style="82" bestFit="1" customWidth="1"/>
    <col min="4879" max="4879" width="10.85546875" style="82" customWidth="1"/>
    <col min="4880" max="5120" width="9.140625" style="82"/>
    <col min="5121" max="5121" width="66.85546875" style="82" customWidth="1"/>
    <col min="5122" max="5122" width="13.7109375" style="82" bestFit="1" customWidth="1"/>
    <col min="5123" max="5123" width="12.5703125" style="82" customWidth="1"/>
    <col min="5124" max="5124" width="13.85546875" style="82" customWidth="1"/>
    <col min="5125" max="5125" width="11.5703125" style="82" customWidth="1"/>
    <col min="5126" max="5126" width="13.5703125" style="82" customWidth="1"/>
    <col min="5127" max="5127" width="9.85546875" style="82" customWidth="1"/>
    <col min="5128" max="5128" width="10.140625" style="82" customWidth="1"/>
    <col min="5129" max="5129" width="9.140625" style="82"/>
    <col min="5130" max="5130" width="9.85546875" style="82" customWidth="1"/>
    <col min="5131" max="5131" width="14.7109375" style="82" customWidth="1"/>
    <col min="5132" max="5134" width="9.85546875" style="82" bestFit="1" customWidth="1"/>
    <col min="5135" max="5135" width="10.85546875" style="82" customWidth="1"/>
    <col min="5136" max="5376" width="9.140625" style="82"/>
    <col min="5377" max="5377" width="66.85546875" style="82" customWidth="1"/>
    <col min="5378" max="5378" width="13.7109375" style="82" bestFit="1" customWidth="1"/>
    <col min="5379" max="5379" width="12.5703125" style="82" customWidth="1"/>
    <col min="5380" max="5380" width="13.85546875" style="82" customWidth="1"/>
    <col min="5381" max="5381" width="11.5703125" style="82" customWidth="1"/>
    <col min="5382" max="5382" width="13.5703125" style="82" customWidth="1"/>
    <col min="5383" max="5383" width="9.85546875" style="82" customWidth="1"/>
    <col min="5384" max="5384" width="10.140625" style="82" customWidth="1"/>
    <col min="5385" max="5385" width="9.140625" style="82"/>
    <col min="5386" max="5386" width="9.85546875" style="82" customWidth="1"/>
    <col min="5387" max="5387" width="14.7109375" style="82" customWidth="1"/>
    <col min="5388" max="5390" width="9.85546875" style="82" bestFit="1" customWidth="1"/>
    <col min="5391" max="5391" width="10.85546875" style="82" customWidth="1"/>
    <col min="5392" max="5632" width="9.140625" style="82"/>
    <col min="5633" max="5633" width="66.85546875" style="82" customWidth="1"/>
    <col min="5634" max="5634" width="13.7109375" style="82" bestFit="1" customWidth="1"/>
    <col min="5635" max="5635" width="12.5703125" style="82" customWidth="1"/>
    <col min="5636" max="5636" width="13.85546875" style="82" customWidth="1"/>
    <col min="5637" max="5637" width="11.5703125" style="82" customWidth="1"/>
    <col min="5638" max="5638" width="13.5703125" style="82" customWidth="1"/>
    <col min="5639" max="5639" width="9.85546875" style="82" customWidth="1"/>
    <col min="5640" max="5640" width="10.140625" style="82" customWidth="1"/>
    <col min="5641" max="5641" width="9.140625" style="82"/>
    <col min="5642" max="5642" width="9.85546875" style="82" customWidth="1"/>
    <col min="5643" max="5643" width="14.7109375" style="82" customWidth="1"/>
    <col min="5644" max="5646" width="9.85546875" style="82" bestFit="1" customWidth="1"/>
    <col min="5647" max="5647" width="10.85546875" style="82" customWidth="1"/>
    <col min="5648" max="5888" width="9.140625" style="82"/>
    <col min="5889" max="5889" width="66.85546875" style="82" customWidth="1"/>
    <col min="5890" max="5890" width="13.7109375" style="82" bestFit="1" customWidth="1"/>
    <col min="5891" max="5891" width="12.5703125" style="82" customWidth="1"/>
    <col min="5892" max="5892" width="13.85546875" style="82" customWidth="1"/>
    <col min="5893" max="5893" width="11.5703125" style="82" customWidth="1"/>
    <col min="5894" max="5894" width="13.5703125" style="82" customWidth="1"/>
    <col min="5895" max="5895" width="9.85546875" style="82" customWidth="1"/>
    <col min="5896" max="5896" width="10.140625" style="82" customWidth="1"/>
    <col min="5897" max="5897" width="9.140625" style="82"/>
    <col min="5898" max="5898" width="9.85546875" style="82" customWidth="1"/>
    <col min="5899" max="5899" width="14.7109375" style="82" customWidth="1"/>
    <col min="5900" max="5902" width="9.85546875" style="82" bestFit="1" customWidth="1"/>
    <col min="5903" max="5903" width="10.85546875" style="82" customWidth="1"/>
    <col min="5904" max="6144" width="9.140625" style="82"/>
    <col min="6145" max="6145" width="66.85546875" style="82" customWidth="1"/>
    <col min="6146" max="6146" width="13.7109375" style="82" bestFit="1" customWidth="1"/>
    <col min="6147" max="6147" width="12.5703125" style="82" customWidth="1"/>
    <col min="6148" max="6148" width="13.85546875" style="82" customWidth="1"/>
    <col min="6149" max="6149" width="11.5703125" style="82" customWidth="1"/>
    <col min="6150" max="6150" width="13.5703125" style="82" customWidth="1"/>
    <col min="6151" max="6151" width="9.85546875" style="82" customWidth="1"/>
    <col min="6152" max="6152" width="10.140625" style="82" customWidth="1"/>
    <col min="6153" max="6153" width="9.140625" style="82"/>
    <col min="6154" max="6154" width="9.85546875" style="82" customWidth="1"/>
    <col min="6155" max="6155" width="14.7109375" style="82" customWidth="1"/>
    <col min="6156" max="6158" width="9.85546875" style="82" bestFit="1" customWidth="1"/>
    <col min="6159" max="6159" width="10.85546875" style="82" customWidth="1"/>
    <col min="6160" max="6400" width="9.140625" style="82"/>
    <col min="6401" max="6401" width="66.85546875" style="82" customWidth="1"/>
    <col min="6402" max="6402" width="13.7109375" style="82" bestFit="1" customWidth="1"/>
    <col min="6403" max="6403" width="12.5703125" style="82" customWidth="1"/>
    <col min="6404" max="6404" width="13.85546875" style="82" customWidth="1"/>
    <col min="6405" max="6405" width="11.5703125" style="82" customWidth="1"/>
    <col min="6406" max="6406" width="13.5703125" style="82" customWidth="1"/>
    <col min="6407" max="6407" width="9.85546875" style="82" customWidth="1"/>
    <col min="6408" max="6408" width="10.140625" style="82" customWidth="1"/>
    <col min="6409" max="6409" width="9.140625" style="82"/>
    <col min="6410" max="6410" width="9.85546875" style="82" customWidth="1"/>
    <col min="6411" max="6411" width="14.7109375" style="82" customWidth="1"/>
    <col min="6412" max="6414" width="9.85546875" style="82" bestFit="1" customWidth="1"/>
    <col min="6415" max="6415" width="10.85546875" style="82" customWidth="1"/>
    <col min="6416" max="6656" width="9.140625" style="82"/>
    <col min="6657" max="6657" width="66.85546875" style="82" customWidth="1"/>
    <col min="6658" max="6658" width="13.7109375" style="82" bestFit="1" customWidth="1"/>
    <col min="6659" max="6659" width="12.5703125" style="82" customWidth="1"/>
    <col min="6660" max="6660" width="13.85546875" style="82" customWidth="1"/>
    <col min="6661" max="6661" width="11.5703125" style="82" customWidth="1"/>
    <col min="6662" max="6662" width="13.5703125" style="82" customWidth="1"/>
    <col min="6663" max="6663" width="9.85546875" style="82" customWidth="1"/>
    <col min="6664" max="6664" width="10.140625" style="82" customWidth="1"/>
    <col min="6665" max="6665" width="9.140625" style="82"/>
    <col min="6666" max="6666" width="9.85546875" style="82" customWidth="1"/>
    <col min="6667" max="6667" width="14.7109375" style="82" customWidth="1"/>
    <col min="6668" max="6670" width="9.85546875" style="82" bestFit="1" customWidth="1"/>
    <col min="6671" max="6671" width="10.85546875" style="82" customWidth="1"/>
    <col min="6672" max="6912" width="9.140625" style="82"/>
    <col min="6913" max="6913" width="66.85546875" style="82" customWidth="1"/>
    <col min="6914" max="6914" width="13.7109375" style="82" bestFit="1" customWidth="1"/>
    <col min="6915" max="6915" width="12.5703125" style="82" customWidth="1"/>
    <col min="6916" max="6916" width="13.85546875" style="82" customWidth="1"/>
    <col min="6917" max="6917" width="11.5703125" style="82" customWidth="1"/>
    <col min="6918" max="6918" width="13.5703125" style="82" customWidth="1"/>
    <col min="6919" max="6919" width="9.85546875" style="82" customWidth="1"/>
    <col min="6920" max="6920" width="10.140625" style="82" customWidth="1"/>
    <col min="6921" max="6921" width="9.140625" style="82"/>
    <col min="6922" max="6922" width="9.85546875" style="82" customWidth="1"/>
    <col min="6923" max="6923" width="14.7109375" style="82" customWidth="1"/>
    <col min="6924" max="6926" width="9.85546875" style="82" bestFit="1" customWidth="1"/>
    <col min="6927" max="6927" width="10.85546875" style="82" customWidth="1"/>
    <col min="6928" max="7168" width="9.140625" style="82"/>
    <col min="7169" max="7169" width="66.85546875" style="82" customWidth="1"/>
    <col min="7170" max="7170" width="13.7109375" style="82" bestFit="1" customWidth="1"/>
    <col min="7171" max="7171" width="12.5703125" style="82" customWidth="1"/>
    <col min="7172" max="7172" width="13.85546875" style="82" customWidth="1"/>
    <col min="7173" max="7173" width="11.5703125" style="82" customWidth="1"/>
    <col min="7174" max="7174" width="13.5703125" style="82" customWidth="1"/>
    <col min="7175" max="7175" width="9.85546875" style="82" customWidth="1"/>
    <col min="7176" max="7176" width="10.140625" style="82" customWidth="1"/>
    <col min="7177" max="7177" width="9.140625" style="82"/>
    <col min="7178" max="7178" width="9.85546875" style="82" customWidth="1"/>
    <col min="7179" max="7179" width="14.7109375" style="82" customWidth="1"/>
    <col min="7180" max="7182" width="9.85546875" style="82" bestFit="1" customWidth="1"/>
    <col min="7183" max="7183" width="10.85546875" style="82" customWidth="1"/>
    <col min="7184" max="7424" width="9.140625" style="82"/>
    <col min="7425" max="7425" width="66.85546875" style="82" customWidth="1"/>
    <col min="7426" max="7426" width="13.7109375" style="82" bestFit="1" customWidth="1"/>
    <col min="7427" max="7427" width="12.5703125" style="82" customWidth="1"/>
    <col min="7428" max="7428" width="13.85546875" style="82" customWidth="1"/>
    <col min="7429" max="7429" width="11.5703125" style="82" customWidth="1"/>
    <col min="7430" max="7430" width="13.5703125" style="82" customWidth="1"/>
    <col min="7431" max="7431" width="9.85546875" style="82" customWidth="1"/>
    <col min="7432" max="7432" width="10.140625" style="82" customWidth="1"/>
    <col min="7433" max="7433" width="9.140625" style="82"/>
    <col min="7434" max="7434" width="9.85546875" style="82" customWidth="1"/>
    <col min="7435" max="7435" width="14.7109375" style="82" customWidth="1"/>
    <col min="7436" max="7438" width="9.85546875" style="82" bestFit="1" customWidth="1"/>
    <col min="7439" max="7439" width="10.85546875" style="82" customWidth="1"/>
    <col min="7440" max="7680" width="9.140625" style="82"/>
    <col min="7681" max="7681" width="66.85546875" style="82" customWidth="1"/>
    <col min="7682" max="7682" width="13.7109375" style="82" bestFit="1" customWidth="1"/>
    <col min="7683" max="7683" width="12.5703125" style="82" customWidth="1"/>
    <col min="7684" max="7684" width="13.85546875" style="82" customWidth="1"/>
    <col min="7685" max="7685" width="11.5703125" style="82" customWidth="1"/>
    <col min="7686" max="7686" width="13.5703125" style="82" customWidth="1"/>
    <col min="7687" max="7687" width="9.85546875" style="82" customWidth="1"/>
    <col min="7688" max="7688" width="10.140625" style="82" customWidth="1"/>
    <col min="7689" max="7689" width="9.140625" style="82"/>
    <col min="7690" max="7690" width="9.85546875" style="82" customWidth="1"/>
    <col min="7691" max="7691" width="14.7109375" style="82" customWidth="1"/>
    <col min="7692" max="7694" width="9.85546875" style="82" bestFit="1" customWidth="1"/>
    <col min="7695" max="7695" width="10.85546875" style="82" customWidth="1"/>
    <col min="7696" max="7936" width="9.140625" style="82"/>
    <col min="7937" max="7937" width="66.85546875" style="82" customWidth="1"/>
    <col min="7938" max="7938" width="13.7109375" style="82" bestFit="1" customWidth="1"/>
    <col min="7939" max="7939" width="12.5703125" style="82" customWidth="1"/>
    <col min="7940" max="7940" width="13.85546875" style="82" customWidth="1"/>
    <col min="7941" max="7941" width="11.5703125" style="82" customWidth="1"/>
    <col min="7942" max="7942" width="13.5703125" style="82" customWidth="1"/>
    <col min="7943" max="7943" width="9.85546875" style="82" customWidth="1"/>
    <col min="7944" max="7944" width="10.140625" style="82" customWidth="1"/>
    <col min="7945" max="7945" width="9.140625" style="82"/>
    <col min="7946" max="7946" width="9.85546875" style="82" customWidth="1"/>
    <col min="7947" max="7947" width="14.7109375" style="82" customWidth="1"/>
    <col min="7948" max="7950" width="9.85546875" style="82" bestFit="1" customWidth="1"/>
    <col min="7951" max="7951" width="10.85546875" style="82" customWidth="1"/>
    <col min="7952" max="8192" width="9.140625" style="82"/>
    <col min="8193" max="8193" width="66.85546875" style="82" customWidth="1"/>
    <col min="8194" max="8194" width="13.7109375" style="82" bestFit="1" customWidth="1"/>
    <col min="8195" max="8195" width="12.5703125" style="82" customWidth="1"/>
    <col min="8196" max="8196" width="13.85546875" style="82" customWidth="1"/>
    <col min="8197" max="8197" width="11.5703125" style="82" customWidth="1"/>
    <col min="8198" max="8198" width="13.5703125" style="82" customWidth="1"/>
    <col min="8199" max="8199" width="9.85546875" style="82" customWidth="1"/>
    <col min="8200" max="8200" width="10.140625" style="82" customWidth="1"/>
    <col min="8201" max="8201" width="9.140625" style="82"/>
    <col min="8202" max="8202" width="9.85546875" style="82" customWidth="1"/>
    <col min="8203" max="8203" width="14.7109375" style="82" customWidth="1"/>
    <col min="8204" max="8206" width="9.85546875" style="82" bestFit="1" customWidth="1"/>
    <col min="8207" max="8207" width="10.85546875" style="82" customWidth="1"/>
    <col min="8208" max="8448" width="9.140625" style="82"/>
    <col min="8449" max="8449" width="66.85546875" style="82" customWidth="1"/>
    <col min="8450" max="8450" width="13.7109375" style="82" bestFit="1" customWidth="1"/>
    <col min="8451" max="8451" width="12.5703125" style="82" customWidth="1"/>
    <col min="8452" max="8452" width="13.85546875" style="82" customWidth="1"/>
    <col min="8453" max="8453" width="11.5703125" style="82" customWidth="1"/>
    <col min="8454" max="8454" width="13.5703125" style="82" customWidth="1"/>
    <col min="8455" max="8455" width="9.85546875" style="82" customWidth="1"/>
    <col min="8456" max="8456" width="10.140625" style="82" customWidth="1"/>
    <col min="8457" max="8457" width="9.140625" style="82"/>
    <col min="8458" max="8458" width="9.85546875" style="82" customWidth="1"/>
    <col min="8459" max="8459" width="14.7109375" style="82" customWidth="1"/>
    <col min="8460" max="8462" width="9.85546875" style="82" bestFit="1" customWidth="1"/>
    <col min="8463" max="8463" width="10.85546875" style="82" customWidth="1"/>
    <col min="8464" max="8704" width="9.140625" style="82"/>
    <col min="8705" max="8705" width="66.85546875" style="82" customWidth="1"/>
    <col min="8706" max="8706" width="13.7109375" style="82" bestFit="1" customWidth="1"/>
    <col min="8707" max="8707" width="12.5703125" style="82" customWidth="1"/>
    <col min="8708" max="8708" width="13.85546875" style="82" customWidth="1"/>
    <col min="8709" max="8709" width="11.5703125" style="82" customWidth="1"/>
    <col min="8710" max="8710" width="13.5703125" style="82" customWidth="1"/>
    <col min="8711" max="8711" width="9.85546875" style="82" customWidth="1"/>
    <col min="8712" max="8712" width="10.140625" style="82" customWidth="1"/>
    <col min="8713" max="8713" width="9.140625" style="82"/>
    <col min="8714" max="8714" width="9.85546875" style="82" customWidth="1"/>
    <col min="8715" max="8715" width="14.7109375" style="82" customWidth="1"/>
    <col min="8716" max="8718" width="9.85546875" style="82" bestFit="1" customWidth="1"/>
    <col min="8719" max="8719" width="10.85546875" style="82" customWidth="1"/>
    <col min="8720" max="8960" width="9.140625" style="82"/>
    <col min="8961" max="8961" width="66.85546875" style="82" customWidth="1"/>
    <col min="8962" max="8962" width="13.7109375" style="82" bestFit="1" customWidth="1"/>
    <col min="8963" max="8963" width="12.5703125" style="82" customWidth="1"/>
    <col min="8964" max="8964" width="13.85546875" style="82" customWidth="1"/>
    <col min="8965" max="8965" width="11.5703125" style="82" customWidth="1"/>
    <col min="8966" max="8966" width="13.5703125" style="82" customWidth="1"/>
    <col min="8967" max="8967" width="9.85546875" style="82" customWidth="1"/>
    <col min="8968" max="8968" width="10.140625" style="82" customWidth="1"/>
    <col min="8969" max="8969" width="9.140625" style="82"/>
    <col min="8970" max="8970" width="9.85546875" style="82" customWidth="1"/>
    <col min="8971" max="8971" width="14.7109375" style="82" customWidth="1"/>
    <col min="8972" max="8974" width="9.85546875" style="82" bestFit="1" customWidth="1"/>
    <col min="8975" max="8975" width="10.85546875" style="82" customWidth="1"/>
    <col min="8976" max="9216" width="9.140625" style="82"/>
    <col min="9217" max="9217" width="66.85546875" style="82" customWidth="1"/>
    <col min="9218" max="9218" width="13.7109375" style="82" bestFit="1" customWidth="1"/>
    <col min="9219" max="9219" width="12.5703125" style="82" customWidth="1"/>
    <col min="9220" max="9220" width="13.85546875" style="82" customWidth="1"/>
    <col min="9221" max="9221" width="11.5703125" style="82" customWidth="1"/>
    <col min="9222" max="9222" width="13.5703125" style="82" customWidth="1"/>
    <col min="9223" max="9223" width="9.85546875" style="82" customWidth="1"/>
    <col min="9224" max="9224" width="10.140625" style="82" customWidth="1"/>
    <col min="9225" max="9225" width="9.140625" style="82"/>
    <col min="9226" max="9226" width="9.85546875" style="82" customWidth="1"/>
    <col min="9227" max="9227" width="14.7109375" style="82" customWidth="1"/>
    <col min="9228" max="9230" width="9.85546875" style="82" bestFit="1" customWidth="1"/>
    <col min="9231" max="9231" width="10.85546875" style="82" customWidth="1"/>
    <col min="9232" max="9472" width="9.140625" style="82"/>
    <col min="9473" max="9473" width="66.85546875" style="82" customWidth="1"/>
    <col min="9474" max="9474" width="13.7109375" style="82" bestFit="1" customWidth="1"/>
    <col min="9475" max="9475" width="12.5703125" style="82" customWidth="1"/>
    <col min="9476" max="9476" width="13.85546875" style="82" customWidth="1"/>
    <col min="9477" max="9477" width="11.5703125" style="82" customWidth="1"/>
    <col min="9478" max="9478" width="13.5703125" style="82" customWidth="1"/>
    <col min="9479" max="9479" width="9.85546875" style="82" customWidth="1"/>
    <col min="9480" max="9480" width="10.140625" style="82" customWidth="1"/>
    <col min="9481" max="9481" width="9.140625" style="82"/>
    <col min="9482" max="9482" width="9.85546875" style="82" customWidth="1"/>
    <col min="9483" max="9483" width="14.7109375" style="82" customWidth="1"/>
    <col min="9484" max="9486" width="9.85546875" style="82" bestFit="1" customWidth="1"/>
    <col min="9487" max="9487" width="10.85546875" style="82" customWidth="1"/>
    <col min="9488" max="9728" width="9.140625" style="82"/>
    <col min="9729" max="9729" width="66.85546875" style="82" customWidth="1"/>
    <col min="9730" max="9730" width="13.7109375" style="82" bestFit="1" customWidth="1"/>
    <col min="9731" max="9731" width="12.5703125" style="82" customWidth="1"/>
    <col min="9732" max="9732" width="13.85546875" style="82" customWidth="1"/>
    <col min="9733" max="9733" width="11.5703125" style="82" customWidth="1"/>
    <col min="9734" max="9734" width="13.5703125" style="82" customWidth="1"/>
    <col min="9735" max="9735" width="9.85546875" style="82" customWidth="1"/>
    <col min="9736" max="9736" width="10.140625" style="82" customWidth="1"/>
    <col min="9737" max="9737" width="9.140625" style="82"/>
    <col min="9738" max="9738" width="9.85546875" style="82" customWidth="1"/>
    <col min="9739" max="9739" width="14.7109375" style="82" customWidth="1"/>
    <col min="9740" max="9742" width="9.85546875" style="82" bestFit="1" customWidth="1"/>
    <col min="9743" max="9743" width="10.85546875" style="82" customWidth="1"/>
    <col min="9744" max="9984" width="9.140625" style="82"/>
    <col min="9985" max="9985" width="66.85546875" style="82" customWidth="1"/>
    <col min="9986" max="9986" width="13.7109375" style="82" bestFit="1" customWidth="1"/>
    <col min="9987" max="9987" width="12.5703125" style="82" customWidth="1"/>
    <col min="9988" max="9988" width="13.85546875" style="82" customWidth="1"/>
    <col min="9989" max="9989" width="11.5703125" style="82" customWidth="1"/>
    <col min="9990" max="9990" width="13.5703125" style="82" customWidth="1"/>
    <col min="9991" max="9991" width="9.85546875" style="82" customWidth="1"/>
    <col min="9992" max="9992" width="10.140625" style="82" customWidth="1"/>
    <col min="9993" max="9993" width="9.140625" style="82"/>
    <col min="9994" max="9994" width="9.85546875" style="82" customWidth="1"/>
    <col min="9995" max="9995" width="14.7109375" style="82" customWidth="1"/>
    <col min="9996" max="9998" width="9.85546875" style="82" bestFit="1" customWidth="1"/>
    <col min="9999" max="9999" width="10.85546875" style="82" customWidth="1"/>
    <col min="10000" max="10240" width="9.140625" style="82"/>
    <col min="10241" max="10241" width="66.85546875" style="82" customWidth="1"/>
    <col min="10242" max="10242" width="13.7109375" style="82" bestFit="1" customWidth="1"/>
    <col min="10243" max="10243" width="12.5703125" style="82" customWidth="1"/>
    <col min="10244" max="10244" width="13.85546875" style="82" customWidth="1"/>
    <col min="10245" max="10245" width="11.5703125" style="82" customWidth="1"/>
    <col min="10246" max="10246" width="13.5703125" style="82" customWidth="1"/>
    <col min="10247" max="10247" width="9.85546875" style="82" customWidth="1"/>
    <col min="10248" max="10248" width="10.140625" style="82" customWidth="1"/>
    <col min="10249" max="10249" width="9.140625" style="82"/>
    <col min="10250" max="10250" width="9.85546875" style="82" customWidth="1"/>
    <col min="10251" max="10251" width="14.7109375" style="82" customWidth="1"/>
    <col min="10252" max="10254" width="9.85546875" style="82" bestFit="1" customWidth="1"/>
    <col min="10255" max="10255" width="10.85546875" style="82" customWidth="1"/>
    <col min="10256" max="10496" width="9.140625" style="82"/>
    <col min="10497" max="10497" width="66.85546875" style="82" customWidth="1"/>
    <col min="10498" max="10498" width="13.7109375" style="82" bestFit="1" customWidth="1"/>
    <col min="10499" max="10499" width="12.5703125" style="82" customWidth="1"/>
    <col min="10500" max="10500" width="13.85546875" style="82" customWidth="1"/>
    <col min="10501" max="10501" width="11.5703125" style="82" customWidth="1"/>
    <col min="10502" max="10502" width="13.5703125" style="82" customWidth="1"/>
    <col min="10503" max="10503" width="9.85546875" style="82" customWidth="1"/>
    <col min="10504" max="10504" width="10.140625" style="82" customWidth="1"/>
    <col min="10505" max="10505" width="9.140625" style="82"/>
    <col min="10506" max="10506" width="9.85546875" style="82" customWidth="1"/>
    <col min="10507" max="10507" width="14.7109375" style="82" customWidth="1"/>
    <col min="10508" max="10510" width="9.85546875" style="82" bestFit="1" customWidth="1"/>
    <col min="10511" max="10511" width="10.85546875" style="82" customWidth="1"/>
    <col min="10512" max="10752" width="9.140625" style="82"/>
    <col min="10753" max="10753" width="66.85546875" style="82" customWidth="1"/>
    <col min="10754" max="10754" width="13.7109375" style="82" bestFit="1" customWidth="1"/>
    <col min="10755" max="10755" width="12.5703125" style="82" customWidth="1"/>
    <col min="10756" max="10756" width="13.85546875" style="82" customWidth="1"/>
    <col min="10757" max="10757" width="11.5703125" style="82" customWidth="1"/>
    <col min="10758" max="10758" width="13.5703125" style="82" customWidth="1"/>
    <col min="10759" max="10759" width="9.85546875" style="82" customWidth="1"/>
    <col min="10760" max="10760" width="10.140625" style="82" customWidth="1"/>
    <col min="10761" max="10761" width="9.140625" style="82"/>
    <col min="10762" max="10762" width="9.85546875" style="82" customWidth="1"/>
    <col min="10763" max="10763" width="14.7109375" style="82" customWidth="1"/>
    <col min="10764" max="10766" width="9.85546875" style="82" bestFit="1" customWidth="1"/>
    <col min="10767" max="10767" width="10.85546875" style="82" customWidth="1"/>
    <col min="10768" max="11008" width="9.140625" style="82"/>
    <col min="11009" max="11009" width="66.85546875" style="82" customWidth="1"/>
    <col min="11010" max="11010" width="13.7109375" style="82" bestFit="1" customWidth="1"/>
    <col min="11011" max="11011" width="12.5703125" style="82" customWidth="1"/>
    <col min="11012" max="11012" width="13.85546875" style="82" customWidth="1"/>
    <col min="11013" max="11013" width="11.5703125" style="82" customWidth="1"/>
    <col min="11014" max="11014" width="13.5703125" style="82" customWidth="1"/>
    <col min="11015" max="11015" width="9.85546875" style="82" customWidth="1"/>
    <col min="11016" max="11016" width="10.140625" style="82" customWidth="1"/>
    <col min="11017" max="11017" width="9.140625" style="82"/>
    <col min="11018" max="11018" width="9.85546875" style="82" customWidth="1"/>
    <col min="11019" max="11019" width="14.7109375" style="82" customWidth="1"/>
    <col min="11020" max="11022" width="9.85546875" style="82" bestFit="1" customWidth="1"/>
    <col min="11023" max="11023" width="10.85546875" style="82" customWidth="1"/>
    <col min="11024" max="11264" width="9.140625" style="82"/>
    <col min="11265" max="11265" width="66.85546875" style="82" customWidth="1"/>
    <col min="11266" max="11266" width="13.7109375" style="82" bestFit="1" customWidth="1"/>
    <col min="11267" max="11267" width="12.5703125" style="82" customWidth="1"/>
    <col min="11268" max="11268" width="13.85546875" style="82" customWidth="1"/>
    <col min="11269" max="11269" width="11.5703125" style="82" customWidth="1"/>
    <col min="11270" max="11270" width="13.5703125" style="82" customWidth="1"/>
    <col min="11271" max="11271" width="9.85546875" style="82" customWidth="1"/>
    <col min="11272" max="11272" width="10.140625" style="82" customWidth="1"/>
    <col min="11273" max="11273" width="9.140625" style="82"/>
    <col min="11274" max="11274" width="9.85546875" style="82" customWidth="1"/>
    <col min="11275" max="11275" width="14.7109375" style="82" customWidth="1"/>
    <col min="11276" max="11278" width="9.85546875" style="82" bestFit="1" customWidth="1"/>
    <col min="11279" max="11279" width="10.85546875" style="82" customWidth="1"/>
    <col min="11280" max="11520" width="9.140625" style="82"/>
    <col min="11521" max="11521" width="66.85546875" style="82" customWidth="1"/>
    <col min="11522" max="11522" width="13.7109375" style="82" bestFit="1" customWidth="1"/>
    <col min="11523" max="11523" width="12.5703125" style="82" customWidth="1"/>
    <col min="11524" max="11524" width="13.85546875" style="82" customWidth="1"/>
    <col min="11525" max="11525" width="11.5703125" style="82" customWidth="1"/>
    <col min="11526" max="11526" width="13.5703125" style="82" customWidth="1"/>
    <col min="11527" max="11527" width="9.85546875" style="82" customWidth="1"/>
    <col min="11528" max="11528" width="10.140625" style="82" customWidth="1"/>
    <col min="11529" max="11529" width="9.140625" style="82"/>
    <col min="11530" max="11530" width="9.85546875" style="82" customWidth="1"/>
    <col min="11531" max="11531" width="14.7109375" style="82" customWidth="1"/>
    <col min="11532" max="11534" width="9.85546875" style="82" bestFit="1" customWidth="1"/>
    <col min="11535" max="11535" width="10.85546875" style="82" customWidth="1"/>
    <col min="11536" max="11776" width="9.140625" style="82"/>
    <col min="11777" max="11777" width="66.85546875" style="82" customWidth="1"/>
    <col min="11778" max="11778" width="13.7109375" style="82" bestFit="1" customWidth="1"/>
    <col min="11779" max="11779" width="12.5703125" style="82" customWidth="1"/>
    <col min="11780" max="11780" width="13.85546875" style="82" customWidth="1"/>
    <col min="11781" max="11781" width="11.5703125" style="82" customWidth="1"/>
    <col min="11782" max="11782" width="13.5703125" style="82" customWidth="1"/>
    <col min="11783" max="11783" width="9.85546875" style="82" customWidth="1"/>
    <col min="11784" max="11784" width="10.140625" style="82" customWidth="1"/>
    <col min="11785" max="11785" width="9.140625" style="82"/>
    <col min="11786" max="11786" width="9.85546875" style="82" customWidth="1"/>
    <col min="11787" max="11787" width="14.7109375" style="82" customWidth="1"/>
    <col min="11788" max="11790" width="9.85546875" style="82" bestFit="1" customWidth="1"/>
    <col min="11791" max="11791" width="10.85546875" style="82" customWidth="1"/>
    <col min="11792" max="12032" width="9.140625" style="82"/>
    <col min="12033" max="12033" width="66.85546875" style="82" customWidth="1"/>
    <col min="12034" max="12034" width="13.7109375" style="82" bestFit="1" customWidth="1"/>
    <col min="12035" max="12035" width="12.5703125" style="82" customWidth="1"/>
    <col min="12036" max="12036" width="13.85546875" style="82" customWidth="1"/>
    <col min="12037" max="12037" width="11.5703125" style="82" customWidth="1"/>
    <col min="12038" max="12038" width="13.5703125" style="82" customWidth="1"/>
    <col min="12039" max="12039" width="9.85546875" style="82" customWidth="1"/>
    <col min="12040" max="12040" width="10.140625" style="82" customWidth="1"/>
    <col min="12041" max="12041" width="9.140625" style="82"/>
    <col min="12042" max="12042" width="9.85546875" style="82" customWidth="1"/>
    <col min="12043" max="12043" width="14.7109375" style="82" customWidth="1"/>
    <col min="12044" max="12046" width="9.85546875" style="82" bestFit="1" customWidth="1"/>
    <col min="12047" max="12047" width="10.85546875" style="82" customWidth="1"/>
    <col min="12048" max="12288" width="9.140625" style="82"/>
    <col min="12289" max="12289" width="66.85546875" style="82" customWidth="1"/>
    <col min="12290" max="12290" width="13.7109375" style="82" bestFit="1" customWidth="1"/>
    <col min="12291" max="12291" width="12.5703125" style="82" customWidth="1"/>
    <col min="12292" max="12292" width="13.85546875" style="82" customWidth="1"/>
    <col min="12293" max="12293" width="11.5703125" style="82" customWidth="1"/>
    <col min="12294" max="12294" width="13.5703125" style="82" customWidth="1"/>
    <col min="12295" max="12295" width="9.85546875" style="82" customWidth="1"/>
    <col min="12296" max="12296" width="10.140625" style="82" customWidth="1"/>
    <col min="12297" max="12297" width="9.140625" style="82"/>
    <col min="12298" max="12298" width="9.85546875" style="82" customWidth="1"/>
    <col min="12299" max="12299" width="14.7109375" style="82" customWidth="1"/>
    <col min="12300" max="12302" width="9.85546875" style="82" bestFit="1" customWidth="1"/>
    <col min="12303" max="12303" width="10.85546875" style="82" customWidth="1"/>
    <col min="12304" max="12544" width="9.140625" style="82"/>
    <col min="12545" max="12545" width="66.85546875" style="82" customWidth="1"/>
    <col min="12546" max="12546" width="13.7109375" style="82" bestFit="1" customWidth="1"/>
    <col min="12547" max="12547" width="12.5703125" style="82" customWidth="1"/>
    <col min="12548" max="12548" width="13.85546875" style="82" customWidth="1"/>
    <col min="12549" max="12549" width="11.5703125" style="82" customWidth="1"/>
    <col min="12550" max="12550" width="13.5703125" style="82" customWidth="1"/>
    <col min="12551" max="12551" width="9.85546875" style="82" customWidth="1"/>
    <col min="12552" max="12552" width="10.140625" style="82" customWidth="1"/>
    <col min="12553" max="12553" width="9.140625" style="82"/>
    <col min="12554" max="12554" width="9.85546875" style="82" customWidth="1"/>
    <col min="12555" max="12555" width="14.7109375" style="82" customWidth="1"/>
    <col min="12556" max="12558" width="9.85546875" style="82" bestFit="1" customWidth="1"/>
    <col min="12559" max="12559" width="10.85546875" style="82" customWidth="1"/>
    <col min="12560" max="12800" width="9.140625" style="82"/>
    <col min="12801" max="12801" width="66.85546875" style="82" customWidth="1"/>
    <col min="12802" max="12802" width="13.7109375" style="82" bestFit="1" customWidth="1"/>
    <col min="12803" max="12803" width="12.5703125" style="82" customWidth="1"/>
    <col min="12804" max="12804" width="13.85546875" style="82" customWidth="1"/>
    <col min="12805" max="12805" width="11.5703125" style="82" customWidth="1"/>
    <col min="12806" max="12806" width="13.5703125" style="82" customWidth="1"/>
    <col min="12807" max="12807" width="9.85546875" style="82" customWidth="1"/>
    <col min="12808" max="12808" width="10.140625" style="82" customWidth="1"/>
    <col min="12809" max="12809" width="9.140625" style="82"/>
    <col min="12810" max="12810" width="9.85546875" style="82" customWidth="1"/>
    <col min="12811" max="12811" width="14.7109375" style="82" customWidth="1"/>
    <col min="12812" max="12814" width="9.85546875" style="82" bestFit="1" customWidth="1"/>
    <col min="12815" max="12815" width="10.85546875" style="82" customWidth="1"/>
    <col min="12816" max="13056" width="9.140625" style="82"/>
    <col min="13057" max="13057" width="66.85546875" style="82" customWidth="1"/>
    <col min="13058" max="13058" width="13.7109375" style="82" bestFit="1" customWidth="1"/>
    <col min="13059" max="13059" width="12.5703125" style="82" customWidth="1"/>
    <col min="13060" max="13060" width="13.85546875" style="82" customWidth="1"/>
    <col min="13061" max="13061" width="11.5703125" style="82" customWidth="1"/>
    <col min="13062" max="13062" width="13.5703125" style="82" customWidth="1"/>
    <col min="13063" max="13063" width="9.85546875" style="82" customWidth="1"/>
    <col min="13064" max="13064" width="10.140625" style="82" customWidth="1"/>
    <col min="13065" max="13065" width="9.140625" style="82"/>
    <col min="13066" max="13066" width="9.85546875" style="82" customWidth="1"/>
    <col min="13067" max="13067" width="14.7109375" style="82" customWidth="1"/>
    <col min="13068" max="13070" width="9.85546875" style="82" bestFit="1" customWidth="1"/>
    <col min="13071" max="13071" width="10.85546875" style="82" customWidth="1"/>
    <col min="13072" max="13312" width="9.140625" style="82"/>
    <col min="13313" max="13313" width="66.85546875" style="82" customWidth="1"/>
    <col min="13314" max="13314" width="13.7109375" style="82" bestFit="1" customWidth="1"/>
    <col min="13315" max="13315" width="12.5703125" style="82" customWidth="1"/>
    <col min="13316" max="13316" width="13.85546875" style="82" customWidth="1"/>
    <col min="13317" max="13317" width="11.5703125" style="82" customWidth="1"/>
    <col min="13318" max="13318" width="13.5703125" style="82" customWidth="1"/>
    <col min="13319" max="13319" width="9.85546875" style="82" customWidth="1"/>
    <col min="13320" max="13320" width="10.140625" style="82" customWidth="1"/>
    <col min="13321" max="13321" width="9.140625" style="82"/>
    <col min="13322" max="13322" width="9.85546875" style="82" customWidth="1"/>
    <col min="13323" max="13323" width="14.7109375" style="82" customWidth="1"/>
    <col min="13324" max="13326" width="9.85546875" style="82" bestFit="1" customWidth="1"/>
    <col min="13327" max="13327" width="10.85546875" style="82" customWidth="1"/>
    <col min="13328" max="13568" width="9.140625" style="82"/>
    <col min="13569" max="13569" width="66.85546875" style="82" customWidth="1"/>
    <col min="13570" max="13570" width="13.7109375" style="82" bestFit="1" customWidth="1"/>
    <col min="13571" max="13571" width="12.5703125" style="82" customWidth="1"/>
    <col min="13572" max="13572" width="13.85546875" style="82" customWidth="1"/>
    <col min="13573" max="13573" width="11.5703125" style="82" customWidth="1"/>
    <col min="13574" max="13574" width="13.5703125" style="82" customWidth="1"/>
    <col min="13575" max="13575" width="9.85546875" style="82" customWidth="1"/>
    <col min="13576" max="13576" width="10.140625" style="82" customWidth="1"/>
    <col min="13577" max="13577" width="9.140625" style="82"/>
    <col min="13578" max="13578" width="9.85546875" style="82" customWidth="1"/>
    <col min="13579" max="13579" width="14.7109375" style="82" customWidth="1"/>
    <col min="13580" max="13582" width="9.85546875" style="82" bestFit="1" customWidth="1"/>
    <col min="13583" max="13583" width="10.85546875" style="82" customWidth="1"/>
    <col min="13584" max="13824" width="9.140625" style="82"/>
    <col min="13825" max="13825" width="66.85546875" style="82" customWidth="1"/>
    <col min="13826" max="13826" width="13.7109375" style="82" bestFit="1" customWidth="1"/>
    <col min="13827" max="13827" width="12.5703125" style="82" customWidth="1"/>
    <col min="13828" max="13828" width="13.85546875" style="82" customWidth="1"/>
    <col min="13829" max="13829" width="11.5703125" style="82" customWidth="1"/>
    <col min="13830" max="13830" width="13.5703125" style="82" customWidth="1"/>
    <col min="13831" max="13831" width="9.85546875" style="82" customWidth="1"/>
    <col min="13832" max="13832" width="10.140625" style="82" customWidth="1"/>
    <col min="13833" max="13833" width="9.140625" style="82"/>
    <col min="13834" max="13834" width="9.85546875" style="82" customWidth="1"/>
    <col min="13835" max="13835" width="14.7109375" style="82" customWidth="1"/>
    <col min="13836" max="13838" width="9.85546875" style="82" bestFit="1" customWidth="1"/>
    <col min="13839" max="13839" width="10.85546875" style="82" customWidth="1"/>
    <col min="13840" max="14080" width="9.140625" style="82"/>
    <col min="14081" max="14081" width="66.85546875" style="82" customWidth="1"/>
    <col min="14082" max="14082" width="13.7109375" style="82" bestFit="1" customWidth="1"/>
    <col min="14083" max="14083" width="12.5703125" style="82" customWidth="1"/>
    <col min="14084" max="14084" width="13.85546875" style="82" customWidth="1"/>
    <col min="14085" max="14085" width="11.5703125" style="82" customWidth="1"/>
    <col min="14086" max="14086" width="13.5703125" style="82" customWidth="1"/>
    <col min="14087" max="14087" width="9.85546875" style="82" customWidth="1"/>
    <col min="14088" max="14088" width="10.140625" style="82" customWidth="1"/>
    <col min="14089" max="14089" width="9.140625" style="82"/>
    <col min="14090" max="14090" width="9.85546875" style="82" customWidth="1"/>
    <col min="14091" max="14091" width="14.7109375" style="82" customWidth="1"/>
    <col min="14092" max="14094" width="9.85546875" style="82" bestFit="1" customWidth="1"/>
    <col min="14095" max="14095" width="10.85546875" style="82" customWidth="1"/>
    <col min="14096" max="14336" width="9.140625" style="82"/>
    <col min="14337" max="14337" width="66.85546875" style="82" customWidth="1"/>
    <col min="14338" max="14338" width="13.7109375" style="82" bestFit="1" customWidth="1"/>
    <col min="14339" max="14339" width="12.5703125" style="82" customWidth="1"/>
    <col min="14340" max="14340" width="13.85546875" style="82" customWidth="1"/>
    <col min="14341" max="14341" width="11.5703125" style="82" customWidth="1"/>
    <col min="14342" max="14342" width="13.5703125" style="82" customWidth="1"/>
    <col min="14343" max="14343" width="9.85546875" style="82" customWidth="1"/>
    <col min="14344" max="14344" width="10.140625" style="82" customWidth="1"/>
    <col min="14345" max="14345" width="9.140625" style="82"/>
    <col min="14346" max="14346" width="9.85546875" style="82" customWidth="1"/>
    <col min="14347" max="14347" width="14.7109375" style="82" customWidth="1"/>
    <col min="14348" max="14350" width="9.85546875" style="82" bestFit="1" customWidth="1"/>
    <col min="14351" max="14351" width="10.85546875" style="82" customWidth="1"/>
    <col min="14352" max="14592" width="9.140625" style="82"/>
    <col min="14593" max="14593" width="66.85546875" style="82" customWidth="1"/>
    <col min="14594" max="14594" width="13.7109375" style="82" bestFit="1" customWidth="1"/>
    <col min="14595" max="14595" width="12.5703125" style="82" customWidth="1"/>
    <col min="14596" max="14596" width="13.85546875" style="82" customWidth="1"/>
    <col min="14597" max="14597" width="11.5703125" style="82" customWidth="1"/>
    <col min="14598" max="14598" width="13.5703125" style="82" customWidth="1"/>
    <col min="14599" max="14599" width="9.85546875" style="82" customWidth="1"/>
    <col min="14600" max="14600" width="10.140625" style="82" customWidth="1"/>
    <col min="14601" max="14601" width="9.140625" style="82"/>
    <col min="14602" max="14602" width="9.85546875" style="82" customWidth="1"/>
    <col min="14603" max="14603" width="14.7109375" style="82" customWidth="1"/>
    <col min="14604" max="14606" width="9.85546875" style="82" bestFit="1" customWidth="1"/>
    <col min="14607" max="14607" width="10.85546875" style="82" customWidth="1"/>
    <col min="14608" max="14848" width="9.140625" style="82"/>
    <col min="14849" max="14849" width="66.85546875" style="82" customWidth="1"/>
    <col min="14850" max="14850" width="13.7109375" style="82" bestFit="1" customWidth="1"/>
    <col min="14851" max="14851" width="12.5703125" style="82" customWidth="1"/>
    <col min="14852" max="14852" width="13.85546875" style="82" customWidth="1"/>
    <col min="14853" max="14853" width="11.5703125" style="82" customWidth="1"/>
    <col min="14854" max="14854" width="13.5703125" style="82" customWidth="1"/>
    <col min="14855" max="14855" width="9.85546875" style="82" customWidth="1"/>
    <col min="14856" max="14856" width="10.140625" style="82" customWidth="1"/>
    <col min="14857" max="14857" width="9.140625" style="82"/>
    <col min="14858" max="14858" width="9.85546875" style="82" customWidth="1"/>
    <col min="14859" max="14859" width="14.7109375" style="82" customWidth="1"/>
    <col min="14860" max="14862" width="9.85546875" style="82" bestFit="1" customWidth="1"/>
    <col min="14863" max="14863" width="10.85546875" style="82" customWidth="1"/>
    <col min="14864" max="15104" width="9.140625" style="82"/>
    <col min="15105" max="15105" width="66.85546875" style="82" customWidth="1"/>
    <col min="15106" max="15106" width="13.7109375" style="82" bestFit="1" customWidth="1"/>
    <col min="15107" max="15107" width="12.5703125" style="82" customWidth="1"/>
    <col min="15108" max="15108" width="13.85546875" style="82" customWidth="1"/>
    <col min="15109" max="15109" width="11.5703125" style="82" customWidth="1"/>
    <col min="15110" max="15110" width="13.5703125" style="82" customWidth="1"/>
    <col min="15111" max="15111" width="9.85546875" style="82" customWidth="1"/>
    <col min="15112" max="15112" width="10.140625" style="82" customWidth="1"/>
    <col min="15113" max="15113" width="9.140625" style="82"/>
    <col min="15114" max="15114" width="9.85546875" style="82" customWidth="1"/>
    <col min="15115" max="15115" width="14.7109375" style="82" customWidth="1"/>
    <col min="15116" max="15118" width="9.85546875" style="82" bestFit="1" customWidth="1"/>
    <col min="15119" max="15119" width="10.85546875" style="82" customWidth="1"/>
    <col min="15120" max="15360" width="9.140625" style="82"/>
    <col min="15361" max="15361" width="66.85546875" style="82" customWidth="1"/>
    <col min="15362" max="15362" width="13.7109375" style="82" bestFit="1" customWidth="1"/>
    <col min="15363" max="15363" width="12.5703125" style="82" customWidth="1"/>
    <col min="15364" max="15364" width="13.85546875" style="82" customWidth="1"/>
    <col min="15365" max="15365" width="11.5703125" style="82" customWidth="1"/>
    <col min="15366" max="15366" width="13.5703125" style="82" customWidth="1"/>
    <col min="15367" max="15367" width="9.85546875" style="82" customWidth="1"/>
    <col min="15368" max="15368" width="10.140625" style="82" customWidth="1"/>
    <col min="15369" max="15369" width="9.140625" style="82"/>
    <col min="15370" max="15370" width="9.85546875" style="82" customWidth="1"/>
    <col min="15371" max="15371" width="14.7109375" style="82" customWidth="1"/>
    <col min="15372" max="15374" width="9.85546875" style="82" bestFit="1" customWidth="1"/>
    <col min="15375" max="15375" width="10.85546875" style="82" customWidth="1"/>
    <col min="15376" max="15616" width="9.140625" style="82"/>
    <col min="15617" max="15617" width="66.85546875" style="82" customWidth="1"/>
    <col min="15618" max="15618" width="13.7109375" style="82" bestFit="1" customWidth="1"/>
    <col min="15619" max="15619" width="12.5703125" style="82" customWidth="1"/>
    <col min="15620" max="15620" width="13.85546875" style="82" customWidth="1"/>
    <col min="15621" max="15621" width="11.5703125" style="82" customWidth="1"/>
    <col min="15622" max="15622" width="13.5703125" style="82" customWidth="1"/>
    <col min="15623" max="15623" width="9.85546875" style="82" customWidth="1"/>
    <col min="15624" max="15624" width="10.140625" style="82" customWidth="1"/>
    <col min="15625" max="15625" width="9.140625" style="82"/>
    <col min="15626" max="15626" width="9.85546875" style="82" customWidth="1"/>
    <col min="15627" max="15627" width="14.7109375" style="82" customWidth="1"/>
    <col min="15628" max="15630" width="9.85546875" style="82" bestFit="1" customWidth="1"/>
    <col min="15631" max="15631" width="10.85546875" style="82" customWidth="1"/>
    <col min="15632" max="15872" width="9.140625" style="82"/>
    <col min="15873" max="15873" width="66.85546875" style="82" customWidth="1"/>
    <col min="15874" max="15874" width="13.7109375" style="82" bestFit="1" customWidth="1"/>
    <col min="15875" max="15875" width="12.5703125" style="82" customWidth="1"/>
    <col min="15876" max="15876" width="13.85546875" style="82" customWidth="1"/>
    <col min="15877" max="15877" width="11.5703125" style="82" customWidth="1"/>
    <col min="15878" max="15878" width="13.5703125" style="82" customWidth="1"/>
    <col min="15879" max="15879" width="9.85546875" style="82" customWidth="1"/>
    <col min="15880" max="15880" width="10.140625" style="82" customWidth="1"/>
    <col min="15881" max="15881" width="9.140625" style="82"/>
    <col min="15882" max="15882" width="9.85546875" style="82" customWidth="1"/>
    <col min="15883" max="15883" width="14.7109375" style="82" customWidth="1"/>
    <col min="15884" max="15886" width="9.85546875" style="82" bestFit="1" customWidth="1"/>
    <col min="15887" max="15887" width="10.85546875" style="82" customWidth="1"/>
    <col min="15888" max="16128" width="9.140625" style="82"/>
    <col min="16129" max="16129" width="66.85546875" style="82" customWidth="1"/>
    <col min="16130" max="16130" width="13.7109375" style="82" bestFit="1" customWidth="1"/>
    <col min="16131" max="16131" width="12.5703125" style="82" customWidth="1"/>
    <col min="16132" max="16132" width="13.85546875" style="82" customWidth="1"/>
    <col min="16133" max="16133" width="11.5703125" style="82" customWidth="1"/>
    <col min="16134" max="16134" width="13.5703125" style="82" customWidth="1"/>
    <col min="16135" max="16135" width="9.85546875" style="82" customWidth="1"/>
    <col min="16136" max="16136" width="10.140625" style="82" customWidth="1"/>
    <col min="16137" max="16137" width="9.140625" style="82"/>
    <col min="16138" max="16138" width="9.85546875" style="82" customWidth="1"/>
    <col min="16139" max="16139" width="14.7109375" style="82" customWidth="1"/>
    <col min="16140" max="16142" width="9.85546875" style="82" bestFit="1" customWidth="1"/>
    <col min="16143" max="16143" width="10.85546875" style="82" customWidth="1"/>
    <col min="16144" max="16384" width="9.140625" style="82"/>
  </cols>
  <sheetData>
    <row r="1" spans="1:21" x14ac:dyDescent="0.25">
      <c r="A1" s="82" t="s">
        <v>165</v>
      </c>
      <c r="O1" s="83"/>
    </row>
    <row r="2" spans="1:21" x14ac:dyDescent="0.25">
      <c r="A2" s="412" t="s">
        <v>166</v>
      </c>
      <c r="B2" s="412"/>
      <c r="C2" s="412"/>
      <c r="D2" s="412"/>
      <c r="E2" s="412"/>
      <c r="F2" s="412"/>
      <c r="G2" s="412"/>
      <c r="H2" s="412"/>
      <c r="I2" s="412"/>
      <c r="J2" s="412"/>
      <c r="K2" s="412"/>
      <c r="L2" s="412"/>
      <c r="M2" s="412"/>
      <c r="N2" s="412"/>
      <c r="O2" s="412"/>
      <c r="P2" s="412"/>
      <c r="Q2" s="412"/>
      <c r="R2" s="412"/>
      <c r="S2" s="412"/>
      <c r="T2" s="412"/>
      <c r="U2" s="412"/>
    </row>
    <row r="3" spans="1:21" x14ac:dyDescent="0.25">
      <c r="A3" s="84" t="s">
        <v>212</v>
      </c>
      <c r="O3" s="83"/>
    </row>
    <row r="4" spans="1:21" ht="19.5" customHeight="1" x14ac:dyDescent="0.25">
      <c r="A4" s="166" t="str">
        <f>'3.3. цели,задачи'!A6:D6</f>
        <v xml:space="preserve">О_0000000828 </v>
      </c>
      <c r="C4" s="85"/>
      <c r="O4" s="83"/>
    </row>
    <row r="5" spans="1:21" ht="34.5" customHeight="1" x14ac:dyDescent="0.25">
      <c r="A5" s="417" t="str">
        <f>"Финансовая модель по проекту инвестиционной программы"</f>
        <v>Финансовая модель по проекту инвестиционной программы</v>
      </c>
      <c r="B5" s="417"/>
      <c r="C5" s="417"/>
      <c r="D5" s="417"/>
      <c r="E5" s="417"/>
      <c r="F5" s="417"/>
      <c r="G5" s="417"/>
      <c r="H5" s="417"/>
      <c r="I5" s="417"/>
      <c r="J5" s="417"/>
      <c r="K5" s="417"/>
      <c r="L5" s="417"/>
      <c r="M5" s="417"/>
      <c r="N5" s="417"/>
      <c r="O5" s="417"/>
    </row>
    <row r="6" spans="1:21" ht="24.75" customHeight="1" x14ac:dyDescent="0.25">
      <c r="A6" s="418" t="str">
        <f>'3.3. цели,задачи'!A9:D9</f>
        <v>Приобретение стационарной лаборатории ЛЭИС -100</v>
      </c>
      <c r="B6" s="418"/>
      <c r="C6" s="418"/>
      <c r="D6" s="418"/>
      <c r="E6" s="418"/>
      <c r="F6" s="418"/>
      <c r="G6" s="418"/>
      <c r="H6" s="418"/>
      <c r="I6" s="418"/>
      <c r="J6" s="418"/>
      <c r="K6" s="418"/>
      <c r="L6" s="418"/>
      <c r="M6" s="418"/>
      <c r="N6" s="418"/>
      <c r="O6" s="418"/>
    </row>
    <row r="7" spans="1:21" ht="30.75" hidden="1" customHeight="1" x14ac:dyDescent="0.25">
      <c r="A7" s="86"/>
      <c r="B7" s="86"/>
      <c r="C7" s="86"/>
      <c r="D7" s="86"/>
      <c r="E7" s="86"/>
      <c r="F7" s="86"/>
      <c r="G7" s="86"/>
      <c r="H7" s="86"/>
      <c r="I7" s="86"/>
      <c r="J7" s="86"/>
      <c r="K7" s="86"/>
      <c r="L7" s="86"/>
      <c r="M7" s="86"/>
      <c r="N7" s="86"/>
      <c r="O7" s="86"/>
    </row>
    <row r="8" spans="1:21" x14ac:dyDescent="0.25">
      <c r="A8" s="87"/>
    </row>
    <row r="9" spans="1:21" ht="16.5" thickBot="1" x14ac:dyDescent="0.3">
      <c r="A9" s="88" t="s">
        <v>89</v>
      </c>
      <c r="B9" s="88" t="s">
        <v>0</v>
      </c>
      <c r="C9" s="88"/>
      <c r="D9" s="88"/>
      <c r="E9" s="88"/>
      <c r="F9" s="88"/>
      <c r="H9" s="89"/>
      <c r="I9" s="90"/>
      <c r="J9" s="90"/>
      <c r="K9" s="90"/>
      <c r="L9" s="90"/>
    </row>
    <row r="10" spans="1:21" ht="23.25" customHeight="1" x14ac:dyDescent="0.25">
      <c r="A10" s="91" t="s">
        <v>167</v>
      </c>
      <c r="B10" s="92">
        <v>24874.0137646</v>
      </c>
      <c r="C10" s="88"/>
      <c r="D10" s="88"/>
      <c r="E10" s="88"/>
      <c r="F10" s="88"/>
      <c r="H10" s="89"/>
      <c r="I10" s="90"/>
      <c r="J10" s="90"/>
      <c r="K10" s="90"/>
      <c r="L10" s="90"/>
    </row>
    <row r="11" spans="1:21" ht="21" customHeight="1" x14ac:dyDescent="0.25">
      <c r="A11" s="93" t="s">
        <v>168</v>
      </c>
      <c r="B11" s="94"/>
      <c r="C11" s="85"/>
      <c r="D11" s="85"/>
      <c r="E11" s="85"/>
      <c r="F11" s="85"/>
    </row>
    <row r="12" spans="1:21" ht="44.25" hidden="1" customHeight="1" x14ac:dyDescent="0.25">
      <c r="A12" s="95" t="s">
        <v>169</v>
      </c>
      <c r="B12" s="94"/>
      <c r="C12" s="85"/>
      <c r="D12" s="85"/>
      <c r="E12" s="85"/>
      <c r="F12" s="85"/>
      <c r="H12" s="96"/>
    </row>
    <row r="13" spans="1:21" ht="56.25" customHeight="1" x14ac:dyDescent="0.25">
      <c r="A13" s="95" t="s">
        <v>170</v>
      </c>
      <c r="B13" s="94">
        <v>9012.5873459942013</v>
      </c>
      <c r="C13" s="85"/>
      <c r="D13" s="97"/>
      <c r="E13" s="85"/>
      <c r="F13" s="85"/>
      <c r="H13" s="415"/>
      <c r="I13" s="415"/>
      <c r="J13" s="98"/>
      <c r="K13" s="99"/>
    </row>
    <row r="14" spans="1:21" ht="38.25" customHeight="1" x14ac:dyDescent="0.25">
      <c r="A14" s="95" t="s">
        <v>171</v>
      </c>
      <c r="B14" s="94">
        <v>15861.426418605801</v>
      </c>
      <c r="C14" s="85"/>
      <c r="D14" s="100"/>
      <c r="E14" s="101"/>
      <c r="F14" s="101"/>
      <c r="H14" s="415"/>
      <c r="I14" s="415"/>
      <c r="J14" s="98"/>
      <c r="K14" s="99"/>
    </row>
    <row r="15" spans="1:21" ht="37.5" customHeight="1" x14ac:dyDescent="0.25">
      <c r="A15" s="102" t="s">
        <v>172</v>
      </c>
      <c r="B15" s="103">
        <v>0</v>
      </c>
      <c r="C15" s="85"/>
      <c r="D15" s="85"/>
      <c r="E15" s="85"/>
      <c r="F15" s="85"/>
      <c r="H15" s="415"/>
      <c r="I15" s="415"/>
      <c r="J15" s="98"/>
      <c r="K15" s="104"/>
    </row>
    <row r="16" spans="1:21" ht="25.5" hidden="1" customHeight="1" x14ac:dyDescent="0.25">
      <c r="A16" s="102" t="s">
        <v>173</v>
      </c>
      <c r="B16" s="105"/>
      <c r="C16" s="85"/>
      <c r="D16" s="85"/>
      <c r="E16" s="85"/>
      <c r="F16" s="85"/>
      <c r="H16" s="415"/>
      <c r="I16" s="415"/>
      <c r="J16" s="98"/>
      <c r="K16" s="106"/>
    </row>
    <row r="17" spans="1:18" hidden="1" x14ac:dyDescent="0.25">
      <c r="A17" s="102" t="s">
        <v>174</v>
      </c>
      <c r="B17" s="107">
        <v>15</v>
      </c>
      <c r="C17" s="85"/>
      <c r="D17" s="85"/>
      <c r="E17" s="85"/>
      <c r="F17" s="85"/>
      <c r="H17" s="98"/>
      <c r="I17" s="98"/>
      <c r="J17" s="98"/>
      <c r="K17" s="98"/>
    </row>
    <row r="18" spans="1:18" ht="27" hidden="1" customHeight="1" x14ac:dyDescent="0.25">
      <c r="A18" s="102" t="s">
        <v>175</v>
      </c>
      <c r="B18" s="107">
        <v>15</v>
      </c>
      <c r="C18" s="85"/>
      <c r="D18" s="85"/>
      <c r="E18" s="85"/>
      <c r="F18" s="85"/>
      <c r="H18" s="108"/>
      <c r="I18" s="98"/>
      <c r="J18" s="98"/>
      <c r="K18" s="98"/>
      <c r="N18" s="98"/>
      <c r="O18" s="98"/>
      <c r="R18" s="109"/>
    </row>
    <row r="19" spans="1:18" ht="39.75" hidden="1" customHeight="1" outlineLevel="1" thickBot="1" x14ac:dyDescent="0.3">
      <c r="A19" s="110" t="s">
        <v>176</v>
      </c>
      <c r="B19" s="111"/>
      <c r="C19" s="85"/>
      <c r="D19" s="85"/>
      <c r="E19" s="85"/>
      <c r="F19" s="85"/>
      <c r="H19" s="415"/>
      <c r="I19" s="415"/>
      <c r="J19" s="98"/>
      <c r="K19" s="99"/>
      <c r="N19" s="98"/>
      <c r="O19" s="98"/>
    </row>
    <row r="20" spans="1:18" hidden="1" outlineLevel="1" x14ac:dyDescent="0.25">
      <c r="A20" s="91" t="s">
        <v>177</v>
      </c>
      <c r="B20" s="112"/>
      <c r="C20" s="85"/>
      <c r="D20" s="85"/>
      <c r="E20" s="85"/>
      <c r="F20" s="85"/>
      <c r="H20" s="415"/>
      <c r="I20" s="415"/>
      <c r="J20" s="98"/>
      <c r="K20" s="99"/>
      <c r="N20" s="98"/>
      <c r="O20" s="98"/>
    </row>
    <row r="21" spans="1:18" ht="33" hidden="1" customHeight="1" outlineLevel="1" x14ac:dyDescent="0.25">
      <c r="A21" s="102" t="s">
        <v>178</v>
      </c>
      <c r="B21" s="113">
        <v>4</v>
      </c>
      <c r="C21" s="85"/>
      <c r="D21" s="85"/>
      <c r="E21" s="85"/>
      <c r="F21" s="85"/>
      <c r="H21" s="416"/>
      <c r="I21" s="416"/>
      <c r="J21" s="98"/>
      <c r="K21" s="104"/>
      <c r="N21" s="98"/>
      <c r="O21" s="98"/>
    </row>
    <row r="22" spans="1:18" hidden="1" outlineLevel="1" x14ac:dyDescent="0.25">
      <c r="A22" s="102" t="s">
        <v>88</v>
      </c>
      <c r="B22" s="113">
        <v>4</v>
      </c>
      <c r="C22" s="85"/>
      <c r="D22" s="85"/>
      <c r="E22" s="85"/>
      <c r="F22" s="85"/>
      <c r="H22" s="415"/>
      <c r="I22" s="415"/>
      <c r="J22" s="98"/>
      <c r="K22" s="106"/>
      <c r="N22" s="98"/>
      <c r="O22" s="98"/>
    </row>
    <row r="23" spans="1:18" hidden="1" outlineLevel="1" x14ac:dyDescent="0.25">
      <c r="A23" s="114" t="s">
        <v>179</v>
      </c>
      <c r="B23" s="115"/>
      <c r="C23" s="85"/>
      <c r="D23" s="85"/>
      <c r="E23" s="85"/>
      <c r="F23" s="85"/>
      <c r="H23" s="98"/>
      <c r="I23" s="98"/>
      <c r="J23" s="98"/>
      <c r="K23" s="98"/>
      <c r="N23" s="98"/>
      <c r="O23" s="98"/>
    </row>
    <row r="24" spans="1:18" hidden="1" outlineLevel="1" x14ac:dyDescent="0.25">
      <c r="A24" s="102" t="s">
        <v>180</v>
      </c>
      <c r="B24" s="113">
        <v>12</v>
      </c>
      <c r="C24" s="85"/>
      <c r="D24" s="85"/>
      <c r="E24" s="85"/>
      <c r="F24" s="85"/>
      <c r="H24" s="98"/>
      <c r="I24" s="98"/>
      <c r="J24" s="98"/>
      <c r="K24" s="98"/>
    </row>
    <row r="25" spans="1:18" hidden="1" outlineLevel="1" x14ac:dyDescent="0.25">
      <c r="A25" s="102" t="s">
        <v>181</v>
      </c>
      <c r="B25" s="113">
        <v>12</v>
      </c>
      <c r="C25" s="85"/>
      <c r="D25" s="85"/>
      <c r="E25" s="85"/>
      <c r="F25" s="85"/>
    </row>
    <row r="26" spans="1:18" hidden="1" outlineLevel="1" x14ac:dyDescent="0.25">
      <c r="A26" s="116" t="s">
        <v>182</v>
      </c>
      <c r="B26" s="117"/>
      <c r="C26" s="85"/>
      <c r="D26" s="85"/>
      <c r="E26" s="85"/>
      <c r="F26" s="85"/>
    </row>
    <row r="27" spans="1:18" hidden="1" outlineLevel="1" x14ac:dyDescent="0.25">
      <c r="A27" s="118" t="s">
        <v>183</v>
      </c>
      <c r="B27" s="103">
        <v>10.74</v>
      </c>
      <c r="C27" s="119"/>
      <c r="D27" s="120"/>
      <c r="E27" s="85"/>
      <c r="F27" s="85"/>
    </row>
    <row r="28" spans="1:18" hidden="1" outlineLevel="1" x14ac:dyDescent="0.25">
      <c r="A28" s="116" t="s">
        <v>184</v>
      </c>
      <c r="B28" s="117"/>
      <c r="C28" s="119"/>
      <c r="D28" s="120"/>
      <c r="E28" s="85"/>
      <c r="F28" s="85"/>
    </row>
    <row r="29" spans="1:18" hidden="1" outlineLevel="1" x14ac:dyDescent="0.25">
      <c r="A29" s="116" t="s">
        <v>185</v>
      </c>
      <c r="B29" s="117"/>
      <c r="C29" s="119"/>
      <c r="D29" s="120"/>
      <c r="E29" s="85"/>
      <c r="F29" s="85"/>
    </row>
    <row r="30" spans="1:18" hidden="1" outlineLevel="1" x14ac:dyDescent="0.25">
      <c r="A30" s="118" t="s">
        <v>186</v>
      </c>
      <c r="B30" s="103">
        <v>5.23</v>
      </c>
      <c r="C30" s="121"/>
      <c r="D30" s="121"/>
      <c r="E30" s="85"/>
      <c r="F30" s="85"/>
    </row>
    <row r="31" spans="1:18" hidden="1" outlineLevel="1" x14ac:dyDescent="0.25">
      <c r="A31" s="116" t="s">
        <v>187</v>
      </c>
      <c r="B31" s="113">
        <v>12</v>
      </c>
      <c r="C31" s="119"/>
      <c r="D31" s="85"/>
      <c r="E31" s="85"/>
      <c r="F31" s="85"/>
    </row>
    <row r="32" spans="1:18" hidden="1" outlineLevel="1" x14ac:dyDescent="0.25">
      <c r="A32" s="116" t="s">
        <v>188</v>
      </c>
      <c r="B32" s="113">
        <v>12</v>
      </c>
      <c r="C32" s="119"/>
      <c r="D32" s="85"/>
      <c r="E32" s="85"/>
      <c r="F32" s="85"/>
    </row>
    <row r="33" spans="1:27" hidden="1" outlineLevel="1" x14ac:dyDescent="0.25">
      <c r="A33" s="116" t="s">
        <v>189</v>
      </c>
      <c r="B33" s="113">
        <v>4</v>
      </c>
      <c r="C33" s="97"/>
      <c r="D33" s="85"/>
      <c r="E33" s="85"/>
      <c r="F33" s="85"/>
    </row>
    <row r="34" spans="1:27" ht="16.5" collapsed="1" thickBot="1" x14ac:dyDescent="0.3">
      <c r="A34" s="116" t="s">
        <v>190</v>
      </c>
      <c r="B34" s="113">
        <v>4</v>
      </c>
      <c r="C34" s="97"/>
      <c r="D34" s="85"/>
      <c r="E34" s="85"/>
      <c r="F34" s="85"/>
    </row>
    <row r="35" spans="1:27" ht="16.5" hidden="1" outlineLevel="1" thickBot="1" x14ac:dyDescent="0.3">
      <c r="A35" s="116" t="s">
        <v>191</v>
      </c>
      <c r="B35" s="113">
        <v>25</v>
      </c>
      <c r="C35" s="122"/>
      <c r="D35" s="122"/>
      <c r="E35" s="122"/>
      <c r="F35" s="122"/>
    </row>
    <row r="36" spans="1:27" ht="16.5" hidden="1" outlineLevel="1" thickBot="1" x14ac:dyDescent="0.3">
      <c r="A36" s="116" t="s">
        <v>192</v>
      </c>
      <c r="B36" s="123">
        <v>25</v>
      </c>
      <c r="C36" s="124"/>
      <c r="D36" s="85"/>
      <c r="E36" s="125"/>
      <c r="F36" s="85"/>
    </row>
    <row r="37" spans="1:27" collapsed="1" x14ac:dyDescent="0.25">
      <c r="A37" s="91" t="str">
        <f>A50</f>
        <v>Оплата труда с отчислениями</v>
      </c>
      <c r="B37" s="126">
        <v>301.44287327162112</v>
      </c>
      <c r="C37" s="85"/>
      <c r="D37" s="97"/>
      <c r="E37" s="85"/>
      <c r="F37" s="85"/>
    </row>
    <row r="38" spans="1:27" x14ac:dyDescent="0.25">
      <c r="A38" s="102" t="str">
        <f>A51</f>
        <v>Вспомогательные материалы</v>
      </c>
      <c r="B38" s="127"/>
      <c r="C38" s="122"/>
      <c r="D38" s="122"/>
      <c r="E38" s="122"/>
      <c r="F38" s="122"/>
    </row>
    <row r="39" spans="1:27" ht="32.25" thickBot="1" x14ac:dyDescent="0.3">
      <c r="A39" s="128" t="str">
        <f>A52</f>
        <v>Прочие расходы (без амортизации, арендной платы + транспортные расходы)</v>
      </c>
      <c r="B39" s="123"/>
      <c r="C39" s="122"/>
      <c r="D39" s="122"/>
      <c r="E39" s="122"/>
      <c r="F39" s="122"/>
    </row>
    <row r="40" spans="1:27" s="87" customFormat="1" x14ac:dyDescent="0.25">
      <c r="A40" s="129" t="s">
        <v>87</v>
      </c>
      <c r="B40" s="130">
        <v>1</v>
      </c>
      <c r="C40" s="130">
        <f t="shared" ref="C40:U40" si="0">B40+1</f>
        <v>2</v>
      </c>
      <c r="D40" s="130">
        <f t="shared" si="0"/>
        <v>3</v>
      </c>
      <c r="E40" s="130">
        <f t="shared" si="0"/>
        <v>4</v>
      </c>
      <c r="F40" s="130">
        <f t="shared" si="0"/>
        <v>5</v>
      </c>
      <c r="G40" s="130">
        <f t="shared" si="0"/>
        <v>6</v>
      </c>
      <c r="H40" s="130">
        <f t="shared" si="0"/>
        <v>7</v>
      </c>
      <c r="I40" s="130">
        <f t="shared" si="0"/>
        <v>8</v>
      </c>
      <c r="J40" s="130">
        <f t="shared" si="0"/>
        <v>9</v>
      </c>
      <c r="K40" s="130">
        <f t="shared" si="0"/>
        <v>10</v>
      </c>
      <c r="L40" s="130">
        <f t="shared" si="0"/>
        <v>11</v>
      </c>
      <c r="M40" s="130">
        <f t="shared" si="0"/>
        <v>12</v>
      </c>
      <c r="N40" s="130">
        <f t="shared" si="0"/>
        <v>13</v>
      </c>
      <c r="O40" s="130">
        <f t="shared" si="0"/>
        <v>14</v>
      </c>
      <c r="P40" s="130">
        <f t="shared" si="0"/>
        <v>15</v>
      </c>
      <c r="Q40" s="130">
        <f t="shared" si="0"/>
        <v>16</v>
      </c>
      <c r="R40" s="130">
        <f t="shared" si="0"/>
        <v>17</v>
      </c>
      <c r="S40" s="130">
        <f t="shared" si="0"/>
        <v>18</v>
      </c>
      <c r="T40" s="130">
        <f t="shared" si="0"/>
        <v>19</v>
      </c>
      <c r="U40" s="131">
        <f t="shared" si="0"/>
        <v>20</v>
      </c>
    </row>
    <row r="41" spans="1:27" x14ac:dyDescent="0.25">
      <c r="A41" s="132" t="s">
        <v>86</v>
      </c>
      <c r="B41" s="133">
        <v>0.04</v>
      </c>
      <c r="C41" s="133">
        <v>0.04</v>
      </c>
      <c r="D41" s="133">
        <v>0.04</v>
      </c>
      <c r="E41" s="133">
        <v>0.04</v>
      </c>
      <c r="F41" s="133">
        <v>0.04</v>
      </c>
      <c r="G41" s="133">
        <v>0.04</v>
      </c>
      <c r="H41" s="133">
        <v>0.04</v>
      </c>
      <c r="I41" s="133">
        <v>0.04</v>
      </c>
      <c r="J41" s="133">
        <v>0.04</v>
      </c>
      <c r="K41" s="133">
        <v>0.04</v>
      </c>
      <c r="L41" s="133">
        <v>0.04</v>
      </c>
      <c r="M41" s="133">
        <v>0.04</v>
      </c>
      <c r="N41" s="133">
        <v>0.04</v>
      </c>
      <c r="O41" s="133">
        <v>0.04</v>
      </c>
      <c r="P41" s="133">
        <v>0.04</v>
      </c>
      <c r="Q41" s="133">
        <v>0.04</v>
      </c>
      <c r="R41" s="133">
        <v>0.04</v>
      </c>
      <c r="S41" s="133">
        <v>0.04</v>
      </c>
      <c r="T41" s="133">
        <v>0.04</v>
      </c>
      <c r="U41" s="134">
        <v>0.04</v>
      </c>
    </row>
    <row r="42" spans="1:27" ht="16.5" thickBot="1" x14ac:dyDescent="0.3">
      <c r="A42" s="132" t="s">
        <v>85</v>
      </c>
      <c r="B42" s="133">
        <v>0.04</v>
      </c>
      <c r="C42" s="133">
        <f t="shared" ref="C42:U42" si="1">(1+B42)*(1+C41)-1</f>
        <v>8.1600000000000117E-2</v>
      </c>
      <c r="D42" s="133">
        <f t="shared" si="1"/>
        <v>0.12486400000000009</v>
      </c>
      <c r="E42" s="133">
        <f t="shared" si="1"/>
        <v>0.16985856000000021</v>
      </c>
      <c r="F42" s="133">
        <f t="shared" si="1"/>
        <v>0.21665290240000035</v>
      </c>
      <c r="G42" s="133">
        <f t="shared" si="1"/>
        <v>0.26531901849600037</v>
      </c>
      <c r="H42" s="133">
        <f t="shared" si="1"/>
        <v>0.31593177923584048</v>
      </c>
      <c r="I42" s="133">
        <f t="shared" si="1"/>
        <v>0.3685690504052741</v>
      </c>
      <c r="J42" s="133">
        <f t="shared" si="1"/>
        <v>0.42331181242148519</v>
      </c>
      <c r="K42" s="133">
        <f t="shared" si="1"/>
        <v>0.48024428491834459</v>
      </c>
      <c r="L42" s="133">
        <f t="shared" si="1"/>
        <v>0.53945405631507848</v>
      </c>
      <c r="M42" s="133">
        <f t="shared" si="1"/>
        <v>0.60103221856768174</v>
      </c>
      <c r="N42" s="133">
        <f t="shared" si="1"/>
        <v>0.66507350731038906</v>
      </c>
      <c r="O42" s="133">
        <f t="shared" si="1"/>
        <v>0.73167644760280459</v>
      </c>
      <c r="P42" s="133">
        <f t="shared" si="1"/>
        <v>0.80094350550691673</v>
      </c>
      <c r="Q42" s="133">
        <f t="shared" si="1"/>
        <v>0.87298124572719349</v>
      </c>
      <c r="R42" s="133">
        <f t="shared" si="1"/>
        <v>0.94790049555628131</v>
      </c>
      <c r="S42" s="133">
        <f t="shared" si="1"/>
        <v>1.0258165153785326</v>
      </c>
      <c r="T42" s="133">
        <f t="shared" si="1"/>
        <v>1.1068491759936738</v>
      </c>
      <c r="U42" s="134">
        <f t="shared" si="1"/>
        <v>1.1911231430334208</v>
      </c>
      <c r="V42" s="135"/>
      <c r="W42" s="135"/>
      <c r="X42" s="135"/>
      <c r="Y42" s="135"/>
      <c r="Z42" s="135"/>
      <c r="AA42" s="135"/>
    </row>
    <row r="43" spans="1:27" x14ac:dyDescent="0.25">
      <c r="A43" s="129" t="s">
        <v>87</v>
      </c>
      <c r="B43" s="130">
        <v>1</v>
      </c>
      <c r="C43" s="130">
        <f t="shared" ref="C43:U43" si="2">B43+1</f>
        <v>2</v>
      </c>
      <c r="D43" s="130">
        <f t="shared" si="2"/>
        <v>3</v>
      </c>
      <c r="E43" s="130">
        <f t="shared" si="2"/>
        <v>4</v>
      </c>
      <c r="F43" s="130">
        <f t="shared" si="2"/>
        <v>5</v>
      </c>
      <c r="G43" s="130">
        <f t="shared" si="2"/>
        <v>6</v>
      </c>
      <c r="H43" s="130">
        <f t="shared" si="2"/>
        <v>7</v>
      </c>
      <c r="I43" s="130">
        <f t="shared" si="2"/>
        <v>8</v>
      </c>
      <c r="J43" s="130">
        <f t="shared" si="2"/>
        <v>9</v>
      </c>
      <c r="K43" s="130">
        <f t="shared" si="2"/>
        <v>10</v>
      </c>
      <c r="L43" s="130">
        <f t="shared" si="2"/>
        <v>11</v>
      </c>
      <c r="M43" s="130">
        <f t="shared" si="2"/>
        <v>12</v>
      </c>
      <c r="N43" s="130">
        <f t="shared" si="2"/>
        <v>13</v>
      </c>
      <c r="O43" s="130">
        <f t="shared" si="2"/>
        <v>14</v>
      </c>
      <c r="P43" s="130">
        <f t="shared" si="2"/>
        <v>15</v>
      </c>
      <c r="Q43" s="130">
        <f t="shared" si="2"/>
        <v>16</v>
      </c>
      <c r="R43" s="130">
        <f t="shared" si="2"/>
        <v>17</v>
      </c>
      <c r="S43" s="130">
        <f t="shared" si="2"/>
        <v>18</v>
      </c>
      <c r="T43" s="130">
        <f t="shared" si="2"/>
        <v>19</v>
      </c>
      <c r="U43" s="131">
        <f t="shared" si="2"/>
        <v>20</v>
      </c>
      <c r="V43" s="135"/>
      <c r="W43" s="135"/>
      <c r="X43" s="135"/>
      <c r="Y43" s="135"/>
      <c r="Z43" s="135"/>
      <c r="AA43" s="135"/>
    </row>
    <row r="44" spans="1:27" hidden="1" outlineLevel="1" x14ac:dyDescent="0.25">
      <c r="A44" s="136" t="s">
        <v>193</v>
      </c>
      <c r="B44" s="137">
        <f t="shared" ref="B44:U44" si="3">SUM(B45:B52)</f>
        <v>0</v>
      </c>
      <c r="C44" s="137">
        <f t="shared" si="3"/>
        <v>-301.44287327162112</v>
      </c>
      <c r="D44" s="137">
        <f t="shared" si="3"/>
        <v>-339.08223619980885</v>
      </c>
      <c r="E44" s="137">
        <f t="shared" si="3"/>
        <v>-352.64552564780126</v>
      </c>
      <c r="F44" s="137">
        <f t="shared" si="3"/>
        <v>-366.75134667371333</v>
      </c>
      <c r="G44" s="137">
        <f t="shared" si="3"/>
        <v>-381.42140054066186</v>
      </c>
      <c r="H44" s="137">
        <f t="shared" si="3"/>
        <v>-396.67825656228837</v>
      </c>
      <c r="I44" s="137">
        <f t="shared" si="3"/>
        <v>-412.54538682477988</v>
      </c>
      <c r="J44" s="137">
        <f t="shared" si="3"/>
        <v>-429.04720229777115</v>
      </c>
      <c r="K44" s="137">
        <f t="shared" si="3"/>
        <v>-446.20909038968199</v>
      </c>
      <c r="L44" s="137">
        <f t="shared" si="3"/>
        <v>-464.05745400526928</v>
      </c>
      <c r="M44" s="137">
        <f t="shared" si="3"/>
        <v>-482.61975216548012</v>
      </c>
      <c r="N44" s="137">
        <f t="shared" si="3"/>
        <v>-501.92454225209934</v>
      </c>
      <c r="O44" s="137">
        <f t="shared" si="3"/>
        <v>-522.00152394218333</v>
      </c>
      <c r="P44" s="137">
        <f t="shared" si="3"/>
        <v>-542.88158489987063</v>
      </c>
      <c r="Q44" s="137">
        <f t="shared" si="3"/>
        <v>-564.59684829586547</v>
      </c>
      <c r="R44" s="137">
        <f t="shared" si="3"/>
        <v>-587.18072222770013</v>
      </c>
      <c r="S44" s="137">
        <f t="shared" si="3"/>
        <v>-610.66795111680813</v>
      </c>
      <c r="T44" s="137">
        <f t="shared" si="3"/>
        <v>-635.0946691614804</v>
      </c>
      <c r="U44" s="137">
        <f t="shared" si="3"/>
        <v>-660.49845592793963</v>
      </c>
    </row>
    <row r="45" spans="1:27" ht="16.5" hidden="1" customHeight="1" outlineLevel="1" x14ac:dyDescent="0.25">
      <c r="A45" s="138" t="str">
        <f>A20</f>
        <v>Затраты на текущий ремонт ТП, т.руб. без НДС</v>
      </c>
      <c r="B45" s="139">
        <f t="shared" ref="B45:U45" si="4">-IF(B$40/$B$22-INT(B40/$B$22)&lt;&gt;0,0,$B$20*(1+B$42)*$B$19)</f>
        <v>0</v>
      </c>
      <c r="C45" s="139">
        <f t="shared" si="4"/>
        <v>0</v>
      </c>
      <c r="D45" s="139">
        <f t="shared" si="4"/>
        <v>0</v>
      </c>
      <c r="E45" s="139">
        <f t="shared" si="4"/>
        <v>0</v>
      </c>
      <c r="F45" s="139">
        <f t="shared" si="4"/>
        <v>0</v>
      </c>
      <c r="G45" s="139">
        <f t="shared" si="4"/>
        <v>0</v>
      </c>
      <c r="H45" s="139">
        <f t="shared" si="4"/>
        <v>0</v>
      </c>
      <c r="I45" s="139">
        <f t="shared" si="4"/>
        <v>0</v>
      </c>
      <c r="J45" s="139">
        <f t="shared" si="4"/>
        <v>0</v>
      </c>
      <c r="K45" s="139">
        <f t="shared" si="4"/>
        <v>0</v>
      </c>
      <c r="L45" s="139">
        <f t="shared" si="4"/>
        <v>0</v>
      </c>
      <c r="M45" s="139">
        <f t="shared" si="4"/>
        <v>0</v>
      </c>
      <c r="N45" s="139">
        <f t="shared" si="4"/>
        <v>0</v>
      </c>
      <c r="O45" s="139">
        <f t="shared" si="4"/>
        <v>0</v>
      </c>
      <c r="P45" s="139">
        <f t="shared" si="4"/>
        <v>0</v>
      </c>
      <c r="Q45" s="139">
        <f t="shared" si="4"/>
        <v>0</v>
      </c>
      <c r="R45" s="139">
        <f t="shared" si="4"/>
        <v>0</v>
      </c>
      <c r="S45" s="139">
        <f t="shared" si="4"/>
        <v>0</v>
      </c>
      <c r="T45" s="139">
        <f t="shared" si="4"/>
        <v>0</v>
      </c>
      <c r="U45" s="140">
        <f t="shared" si="4"/>
        <v>0</v>
      </c>
    </row>
    <row r="46" spans="1:27" ht="16.5" hidden="1" customHeight="1" outlineLevel="1" x14ac:dyDescent="0.25">
      <c r="A46" s="138" t="str">
        <f>A23</f>
        <v>Затраты на капитальный ремонт ТП, т.руб. без НДС</v>
      </c>
      <c r="B46" s="139">
        <f t="shared" ref="B46:U46" si="5">-IF(B$40/$B$25-INT(B40/$B$25)&lt;&gt;0,0,$B$23*(1+B$42)*$B$19)</f>
        <v>0</v>
      </c>
      <c r="C46" s="139">
        <f t="shared" si="5"/>
        <v>0</v>
      </c>
      <c r="D46" s="139">
        <f t="shared" si="5"/>
        <v>0</v>
      </c>
      <c r="E46" s="139">
        <f t="shared" si="5"/>
        <v>0</v>
      </c>
      <c r="F46" s="139">
        <f t="shared" si="5"/>
        <v>0</v>
      </c>
      <c r="G46" s="139">
        <f t="shared" si="5"/>
        <v>0</v>
      </c>
      <c r="H46" s="139">
        <f t="shared" si="5"/>
        <v>0</v>
      </c>
      <c r="I46" s="139">
        <f t="shared" si="5"/>
        <v>0</v>
      </c>
      <c r="J46" s="139">
        <f t="shared" si="5"/>
        <v>0</v>
      </c>
      <c r="K46" s="139">
        <f t="shared" si="5"/>
        <v>0</v>
      </c>
      <c r="L46" s="139">
        <f t="shared" si="5"/>
        <v>0</v>
      </c>
      <c r="M46" s="139">
        <f t="shared" si="5"/>
        <v>0</v>
      </c>
      <c r="N46" s="139">
        <f t="shared" si="5"/>
        <v>0</v>
      </c>
      <c r="O46" s="139">
        <f t="shared" si="5"/>
        <v>0</v>
      </c>
      <c r="P46" s="139">
        <f t="shared" si="5"/>
        <v>0</v>
      </c>
      <c r="Q46" s="139">
        <f t="shared" si="5"/>
        <v>0</v>
      </c>
      <c r="R46" s="139">
        <f t="shared" si="5"/>
        <v>0</v>
      </c>
      <c r="S46" s="139">
        <f t="shared" si="5"/>
        <v>0</v>
      </c>
      <c r="T46" s="139">
        <f t="shared" si="5"/>
        <v>0</v>
      </c>
      <c r="U46" s="140">
        <f t="shared" si="5"/>
        <v>0</v>
      </c>
    </row>
    <row r="47" spans="1:27" ht="16.5" hidden="1" customHeight="1" outlineLevel="1" x14ac:dyDescent="0.25">
      <c r="A47" s="138" t="str">
        <f>A26</f>
        <v>Затраты на капитальный ремонт 1 км КЛ т.руб. без НДС</v>
      </c>
      <c r="B47" s="139">
        <f t="shared" ref="B47:U47" si="6">-IF(B$40/$B$36-INT(B40/$B$36)&lt;&gt;0,0,$B$26*(1+B$42)*$B$27)</f>
        <v>0</v>
      </c>
      <c r="C47" s="139">
        <f t="shared" si="6"/>
        <v>0</v>
      </c>
      <c r="D47" s="139">
        <f t="shared" si="6"/>
        <v>0</v>
      </c>
      <c r="E47" s="139">
        <f t="shared" si="6"/>
        <v>0</v>
      </c>
      <c r="F47" s="139">
        <f t="shared" si="6"/>
        <v>0</v>
      </c>
      <c r="G47" s="139">
        <f t="shared" si="6"/>
        <v>0</v>
      </c>
      <c r="H47" s="139">
        <f t="shared" si="6"/>
        <v>0</v>
      </c>
      <c r="I47" s="139">
        <f t="shared" si="6"/>
        <v>0</v>
      </c>
      <c r="J47" s="139">
        <f t="shared" si="6"/>
        <v>0</v>
      </c>
      <c r="K47" s="139">
        <f t="shared" si="6"/>
        <v>0</v>
      </c>
      <c r="L47" s="139">
        <f t="shared" si="6"/>
        <v>0</v>
      </c>
      <c r="M47" s="139">
        <f t="shared" si="6"/>
        <v>0</v>
      </c>
      <c r="N47" s="139">
        <f t="shared" si="6"/>
        <v>0</v>
      </c>
      <c r="O47" s="139">
        <f t="shared" si="6"/>
        <v>0</v>
      </c>
      <c r="P47" s="139">
        <f t="shared" si="6"/>
        <v>0</v>
      </c>
      <c r="Q47" s="139">
        <f t="shared" si="6"/>
        <v>0</v>
      </c>
      <c r="R47" s="139">
        <f t="shared" si="6"/>
        <v>0</v>
      </c>
      <c r="S47" s="139">
        <f t="shared" si="6"/>
        <v>0</v>
      </c>
      <c r="T47" s="139">
        <f t="shared" si="6"/>
        <v>0</v>
      </c>
      <c r="U47" s="140">
        <f t="shared" si="6"/>
        <v>0</v>
      </c>
    </row>
    <row r="48" spans="1:27" hidden="1" outlineLevel="1" x14ac:dyDescent="0.25">
      <c r="A48" s="138" t="s">
        <v>194</v>
      </c>
      <c r="B48" s="139">
        <f t="shared" ref="B48:U48" si="7">-IF(B$40/$B$32-INT(B40/$B$32)&lt;&gt;0,0,$B$28*(1+B$42)*$B$30)</f>
        <v>0</v>
      </c>
      <c r="C48" s="139">
        <f t="shared" si="7"/>
        <v>0</v>
      </c>
      <c r="D48" s="139">
        <f t="shared" si="7"/>
        <v>0</v>
      </c>
      <c r="E48" s="139">
        <f t="shared" si="7"/>
        <v>0</v>
      </c>
      <c r="F48" s="139">
        <f t="shared" si="7"/>
        <v>0</v>
      </c>
      <c r="G48" s="139">
        <f t="shared" si="7"/>
        <v>0</v>
      </c>
      <c r="H48" s="139">
        <f t="shared" si="7"/>
        <v>0</v>
      </c>
      <c r="I48" s="139">
        <f t="shared" si="7"/>
        <v>0</v>
      </c>
      <c r="J48" s="139">
        <f t="shared" si="7"/>
        <v>0</v>
      </c>
      <c r="K48" s="139">
        <f t="shared" si="7"/>
        <v>0</v>
      </c>
      <c r="L48" s="139">
        <f t="shared" si="7"/>
        <v>0</v>
      </c>
      <c r="M48" s="139">
        <f t="shared" si="7"/>
        <v>0</v>
      </c>
      <c r="N48" s="139">
        <f t="shared" si="7"/>
        <v>0</v>
      </c>
      <c r="O48" s="139">
        <f t="shared" si="7"/>
        <v>0</v>
      </c>
      <c r="P48" s="139">
        <f t="shared" si="7"/>
        <v>0</v>
      </c>
      <c r="Q48" s="139">
        <f t="shared" si="7"/>
        <v>0</v>
      </c>
      <c r="R48" s="139">
        <f t="shared" si="7"/>
        <v>0</v>
      </c>
      <c r="S48" s="139">
        <f t="shared" si="7"/>
        <v>0</v>
      </c>
      <c r="T48" s="139">
        <f t="shared" si="7"/>
        <v>0</v>
      </c>
      <c r="U48" s="140">
        <f t="shared" si="7"/>
        <v>0</v>
      </c>
    </row>
    <row r="49" spans="1:27" hidden="1" outlineLevel="1" x14ac:dyDescent="0.25">
      <c r="A49" s="138" t="s">
        <v>195</v>
      </c>
      <c r="B49" s="139">
        <f t="shared" ref="B49:U49" si="8">-IF(B$40/$B$34-INT(B40/$B$34)&lt;&gt;0,0,$B$29*(1+B$42)*$B$30)</f>
        <v>0</v>
      </c>
      <c r="C49" s="139">
        <f t="shared" si="8"/>
        <v>0</v>
      </c>
      <c r="D49" s="139">
        <f t="shared" si="8"/>
        <v>0</v>
      </c>
      <c r="E49" s="139">
        <f t="shared" si="8"/>
        <v>0</v>
      </c>
      <c r="F49" s="139">
        <f t="shared" si="8"/>
        <v>0</v>
      </c>
      <c r="G49" s="139">
        <f t="shared" si="8"/>
        <v>0</v>
      </c>
      <c r="H49" s="139">
        <f t="shared" si="8"/>
        <v>0</v>
      </c>
      <c r="I49" s="139">
        <f t="shared" si="8"/>
        <v>0</v>
      </c>
      <c r="J49" s="139">
        <f t="shared" si="8"/>
        <v>0</v>
      </c>
      <c r="K49" s="139">
        <f t="shared" si="8"/>
        <v>0</v>
      </c>
      <c r="L49" s="139">
        <f t="shared" si="8"/>
        <v>0</v>
      </c>
      <c r="M49" s="139">
        <f t="shared" si="8"/>
        <v>0</v>
      </c>
      <c r="N49" s="139">
        <f t="shared" si="8"/>
        <v>0</v>
      </c>
      <c r="O49" s="139">
        <f t="shared" si="8"/>
        <v>0</v>
      </c>
      <c r="P49" s="139">
        <f t="shared" si="8"/>
        <v>0</v>
      </c>
      <c r="Q49" s="139">
        <f t="shared" si="8"/>
        <v>0</v>
      </c>
      <c r="R49" s="139">
        <f t="shared" si="8"/>
        <v>0</v>
      </c>
      <c r="S49" s="139">
        <f t="shared" si="8"/>
        <v>0</v>
      </c>
      <c r="T49" s="139">
        <f t="shared" si="8"/>
        <v>0</v>
      </c>
      <c r="U49" s="140">
        <f t="shared" si="8"/>
        <v>0</v>
      </c>
    </row>
    <row r="50" spans="1:27" collapsed="1" x14ac:dyDescent="0.25">
      <c r="A50" s="138" t="s">
        <v>196</v>
      </c>
      <c r="B50" s="139"/>
      <c r="C50" s="139">
        <f>-$B$37</f>
        <v>-301.44287327162112</v>
      </c>
      <c r="D50" s="139">
        <f t="shared" ref="D50:U50" si="9">-$B$37*(1+D42)</f>
        <v>-339.08223619980885</v>
      </c>
      <c r="E50" s="139">
        <f t="shared" si="9"/>
        <v>-352.64552564780126</v>
      </c>
      <c r="F50" s="139">
        <f t="shared" si="9"/>
        <v>-366.75134667371333</v>
      </c>
      <c r="G50" s="139">
        <f t="shared" si="9"/>
        <v>-381.42140054066186</v>
      </c>
      <c r="H50" s="139">
        <f t="shared" si="9"/>
        <v>-396.67825656228837</v>
      </c>
      <c r="I50" s="139">
        <f t="shared" si="9"/>
        <v>-412.54538682477988</v>
      </c>
      <c r="J50" s="139">
        <f t="shared" si="9"/>
        <v>-429.04720229777115</v>
      </c>
      <c r="K50" s="139">
        <f t="shared" si="9"/>
        <v>-446.20909038968199</v>
      </c>
      <c r="L50" s="139">
        <f t="shared" si="9"/>
        <v>-464.05745400526928</v>
      </c>
      <c r="M50" s="139">
        <f t="shared" si="9"/>
        <v>-482.61975216548012</v>
      </c>
      <c r="N50" s="139">
        <f t="shared" si="9"/>
        <v>-501.92454225209934</v>
      </c>
      <c r="O50" s="139">
        <f t="shared" si="9"/>
        <v>-522.00152394218333</v>
      </c>
      <c r="P50" s="139">
        <f t="shared" si="9"/>
        <v>-542.88158489987063</v>
      </c>
      <c r="Q50" s="139">
        <f t="shared" si="9"/>
        <v>-564.59684829586547</v>
      </c>
      <c r="R50" s="139">
        <f t="shared" si="9"/>
        <v>-587.18072222770013</v>
      </c>
      <c r="S50" s="139">
        <f t="shared" si="9"/>
        <v>-610.66795111680813</v>
      </c>
      <c r="T50" s="139">
        <f t="shared" si="9"/>
        <v>-635.0946691614804</v>
      </c>
      <c r="U50" s="140">
        <f t="shared" si="9"/>
        <v>-660.49845592793963</v>
      </c>
    </row>
    <row r="51" spans="1:27" s="87" customFormat="1" x14ac:dyDescent="0.25">
      <c r="A51" s="138" t="s">
        <v>197</v>
      </c>
      <c r="B51" s="139"/>
      <c r="C51" s="139">
        <f t="shared" ref="C51:U51" si="10">-$B$38*(1+C42)*$B$19</f>
        <v>0</v>
      </c>
      <c r="D51" s="139">
        <f t="shared" si="10"/>
        <v>0</v>
      </c>
      <c r="E51" s="139">
        <f t="shared" si="10"/>
        <v>0</v>
      </c>
      <c r="F51" s="139">
        <f t="shared" si="10"/>
        <v>0</v>
      </c>
      <c r="G51" s="139">
        <f t="shared" si="10"/>
        <v>0</v>
      </c>
      <c r="H51" s="139">
        <f t="shared" si="10"/>
        <v>0</v>
      </c>
      <c r="I51" s="139">
        <f t="shared" si="10"/>
        <v>0</v>
      </c>
      <c r="J51" s="139">
        <f t="shared" si="10"/>
        <v>0</v>
      </c>
      <c r="K51" s="139">
        <f t="shared" si="10"/>
        <v>0</v>
      </c>
      <c r="L51" s="139">
        <f t="shared" si="10"/>
        <v>0</v>
      </c>
      <c r="M51" s="139">
        <f t="shared" si="10"/>
        <v>0</v>
      </c>
      <c r="N51" s="139">
        <f t="shared" si="10"/>
        <v>0</v>
      </c>
      <c r="O51" s="139">
        <f t="shared" si="10"/>
        <v>0</v>
      </c>
      <c r="P51" s="139">
        <f t="shared" si="10"/>
        <v>0</v>
      </c>
      <c r="Q51" s="139">
        <f t="shared" si="10"/>
        <v>0</v>
      </c>
      <c r="R51" s="139">
        <f t="shared" si="10"/>
        <v>0</v>
      </c>
      <c r="S51" s="139">
        <f t="shared" si="10"/>
        <v>0</v>
      </c>
      <c r="T51" s="139">
        <f t="shared" si="10"/>
        <v>0</v>
      </c>
      <c r="U51" s="140">
        <f t="shared" si="10"/>
        <v>0</v>
      </c>
    </row>
    <row r="52" spans="1:27" ht="31.5" x14ac:dyDescent="0.25">
      <c r="A52" s="141" t="s">
        <v>198</v>
      </c>
      <c r="B52" s="139"/>
      <c r="C52" s="139">
        <f t="shared" ref="C52:U52" si="11">-$B$39*(1+C42)*$B$19</f>
        <v>0</v>
      </c>
      <c r="D52" s="139">
        <f t="shared" si="11"/>
        <v>0</v>
      </c>
      <c r="E52" s="139">
        <f t="shared" si="11"/>
        <v>0</v>
      </c>
      <c r="F52" s="139">
        <f t="shared" si="11"/>
        <v>0</v>
      </c>
      <c r="G52" s="139">
        <f t="shared" si="11"/>
        <v>0</v>
      </c>
      <c r="H52" s="139">
        <f t="shared" si="11"/>
        <v>0</v>
      </c>
      <c r="I52" s="139">
        <f t="shared" si="11"/>
        <v>0</v>
      </c>
      <c r="J52" s="139">
        <f t="shared" si="11"/>
        <v>0</v>
      </c>
      <c r="K52" s="139">
        <f t="shared" si="11"/>
        <v>0</v>
      </c>
      <c r="L52" s="139">
        <f t="shared" si="11"/>
        <v>0</v>
      </c>
      <c r="M52" s="139">
        <f t="shared" si="11"/>
        <v>0</v>
      </c>
      <c r="N52" s="139">
        <f t="shared" si="11"/>
        <v>0</v>
      </c>
      <c r="O52" s="139">
        <f t="shared" si="11"/>
        <v>0</v>
      </c>
      <c r="P52" s="139">
        <f t="shared" si="11"/>
        <v>0</v>
      </c>
      <c r="Q52" s="139">
        <f t="shared" si="11"/>
        <v>0</v>
      </c>
      <c r="R52" s="139">
        <f t="shared" si="11"/>
        <v>0</v>
      </c>
      <c r="S52" s="139">
        <f t="shared" si="11"/>
        <v>0</v>
      </c>
      <c r="T52" s="139">
        <f t="shared" si="11"/>
        <v>0</v>
      </c>
      <c r="U52" s="140">
        <f t="shared" si="11"/>
        <v>0</v>
      </c>
    </row>
    <row r="53" spans="1:27" x14ac:dyDescent="0.25">
      <c r="A53" s="136" t="s">
        <v>199</v>
      </c>
      <c r="B53" s="137">
        <f>SUM(B54:B61)</f>
        <v>0</v>
      </c>
      <c r="C53" s="137">
        <f t="shared" ref="C53:U53" si="12">SUM(C54:C56)</f>
        <v>-1658.2675843066668</v>
      </c>
      <c r="D53" s="137">
        <f t="shared" si="12"/>
        <v>-1658.2675843066668</v>
      </c>
      <c r="E53" s="137">
        <f t="shared" si="12"/>
        <v>-1658.2675843066668</v>
      </c>
      <c r="F53" s="137">
        <f t="shared" si="12"/>
        <v>-1658.2675843066668</v>
      </c>
      <c r="G53" s="137">
        <f t="shared" si="12"/>
        <v>-1658.2675843066668</v>
      </c>
      <c r="H53" s="137">
        <f t="shared" si="12"/>
        <v>-1658.2675843066668</v>
      </c>
      <c r="I53" s="137">
        <f t="shared" si="12"/>
        <v>-1658.2675843066668</v>
      </c>
      <c r="J53" s="137">
        <f t="shared" si="12"/>
        <v>-1658.2675843066668</v>
      </c>
      <c r="K53" s="137">
        <f t="shared" si="12"/>
        <v>-1658.2675843066668</v>
      </c>
      <c r="L53" s="137">
        <f t="shared" si="12"/>
        <v>-1658.2675843066668</v>
      </c>
      <c r="M53" s="137">
        <f t="shared" si="12"/>
        <v>-1658.2675843066668</v>
      </c>
      <c r="N53" s="137">
        <f t="shared" si="12"/>
        <v>-1658.2675843066668</v>
      </c>
      <c r="O53" s="137">
        <f t="shared" si="12"/>
        <v>-1658.2675843066668</v>
      </c>
      <c r="P53" s="137">
        <f t="shared" si="12"/>
        <v>-1658.2675843066668</v>
      </c>
      <c r="Q53" s="137">
        <f t="shared" si="12"/>
        <v>-1658.2675843066668</v>
      </c>
      <c r="R53" s="137">
        <f t="shared" si="12"/>
        <v>0</v>
      </c>
      <c r="S53" s="137">
        <f t="shared" si="12"/>
        <v>0</v>
      </c>
      <c r="T53" s="137">
        <f t="shared" si="12"/>
        <v>0</v>
      </c>
      <c r="U53" s="137">
        <f t="shared" si="12"/>
        <v>0</v>
      </c>
    </row>
    <row r="54" spans="1:27" s="87" customFormat="1" ht="15" customHeight="1" x14ac:dyDescent="0.25">
      <c r="A54" s="138" t="s">
        <v>84</v>
      </c>
      <c r="B54" s="139"/>
      <c r="C54" s="139"/>
      <c r="D54" s="139"/>
      <c r="E54" s="139"/>
      <c r="F54" s="139"/>
      <c r="G54" s="139"/>
      <c r="H54" s="139"/>
      <c r="I54" s="139"/>
      <c r="J54" s="139"/>
      <c r="K54" s="139"/>
      <c r="L54" s="139"/>
      <c r="M54" s="139"/>
      <c r="N54" s="139"/>
      <c r="O54" s="139"/>
      <c r="P54" s="139"/>
      <c r="Q54" s="139"/>
      <c r="R54" s="139"/>
      <c r="S54" s="139"/>
      <c r="T54" s="139"/>
      <c r="U54" s="140"/>
    </row>
    <row r="55" spans="1:27" x14ac:dyDescent="0.25">
      <c r="A55" s="138" t="s">
        <v>200</v>
      </c>
      <c r="B55" s="139"/>
      <c r="C55" s="139">
        <f t="shared" ref="C55:U55" si="13">IF(C43&lt;$B$16+2,-($B$12+$B$15)/$B$16,0)</f>
        <v>0</v>
      </c>
      <c r="D55" s="139">
        <f t="shared" si="13"/>
        <v>0</v>
      </c>
      <c r="E55" s="139">
        <f t="shared" si="13"/>
        <v>0</v>
      </c>
      <c r="F55" s="139">
        <f t="shared" si="13"/>
        <v>0</v>
      </c>
      <c r="G55" s="139">
        <f t="shared" si="13"/>
        <v>0</v>
      </c>
      <c r="H55" s="139">
        <f t="shared" si="13"/>
        <v>0</v>
      </c>
      <c r="I55" s="139">
        <f t="shared" si="13"/>
        <v>0</v>
      </c>
      <c r="J55" s="139">
        <f t="shared" si="13"/>
        <v>0</v>
      </c>
      <c r="K55" s="139">
        <f t="shared" si="13"/>
        <v>0</v>
      </c>
      <c r="L55" s="139">
        <f t="shared" si="13"/>
        <v>0</v>
      </c>
      <c r="M55" s="139">
        <f t="shared" si="13"/>
        <v>0</v>
      </c>
      <c r="N55" s="139">
        <f t="shared" si="13"/>
        <v>0</v>
      </c>
      <c r="O55" s="139">
        <f t="shared" si="13"/>
        <v>0</v>
      </c>
      <c r="P55" s="139">
        <f t="shared" si="13"/>
        <v>0</v>
      </c>
      <c r="Q55" s="139">
        <f t="shared" si="13"/>
        <v>0</v>
      </c>
      <c r="R55" s="139">
        <f t="shared" si="13"/>
        <v>0</v>
      </c>
      <c r="S55" s="139">
        <f t="shared" si="13"/>
        <v>0</v>
      </c>
      <c r="T55" s="139">
        <f t="shared" si="13"/>
        <v>0</v>
      </c>
      <c r="U55" s="139">
        <f t="shared" si="13"/>
        <v>0</v>
      </c>
    </row>
    <row r="56" spans="1:27" s="87" customFormat="1" x14ac:dyDescent="0.25">
      <c r="A56" s="138" t="s">
        <v>201</v>
      </c>
      <c r="B56" s="139"/>
      <c r="C56" s="139">
        <f t="shared" ref="C56:U56" si="14">IF(C43&lt;$B$17+2,-($B$13)/$B$17-($B$14)/$B$18,0)</f>
        <v>-1658.2675843066668</v>
      </c>
      <c r="D56" s="139">
        <f t="shared" si="14"/>
        <v>-1658.2675843066668</v>
      </c>
      <c r="E56" s="139">
        <f t="shared" si="14"/>
        <v>-1658.2675843066668</v>
      </c>
      <c r="F56" s="139">
        <f t="shared" si="14"/>
        <v>-1658.2675843066668</v>
      </c>
      <c r="G56" s="139">
        <f t="shared" si="14"/>
        <v>-1658.2675843066668</v>
      </c>
      <c r="H56" s="139">
        <f t="shared" si="14"/>
        <v>-1658.2675843066668</v>
      </c>
      <c r="I56" s="139">
        <f t="shared" si="14"/>
        <v>-1658.2675843066668</v>
      </c>
      <c r="J56" s="139">
        <f t="shared" si="14"/>
        <v>-1658.2675843066668</v>
      </c>
      <c r="K56" s="139">
        <f t="shared" si="14"/>
        <v>-1658.2675843066668</v>
      </c>
      <c r="L56" s="139">
        <f t="shared" si="14"/>
        <v>-1658.2675843066668</v>
      </c>
      <c r="M56" s="139">
        <f t="shared" si="14"/>
        <v>-1658.2675843066668</v>
      </c>
      <c r="N56" s="139">
        <f t="shared" si="14"/>
        <v>-1658.2675843066668</v>
      </c>
      <c r="O56" s="139">
        <f t="shared" si="14"/>
        <v>-1658.2675843066668</v>
      </c>
      <c r="P56" s="139">
        <f t="shared" si="14"/>
        <v>-1658.2675843066668</v>
      </c>
      <c r="Q56" s="139">
        <f t="shared" si="14"/>
        <v>-1658.2675843066668</v>
      </c>
      <c r="R56" s="139">
        <f t="shared" si="14"/>
        <v>0</v>
      </c>
      <c r="S56" s="139">
        <f t="shared" si="14"/>
        <v>0</v>
      </c>
      <c r="T56" s="139">
        <f t="shared" si="14"/>
        <v>0</v>
      </c>
      <c r="U56" s="139">
        <f t="shared" si="14"/>
        <v>0</v>
      </c>
    </row>
    <row r="57" spans="1:27" s="87" customFormat="1" ht="15" thickBot="1" x14ac:dyDescent="0.3">
      <c r="A57" s="142"/>
      <c r="B57" s="143"/>
      <c r="C57" s="143"/>
      <c r="D57" s="143"/>
      <c r="E57" s="143"/>
      <c r="F57" s="143"/>
      <c r="G57" s="143"/>
      <c r="H57" s="143"/>
      <c r="I57" s="143"/>
      <c r="J57" s="143"/>
      <c r="K57" s="143"/>
      <c r="L57" s="143"/>
      <c r="M57" s="143"/>
      <c r="N57" s="143"/>
      <c r="O57" s="143"/>
      <c r="P57" s="143"/>
      <c r="Q57" s="143"/>
      <c r="R57" s="143"/>
      <c r="S57" s="143"/>
      <c r="T57" s="143"/>
      <c r="U57" s="143"/>
      <c r="V57" s="144"/>
      <c r="W57" s="144"/>
      <c r="X57" s="144"/>
      <c r="Y57" s="144"/>
      <c r="Z57" s="144"/>
      <c r="AA57" s="144"/>
    </row>
    <row r="58" spans="1:27" ht="16.5" thickBot="1" x14ac:dyDescent="0.3">
      <c r="A58" s="145" t="s">
        <v>202</v>
      </c>
      <c r="B58" s="146"/>
      <c r="C58" s="147">
        <v>2</v>
      </c>
      <c r="D58" s="147">
        <f t="shared" ref="D58:U58" si="15">C58+1</f>
        <v>3</v>
      </c>
      <c r="E58" s="147">
        <f t="shared" si="15"/>
        <v>4</v>
      </c>
      <c r="F58" s="147">
        <f t="shared" si="15"/>
        <v>5</v>
      </c>
      <c r="G58" s="147">
        <f t="shared" si="15"/>
        <v>6</v>
      </c>
      <c r="H58" s="147">
        <f t="shared" si="15"/>
        <v>7</v>
      </c>
      <c r="I58" s="147">
        <f t="shared" si="15"/>
        <v>8</v>
      </c>
      <c r="J58" s="147">
        <f t="shared" si="15"/>
        <v>9</v>
      </c>
      <c r="K58" s="147">
        <f t="shared" si="15"/>
        <v>10</v>
      </c>
      <c r="L58" s="147">
        <f t="shared" si="15"/>
        <v>11</v>
      </c>
      <c r="M58" s="147">
        <f t="shared" si="15"/>
        <v>12</v>
      </c>
      <c r="N58" s="147">
        <f t="shared" si="15"/>
        <v>13</v>
      </c>
      <c r="O58" s="147">
        <f t="shared" si="15"/>
        <v>14</v>
      </c>
      <c r="P58" s="147">
        <f t="shared" si="15"/>
        <v>15</v>
      </c>
      <c r="Q58" s="147">
        <f t="shared" si="15"/>
        <v>16</v>
      </c>
      <c r="R58" s="147">
        <f t="shared" si="15"/>
        <v>17</v>
      </c>
      <c r="S58" s="147">
        <f t="shared" si="15"/>
        <v>18</v>
      </c>
      <c r="T58" s="147">
        <f t="shared" si="15"/>
        <v>19</v>
      </c>
      <c r="U58" s="148">
        <f t="shared" si="15"/>
        <v>20</v>
      </c>
    </row>
    <row r="59" spans="1:27" x14ac:dyDescent="0.25">
      <c r="A59" s="149" t="s">
        <v>83</v>
      </c>
      <c r="B59" s="150" t="s">
        <v>203</v>
      </c>
      <c r="C59" s="151">
        <f t="shared" ref="C59:U59" si="16">-(C55+C56)</f>
        <v>1658.2675843066668</v>
      </c>
      <c r="D59" s="151">
        <f t="shared" si="16"/>
        <v>1658.2675843066668</v>
      </c>
      <c r="E59" s="151">
        <f t="shared" si="16"/>
        <v>1658.2675843066668</v>
      </c>
      <c r="F59" s="151">
        <f t="shared" si="16"/>
        <v>1658.2675843066668</v>
      </c>
      <c r="G59" s="151">
        <f t="shared" si="16"/>
        <v>1658.2675843066668</v>
      </c>
      <c r="H59" s="151">
        <f t="shared" si="16"/>
        <v>1658.2675843066668</v>
      </c>
      <c r="I59" s="151">
        <f t="shared" si="16"/>
        <v>1658.2675843066668</v>
      </c>
      <c r="J59" s="151">
        <f t="shared" si="16"/>
        <v>1658.2675843066668</v>
      </c>
      <c r="K59" s="151">
        <f t="shared" si="16"/>
        <v>1658.2675843066668</v>
      </c>
      <c r="L59" s="151">
        <f t="shared" si="16"/>
        <v>1658.2675843066668</v>
      </c>
      <c r="M59" s="151">
        <f t="shared" si="16"/>
        <v>1658.2675843066668</v>
      </c>
      <c r="N59" s="151">
        <f t="shared" si="16"/>
        <v>1658.2675843066668</v>
      </c>
      <c r="O59" s="151">
        <f t="shared" si="16"/>
        <v>1658.2675843066668</v>
      </c>
      <c r="P59" s="151">
        <f t="shared" si="16"/>
        <v>1658.2675843066668</v>
      </c>
      <c r="Q59" s="151">
        <f t="shared" si="16"/>
        <v>1658.2675843066668</v>
      </c>
      <c r="R59" s="151">
        <f t="shared" si="16"/>
        <v>0</v>
      </c>
      <c r="S59" s="151">
        <f t="shared" si="16"/>
        <v>0</v>
      </c>
      <c r="T59" s="151">
        <f t="shared" si="16"/>
        <v>0</v>
      </c>
      <c r="U59" s="151">
        <f t="shared" si="16"/>
        <v>0</v>
      </c>
    </row>
    <row r="60" spans="1:27" x14ac:dyDescent="0.25">
      <c r="A60" s="132" t="s">
        <v>84</v>
      </c>
      <c r="B60" s="74" t="s">
        <v>203</v>
      </c>
      <c r="C60" s="152">
        <f t="shared" ref="C60:U60" si="17">-C54</f>
        <v>0</v>
      </c>
      <c r="D60" s="152">
        <f t="shared" si="17"/>
        <v>0</v>
      </c>
      <c r="E60" s="152">
        <f t="shared" si="17"/>
        <v>0</v>
      </c>
      <c r="F60" s="152">
        <f t="shared" si="17"/>
        <v>0</v>
      </c>
      <c r="G60" s="152">
        <f t="shared" si="17"/>
        <v>0</v>
      </c>
      <c r="H60" s="152">
        <f t="shared" si="17"/>
        <v>0</v>
      </c>
      <c r="I60" s="152">
        <f t="shared" si="17"/>
        <v>0</v>
      </c>
      <c r="J60" s="152">
        <f t="shared" si="17"/>
        <v>0</v>
      </c>
      <c r="K60" s="152">
        <f t="shared" si="17"/>
        <v>0</v>
      </c>
      <c r="L60" s="152">
        <f t="shared" si="17"/>
        <v>0</v>
      </c>
      <c r="M60" s="152">
        <f t="shared" si="17"/>
        <v>0</v>
      </c>
      <c r="N60" s="152">
        <f t="shared" si="17"/>
        <v>0</v>
      </c>
      <c r="O60" s="152">
        <f t="shared" si="17"/>
        <v>0</v>
      </c>
      <c r="P60" s="152">
        <f t="shared" si="17"/>
        <v>0</v>
      </c>
      <c r="Q60" s="152">
        <f t="shared" si="17"/>
        <v>0</v>
      </c>
      <c r="R60" s="152">
        <f t="shared" si="17"/>
        <v>0</v>
      </c>
      <c r="S60" s="152">
        <f t="shared" si="17"/>
        <v>0</v>
      </c>
      <c r="T60" s="152">
        <f t="shared" si="17"/>
        <v>0</v>
      </c>
      <c r="U60" s="153">
        <f t="shared" si="17"/>
        <v>0</v>
      </c>
    </row>
    <row r="61" spans="1:27" x14ac:dyDescent="0.25">
      <c r="A61" s="132" t="s">
        <v>204</v>
      </c>
      <c r="B61" s="74" t="s">
        <v>203</v>
      </c>
      <c r="C61" s="152">
        <f t="shared" ref="C61:U63" si="18">-C45</f>
        <v>0</v>
      </c>
      <c r="D61" s="152">
        <f t="shared" si="18"/>
        <v>0</v>
      </c>
      <c r="E61" s="152">
        <f t="shared" si="18"/>
        <v>0</v>
      </c>
      <c r="F61" s="152">
        <f t="shared" si="18"/>
        <v>0</v>
      </c>
      <c r="G61" s="152">
        <f t="shared" si="18"/>
        <v>0</v>
      </c>
      <c r="H61" s="152">
        <f t="shared" si="18"/>
        <v>0</v>
      </c>
      <c r="I61" s="152">
        <f t="shared" si="18"/>
        <v>0</v>
      </c>
      <c r="J61" s="152">
        <f t="shared" si="18"/>
        <v>0</v>
      </c>
      <c r="K61" s="152">
        <f t="shared" si="18"/>
        <v>0</v>
      </c>
      <c r="L61" s="152">
        <f t="shared" si="18"/>
        <v>0</v>
      </c>
      <c r="M61" s="152">
        <f t="shared" si="18"/>
        <v>0</v>
      </c>
      <c r="N61" s="152">
        <f t="shared" si="18"/>
        <v>0</v>
      </c>
      <c r="O61" s="152">
        <f t="shared" si="18"/>
        <v>0</v>
      </c>
      <c r="P61" s="152">
        <f t="shared" si="18"/>
        <v>0</v>
      </c>
      <c r="Q61" s="152">
        <f t="shared" si="18"/>
        <v>0</v>
      </c>
      <c r="R61" s="152">
        <f t="shared" si="18"/>
        <v>0</v>
      </c>
      <c r="S61" s="152">
        <f t="shared" si="18"/>
        <v>0</v>
      </c>
      <c r="T61" s="152">
        <f t="shared" si="18"/>
        <v>0</v>
      </c>
      <c r="U61" s="153">
        <f t="shared" si="18"/>
        <v>0</v>
      </c>
    </row>
    <row r="62" spans="1:27" x14ac:dyDescent="0.25">
      <c r="A62" s="132" t="s">
        <v>205</v>
      </c>
      <c r="B62" s="74" t="s">
        <v>203</v>
      </c>
      <c r="C62" s="152">
        <f t="shared" si="18"/>
        <v>0</v>
      </c>
      <c r="D62" s="152">
        <f t="shared" si="18"/>
        <v>0</v>
      </c>
      <c r="E62" s="152">
        <f t="shared" si="18"/>
        <v>0</v>
      </c>
      <c r="F62" s="152">
        <f t="shared" si="18"/>
        <v>0</v>
      </c>
      <c r="G62" s="152">
        <f t="shared" si="18"/>
        <v>0</v>
      </c>
      <c r="H62" s="152">
        <f t="shared" si="18"/>
        <v>0</v>
      </c>
      <c r="I62" s="152">
        <f t="shared" si="18"/>
        <v>0</v>
      </c>
      <c r="J62" s="152">
        <f t="shared" si="18"/>
        <v>0</v>
      </c>
      <c r="K62" s="152">
        <f t="shared" si="18"/>
        <v>0</v>
      </c>
      <c r="L62" s="152">
        <f t="shared" si="18"/>
        <v>0</v>
      </c>
      <c r="M62" s="152">
        <f t="shared" si="18"/>
        <v>0</v>
      </c>
      <c r="N62" s="152">
        <f t="shared" si="18"/>
        <v>0</v>
      </c>
      <c r="O62" s="152">
        <f t="shared" si="18"/>
        <v>0</v>
      </c>
      <c r="P62" s="152">
        <f t="shared" si="18"/>
        <v>0</v>
      </c>
      <c r="Q62" s="152">
        <f t="shared" si="18"/>
        <v>0</v>
      </c>
      <c r="R62" s="152">
        <f t="shared" si="18"/>
        <v>0</v>
      </c>
      <c r="S62" s="152">
        <f t="shared" si="18"/>
        <v>0</v>
      </c>
      <c r="T62" s="152">
        <f t="shared" si="18"/>
        <v>0</v>
      </c>
      <c r="U62" s="153">
        <f t="shared" si="18"/>
        <v>0</v>
      </c>
    </row>
    <row r="63" spans="1:27" x14ac:dyDescent="0.25">
      <c r="A63" s="132" t="s">
        <v>206</v>
      </c>
      <c r="B63" s="74" t="s">
        <v>203</v>
      </c>
      <c r="C63" s="152">
        <f t="shared" si="18"/>
        <v>0</v>
      </c>
      <c r="D63" s="152">
        <f t="shared" si="18"/>
        <v>0</v>
      </c>
      <c r="E63" s="152">
        <f t="shared" si="18"/>
        <v>0</v>
      </c>
      <c r="F63" s="152">
        <f t="shared" si="18"/>
        <v>0</v>
      </c>
      <c r="G63" s="152">
        <f t="shared" si="18"/>
        <v>0</v>
      </c>
      <c r="H63" s="152">
        <f t="shared" si="18"/>
        <v>0</v>
      </c>
      <c r="I63" s="152">
        <f t="shared" si="18"/>
        <v>0</v>
      </c>
      <c r="J63" s="152">
        <f t="shared" si="18"/>
        <v>0</v>
      </c>
      <c r="K63" s="152">
        <f t="shared" si="18"/>
        <v>0</v>
      </c>
      <c r="L63" s="152">
        <f t="shared" si="18"/>
        <v>0</v>
      </c>
      <c r="M63" s="152">
        <f t="shared" si="18"/>
        <v>0</v>
      </c>
      <c r="N63" s="152">
        <f t="shared" si="18"/>
        <v>0</v>
      </c>
      <c r="O63" s="152">
        <f t="shared" si="18"/>
        <v>0</v>
      </c>
      <c r="P63" s="152">
        <f t="shared" si="18"/>
        <v>0</v>
      </c>
      <c r="Q63" s="152">
        <f t="shared" si="18"/>
        <v>0</v>
      </c>
      <c r="R63" s="152">
        <f t="shared" si="18"/>
        <v>0</v>
      </c>
      <c r="S63" s="152">
        <f t="shared" si="18"/>
        <v>0</v>
      </c>
      <c r="T63" s="152">
        <f t="shared" si="18"/>
        <v>0</v>
      </c>
      <c r="U63" s="153">
        <f t="shared" si="18"/>
        <v>0</v>
      </c>
    </row>
    <row r="64" spans="1:27" x14ac:dyDescent="0.25">
      <c r="A64" s="132" t="s">
        <v>207</v>
      </c>
      <c r="B64" s="74" t="s">
        <v>203</v>
      </c>
      <c r="C64" s="152"/>
      <c r="D64" s="152"/>
      <c r="E64" s="152"/>
      <c r="F64" s="152"/>
      <c r="G64" s="152"/>
      <c r="H64" s="152"/>
      <c r="I64" s="152"/>
      <c r="J64" s="152"/>
      <c r="K64" s="152"/>
      <c r="L64" s="152"/>
      <c r="M64" s="152"/>
      <c r="N64" s="152"/>
      <c r="O64" s="152"/>
      <c r="P64" s="152"/>
      <c r="Q64" s="152"/>
      <c r="R64" s="152"/>
      <c r="S64" s="152"/>
      <c r="T64" s="152"/>
      <c r="U64" s="153"/>
    </row>
    <row r="65" spans="1:21" x14ac:dyDescent="0.25">
      <c r="A65" s="132" t="s">
        <v>208</v>
      </c>
      <c r="B65" s="74" t="s">
        <v>203</v>
      </c>
      <c r="C65" s="152"/>
      <c r="D65" s="152"/>
      <c r="E65" s="152"/>
      <c r="F65" s="152"/>
      <c r="G65" s="152"/>
      <c r="H65" s="152"/>
      <c r="I65" s="152"/>
      <c r="J65" s="152"/>
      <c r="K65" s="152"/>
      <c r="L65" s="152"/>
      <c r="M65" s="152"/>
      <c r="N65" s="152"/>
      <c r="O65" s="152"/>
      <c r="P65" s="152"/>
      <c r="Q65" s="152"/>
      <c r="R65" s="152"/>
      <c r="S65" s="152"/>
      <c r="T65" s="152"/>
      <c r="U65" s="153"/>
    </row>
    <row r="66" spans="1:21" x14ac:dyDescent="0.25">
      <c r="A66" s="132" t="s">
        <v>209</v>
      </c>
      <c r="B66" s="74" t="s">
        <v>203</v>
      </c>
      <c r="C66" s="152">
        <f t="shared" ref="C66:U68" si="19">-C48</f>
        <v>0</v>
      </c>
      <c r="D66" s="152">
        <f t="shared" si="19"/>
        <v>0</v>
      </c>
      <c r="E66" s="152">
        <f t="shared" si="19"/>
        <v>0</v>
      </c>
      <c r="F66" s="152">
        <f t="shared" si="19"/>
        <v>0</v>
      </c>
      <c r="G66" s="152">
        <f t="shared" si="19"/>
        <v>0</v>
      </c>
      <c r="H66" s="152">
        <f t="shared" si="19"/>
        <v>0</v>
      </c>
      <c r="I66" s="152">
        <f t="shared" si="19"/>
        <v>0</v>
      </c>
      <c r="J66" s="152">
        <f t="shared" si="19"/>
        <v>0</v>
      </c>
      <c r="K66" s="152">
        <f t="shared" si="19"/>
        <v>0</v>
      </c>
      <c r="L66" s="152">
        <f t="shared" si="19"/>
        <v>0</v>
      </c>
      <c r="M66" s="152">
        <f t="shared" si="19"/>
        <v>0</v>
      </c>
      <c r="N66" s="152">
        <f t="shared" si="19"/>
        <v>0</v>
      </c>
      <c r="O66" s="152">
        <f t="shared" si="19"/>
        <v>0</v>
      </c>
      <c r="P66" s="152">
        <f t="shared" si="19"/>
        <v>0</v>
      </c>
      <c r="Q66" s="152">
        <f t="shared" si="19"/>
        <v>0</v>
      </c>
      <c r="R66" s="152">
        <f t="shared" si="19"/>
        <v>0</v>
      </c>
      <c r="S66" s="152">
        <f t="shared" si="19"/>
        <v>0</v>
      </c>
      <c r="T66" s="152">
        <f t="shared" si="19"/>
        <v>0</v>
      </c>
      <c r="U66" s="153">
        <f t="shared" si="19"/>
        <v>0</v>
      </c>
    </row>
    <row r="67" spans="1:21" x14ac:dyDescent="0.25">
      <c r="A67" s="132" t="s">
        <v>210</v>
      </c>
      <c r="B67" s="74" t="s">
        <v>203</v>
      </c>
      <c r="C67" s="152">
        <f t="shared" si="19"/>
        <v>0</v>
      </c>
      <c r="D67" s="152">
        <f t="shared" si="19"/>
        <v>0</v>
      </c>
      <c r="E67" s="152">
        <f t="shared" si="19"/>
        <v>0</v>
      </c>
      <c r="F67" s="152">
        <f t="shared" si="19"/>
        <v>0</v>
      </c>
      <c r="G67" s="152">
        <f t="shared" si="19"/>
        <v>0</v>
      </c>
      <c r="H67" s="152">
        <f t="shared" si="19"/>
        <v>0</v>
      </c>
      <c r="I67" s="152">
        <f t="shared" si="19"/>
        <v>0</v>
      </c>
      <c r="J67" s="152">
        <f t="shared" si="19"/>
        <v>0</v>
      </c>
      <c r="K67" s="152">
        <f t="shared" si="19"/>
        <v>0</v>
      </c>
      <c r="L67" s="152">
        <f t="shared" si="19"/>
        <v>0</v>
      </c>
      <c r="M67" s="152">
        <f t="shared" si="19"/>
        <v>0</v>
      </c>
      <c r="N67" s="152">
        <f t="shared" si="19"/>
        <v>0</v>
      </c>
      <c r="O67" s="152">
        <f t="shared" si="19"/>
        <v>0</v>
      </c>
      <c r="P67" s="152">
        <f t="shared" si="19"/>
        <v>0</v>
      </c>
      <c r="Q67" s="152">
        <f t="shared" si="19"/>
        <v>0</v>
      </c>
      <c r="R67" s="152">
        <f t="shared" si="19"/>
        <v>0</v>
      </c>
      <c r="S67" s="152">
        <f t="shared" si="19"/>
        <v>0</v>
      </c>
      <c r="T67" s="152">
        <f t="shared" si="19"/>
        <v>0</v>
      </c>
      <c r="U67" s="153">
        <f t="shared" si="19"/>
        <v>0</v>
      </c>
    </row>
    <row r="68" spans="1:21" ht="16.5" thickBot="1" x14ac:dyDescent="0.3">
      <c r="A68" s="154" t="s">
        <v>196</v>
      </c>
      <c r="B68" s="155" t="s">
        <v>203</v>
      </c>
      <c r="C68" s="156">
        <f t="shared" si="19"/>
        <v>301.44287327162112</v>
      </c>
      <c r="D68" s="156">
        <f t="shared" si="19"/>
        <v>339.08223619980885</v>
      </c>
      <c r="E68" s="156">
        <f t="shared" si="19"/>
        <v>352.64552564780126</v>
      </c>
      <c r="F68" s="156">
        <f t="shared" si="19"/>
        <v>366.75134667371333</v>
      </c>
      <c r="G68" s="156">
        <f t="shared" si="19"/>
        <v>381.42140054066186</v>
      </c>
      <c r="H68" s="156">
        <f t="shared" si="19"/>
        <v>396.67825656228837</v>
      </c>
      <c r="I68" s="156">
        <f t="shared" si="19"/>
        <v>412.54538682477988</v>
      </c>
      <c r="J68" s="156">
        <f t="shared" si="19"/>
        <v>429.04720229777115</v>
      </c>
      <c r="K68" s="156">
        <f t="shared" si="19"/>
        <v>446.20909038968199</v>
      </c>
      <c r="L68" s="156">
        <f t="shared" si="19"/>
        <v>464.05745400526928</v>
      </c>
      <c r="M68" s="156">
        <f t="shared" si="19"/>
        <v>482.61975216548012</v>
      </c>
      <c r="N68" s="156">
        <f t="shared" si="19"/>
        <v>501.92454225209934</v>
      </c>
      <c r="O68" s="156">
        <f t="shared" si="19"/>
        <v>522.00152394218333</v>
      </c>
      <c r="P68" s="156">
        <f t="shared" si="19"/>
        <v>542.88158489987063</v>
      </c>
      <c r="Q68" s="156">
        <f t="shared" si="19"/>
        <v>564.59684829586547</v>
      </c>
      <c r="R68" s="156">
        <f t="shared" si="19"/>
        <v>587.18072222770013</v>
      </c>
      <c r="S68" s="156">
        <f t="shared" si="19"/>
        <v>610.66795111680813</v>
      </c>
      <c r="T68" s="156">
        <f t="shared" si="19"/>
        <v>635.0946691614804</v>
      </c>
      <c r="U68" s="157">
        <f t="shared" si="19"/>
        <v>660.49845592793963</v>
      </c>
    </row>
    <row r="69" spans="1:21" ht="16.5" thickBot="1" x14ac:dyDescent="0.3">
      <c r="A69" s="158" t="s">
        <v>211</v>
      </c>
      <c r="B69" s="159" t="s">
        <v>203</v>
      </c>
      <c r="C69" s="160">
        <f t="shared" ref="C69:U69" si="20">SUM(C59:C68)</f>
        <v>1959.7104575782878</v>
      </c>
      <c r="D69" s="160">
        <f t="shared" si="20"/>
        <v>1997.3498205064757</v>
      </c>
      <c r="E69" s="160">
        <f t="shared" si="20"/>
        <v>2010.9131099544679</v>
      </c>
      <c r="F69" s="160">
        <f t="shared" si="20"/>
        <v>2025.01893098038</v>
      </c>
      <c r="G69" s="160">
        <f t="shared" si="20"/>
        <v>2039.6889848473286</v>
      </c>
      <c r="H69" s="160">
        <f t="shared" si="20"/>
        <v>2054.9458408689552</v>
      </c>
      <c r="I69" s="160">
        <f t="shared" si="20"/>
        <v>2070.8129711314468</v>
      </c>
      <c r="J69" s="160">
        <f t="shared" si="20"/>
        <v>2087.3147866044378</v>
      </c>
      <c r="K69" s="160">
        <f t="shared" si="20"/>
        <v>2104.4766746963487</v>
      </c>
      <c r="L69" s="160">
        <f t="shared" si="20"/>
        <v>2122.3250383119362</v>
      </c>
      <c r="M69" s="160">
        <f t="shared" si="20"/>
        <v>2140.8873364721467</v>
      </c>
      <c r="N69" s="160">
        <f t="shared" si="20"/>
        <v>2160.1921265587662</v>
      </c>
      <c r="O69" s="160">
        <f t="shared" si="20"/>
        <v>2180.26910824885</v>
      </c>
      <c r="P69" s="160">
        <f t="shared" si="20"/>
        <v>2201.1491692065374</v>
      </c>
      <c r="Q69" s="160">
        <f t="shared" si="20"/>
        <v>2222.8644326025324</v>
      </c>
      <c r="R69" s="160">
        <f t="shared" si="20"/>
        <v>587.18072222770013</v>
      </c>
      <c r="S69" s="160">
        <f t="shared" si="20"/>
        <v>610.66795111680813</v>
      </c>
      <c r="T69" s="160">
        <f t="shared" si="20"/>
        <v>635.0946691614804</v>
      </c>
      <c r="U69" s="161">
        <f t="shared" si="20"/>
        <v>660.49845592793963</v>
      </c>
    </row>
    <row r="71" spans="1:21" x14ac:dyDescent="0.25">
      <c r="C71" s="162">
        <f t="shared" ref="C71:U71" si="21">C44+C53</f>
        <v>-1959.7104575782878</v>
      </c>
      <c r="D71" s="162">
        <f t="shared" si="21"/>
        <v>-1997.3498205064757</v>
      </c>
      <c r="E71" s="162">
        <f t="shared" si="21"/>
        <v>-2010.9131099544679</v>
      </c>
      <c r="F71" s="162">
        <f t="shared" si="21"/>
        <v>-2025.01893098038</v>
      </c>
      <c r="G71" s="162">
        <f t="shared" si="21"/>
        <v>-2039.6889848473286</v>
      </c>
      <c r="H71" s="162">
        <f t="shared" si="21"/>
        <v>-2054.9458408689552</v>
      </c>
      <c r="I71" s="162">
        <f t="shared" si="21"/>
        <v>-2070.8129711314468</v>
      </c>
      <c r="J71" s="162">
        <f t="shared" si="21"/>
        <v>-2087.3147866044378</v>
      </c>
      <c r="K71" s="162">
        <f t="shared" si="21"/>
        <v>-2104.4766746963487</v>
      </c>
      <c r="L71" s="162">
        <f t="shared" si="21"/>
        <v>-2122.3250383119362</v>
      </c>
      <c r="M71" s="162">
        <f t="shared" si="21"/>
        <v>-2140.8873364721467</v>
      </c>
      <c r="N71" s="162">
        <f t="shared" si="21"/>
        <v>-2160.1921265587662</v>
      </c>
      <c r="O71" s="162">
        <f t="shared" si="21"/>
        <v>-2180.26910824885</v>
      </c>
      <c r="P71" s="162">
        <f t="shared" si="21"/>
        <v>-2201.1491692065374</v>
      </c>
      <c r="Q71" s="162">
        <f t="shared" si="21"/>
        <v>-2222.8644326025324</v>
      </c>
      <c r="R71" s="162">
        <f t="shared" si="21"/>
        <v>-587.18072222770013</v>
      </c>
      <c r="S71" s="162">
        <f t="shared" si="21"/>
        <v>-610.66795111680813</v>
      </c>
      <c r="T71" s="162">
        <f t="shared" si="21"/>
        <v>-635.0946691614804</v>
      </c>
      <c r="U71" s="162">
        <f t="shared" si="21"/>
        <v>-660.49845592793963</v>
      </c>
    </row>
  </sheetData>
  <mergeCells count="11">
    <mergeCell ref="H15:I15"/>
    <mergeCell ref="A2:U2"/>
    <mergeCell ref="A5:O5"/>
    <mergeCell ref="A6:O6"/>
    <mergeCell ref="H13:I13"/>
    <mergeCell ref="H14:I14"/>
    <mergeCell ref="H16:I16"/>
    <mergeCell ref="H19:I19"/>
    <mergeCell ref="H20:I20"/>
    <mergeCell ref="H21:I21"/>
    <mergeCell ref="H22:I22"/>
  </mergeCells>
  <printOptions horizontalCentered="1"/>
  <pageMargins left="0.70866141732283472" right="0.70866141732283472" top="0.74803149606299213" bottom="0.74803149606299213" header="0.31496062992125984" footer="0.31496062992125984"/>
  <pageSetup paperSize="8" scale="68"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71"/>
  <sheetViews>
    <sheetView view="pageBreakPreview" topLeftCell="A5" zoomScale="80" zoomScaleNormal="82" zoomScaleSheetLayoutView="80" workbookViewId="0">
      <selection activeCell="P61" sqref="P61"/>
    </sheetView>
  </sheetViews>
  <sheetFormatPr defaultRowHeight="15.75" outlineLevelRow="1" x14ac:dyDescent="0.25"/>
  <cols>
    <col min="1" max="1" width="66.85546875" style="82" customWidth="1"/>
    <col min="2" max="2" width="13.7109375" style="82" bestFit="1" customWidth="1"/>
    <col min="3" max="3" width="12.5703125" style="82" customWidth="1"/>
    <col min="4" max="4" width="13.85546875" style="82" customWidth="1"/>
    <col min="5" max="5" width="11.5703125" style="82" customWidth="1"/>
    <col min="6" max="6" width="13.5703125" style="82" customWidth="1"/>
    <col min="7" max="7" width="9.85546875" style="82" customWidth="1"/>
    <col min="8" max="8" width="10.140625" style="82" customWidth="1"/>
    <col min="9" max="9" width="9.140625" style="82"/>
    <col min="10" max="10" width="9.85546875" style="82" customWidth="1"/>
    <col min="11" max="11" width="14.7109375" style="82" customWidth="1"/>
    <col min="12" max="14" width="9.85546875" style="82" bestFit="1" customWidth="1"/>
    <col min="15" max="15" width="10.85546875" style="82" customWidth="1"/>
    <col min="16" max="256" width="9.140625" style="82"/>
    <col min="257" max="257" width="66.85546875" style="82" customWidth="1"/>
    <col min="258" max="258" width="13.7109375" style="82" bestFit="1" customWidth="1"/>
    <col min="259" max="259" width="12.5703125" style="82" customWidth="1"/>
    <col min="260" max="260" width="13.85546875" style="82" customWidth="1"/>
    <col min="261" max="261" width="11.5703125" style="82" customWidth="1"/>
    <col min="262" max="262" width="13.5703125" style="82" customWidth="1"/>
    <col min="263" max="263" width="9.85546875" style="82" customWidth="1"/>
    <col min="264" max="264" width="10.140625" style="82" customWidth="1"/>
    <col min="265" max="265" width="9.140625" style="82"/>
    <col min="266" max="266" width="9.85546875" style="82" customWidth="1"/>
    <col min="267" max="267" width="14.7109375" style="82" customWidth="1"/>
    <col min="268" max="270" width="9.85546875" style="82" bestFit="1" customWidth="1"/>
    <col min="271" max="271" width="10.85546875" style="82" customWidth="1"/>
    <col min="272" max="512" width="9.140625" style="82"/>
    <col min="513" max="513" width="66.85546875" style="82" customWidth="1"/>
    <col min="514" max="514" width="13.7109375" style="82" bestFit="1" customWidth="1"/>
    <col min="515" max="515" width="12.5703125" style="82" customWidth="1"/>
    <col min="516" max="516" width="13.85546875" style="82" customWidth="1"/>
    <col min="517" max="517" width="11.5703125" style="82" customWidth="1"/>
    <col min="518" max="518" width="13.5703125" style="82" customWidth="1"/>
    <col min="519" max="519" width="9.85546875" style="82" customWidth="1"/>
    <col min="520" max="520" width="10.140625" style="82" customWidth="1"/>
    <col min="521" max="521" width="9.140625" style="82"/>
    <col min="522" max="522" width="9.85546875" style="82" customWidth="1"/>
    <col min="523" max="523" width="14.7109375" style="82" customWidth="1"/>
    <col min="524" max="526" width="9.85546875" style="82" bestFit="1" customWidth="1"/>
    <col min="527" max="527" width="10.85546875" style="82" customWidth="1"/>
    <col min="528" max="768" width="9.140625" style="82"/>
    <col min="769" max="769" width="66.85546875" style="82" customWidth="1"/>
    <col min="770" max="770" width="13.7109375" style="82" bestFit="1" customWidth="1"/>
    <col min="771" max="771" width="12.5703125" style="82" customWidth="1"/>
    <col min="772" max="772" width="13.85546875" style="82" customWidth="1"/>
    <col min="773" max="773" width="11.5703125" style="82" customWidth="1"/>
    <col min="774" max="774" width="13.5703125" style="82" customWidth="1"/>
    <col min="775" max="775" width="9.85546875" style="82" customWidth="1"/>
    <col min="776" max="776" width="10.140625" style="82" customWidth="1"/>
    <col min="777" max="777" width="9.140625" style="82"/>
    <col min="778" max="778" width="9.85546875" style="82" customWidth="1"/>
    <col min="779" max="779" width="14.7109375" style="82" customWidth="1"/>
    <col min="780" max="782" width="9.85546875" style="82" bestFit="1" customWidth="1"/>
    <col min="783" max="783" width="10.85546875" style="82" customWidth="1"/>
    <col min="784" max="1024" width="9.140625" style="82"/>
    <col min="1025" max="1025" width="66.85546875" style="82" customWidth="1"/>
    <col min="1026" max="1026" width="13.7109375" style="82" bestFit="1" customWidth="1"/>
    <col min="1027" max="1027" width="12.5703125" style="82" customWidth="1"/>
    <col min="1028" max="1028" width="13.85546875" style="82" customWidth="1"/>
    <col min="1029" max="1029" width="11.5703125" style="82" customWidth="1"/>
    <col min="1030" max="1030" width="13.5703125" style="82" customWidth="1"/>
    <col min="1031" max="1031" width="9.85546875" style="82" customWidth="1"/>
    <col min="1032" max="1032" width="10.140625" style="82" customWidth="1"/>
    <col min="1033" max="1033" width="9.140625" style="82"/>
    <col min="1034" max="1034" width="9.85546875" style="82" customWidth="1"/>
    <col min="1035" max="1035" width="14.7109375" style="82" customWidth="1"/>
    <col min="1036" max="1038" width="9.85546875" style="82" bestFit="1" customWidth="1"/>
    <col min="1039" max="1039" width="10.85546875" style="82" customWidth="1"/>
    <col min="1040" max="1280" width="9.140625" style="82"/>
    <col min="1281" max="1281" width="66.85546875" style="82" customWidth="1"/>
    <col min="1282" max="1282" width="13.7109375" style="82" bestFit="1" customWidth="1"/>
    <col min="1283" max="1283" width="12.5703125" style="82" customWidth="1"/>
    <col min="1284" max="1284" width="13.85546875" style="82" customWidth="1"/>
    <col min="1285" max="1285" width="11.5703125" style="82" customWidth="1"/>
    <col min="1286" max="1286" width="13.5703125" style="82" customWidth="1"/>
    <col min="1287" max="1287" width="9.85546875" style="82" customWidth="1"/>
    <col min="1288" max="1288" width="10.140625" style="82" customWidth="1"/>
    <col min="1289" max="1289" width="9.140625" style="82"/>
    <col min="1290" max="1290" width="9.85546875" style="82" customWidth="1"/>
    <col min="1291" max="1291" width="14.7109375" style="82" customWidth="1"/>
    <col min="1292" max="1294" width="9.85546875" style="82" bestFit="1" customWidth="1"/>
    <col min="1295" max="1295" width="10.85546875" style="82" customWidth="1"/>
    <col min="1296" max="1536" width="9.140625" style="82"/>
    <col min="1537" max="1537" width="66.85546875" style="82" customWidth="1"/>
    <col min="1538" max="1538" width="13.7109375" style="82" bestFit="1" customWidth="1"/>
    <col min="1539" max="1539" width="12.5703125" style="82" customWidth="1"/>
    <col min="1540" max="1540" width="13.85546875" style="82" customWidth="1"/>
    <col min="1541" max="1541" width="11.5703125" style="82" customWidth="1"/>
    <col min="1542" max="1542" width="13.5703125" style="82" customWidth="1"/>
    <col min="1543" max="1543" width="9.85546875" style="82" customWidth="1"/>
    <col min="1544" max="1544" width="10.140625" style="82" customWidth="1"/>
    <col min="1545" max="1545" width="9.140625" style="82"/>
    <col min="1546" max="1546" width="9.85546875" style="82" customWidth="1"/>
    <col min="1547" max="1547" width="14.7109375" style="82" customWidth="1"/>
    <col min="1548" max="1550" width="9.85546875" style="82" bestFit="1" customWidth="1"/>
    <col min="1551" max="1551" width="10.85546875" style="82" customWidth="1"/>
    <col min="1552" max="1792" width="9.140625" style="82"/>
    <col min="1793" max="1793" width="66.85546875" style="82" customWidth="1"/>
    <col min="1794" max="1794" width="13.7109375" style="82" bestFit="1" customWidth="1"/>
    <col min="1795" max="1795" width="12.5703125" style="82" customWidth="1"/>
    <col min="1796" max="1796" width="13.85546875" style="82" customWidth="1"/>
    <col min="1797" max="1797" width="11.5703125" style="82" customWidth="1"/>
    <col min="1798" max="1798" width="13.5703125" style="82" customWidth="1"/>
    <col min="1799" max="1799" width="9.85546875" style="82" customWidth="1"/>
    <col min="1800" max="1800" width="10.140625" style="82" customWidth="1"/>
    <col min="1801" max="1801" width="9.140625" style="82"/>
    <col min="1802" max="1802" width="9.85546875" style="82" customWidth="1"/>
    <col min="1803" max="1803" width="14.7109375" style="82" customWidth="1"/>
    <col min="1804" max="1806" width="9.85546875" style="82" bestFit="1" customWidth="1"/>
    <col min="1807" max="1807" width="10.85546875" style="82" customWidth="1"/>
    <col min="1808" max="2048" width="9.140625" style="82"/>
    <col min="2049" max="2049" width="66.85546875" style="82" customWidth="1"/>
    <col min="2050" max="2050" width="13.7109375" style="82" bestFit="1" customWidth="1"/>
    <col min="2051" max="2051" width="12.5703125" style="82" customWidth="1"/>
    <col min="2052" max="2052" width="13.85546875" style="82" customWidth="1"/>
    <col min="2053" max="2053" width="11.5703125" style="82" customWidth="1"/>
    <col min="2054" max="2054" width="13.5703125" style="82" customWidth="1"/>
    <col min="2055" max="2055" width="9.85546875" style="82" customWidth="1"/>
    <col min="2056" max="2056" width="10.140625" style="82" customWidth="1"/>
    <col min="2057" max="2057" width="9.140625" style="82"/>
    <col min="2058" max="2058" width="9.85546875" style="82" customWidth="1"/>
    <col min="2059" max="2059" width="14.7109375" style="82" customWidth="1"/>
    <col min="2060" max="2062" width="9.85546875" style="82" bestFit="1" customWidth="1"/>
    <col min="2063" max="2063" width="10.85546875" style="82" customWidth="1"/>
    <col min="2064" max="2304" width="9.140625" style="82"/>
    <col min="2305" max="2305" width="66.85546875" style="82" customWidth="1"/>
    <col min="2306" max="2306" width="13.7109375" style="82" bestFit="1" customWidth="1"/>
    <col min="2307" max="2307" width="12.5703125" style="82" customWidth="1"/>
    <col min="2308" max="2308" width="13.85546875" style="82" customWidth="1"/>
    <col min="2309" max="2309" width="11.5703125" style="82" customWidth="1"/>
    <col min="2310" max="2310" width="13.5703125" style="82" customWidth="1"/>
    <col min="2311" max="2311" width="9.85546875" style="82" customWidth="1"/>
    <col min="2312" max="2312" width="10.140625" style="82" customWidth="1"/>
    <col min="2313" max="2313" width="9.140625" style="82"/>
    <col min="2314" max="2314" width="9.85546875" style="82" customWidth="1"/>
    <col min="2315" max="2315" width="14.7109375" style="82" customWidth="1"/>
    <col min="2316" max="2318" width="9.85546875" style="82" bestFit="1" customWidth="1"/>
    <col min="2319" max="2319" width="10.85546875" style="82" customWidth="1"/>
    <col min="2320" max="2560" width="9.140625" style="82"/>
    <col min="2561" max="2561" width="66.85546875" style="82" customWidth="1"/>
    <col min="2562" max="2562" width="13.7109375" style="82" bestFit="1" customWidth="1"/>
    <col min="2563" max="2563" width="12.5703125" style="82" customWidth="1"/>
    <col min="2564" max="2564" width="13.85546875" style="82" customWidth="1"/>
    <col min="2565" max="2565" width="11.5703125" style="82" customWidth="1"/>
    <col min="2566" max="2566" width="13.5703125" style="82" customWidth="1"/>
    <col min="2567" max="2567" width="9.85546875" style="82" customWidth="1"/>
    <col min="2568" max="2568" width="10.140625" style="82" customWidth="1"/>
    <col min="2569" max="2569" width="9.140625" style="82"/>
    <col min="2570" max="2570" width="9.85546875" style="82" customWidth="1"/>
    <col min="2571" max="2571" width="14.7109375" style="82" customWidth="1"/>
    <col min="2572" max="2574" width="9.85546875" style="82" bestFit="1" customWidth="1"/>
    <col min="2575" max="2575" width="10.85546875" style="82" customWidth="1"/>
    <col min="2576" max="2816" width="9.140625" style="82"/>
    <col min="2817" max="2817" width="66.85546875" style="82" customWidth="1"/>
    <col min="2818" max="2818" width="13.7109375" style="82" bestFit="1" customWidth="1"/>
    <col min="2819" max="2819" width="12.5703125" style="82" customWidth="1"/>
    <col min="2820" max="2820" width="13.85546875" style="82" customWidth="1"/>
    <col min="2821" max="2821" width="11.5703125" style="82" customWidth="1"/>
    <col min="2822" max="2822" width="13.5703125" style="82" customWidth="1"/>
    <col min="2823" max="2823" width="9.85546875" style="82" customWidth="1"/>
    <col min="2824" max="2824" width="10.140625" style="82" customWidth="1"/>
    <col min="2825" max="2825" width="9.140625" style="82"/>
    <col min="2826" max="2826" width="9.85546875" style="82" customWidth="1"/>
    <col min="2827" max="2827" width="14.7109375" style="82" customWidth="1"/>
    <col min="2828" max="2830" width="9.85546875" style="82" bestFit="1" customWidth="1"/>
    <col min="2831" max="2831" width="10.85546875" style="82" customWidth="1"/>
    <col min="2832" max="3072" width="9.140625" style="82"/>
    <col min="3073" max="3073" width="66.85546875" style="82" customWidth="1"/>
    <col min="3074" max="3074" width="13.7109375" style="82" bestFit="1" customWidth="1"/>
    <col min="3075" max="3075" width="12.5703125" style="82" customWidth="1"/>
    <col min="3076" max="3076" width="13.85546875" style="82" customWidth="1"/>
    <col min="3077" max="3077" width="11.5703125" style="82" customWidth="1"/>
    <col min="3078" max="3078" width="13.5703125" style="82" customWidth="1"/>
    <col min="3079" max="3079" width="9.85546875" style="82" customWidth="1"/>
    <col min="3080" max="3080" width="10.140625" style="82" customWidth="1"/>
    <col min="3081" max="3081" width="9.140625" style="82"/>
    <col min="3082" max="3082" width="9.85546875" style="82" customWidth="1"/>
    <col min="3083" max="3083" width="14.7109375" style="82" customWidth="1"/>
    <col min="3084" max="3086" width="9.85546875" style="82" bestFit="1" customWidth="1"/>
    <col min="3087" max="3087" width="10.85546875" style="82" customWidth="1"/>
    <col min="3088" max="3328" width="9.140625" style="82"/>
    <col min="3329" max="3329" width="66.85546875" style="82" customWidth="1"/>
    <col min="3330" max="3330" width="13.7109375" style="82" bestFit="1" customWidth="1"/>
    <col min="3331" max="3331" width="12.5703125" style="82" customWidth="1"/>
    <col min="3332" max="3332" width="13.85546875" style="82" customWidth="1"/>
    <col min="3333" max="3333" width="11.5703125" style="82" customWidth="1"/>
    <col min="3334" max="3334" width="13.5703125" style="82" customWidth="1"/>
    <col min="3335" max="3335" width="9.85546875" style="82" customWidth="1"/>
    <col min="3336" max="3336" width="10.140625" style="82" customWidth="1"/>
    <col min="3337" max="3337" width="9.140625" style="82"/>
    <col min="3338" max="3338" width="9.85546875" style="82" customWidth="1"/>
    <col min="3339" max="3339" width="14.7109375" style="82" customWidth="1"/>
    <col min="3340" max="3342" width="9.85546875" style="82" bestFit="1" customWidth="1"/>
    <col min="3343" max="3343" width="10.85546875" style="82" customWidth="1"/>
    <col min="3344" max="3584" width="9.140625" style="82"/>
    <col min="3585" max="3585" width="66.85546875" style="82" customWidth="1"/>
    <col min="3586" max="3586" width="13.7109375" style="82" bestFit="1" customWidth="1"/>
    <col min="3587" max="3587" width="12.5703125" style="82" customWidth="1"/>
    <col min="3588" max="3588" width="13.85546875" style="82" customWidth="1"/>
    <col min="3589" max="3589" width="11.5703125" style="82" customWidth="1"/>
    <col min="3590" max="3590" width="13.5703125" style="82" customWidth="1"/>
    <col min="3591" max="3591" width="9.85546875" style="82" customWidth="1"/>
    <col min="3592" max="3592" width="10.140625" style="82" customWidth="1"/>
    <col min="3593" max="3593" width="9.140625" style="82"/>
    <col min="3594" max="3594" width="9.85546875" style="82" customWidth="1"/>
    <col min="3595" max="3595" width="14.7109375" style="82" customWidth="1"/>
    <col min="3596" max="3598" width="9.85546875" style="82" bestFit="1" customWidth="1"/>
    <col min="3599" max="3599" width="10.85546875" style="82" customWidth="1"/>
    <col min="3600" max="3840" width="9.140625" style="82"/>
    <col min="3841" max="3841" width="66.85546875" style="82" customWidth="1"/>
    <col min="3842" max="3842" width="13.7109375" style="82" bestFit="1" customWidth="1"/>
    <col min="3843" max="3843" width="12.5703125" style="82" customWidth="1"/>
    <col min="3844" max="3844" width="13.85546875" style="82" customWidth="1"/>
    <col min="3845" max="3845" width="11.5703125" style="82" customWidth="1"/>
    <col min="3846" max="3846" width="13.5703125" style="82" customWidth="1"/>
    <col min="3847" max="3847" width="9.85546875" style="82" customWidth="1"/>
    <col min="3848" max="3848" width="10.140625" style="82" customWidth="1"/>
    <col min="3849" max="3849" width="9.140625" style="82"/>
    <col min="3850" max="3850" width="9.85546875" style="82" customWidth="1"/>
    <col min="3851" max="3851" width="14.7109375" style="82" customWidth="1"/>
    <col min="3852" max="3854" width="9.85546875" style="82" bestFit="1" customWidth="1"/>
    <col min="3855" max="3855" width="10.85546875" style="82" customWidth="1"/>
    <col min="3856" max="4096" width="9.140625" style="82"/>
    <col min="4097" max="4097" width="66.85546875" style="82" customWidth="1"/>
    <col min="4098" max="4098" width="13.7109375" style="82" bestFit="1" customWidth="1"/>
    <col min="4099" max="4099" width="12.5703125" style="82" customWidth="1"/>
    <col min="4100" max="4100" width="13.85546875" style="82" customWidth="1"/>
    <col min="4101" max="4101" width="11.5703125" style="82" customWidth="1"/>
    <col min="4102" max="4102" width="13.5703125" style="82" customWidth="1"/>
    <col min="4103" max="4103" width="9.85546875" style="82" customWidth="1"/>
    <col min="4104" max="4104" width="10.140625" style="82" customWidth="1"/>
    <col min="4105" max="4105" width="9.140625" style="82"/>
    <col min="4106" max="4106" width="9.85546875" style="82" customWidth="1"/>
    <col min="4107" max="4107" width="14.7109375" style="82" customWidth="1"/>
    <col min="4108" max="4110" width="9.85546875" style="82" bestFit="1" customWidth="1"/>
    <col min="4111" max="4111" width="10.85546875" style="82" customWidth="1"/>
    <col min="4112" max="4352" width="9.140625" style="82"/>
    <col min="4353" max="4353" width="66.85546875" style="82" customWidth="1"/>
    <col min="4354" max="4354" width="13.7109375" style="82" bestFit="1" customWidth="1"/>
    <col min="4355" max="4355" width="12.5703125" style="82" customWidth="1"/>
    <col min="4356" max="4356" width="13.85546875" style="82" customWidth="1"/>
    <col min="4357" max="4357" width="11.5703125" style="82" customWidth="1"/>
    <col min="4358" max="4358" width="13.5703125" style="82" customWidth="1"/>
    <col min="4359" max="4359" width="9.85546875" style="82" customWidth="1"/>
    <col min="4360" max="4360" width="10.140625" style="82" customWidth="1"/>
    <col min="4361" max="4361" width="9.140625" style="82"/>
    <col min="4362" max="4362" width="9.85546875" style="82" customWidth="1"/>
    <col min="4363" max="4363" width="14.7109375" style="82" customWidth="1"/>
    <col min="4364" max="4366" width="9.85546875" style="82" bestFit="1" customWidth="1"/>
    <col min="4367" max="4367" width="10.85546875" style="82" customWidth="1"/>
    <col min="4368" max="4608" width="9.140625" style="82"/>
    <col min="4609" max="4609" width="66.85546875" style="82" customWidth="1"/>
    <col min="4610" max="4610" width="13.7109375" style="82" bestFit="1" customWidth="1"/>
    <col min="4611" max="4611" width="12.5703125" style="82" customWidth="1"/>
    <col min="4612" max="4612" width="13.85546875" style="82" customWidth="1"/>
    <col min="4613" max="4613" width="11.5703125" style="82" customWidth="1"/>
    <col min="4614" max="4614" width="13.5703125" style="82" customWidth="1"/>
    <col min="4615" max="4615" width="9.85546875" style="82" customWidth="1"/>
    <col min="4616" max="4616" width="10.140625" style="82" customWidth="1"/>
    <col min="4617" max="4617" width="9.140625" style="82"/>
    <col min="4618" max="4618" width="9.85546875" style="82" customWidth="1"/>
    <col min="4619" max="4619" width="14.7109375" style="82" customWidth="1"/>
    <col min="4620" max="4622" width="9.85546875" style="82" bestFit="1" customWidth="1"/>
    <col min="4623" max="4623" width="10.85546875" style="82" customWidth="1"/>
    <col min="4624" max="4864" width="9.140625" style="82"/>
    <col min="4865" max="4865" width="66.85546875" style="82" customWidth="1"/>
    <col min="4866" max="4866" width="13.7109375" style="82" bestFit="1" customWidth="1"/>
    <col min="4867" max="4867" width="12.5703125" style="82" customWidth="1"/>
    <col min="4868" max="4868" width="13.85546875" style="82" customWidth="1"/>
    <col min="4869" max="4869" width="11.5703125" style="82" customWidth="1"/>
    <col min="4870" max="4870" width="13.5703125" style="82" customWidth="1"/>
    <col min="4871" max="4871" width="9.85546875" style="82" customWidth="1"/>
    <col min="4872" max="4872" width="10.140625" style="82" customWidth="1"/>
    <col min="4873" max="4873" width="9.140625" style="82"/>
    <col min="4874" max="4874" width="9.85546875" style="82" customWidth="1"/>
    <col min="4875" max="4875" width="14.7109375" style="82" customWidth="1"/>
    <col min="4876" max="4878" width="9.85546875" style="82" bestFit="1" customWidth="1"/>
    <col min="4879" max="4879" width="10.85546875" style="82" customWidth="1"/>
    <col min="4880" max="5120" width="9.140625" style="82"/>
    <col min="5121" max="5121" width="66.85546875" style="82" customWidth="1"/>
    <col min="5122" max="5122" width="13.7109375" style="82" bestFit="1" customWidth="1"/>
    <col min="5123" max="5123" width="12.5703125" style="82" customWidth="1"/>
    <col min="5124" max="5124" width="13.85546875" style="82" customWidth="1"/>
    <col min="5125" max="5125" width="11.5703125" style="82" customWidth="1"/>
    <col min="5126" max="5126" width="13.5703125" style="82" customWidth="1"/>
    <col min="5127" max="5127" width="9.85546875" style="82" customWidth="1"/>
    <col min="5128" max="5128" width="10.140625" style="82" customWidth="1"/>
    <col min="5129" max="5129" width="9.140625" style="82"/>
    <col min="5130" max="5130" width="9.85546875" style="82" customWidth="1"/>
    <col min="5131" max="5131" width="14.7109375" style="82" customWidth="1"/>
    <col min="5132" max="5134" width="9.85546875" style="82" bestFit="1" customWidth="1"/>
    <col min="5135" max="5135" width="10.85546875" style="82" customWidth="1"/>
    <col min="5136" max="5376" width="9.140625" style="82"/>
    <col min="5377" max="5377" width="66.85546875" style="82" customWidth="1"/>
    <col min="5378" max="5378" width="13.7109375" style="82" bestFit="1" customWidth="1"/>
    <col min="5379" max="5379" width="12.5703125" style="82" customWidth="1"/>
    <col min="5380" max="5380" width="13.85546875" style="82" customWidth="1"/>
    <col min="5381" max="5381" width="11.5703125" style="82" customWidth="1"/>
    <col min="5382" max="5382" width="13.5703125" style="82" customWidth="1"/>
    <col min="5383" max="5383" width="9.85546875" style="82" customWidth="1"/>
    <col min="5384" max="5384" width="10.140625" style="82" customWidth="1"/>
    <col min="5385" max="5385" width="9.140625" style="82"/>
    <col min="5386" max="5386" width="9.85546875" style="82" customWidth="1"/>
    <col min="5387" max="5387" width="14.7109375" style="82" customWidth="1"/>
    <col min="5388" max="5390" width="9.85546875" style="82" bestFit="1" customWidth="1"/>
    <col min="5391" max="5391" width="10.85546875" style="82" customWidth="1"/>
    <col min="5392" max="5632" width="9.140625" style="82"/>
    <col min="5633" max="5633" width="66.85546875" style="82" customWidth="1"/>
    <col min="5634" max="5634" width="13.7109375" style="82" bestFit="1" customWidth="1"/>
    <col min="5635" max="5635" width="12.5703125" style="82" customWidth="1"/>
    <col min="5636" max="5636" width="13.85546875" style="82" customWidth="1"/>
    <col min="5637" max="5637" width="11.5703125" style="82" customWidth="1"/>
    <col min="5638" max="5638" width="13.5703125" style="82" customWidth="1"/>
    <col min="5639" max="5639" width="9.85546875" style="82" customWidth="1"/>
    <col min="5640" max="5640" width="10.140625" style="82" customWidth="1"/>
    <col min="5641" max="5641" width="9.140625" style="82"/>
    <col min="5642" max="5642" width="9.85546875" style="82" customWidth="1"/>
    <col min="5643" max="5643" width="14.7109375" style="82" customWidth="1"/>
    <col min="5644" max="5646" width="9.85546875" style="82" bestFit="1" customWidth="1"/>
    <col min="5647" max="5647" width="10.85546875" style="82" customWidth="1"/>
    <col min="5648" max="5888" width="9.140625" style="82"/>
    <col min="5889" max="5889" width="66.85546875" style="82" customWidth="1"/>
    <col min="5890" max="5890" width="13.7109375" style="82" bestFit="1" customWidth="1"/>
    <col min="5891" max="5891" width="12.5703125" style="82" customWidth="1"/>
    <col min="5892" max="5892" width="13.85546875" style="82" customWidth="1"/>
    <col min="5893" max="5893" width="11.5703125" style="82" customWidth="1"/>
    <col min="5894" max="5894" width="13.5703125" style="82" customWidth="1"/>
    <col min="5895" max="5895" width="9.85546875" style="82" customWidth="1"/>
    <col min="5896" max="5896" width="10.140625" style="82" customWidth="1"/>
    <col min="5897" max="5897" width="9.140625" style="82"/>
    <col min="5898" max="5898" width="9.85546875" style="82" customWidth="1"/>
    <col min="5899" max="5899" width="14.7109375" style="82" customWidth="1"/>
    <col min="5900" max="5902" width="9.85546875" style="82" bestFit="1" customWidth="1"/>
    <col min="5903" max="5903" width="10.85546875" style="82" customWidth="1"/>
    <col min="5904" max="6144" width="9.140625" style="82"/>
    <col min="6145" max="6145" width="66.85546875" style="82" customWidth="1"/>
    <col min="6146" max="6146" width="13.7109375" style="82" bestFit="1" customWidth="1"/>
    <col min="6147" max="6147" width="12.5703125" style="82" customWidth="1"/>
    <col min="6148" max="6148" width="13.85546875" style="82" customWidth="1"/>
    <col min="6149" max="6149" width="11.5703125" style="82" customWidth="1"/>
    <col min="6150" max="6150" width="13.5703125" style="82" customWidth="1"/>
    <col min="6151" max="6151" width="9.85546875" style="82" customWidth="1"/>
    <col min="6152" max="6152" width="10.140625" style="82" customWidth="1"/>
    <col min="6153" max="6153" width="9.140625" style="82"/>
    <col min="6154" max="6154" width="9.85546875" style="82" customWidth="1"/>
    <col min="6155" max="6155" width="14.7109375" style="82" customWidth="1"/>
    <col min="6156" max="6158" width="9.85546875" style="82" bestFit="1" customWidth="1"/>
    <col min="6159" max="6159" width="10.85546875" style="82" customWidth="1"/>
    <col min="6160" max="6400" width="9.140625" style="82"/>
    <col min="6401" max="6401" width="66.85546875" style="82" customWidth="1"/>
    <col min="6402" max="6402" width="13.7109375" style="82" bestFit="1" customWidth="1"/>
    <col min="6403" max="6403" width="12.5703125" style="82" customWidth="1"/>
    <col min="6404" max="6404" width="13.85546875" style="82" customWidth="1"/>
    <col min="6405" max="6405" width="11.5703125" style="82" customWidth="1"/>
    <col min="6406" max="6406" width="13.5703125" style="82" customWidth="1"/>
    <col min="6407" max="6407" width="9.85546875" style="82" customWidth="1"/>
    <col min="6408" max="6408" width="10.140625" style="82" customWidth="1"/>
    <col min="6409" max="6409" width="9.140625" style="82"/>
    <col min="6410" max="6410" width="9.85546875" style="82" customWidth="1"/>
    <col min="6411" max="6411" width="14.7109375" style="82" customWidth="1"/>
    <col min="6412" max="6414" width="9.85546875" style="82" bestFit="1" customWidth="1"/>
    <col min="6415" max="6415" width="10.85546875" style="82" customWidth="1"/>
    <col min="6416" max="6656" width="9.140625" style="82"/>
    <col min="6657" max="6657" width="66.85546875" style="82" customWidth="1"/>
    <col min="6658" max="6658" width="13.7109375" style="82" bestFit="1" customWidth="1"/>
    <col min="6659" max="6659" width="12.5703125" style="82" customWidth="1"/>
    <col min="6660" max="6660" width="13.85546875" style="82" customWidth="1"/>
    <col min="6661" max="6661" width="11.5703125" style="82" customWidth="1"/>
    <col min="6662" max="6662" width="13.5703125" style="82" customWidth="1"/>
    <col min="6663" max="6663" width="9.85546875" style="82" customWidth="1"/>
    <col min="6664" max="6664" width="10.140625" style="82" customWidth="1"/>
    <col min="6665" max="6665" width="9.140625" style="82"/>
    <col min="6666" max="6666" width="9.85546875" style="82" customWidth="1"/>
    <col min="6667" max="6667" width="14.7109375" style="82" customWidth="1"/>
    <col min="6668" max="6670" width="9.85546875" style="82" bestFit="1" customWidth="1"/>
    <col min="6671" max="6671" width="10.85546875" style="82" customWidth="1"/>
    <col min="6672" max="6912" width="9.140625" style="82"/>
    <col min="6913" max="6913" width="66.85546875" style="82" customWidth="1"/>
    <col min="6914" max="6914" width="13.7109375" style="82" bestFit="1" customWidth="1"/>
    <col min="6915" max="6915" width="12.5703125" style="82" customWidth="1"/>
    <col min="6916" max="6916" width="13.85546875" style="82" customWidth="1"/>
    <col min="6917" max="6917" width="11.5703125" style="82" customWidth="1"/>
    <col min="6918" max="6918" width="13.5703125" style="82" customWidth="1"/>
    <col min="6919" max="6919" width="9.85546875" style="82" customWidth="1"/>
    <col min="6920" max="6920" width="10.140625" style="82" customWidth="1"/>
    <col min="6921" max="6921" width="9.140625" style="82"/>
    <col min="6922" max="6922" width="9.85546875" style="82" customWidth="1"/>
    <col min="6923" max="6923" width="14.7109375" style="82" customWidth="1"/>
    <col min="6924" max="6926" width="9.85546875" style="82" bestFit="1" customWidth="1"/>
    <col min="6927" max="6927" width="10.85546875" style="82" customWidth="1"/>
    <col min="6928" max="7168" width="9.140625" style="82"/>
    <col min="7169" max="7169" width="66.85546875" style="82" customWidth="1"/>
    <col min="7170" max="7170" width="13.7109375" style="82" bestFit="1" customWidth="1"/>
    <col min="7171" max="7171" width="12.5703125" style="82" customWidth="1"/>
    <col min="7172" max="7172" width="13.85546875" style="82" customWidth="1"/>
    <col min="7173" max="7173" width="11.5703125" style="82" customWidth="1"/>
    <col min="7174" max="7174" width="13.5703125" style="82" customWidth="1"/>
    <col min="7175" max="7175" width="9.85546875" style="82" customWidth="1"/>
    <col min="7176" max="7176" width="10.140625" style="82" customWidth="1"/>
    <col min="7177" max="7177" width="9.140625" style="82"/>
    <col min="7178" max="7178" width="9.85546875" style="82" customWidth="1"/>
    <col min="7179" max="7179" width="14.7109375" style="82" customWidth="1"/>
    <col min="7180" max="7182" width="9.85546875" style="82" bestFit="1" customWidth="1"/>
    <col min="7183" max="7183" width="10.85546875" style="82" customWidth="1"/>
    <col min="7184" max="7424" width="9.140625" style="82"/>
    <col min="7425" max="7425" width="66.85546875" style="82" customWidth="1"/>
    <col min="7426" max="7426" width="13.7109375" style="82" bestFit="1" customWidth="1"/>
    <col min="7427" max="7427" width="12.5703125" style="82" customWidth="1"/>
    <col min="7428" max="7428" width="13.85546875" style="82" customWidth="1"/>
    <col min="7429" max="7429" width="11.5703125" style="82" customWidth="1"/>
    <col min="7430" max="7430" width="13.5703125" style="82" customWidth="1"/>
    <col min="7431" max="7431" width="9.85546875" style="82" customWidth="1"/>
    <col min="7432" max="7432" width="10.140625" style="82" customWidth="1"/>
    <col min="7433" max="7433" width="9.140625" style="82"/>
    <col min="7434" max="7434" width="9.85546875" style="82" customWidth="1"/>
    <col min="7435" max="7435" width="14.7109375" style="82" customWidth="1"/>
    <col min="7436" max="7438" width="9.85546875" style="82" bestFit="1" customWidth="1"/>
    <col min="7439" max="7439" width="10.85546875" style="82" customWidth="1"/>
    <col min="7440" max="7680" width="9.140625" style="82"/>
    <col min="7681" max="7681" width="66.85546875" style="82" customWidth="1"/>
    <col min="7682" max="7682" width="13.7109375" style="82" bestFit="1" customWidth="1"/>
    <col min="7683" max="7683" width="12.5703125" style="82" customWidth="1"/>
    <col min="7684" max="7684" width="13.85546875" style="82" customWidth="1"/>
    <col min="7685" max="7685" width="11.5703125" style="82" customWidth="1"/>
    <col min="7686" max="7686" width="13.5703125" style="82" customWidth="1"/>
    <col min="7687" max="7687" width="9.85546875" style="82" customWidth="1"/>
    <col min="7688" max="7688" width="10.140625" style="82" customWidth="1"/>
    <col min="7689" max="7689" width="9.140625" style="82"/>
    <col min="7690" max="7690" width="9.85546875" style="82" customWidth="1"/>
    <col min="7691" max="7691" width="14.7109375" style="82" customWidth="1"/>
    <col min="7692" max="7694" width="9.85546875" style="82" bestFit="1" customWidth="1"/>
    <col min="7695" max="7695" width="10.85546875" style="82" customWidth="1"/>
    <col min="7696" max="7936" width="9.140625" style="82"/>
    <col min="7937" max="7937" width="66.85546875" style="82" customWidth="1"/>
    <col min="7938" max="7938" width="13.7109375" style="82" bestFit="1" customWidth="1"/>
    <col min="7939" max="7939" width="12.5703125" style="82" customWidth="1"/>
    <col min="7940" max="7940" width="13.85546875" style="82" customWidth="1"/>
    <col min="7941" max="7941" width="11.5703125" style="82" customWidth="1"/>
    <col min="7942" max="7942" width="13.5703125" style="82" customWidth="1"/>
    <col min="7943" max="7943" width="9.85546875" style="82" customWidth="1"/>
    <col min="7944" max="7944" width="10.140625" style="82" customWidth="1"/>
    <col min="7945" max="7945" width="9.140625" style="82"/>
    <col min="7946" max="7946" width="9.85546875" style="82" customWidth="1"/>
    <col min="7947" max="7947" width="14.7109375" style="82" customWidth="1"/>
    <col min="7948" max="7950" width="9.85546875" style="82" bestFit="1" customWidth="1"/>
    <col min="7951" max="7951" width="10.85546875" style="82" customWidth="1"/>
    <col min="7952" max="8192" width="9.140625" style="82"/>
    <col min="8193" max="8193" width="66.85546875" style="82" customWidth="1"/>
    <col min="8194" max="8194" width="13.7109375" style="82" bestFit="1" customWidth="1"/>
    <col min="8195" max="8195" width="12.5703125" style="82" customWidth="1"/>
    <col min="8196" max="8196" width="13.85546875" style="82" customWidth="1"/>
    <col min="8197" max="8197" width="11.5703125" style="82" customWidth="1"/>
    <col min="8198" max="8198" width="13.5703125" style="82" customWidth="1"/>
    <col min="8199" max="8199" width="9.85546875" style="82" customWidth="1"/>
    <col min="8200" max="8200" width="10.140625" style="82" customWidth="1"/>
    <col min="8201" max="8201" width="9.140625" style="82"/>
    <col min="8202" max="8202" width="9.85546875" style="82" customWidth="1"/>
    <col min="8203" max="8203" width="14.7109375" style="82" customWidth="1"/>
    <col min="8204" max="8206" width="9.85546875" style="82" bestFit="1" customWidth="1"/>
    <col min="8207" max="8207" width="10.85546875" style="82" customWidth="1"/>
    <col min="8208" max="8448" width="9.140625" style="82"/>
    <col min="8449" max="8449" width="66.85546875" style="82" customWidth="1"/>
    <col min="8450" max="8450" width="13.7109375" style="82" bestFit="1" customWidth="1"/>
    <col min="8451" max="8451" width="12.5703125" style="82" customWidth="1"/>
    <col min="8452" max="8452" width="13.85546875" style="82" customWidth="1"/>
    <col min="8453" max="8453" width="11.5703125" style="82" customWidth="1"/>
    <col min="8454" max="8454" width="13.5703125" style="82" customWidth="1"/>
    <col min="8455" max="8455" width="9.85546875" style="82" customWidth="1"/>
    <col min="8456" max="8456" width="10.140625" style="82" customWidth="1"/>
    <col min="8457" max="8457" width="9.140625" style="82"/>
    <col min="8458" max="8458" width="9.85546875" style="82" customWidth="1"/>
    <col min="8459" max="8459" width="14.7109375" style="82" customWidth="1"/>
    <col min="8460" max="8462" width="9.85546875" style="82" bestFit="1" customWidth="1"/>
    <col min="8463" max="8463" width="10.85546875" style="82" customWidth="1"/>
    <col min="8464" max="8704" width="9.140625" style="82"/>
    <col min="8705" max="8705" width="66.85546875" style="82" customWidth="1"/>
    <col min="8706" max="8706" width="13.7109375" style="82" bestFit="1" customWidth="1"/>
    <col min="8707" max="8707" width="12.5703125" style="82" customWidth="1"/>
    <col min="8708" max="8708" width="13.85546875" style="82" customWidth="1"/>
    <col min="8709" max="8709" width="11.5703125" style="82" customWidth="1"/>
    <col min="8710" max="8710" width="13.5703125" style="82" customWidth="1"/>
    <col min="8711" max="8711" width="9.85546875" style="82" customWidth="1"/>
    <col min="8712" max="8712" width="10.140625" style="82" customWidth="1"/>
    <col min="8713" max="8713" width="9.140625" style="82"/>
    <col min="8714" max="8714" width="9.85546875" style="82" customWidth="1"/>
    <col min="8715" max="8715" width="14.7109375" style="82" customWidth="1"/>
    <col min="8716" max="8718" width="9.85546875" style="82" bestFit="1" customWidth="1"/>
    <col min="8719" max="8719" width="10.85546875" style="82" customWidth="1"/>
    <col min="8720" max="8960" width="9.140625" style="82"/>
    <col min="8961" max="8961" width="66.85546875" style="82" customWidth="1"/>
    <col min="8962" max="8962" width="13.7109375" style="82" bestFit="1" customWidth="1"/>
    <col min="8963" max="8963" width="12.5703125" style="82" customWidth="1"/>
    <col min="8964" max="8964" width="13.85546875" style="82" customWidth="1"/>
    <col min="8965" max="8965" width="11.5703125" style="82" customWidth="1"/>
    <col min="8966" max="8966" width="13.5703125" style="82" customWidth="1"/>
    <col min="8967" max="8967" width="9.85546875" style="82" customWidth="1"/>
    <col min="8968" max="8968" width="10.140625" style="82" customWidth="1"/>
    <col min="8969" max="8969" width="9.140625" style="82"/>
    <col min="8970" max="8970" width="9.85546875" style="82" customWidth="1"/>
    <col min="8971" max="8971" width="14.7109375" style="82" customWidth="1"/>
    <col min="8972" max="8974" width="9.85546875" style="82" bestFit="1" customWidth="1"/>
    <col min="8975" max="8975" width="10.85546875" style="82" customWidth="1"/>
    <col min="8976" max="9216" width="9.140625" style="82"/>
    <col min="9217" max="9217" width="66.85546875" style="82" customWidth="1"/>
    <col min="9218" max="9218" width="13.7109375" style="82" bestFit="1" customWidth="1"/>
    <col min="9219" max="9219" width="12.5703125" style="82" customWidth="1"/>
    <col min="9220" max="9220" width="13.85546875" style="82" customWidth="1"/>
    <col min="9221" max="9221" width="11.5703125" style="82" customWidth="1"/>
    <col min="9222" max="9222" width="13.5703125" style="82" customWidth="1"/>
    <col min="9223" max="9223" width="9.85546875" style="82" customWidth="1"/>
    <col min="9224" max="9224" width="10.140625" style="82" customWidth="1"/>
    <col min="9225" max="9225" width="9.140625" style="82"/>
    <col min="9226" max="9226" width="9.85546875" style="82" customWidth="1"/>
    <col min="9227" max="9227" width="14.7109375" style="82" customWidth="1"/>
    <col min="9228" max="9230" width="9.85546875" style="82" bestFit="1" customWidth="1"/>
    <col min="9231" max="9231" width="10.85546875" style="82" customWidth="1"/>
    <col min="9232" max="9472" width="9.140625" style="82"/>
    <col min="9473" max="9473" width="66.85546875" style="82" customWidth="1"/>
    <col min="9474" max="9474" width="13.7109375" style="82" bestFit="1" customWidth="1"/>
    <col min="9475" max="9475" width="12.5703125" style="82" customWidth="1"/>
    <col min="9476" max="9476" width="13.85546875" style="82" customWidth="1"/>
    <col min="9477" max="9477" width="11.5703125" style="82" customWidth="1"/>
    <col min="9478" max="9478" width="13.5703125" style="82" customWidth="1"/>
    <col min="9479" max="9479" width="9.85546875" style="82" customWidth="1"/>
    <col min="9480" max="9480" width="10.140625" style="82" customWidth="1"/>
    <col min="9481" max="9481" width="9.140625" style="82"/>
    <col min="9482" max="9482" width="9.85546875" style="82" customWidth="1"/>
    <col min="9483" max="9483" width="14.7109375" style="82" customWidth="1"/>
    <col min="9484" max="9486" width="9.85546875" style="82" bestFit="1" customWidth="1"/>
    <col min="9487" max="9487" width="10.85546875" style="82" customWidth="1"/>
    <col min="9488" max="9728" width="9.140625" style="82"/>
    <col min="9729" max="9729" width="66.85546875" style="82" customWidth="1"/>
    <col min="9730" max="9730" width="13.7109375" style="82" bestFit="1" customWidth="1"/>
    <col min="9731" max="9731" width="12.5703125" style="82" customWidth="1"/>
    <col min="9732" max="9732" width="13.85546875" style="82" customWidth="1"/>
    <col min="9733" max="9733" width="11.5703125" style="82" customWidth="1"/>
    <col min="9734" max="9734" width="13.5703125" style="82" customWidth="1"/>
    <col min="9735" max="9735" width="9.85546875" style="82" customWidth="1"/>
    <col min="9736" max="9736" width="10.140625" style="82" customWidth="1"/>
    <col min="9737" max="9737" width="9.140625" style="82"/>
    <col min="9738" max="9738" width="9.85546875" style="82" customWidth="1"/>
    <col min="9739" max="9739" width="14.7109375" style="82" customWidth="1"/>
    <col min="9740" max="9742" width="9.85546875" style="82" bestFit="1" customWidth="1"/>
    <col min="9743" max="9743" width="10.85546875" style="82" customWidth="1"/>
    <col min="9744" max="9984" width="9.140625" style="82"/>
    <col min="9985" max="9985" width="66.85546875" style="82" customWidth="1"/>
    <col min="9986" max="9986" width="13.7109375" style="82" bestFit="1" customWidth="1"/>
    <col min="9987" max="9987" width="12.5703125" style="82" customWidth="1"/>
    <col min="9988" max="9988" width="13.85546875" style="82" customWidth="1"/>
    <col min="9989" max="9989" width="11.5703125" style="82" customWidth="1"/>
    <col min="9990" max="9990" width="13.5703125" style="82" customWidth="1"/>
    <col min="9991" max="9991" width="9.85546875" style="82" customWidth="1"/>
    <col min="9992" max="9992" width="10.140625" style="82" customWidth="1"/>
    <col min="9993" max="9993" width="9.140625" style="82"/>
    <col min="9994" max="9994" width="9.85546875" style="82" customWidth="1"/>
    <col min="9995" max="9995" width="14.7109375" style="82" customWidth="1"/>
    <col min="9996" max="9998" width="9.85546875" style="82" bestFit="1" customWidth="1"/>
    <col min="9999" max="9999" width="10.85546875" style="82" customWidth="1"/>
    <col min="10000" max="10240" width="9.140625" style="82"/>
    <col min="10241" max="10241" width="66.85546875" style="82" customWidth="1"/>
    <col min="10242" max="10242" width="13.7109375" style="82" bestFit="1" customWidth="1"/>
    <col min="10243" max="10243" width="12.5703125" style="82" customWidth="1"/>
    <col min="10244" max="10244" width="13.85546875" style="82" customWidth="1"/>
    <col min="10245" max="10245" width="11.5703125" style="82" customWidth="1"/>
    <col min="10246" max="10246" width="13.5703125" style="82" customWidth="1"/>
    <col min="10247" max="10247" width="9.85546875" style="82" customWidth="1"/>
    <col min="10248" max="10248" width="10.140625" style="82" customWidth="1"/>
    <col min="10249" max="10249" width="9.140625" style="82"/>
    <col min="10250" max="10250" width="9.85546875" style="82" customWidth="1"/>
    <col min="10251" max="10251" width="14.7109375" style="82" customWidth="1"/>
    <col min="10252" max="10254" width="9.85546875" style="82" bestFit="1" customWidth="1"/>
    <col min="10255" max="10255" width="10.85546875" style="82" customWidth="1"/>
    <col min="10256" max="10496" width="9.140625" style="82"/>
    <col min="10497" max="10497" width="66.85546875" style="82" customWidth="1"/>
    <col min="10498" max="10498" width="13.7109375" style="82" bestFit="1" customWidth="1"/>
    <col min="10499" max="10499" width="12.5703125" style="82" customWidth="1"/>
    <col min="10500" max="10500" width="13.85546875" style="82" customWidth="1"/>
    <col min="10501" max="10501" width="11.5703125" style="82" customWidth="1"/>
    <col min="10502" max="10502" width="13.5703125" style="82" customWidth="1"/>
    <col min="10503" max="10503" width="9.85546875" style="82" customWidth="1"/>
    <col min="10504" max="10504" width="10.140625" style="82" customWidth="1"/>
    <col min="10505" max="10505" width="9.140625" style="82"/>
    <col min="10506" max="10506" width="9.85546875" style="82" customWidth="1"/>
    <col min="10507" max="10507" width="14.7109375" style="82" customWidth="1"/>
    <col min="10508" max="10510" width="9.85546875" style="82" bestFit="1" customWidth="1"/>
    <col min="10511" max="10511" width="10.85546875" style="82" customWidth="1"/>
    <col min="10512" max="10752" width="9.140625" style="82"/>
    <col min="10753" max="10753" width="66.85546875" style="82" customWidth="1"/>
    <col min="10754" max="10754" width="13.7109375" style="82" bestFit="1" customWidth="1"/>
    <col min="10755" max="10755" width="12.5703125" style="82" customWidth="1"/>
    <col min="10756" max="10756" width="13.85546875" style="82" customWidth="1"/>
    <col min="10757" max="10757" width="11.5703125" style="82" customWidth="1"/>
    <col min="10758" max="10758" width="13.5703125" style="82" customWidth="1"/>
    <col min="10759" max="10759" width="9.85546875" style="82" customWidth="1"/>
    <col min="10760" max="10760" width="10.140625" style="82" customWidth="1"/>
    <col min="10761" max="10761" width="9.140625" style="82"/>
    <col min="10762" max="10762" width="9.85546875" style="82" customWidth="1"/>
    <col min="10763" max="10763" width="14.7109375" style="82" customWidth="1"/>
    <col min="10764" max="10766" width="9.85546875" style="82" bestFit="1" customWidth="1"/>
    <col min="10767" max="10767" width="10.85546875" style="82" customWidth="1"/>
    <col min="10768" max="11008" width="9.140625" style="82"/>
    <col min="11009" max="11009" width="66.85546875" style="82" customWidth="1"/>
    <col min="11010" max="11010" width="13.7109375" style="82" bestFit="1" customWidth="1"/>
    <col min="11011" max="11011" width="12.5703125" style="82" customWidth="1"/>
    <col min="11012" max="11012" width="13.85546875" style="82" customWidth="1"/>
    <col min="11013" max="11013" width="11.5703125" style="82" customWidth="1"/>
    <col min="11014" max="11014" width="13.5703125" style="82" customWidth="1"/>
    <col min="11015" max="11015" width="9.85546875" style="82" customWidth="1"/>
    <col min="11016" max="11016" width="10.140625" style="82" customWidth="1"/>
    <col min="11017" max="11017" width="9.140625" style="82"/>
    <col min="11018" max="11018" width="9.85546875" style="82" customWidth="1"/>
    <col min="11019" max="11019" width="14.7109375" style="82" customWidth="1"/>
    <col min="11020" max="11022" width="9.85546875" style="82" bestFit="1" customWidth="1"/>
    <col min="11023" max="11023" width="10.85546875" style="82" customWidth="1"/>
    <col min="11024" max="11264" width="9.140625" style="82"/>
    <col min="11265" max="11265" width="66.85546875" style="82" customWidth="1"/>
    <col min="11266" max="11266" width="13.7109375" style="82" bestFit="1" customWidth="1"/>
    <col min="11267" max="11267" width="12.5703125" style="82" customWidth="1"/>
    <col min="11268" max="11268" width="13.85546875" style="82" customWidth="1"/>
    <col min="11269" max="11269" width="11.5703125" style="82" customWidth="1"/>
    <col min="11270" max="11270" width="13.5703125" style="82" customWidth="1"/>
    <col min="11271" max="11271" width="9.85546875" style="82" customWidth="1"/>
    <col min="11272" max="11272" width="10.140625" style="82" customWidth="1"/>
    <col min="11273" max="11273" width="9.140625" style="82"/>
    <col min="11274" max="11274" width="9.85546875" style="82" customWidth="1"/>
    <col min="11275" max="11275" width="14.7109375" style="82" customWidth="1"/>
    <col min="11276" max="11278" width="9.85546875" style="82" bestFit="1" customWidth="1"/>
    <col min="11279" max="11279" width="10.85546875" style="82" customWidth="1"/>
    <col min="11280" max="11520" width="9.140625" style="82"/>
    <col min="11521" max="11521" width="66.85546875" style="82" customWidth="1"/>
    <col min="11522" max="11522" width="13.7109375" style="82" bestFit="1" customWidth="1"/>
    <col min="11523" max="11523" width="12.5703125" style="82" customWidth="1"/>
    <col min="11524" max="11524" width="13.85546875" style="82" customWidth="1"/>
    <col min="11525" max="11525" width="11.5703125" style="82" customWidth="1"/>
    <col min="11526" max="11526" width="13.5703125" style="82" customWidth="1"/>
    <col min="11527" max="11527" width="9.85546875" style="82" customWidth="1"/>
    <col min="11528" max="11528" width="10.140625" style="82" customWidth="1"/>
    <col min="11529" max="11529" width="9.140625" style="82"/>
    <col min="11530" max="11530" width="9.85546875" style="82" customWidth="1"/>
    <col min="11531" max="11531" width="14.7109375" style="82" customWidth="1"/>
    <col min="11532" max="11534" width="9.85546875" style="82" bestFit="1" customWidth="1"/>
    <col min="11535" max="11535" width="10.85546875" style="82" customWidth="1"/>
    <col min="11536" max="11776" width="9.140625" style="82"/>
    <col min="11777" max="11777" width="66.85546875" style="82" customWidth="1"/>
    <col min="11778" max="11778" width="13.7109375" style="82" bestFit="1" customWidth="1"/>
    <col min="11779" max="11779" width="12.5703125" style="82" customWidth="1"/>
    <col min="11780" max="11780" width="13.85546875" style="82" customWidth="1"/>
    <col min="11781" max="11781" width="11.5703125" style="82" customWidth="1"/>
    <col min="11782" max="11782" width="13.5703125" style="82" customWidth="1"/>
    <col min="11783" max="11783" width="9.85546875" style="82" customWidth="1"/>
    <col min="11784" max="11784" width="10.140625" style="82" customWidth="1"/>
    <col min="11785" max="11785" width="9.140625" style="82"/>
    <col min="11786" max="11786" width="9.85546875" style="82" customWidth="1"/>
    <col min="11787" max="11787" width="14.7109375" style="82" customWidth="1"/>
    <col min="11788" max="11790" width="9.85546875" style="82" bestFit="1" customWidth="1"/>
    <col min="11791" max="11791" width="10.85546875" style="82" customWidth="1"/>
    <col min="11792" max="12032" width="9.140625" style="82"/>
    <col min="12033" max="12033" width="66.85546875" style="82" customWidth="1"/>
    <col min="12034" max="12034" width="13.7109375" style="82" bestFit="1" customWidth="1"/>
    <col min="12035" max="12035" width="12.5703125" style="82" customWidth="1"/>
    <col min="12036" max="12036" width="13.85546875" style="82" customWidth="1"/>
    <col min="12037" max="12037" width="11.5703125" style="82" customWidth="1"/>
    <col min="12038" max="12038" width="13.5703125" style="82" customWidth="1"/>
    <col min="12039" max="12039" width="9.85546875" style="82" customWidth="1"/>
    <col min="12040" max="12040" width="10.140625" style="82" customWidth="1"/>
    <col min="12041" max="12041" width="9.140625" style="82"/>
    <col min="12042" max="12042" width="9.85546875" style="82" customWidth="1"/>
    <col min="12043" max="12043" width="14.7109375" style="82" customWidth="1"/>
    <col min="12044" max="12046" width="9.85546875" style="82" bestFit="1" customWidth="1"/>
    <col min="12047" max="12047" width="10.85546875" style="82" customWidth="1"/>
    <col min="12048" max="12288" width="9.140625" style="82"/>
    <col min="12289" max="12289" width="66.85546875" style="82" customWidth="1"/>
    <col min="12290" max="12290" width="13.7109375" style="82" bestFit="1" customWidth="1"/>
    <col min="12291" max="12291" width="12.5703125" style="82" customWidth="1"/>
    <col min="12292" max="12292" width="13.85546875" style="82" customWidth="1"/>
    <col min="12293" max="12293" width="11.5703125" style="82" customWidth="1"/>
    <col min="12294" max="12294" width="13.5703125" style="82" customWidth="1"/>
    <col min="12295" max="12295" width="9.85546875" style="82" customWidth="1"/>
    <col min="12296" max="12296" width="10.140625" style="82" customWidth="1"/>
    <col min="12297" max="12297" width="9.140625" style="82"/>
    <col min="12298" max="12298" width="9.85546875" style="82" customWidth="1"/>
    <col min="12299" max="12299" width="14.7109375" style="82" customWidth="1"/>
    <col min="12300" max="12302" width="9.85546875" style="82" bestFit="1" customWidth="1"/>
    <col min="12303" max="12303" width="10.85546875" style="82" customWidth="1"/>
    <col min="12304" max="12544" width="9.140625" style="82"/>
    <col min="12545" max="12545" width="66.85546875" style="82" customWidth="1"/>
    <col min="12546" max="12546" width="13.7109375" style="82" bestFit="1" customWidth="1"/>
    <col min="12547" max="12547" width="12.5703125" style="82" customWidth="1"/>
    <col min="12548" max="12548" width="13.85546875" style="82" customWidth="1"/>
    <col min="12549" max="12549" width="11.5703125" style="82" customWidth="1"/>
    <col min="12550" max="12550" width="13.5703125" style="82" customWidth="1"/>
    <col min="12551" max="12551" width="9.85546875" style="82" customWidth="1"/>
    <col min="12552" max="12552" width="10.140625" style="82" customWidth="1"/>
    <col min="12553" max="12553" width="9.140625" style="82"/>
    <col min="12554" max="12554" width="9.85546875" style="82" customWidth="1"/>
    <col min="12555" max="12555" width="14.7109375" style="82" customWidth="1"/>
    <col min="12556" max="12558" width="9.85546875" style="82" bestFit="1" customWidth="1"/>
    <col min="12559" max="12559" width="10.85546875" style="82" customWidth="1"/>
    <col min="12560" max="12800" width="9.140625" style="82"/>
    <col min="12801" max="12801" width="66.85546875" style="82" customWidth="1"/>
    <col min="12802" max="12802" width="13.7109375" style="82" bestFit="1" customWidth="1"/>
    <col min="12803" max="12803" width="12.5703125" style="82" customWidth="1"/>
    <col min="12804" max="12804" width="13.85546875" style="82" customWidth="1"/>
    <col min="12805" max="12805" width="11.5703125" style="82" customWidth="1"/>
    <col min="12806" max="12806" width="13.5703125" style="82" customWidth="1"/>
    <col min="12807" max="12807" width="9.85546875" style="82" customWidth="1"/>
    <col min="12808" max="12808" width="10.140625" style="82" customWidth="1"/>
    <col min="12809" max="12809" width="9.140625" style="82"/>
    <col min="12810" max="12810" width="9.85546875" style="82" customWidth="1"/>
    <col min="12811" max="12811" width="14.7109375" style="82" customWidth="1"/>
    <col min="12812" max="12814" width="9.85546875" style="82" bestFit="1" customWidth="1"/>
    <col min="12815" max="12815" width="10.85546875" style="82" customWidth="1"/>
    <col min="12816" max="13056" width="9.140625" style="82"/>
    <col min="13057" max="13057" width="66.85546875" style="82" customWidth="1"/>
    <col min="13058" max="13058" width="13.7109375" style="82" bestFit="1" customWidth="1"/>
    <col min="13059" max="13059" width="12.5703125" style="82" customWidth="1"/>
    <col min="13060" max="13060" width="13.85546875" style="82" customWidth="1"/>
    <col min="13061" max="13061" width="11.5703125" style="82" customWidth="1"/>
    <col min="13062" max="13062" width="13.5703125" style="82" customWidth="1"/>
    <col min="13063" max="13063" width="9.85546875" style="82" customWidth="1"/>
    <col min="13064" max="13064" width="10.140625" style="82" customWidth="1"/>
    <col min="13065" max="13065" width="9.140625" style="82"/>
    <col min="13066" max="13066" width="9.85546875" style="82" customWidth="1"/>
    <col min="13067" max="13067" width="14.7109375" style="82" customWidth="1"/>
    <col min="13068" max="13070" width="9.85546875" style="82" bestFit="1" customWidth="1"/>
    <col min="13071" max="13071" width="10.85546875" style="82" customWidth="1"/>
    <col min="13072" max="13312" width="9.140625" style="82"/>
    <col min="13313" max="13313" width="66.85546875" style="82" customWidth="1"/>
    <col min="13314" max="13314" width="13.7109375" style="82" bestFit="1" customWidth="1"/>
    <col min="13315" max="13315" width="12.5703125" style="82" customWidth="1"/>
    <col min="13316" max="13316" width="13.85546875" style="82" customWidth="1"/>
    <col min="13317" max="13317" width="11.5703125" style="82" customWidth="1"/>
    <col min="13318" max="13318" width="13.5703125" style="82" customWidth="1"/>
    <col min="13319" max="13319" width="9.85546875" style="82" customWidth="1"/>
    <col min="13320" max="13320" width="10.140625" style="82" customWidth="1"/>
    <col min="13321" max="13321" width="9.140625" style="82"/>
    <col min="13322" max="13322" width="9.85546875" style="82" customWidth="1"/>
    <col min="13323" max="13323" width="14.7109375" style="82" customWidth="1"/>
    <col min="13324" max="13326" width="9.85546875" style="82" bestFit="1" customWidth="1"/>
    <col min="13327" max="13327" width="10.85546875" style="82" customWidth="1"/>
    <col min="13328" max="13568" width="9.140625" style="82"/>
    <col min="13569" max="13569" width="66.85546875" style="82" customWidth="1"/>
    <col min="13570" max="13570" width="13.7109375" style="82" bestFit="1" customWidth="1"/>
    <col min="13571" max="13571" width="12.5703125" style="82" customWidth="1"/>
    <col min="13572" max="13572" width="13.85546875" style="82" customWidth="1"/>
    <col min="13573" max="13573" width="11.5703125" style="82" customWidth="1"/>
    <col min="13574" max="13574" width="13.5703125" style="82" customWidth="1"/>
    <col min="13575" max="13575" width="9.85546875" style="82" customWidth="1"/>
    <col min="13576" max="13576" width="10.140625" style="82" customWidth="1"/>
    <col min="13577" max="13577" width="9.140625" style="82"/>
    <col min="13578" max="13578" width="9.85546875" style="82" customWidth="1"/>
    <col min="13579" max="13579" width="14.7109375" style="82" customWidth="1"/>
    <col min="13580" max="13582" width="9.85546875" style="82" bestFit="1" customWidth="1"/>
    <col min="13583" max="13583" width="10.85546875" style="82" customWidth="1"/>
    <col min="13584" max="13824" width="9.140625" style="82"/>
    <col min="13825" max="13825" width="66.85546875" style="82" customWidth="1"/>
    <col min="13826" max="13826" width="13.7109375" style="82" bestFit="1" customWidth="1"/>
    <col min="13827" max="13827" width="12.5703125" style="82" customWidth="1"/>
    <col min="13828" max="13828" width="13.85546875" style="82" customWidth="1"/>
    <col min="13829" max="13829" width="11.5703125" style="82" customWidth="1"/>
    <col min="13830" max="13830" width="13.5703125" style="82" customWidth="1"/>
    <col min="13831" max="13831" width="9.85546875" style="82" customWidth="1"/>
    <col min="13832" max="13832" width="10.140625" style="82" customWidth="1"/>
    <col min="13833" max="13833" width="9.140625" style="82"/>
    <col min="13834" max="13834" width="9.85546875" style="82" customWidth="1"/>
    <col min="13835" max="13835" width="14.7109375" style="82" customWidth="1"/>
    <col min="13836" max="13838" width="9.85546875" style="82" bestFit="1" customWidth="1"/>
    <col min="13839" max="13839" width="10.85546875" style="82" customWidth="1"/>
    <col min="13840" max="14080" width="9.140625" style="82"/>
    <col min="14081" max="14081" width="66.85546875" style="82" customWidth="1"/>
    <col min="14082" max="14082" width="13.7109375" style="82" bestFit="1" customWidth="1"/>
    <col min="14083" max="14083" width="12.5703125" style="82" customWidth="1"/>
    <col min="14084" max="14084" width="13.85546875" style="82" customWidth="1"/>
    <col min="14085" max="14085" width="11.5703125" style="82" customWidth="1"/>
    <col min="14086" max="14086" width="13.5703125" style="82" customWidth="1"/>
    <col min="14087" max="14087" width="9.85546875" style="82" customWidth="1"/>
    <col min="14088" max="14088" width="10.140625" style="82" customWidth="1"/>
    <col min="14089" max="14089" width="9.140625" style="82"/>
    <col min="14090" max="14090" width="9.85546875" style="82" customWidth="1"/>
    <col min="14091" max="14091" width="14.7109375" style="82" customWidth="1"/>
    <col min="14092" max="14094" width="9.85546875" style="82" bestFit="1" customWidth="1"/>
    <col min="14095" max="14095" width="10.85546875" style="82" customWidth="1"/>
    <col min="14096" max="14336" width="9.140625" style="82"/>
    <col min="14337" max="14337" width="66.85546875" style="82" customWidth="1"/>
    <col min="14338" max="14338" width="13.7109375" style="82" bestFit="1" customWidth="1"/>
    <col min="14339" max="14339" width="12.5703125" style="82" customWidth="1"/>
    <col min="14340" max="14340" width="13.85546875" style="82" customWidth="1"/>
    <col min="14341" max="14341" width="11.5703125" style="82" customWidth="1"/>
    <col min="14342" max="14342" width="13.5703125" style="82" customWidth="1"/>
    <col min="14343" max="14343" width="9.85546875" style="82" customWidth="1"/>
    <col min="14344" max="14344" width="10.140625" style="82" customWidth="1"/>
    <col min="14345" max="14345" width="9.140625" style="82"/>
    <col min="14346" max="14346" width="9.85546875" style="82" customWidth="1"/>
    <col min="14347" max="14347" width="14.7109375" style="82" customWidth="1"/>
    <col min="14348" max="14350" width="9.85546875" style="82" bestFit="1" customWidth="1"/>
    <col min="14351" max="14351" width="10.85546875" style="82" customWidth="1"/>
    <col min="14352" max="14592" width="9.140625" style="82"/>
    <col min="14593" max="14593" width="66.85546875" style="82" customWidth="1"/>
    <col min="14594" max="14594" width="13.7109375" style="82" bestFit="1" customWidth="1"/>
    <col min="14595" max="14595" width="12.5703125" style="82" customWidth="1"/>
    <col min="14596" max="14596" width="13.85546875" style="82" customWidth="1"/>
    <col min="14597" max="14597" width="11.5703125" style="82" customWidth="1"/>
    <col min="14598" max="14598" width="13.5703125" style="82" customWidth="1"/>
    <col min="14599" max="14599" width="9.85546875" style="82" customWidth="1"/>
    <col min="14600" max="14600" width="10.140625" style="82" customWidth="1"/>
    <col min="14601" max="14601" width="9.140625" style="82"/>
    <col min="14602" max="14602" width="9.85546875" style="82" customWidth="1"/>
    <col min="14603" max="14603" width="14.7109375" style="82" customWidth="1"/>
    <col min="14604" max="14606" width="9.85546875" style="82" bestFit="1" customWidth="1"/>
    <col min="14607" max="14607" width="10.85546875" style="82" customWidth="1"/>
    <col min="14608" max="14848" width="9.140625" style="82"/>
    <col min="14849" max="14849" width="66.85546875" style="82" customWidth="1"/>
    <col min="14850" max="14850" width="13.7109375" style="82" bestFit="1" customWidth="1"/>
    <col min="14851" max="14851" width="12.5703125" style="82" customWidth="1"/>
    <col min="14852" max="14852" width="13.85546875" style="82" customWidth="1"/>
    <col min="14853" max="14853" width="11.5703125" style="82" customWidth="1"/>
    <col min="14854" max="14854" width="13.5703125" style="82" customWidth="1"/>
    <col min="14855" max="14855" width="9.85546875" style="82" customWidth="1"/>
    <col min="14856" max="14856" width="10.140625" style="82" customWidth="1"/>
    <col min="14857" max="14857" width="9.140625" style="82"/>
    <col min="14858" max="14858" width="9.85546875" style="82" customWidth="1"/>
    <col min="14859" max="14859" width="14.7109375" style="82" customWidth="1"/>
    <col min="14860" max="14862" width="9.85546875" style="82" bestFit="1" customWidth="1"/>
    <col min="14863" max="14863" width="10.85546875" style="82" customWidth="1"/>
    <col min="14864" max="15104" width="9.140625" style="82"/>
    <col min="15105" max="15105" width="66.85546875" style="82" customWidth="1"/>
    <col min="15106" max="15106" width="13.7109375" style="82" bestFit="1" customWidth="1"/>
    <col min="15107" max="15107" width="12.5703125" style="82" customWidth="1"/>
    <col min="15108" max="15108" width="13.85546875" style="82" customWidth="1"/>
    <col min="15109" max="15109" width="11.5703125" style="82" customWidth="1"/>
    <col min="15110" max="15110" width="13.5703125" style="82" customWidth="1"/>
    <col min="15111" max="15111" width="9.85546875" style="82" customWidth="1"/>
    <col min="15112" max="15112" width="10.140625" style="82" customWidth="1"/>
    <col min="15113" max="15113" width="9.140625" style="82"/>
    <col min="15114" max="15114" width="9.85546875" style="82" customWidth="1"/>
    <col min="15115" max="15115" width="14.7109375" style="82" customWidth="1"/>
    <col min="15116" max="15118" width="9.85546875" style="82" bestFit="1" customWidth="1"/>
    <col min="15119" max="15119" width="10.85546875" style="82" customWidth="1"/>
    <col min="15120" max="15360" width="9.140625" style="82"/>
    <col min="15361" max="15361" width="66.85546875" style="82" customWidth="1"/>
    <col min="15362" max="15362" width="13.7109375" style="82" bestFit="1" customWidth="1"/>
    <col min="15363" max="15363" width="12.5703125" style="82" customWidth="1"/>
    <col min="15364" max="15364" width="13.85546875" style="82" customWidth="1"/>
    <col min="15365" max="15365" width="11.5703125" style="82" customWidth="1"/>
    <col min="15366" max="15366" width="13.5703125" style="82" customWidth="1"/>
    <col min="15367" max="15367" width="9.85546875" style="82" customWidth="1"/>
    <col min="15368" max="15368" width="10.140625" style="82" customWidth="1"/>
    <col min="15369" max="15369" width="9.140625" style="82"/>
    <col min="15370" max="15370" width="9.85546875" style="82" customWidth="1"/>
    <col min="15371" max="15371" width="14.7109375" style="82" customWidth="1"/>
    <col min="15372" max="15374" width="9.85546875" style="82" bestFit="1" customWidth="1"/>
    <col min="15375" max="15375" width="10.85546875" style="82" customWidth="1"/>
    <col min="15376" max="15616" width="9.140625" style="82"/>
    <col min="15617" max="15617" width="66.85546875" style="82" customWidth="1"/>
    <col min="15618" max="15618" width="13.7109375" style="82" bestFit="1" customWidth="1"/>
    <col min="15619" max="15619" width="12.5703125" style="82" customWidth="1"/>
    <col min="15620" max="15620" width="13.85546875" style="82" customWidth="1"/>
    <col min="15621" max="15621" width="11.5703125" style="82" customWidth="1"/>
    <col min="15622" max="15622" width="13.5703125" style="82" customWidth="1"/>
    <col min="15623" max="15623" width="9.85546875" style="82" customWidth="1"/>
    <col min="15624" max="15624" width="10.140625" style="82" customWidth="1"/>
    <col min="15625" max="15625" width="9.140625" style="82"/>
    <col min="15626" max="15626" width="9.85546875" style="82" customWidth="1"/>
    <col min="15627" max="15627" width="14.7109375" style="82" customWidth="1"/>
    <col min="15628" max="15630" width="9.85546875" style="82" bestFit="1" customWidth="1"/>
    <col min="15631" max="15631" width="10.85546875" style="82" customWidth="1"/>
    <col min="15632" max="15872" width="9.140625" style="82"/>
    <col min="15873" max="15873" width="66.85546875" style="82" customWidth="1"/>
    <col min="15874" max="15874" width="13.7109375" style="82" bestFit="1" customWidth="1"/>
    <col min="15875" max="15875" width="12.5703125" style="82" customWidth="1"/>
    <col min="15876" max="15876" width="13.85546875" style="82" customWidth="1"/>
    <col min="15877" max="15877" width="11.5703125" style="82" customWidth="1"/>
    <col min="15878" max="15878" width="13.5703125" style="82" customWidth="1"/>
    <col min="15879" max="15879" width="9.85546875" style="82" customWidth="1"/>
    <col min="15880" max="15880" width="10.140625" style="82" customWidth="1"/>
    <col min="15881" max="15881" width="9.140625" style="82"/>
    <col min="15882" max="15882" width="9.85546875" style="82" customWidth="1"/>
    <col min="15883" max="15883" width="14.7109375" style="82" customWidth="1"/>
    <col min="15884" max="15886" width="9.85546875" style="82" bestFit="1" customWidth="1"/>
    <col min="15887" max="15887" width="10.85546875" style="82" customWidth="1"/>
    <col min="15888" max="16128" width="9.140625" style="82"/>
    <col min="16129" max="16129" width="66.85546875" style="82" customWidth="1"/>
    <col min="16130" max="16130" width="13.7109375" style="82" bestFit="1" customWidth="1"/>
    <col min="16131" max="16131" width="12.5703125" style="82" customWidth="1"/>
    <col min="16132" max="16132" width="13.85546875" style="82" customWidth="1"/>
    <col min="16133" max="16133" width="11.5703125" style="82" customWidth="1"/>
    <col min="16134" max="16134" width="13.5703125" style="82" customWidth="1"/>
    <col min="16135" max="16135" width="9.85546875" style="82" customWidth="1"/>
    <col min="16136" max="16136" width="10.140625" style="82" customWidth="1"/>
    <col min="16137" max="16137" width="9.140625" style="82"/>
    <col min="16138" max="16138" width="9.85546875" style="82" customWidth="1"/>
    <col min="16139" max="16139" width="14.7109375" style="82" customWidth="1"/>
    <col min="16140" max="16142" width="9.85546875" style="82" bestFit="1" customWidth="1"/>
    <col min="16143" max="16143" width="10.85546875" style="82" customWidth="1"/>
    <col min="16144" max="16384" width="9.140625" style="82"/>
  </cols>
  <sheetData>
    <row r="1" spans="1:21" x14ac:dyDescent="0.25">
      <c r="A1" s="82" t="s">
        <v>165</v>
      </c>
      <c r="O1" s="83"/>
    </row>
    <row r="2" spans="1:21" x14ac:dyDescent="0.25">
      <c r="A2" s="412" t="s">
        <v>166</v>
      </c>
      <c r="B2" s="412"/>
      <c r="C2" s="412"/>
      <c r="D2" s="412"/>
      <c r="E2" s="412"/>
      <c r="F2" s="412"/>
      <c r="G2" s="412"/>
      <c r="H2" s="412"/>
      <c r="I2" s="412"/>
      <c r="J2" s="412"/>
      <c r="K2" s="412"/>
      <c r="L2" s="412"/>
      <c r="M2" s="412"/>
      <c r="N2" s="412"/>
      <c r="O2" s="412"/>
      <c r="P2" s="412"/>
      <c r="Q2" s="412"/>
      <c r="R2" s="412"/>
      <c r="S2" s="412"/>
      <c r="T2" s="412"/>
      <c r="U2" s="412"/>
    </row>
    <row r="3" spans="1:21" x14ac:dyDescent="0.25">
      <c r="A3" s="84" t="s">
        <v>212</v>
      </c>
      <c r="O3" s="83"/>
    </row>
    <row r="4" spans="1:21" ht="19.5" customHeight="1" x14ac:dyDescent="0.25">
      <c r="A4" s="163" t="str">
        <f>'3.3. цели,задачи'!A6:D6</f>
        <v xml:space="preserve">О_0000000828 </v>
      </c>
      <c r="C4" s="85"/>
      <c r="O4" s="83"/>
    </row>
    <row r="5" spans="1:21" ht="34.5" customHeight="1" x14ac:dyDescent="0.25">
      <c r="A5" s="417" t="str">
        <f>"Финансовая модель по проекту инвестиционной программы"</f>
        <v>Финансовая модель по проекту инвестиционной программы</v>
      </c>
      <c r="B5" s="417"/>
      <c r="C5" s="417"/>
      <c r="D5" s="417"/>
      <c r="E5" s="417"/>
      <c r="F5" s="417"/>
      <c r="G5" s="417"/>
      <c r="H5" s="417"/>
      <c r="I5" s="417"/>
      <c r="J5" s="417"/>
      <c r="K5" s="417"/>
      <c r="L5" s="417"/>
      <c r="M5" s="417"/>
      <c r="N5" s="417"/>
      <c r="O5" s="417"/>
    </row>
    <row r="6" spans="1:21" ht="24.75" customHeight="1" x14ac:dyDescent="0.25">
      <c r="A6" s="418" t="str">
        <f>'3.3. цели,задачи'!A9:D9</f>
        <v>Приобретение стационарной лаборатории ЛЭИС -100</v>
      </c>
      <c r="B6" s="418"/>
      <c r="C6" s="418"/>
      <c r="D6" s="418"/>
      <c r="E6" s="418"/>
      <c r="F6" s="418"/>
      <c r="G6" s="418"/>
      <c r="H6" s="418"/>
      <c r="I6" s="418"/>
      <c r="J6" s="418"/>
      <c r="K6" s="418"/>
      <c r="L6" s="418"/>
      <c r="M6" s="418"/>
      <c r="N6" s="418"/>
      <c r="O6" s="418"/>
    </row>
    <row r="7" spans="1:21" ht="30.75" hidden="1" customHeight="1" x14ac:dyDescent="0.25">
      <c r="A7" s="86"/>
      <c r="B7" s="86"/>
      <c r="C7" s="86"/>
      <c r="D7" s="86"/>
      <c r="E7" s="86"/>
      <c r="F7" s="86"/>
      <c r="G7" s="86"/>
      <c r="H7" s="86"/>
      <c r="I7" s="86"/>
      <c r="J7" s="86"/>
      <c r="K7" s="86"/>
      <c r="L7" s="86"/>
      <c r="M7" s="86"/>
      <c r="N7" s="86"/>
      <c r="O7" s="86"/>
    </row>
    <row r="8" spans="1:21" x14ac:dyDescent="0.25">
      <c r="A8" s="87"/>
    </row>
    <row r="9" spans="1:21" ht="16.5" thickBot="1" x14ac:dyDescent="0.3">
      <c r="A9" s="88" t="s">
        <v>89</v>
      </c>
      <c r="B9" s="88" t="s">
        <v>0</v>
      </c>
      <c r="C9" s="88"/>
      <c r="D9" s="88"/>
      <c r="E9" s="88"/>
      <c r="F9" s="88"/>
      <c r="H9" s="89"/>
      <c r="I9" s="90"/>
      <c r="J9" s="90"/>
      <c r="K9" s="90"/>
      <c r="L9" s="90"/>
    </row>
    <row r="10" spans="1:21" ht="23.25" customHeight="1" x14ac:dyDescent="0.25">
      <c r="A10" s="91" t="s">
        <v>167</v>
      </c>
      <c r="B10" s="92">
        <v>26081.570549249995</v>
      </c>
      <c r="C10" s="88"/>
      <c r="D10" s="88"/>
      <c r="E10" s="88"/>
      <c r="F10" s="88"/>
      <c r="H10" s="89"/>
      <c r="I10" s="90"/>
      <c r="J10" s="90"/>
      <c r="K10" s="90"/>
      <c r="L10" s="90"/>
    </row>
    <row r="11" spans="1:21" ht="21" customHeight="1" x14ac:dyDescent="0.25">
      <c r="A11" s="93" t="s">
        <v>168</v>
      </c>
      <c r="B11" s="94"/>
      <c r="C11" s="85"/>
      <c r="D11" s="85"/>
      <c r="E11" s="85"/>
      <c r="F11" s="85"/>
    </row>
    <row r="12" spans="1:21" ht="44.25" hidden="1" customHeight="1" x14ac:dyDescent="0.25">
      <c r="A12" s="95" t="s">
        <v>169</v>
      </c>
      <c r="B12" s="94"/>
      <c r="C12" s="85"/>
      <c r="D12" s="85"/>
      <c r="E12" s="85"/>
      <c r="F12" s="85"/>
      <c r="H12" s="96"/>
    </row>
    <row r="13" spans="1:21" ht="56.25" customHeight="1" x14ac:dyDescent="0.25">
      <c r="A13" s="95" t="s">
        <v>170</v>
      </c>
      <c r="B13" s="94">
        <v>9468.3369780227258</v>
      </c>
      <c r="C13" s="85"/>
      <c r="D13" s="97"/>
      <c r="E13" s="85"/>
      <c r="F13" s="85"/>
      <c r="H13" s="415"/>
      <c r="I13" s="415"/>
      <c r="J13" s="98"/>
      <c r="K13" s="99"/>
    </row>
    <row r="14" spans="1:21" ht="38.25" customHeight="1" x14ac:dyDescent="0.25">
      <c r="A14" s="95" t="s">
        <v>171</v>
      </c>
      <c r="B14" s="94">
        <v>16613.233571227269</v>
      </c>
      <c r="C14" s="85"/>
      <c r="D14" s="100"/>
      <c r="E14" s="101"/>
      <c r="F14" s="101"/>
      <c r="H14" s="415"/>
      <c r="I14" s="415"/>
      <c r="J14" s="98"/>
      <c r="K14" s="99"/>
    </row>
    <row r="15" spans="1:21" ht="37.5" customHeight="1" x14ac:dyDescent="0.25">
      <c r="A15" s="102" t="s">
        <v>172</v>
      </c>
      <c r="B15" s="103">
        <v>0</v>
      </c>
      <c r="C15" s="85"/>
      <c r="D15" s="85"/>
      <c r="E15" s="85"/>
      <c r="F15" s="85"/>
      <c r="H15" s="415"/>
      <c r="I15" s="415"/>
      <c r="J15" s="98"/>
      <c r="K15" s="104"/>
    </row>
    <row r="16" spans="1:21" ht="25.5" hidden="1" customHeight="1" x14ac:dyDescent="0.25">
      <c r="A16" s="102" t="s">
        <v>173</v>
      </c>
      <c r="B16" s="105"/>
      <c r="C16" s="85"/>
      <c r="D16" s="85"/>
      <c r="E16" s="85"/>
      <c r="F16" s="85"/>
      <c r="H16" s="415"/>
      <c r="I16" s="415"/>
      <c r="J16" s="98"/>
      <c r="K16" s="106"/>
    </row>
    <row r="17" spans="1:18" hidden="1" x14ac:dyDescent="0.25">
      <c r="A17" s="102" t="s">
        <v>174</v>
      </c>
      <c r="B17" s="107">
        <v>15</v>
      </c>
      <c r="C17" s="85"/>
      <c r="D17" s="85"/>
      <c r="E17" s="85"/>
      <c r="F17" s="85"/>
      <c r="H17" s="98"/>
      <c r="I17" s="98"/>
      <c r="J17" s="98"/>
      <c r="K17" s="98"/>
    </row>
    <row r="18" spans="1:18" ht="27" hidden="1" customHeight="1" x14ac:dyDescent="0.25">
      <c r="A18" s="102" t="s">
        <v>175</v>
      </c>
      <c r="B18" s="107">
        <v>15</v>
      </c>
      <c r="C18" s="85"/>
      <c r="D18" s="85"/>
      <c r="E18" s="85"/>
      <c r="F18" s="85"/>
      <c r="H18" s="108"/>
      <c r="I18" s="98"/>
      <c r="J18" s="98"/>
      <c r="K18" s="98"/>
      <c r="N18" s="98"/>
      <c r="O18" s="98"/>
      <c r="R18" s="109"/>
    </row>
    <row r="19" spans="1:18" ht="39.75" hidden="1" customHeight="1" outlineLevel="1" thickBot="1" x14ac:dyDescent="0.3">
      <c r="A19" s="110" t="s">
        <v>176</v>
      </c>
      <c r="B19" s="111"/>
      <c r="C19" s="85"/>
      <c r="D19" s="85"/>
      <c r="E19" s="85"/>
      <c r="F19" s="85"/>
      <c r="H19" s="415"/>
      <c r="I19" s="415"/>
      <c r="J19" s="98"/>
      <c r="K19" s="99"/>
      <c r="N19" s="98"/>
      <c r="O19" s="98"/>
    </row>
    <row r="20" spans="1:18" hidden="1" outlineLevel="1" x14ac:dyDescent="0.25">
      <c r="A20" s="91" t="s">
        <v>177</v>
      </c>
      <c r="B20" s="112"/>
      <c r="C20" s="85"/>
      <c r="D20" s="85"/>
      <c r="E20" s="85"/>
      <c r="F20" s="85"/>
      <c r="H20" s="415"/>
      <c r="I20" s="415"/>
      <c r="J20" s="98"/>
      <c r="K20" s="99"/>
      <c r="N20" s="98"/>
      <c r="O20" s="98"/>
    </row>
    <row r="21" spans="1:18" ht="33" hidden="1" customHeight="1" outlineLevel="1" x14ac:dyDescent="0.25">
      <c r="A21" s="102" t="s">
        <v>178</v>
      </c>
      <c r="B21" s="113">
        <v>4</v>
      </c>
      <c r="C21" s="85"/>
      <c r="D21" s="85"/>
      <c r="E21" s="85"/>
      <c r="F21" s="85"/>
      <c r="H21" s="416"/>
      <c r="I21" s="416"/>
      <c r="J21" s="98"/>
      <c r="K21" s="104"/>
      <c r="N21" s="98"/>
      <c r="O21" s="98"/>
    </row>
    <row r="22" spans="1:18" hidden="1" outlineLevel="1" x14ac:dyDescent="0.25">
      <c r="A22" s="102" t="s">
        <v>88</v>
      </c>
      <c r="B22" s="113">
        <v>4</v>
      </c>
      <c r="C22" s="85"/>
      <c r="D22" s="85"/>
      <c r="E22" s="85"/>
      <c r="F22" s="85"/>
      <c r="H22" s="415"/>
      <c r="I22" s="415"/>
      <c r="J22" s="98"/>
      <c r="K22" s="106"/>
      <c r="N22" s="98"/>
      <c r="O22" s="98"/>
    </row>
    <row r="23" spans="1:18" hidden="1" outlineLevel="1" x14ac:dyDescent="0.25">
      <c r="A23" s="114" t="s">
        <v>179</v>
      </c>
      <c r="B23" s="115"/>
      <c r="C23" s="85"/>
      <c r="D23" s="85"/>
      <c r="E23" s="85"/>
      <c r="F23" s="85"/>
      <c r="H23" s="98"/>
      <c r="I23" s="98"/>
      <c r="J23" s="98"/>
      <c r="K23" s="98"/>
      <c r="N23" s="98"/>
      <c r="O23" s="98"/>
    </row>
    <row r="24" spans="1:18" hidden="1" outlineLevel="1" x14ac:dyDescent="0.25">
      <c r="A24" s="102" t="s">
        <v>180</v>
      </c>
      <c r="B24" s="113">
        <v>12</v>
      </c>
      <c r="C24" s="85"/>
      <c r="D24" s="85"/>
      <c r="E24" s="85"/>
      <c r="F24" s="85"/>
      <c r="H24" s="98"/>
      <c r="I24" s="98"/>
      <c r="J24" s="98"/>
      <c r="K24" s="98"/>
    </row>
    <row r="25" spans="1:18" hidden="1" outlineLevel="1" x14ac:dyDescent="0.25">
      <c r="A25" s="102" t="s">
        <v>181</v>
      </c>
      <c r="B25" s="113">
        <v>12</v>
      </c>
      <c r="C25" s="85"/>
      <c r="D25" s="85"/>
      <c r="E25" s="85"/>
      <c r="F25" s="85"/>
    </row>
    <row r="26" spans="1:18" hidden="1" outlineLevel="1" x14ac:dyDescent="0.25">
      <c r="A26" s="116" t="s">
        <v>182</v>
      </c>
      <c r="B26" s="117"/>
      <c r="C26" s="85"/>
      <c r="D26" s="85"/>
      <c r="E26" s="85"/>
      <c r="F26" s="85"/>
    </row>
    <row r="27" spans="1:18" hidden="1" outlineLevel="1" x14ac:dyDescent="0.25">
      <c r="A27" s="118" t="s">
        <v>183</v>
      </c>
      <c r="B27" s="103">
        <v>10.74</v>
      </c>
      <c r="C27" s="119"/>
      <c r="D27" s="120"/>
      <c r="E27" s="85"/>
      <c r="F27" s="85"/>
    </row>
    <row r="28" spans="1:18" hidden="1" outlineLevel="1" x14ac:dyDescent="0.25">
      <c r="A28" s="116" t="s">
        <v>184</v>
      </c>
      <c r="B28" s="117"/>
      <c r="C28" s="119"/>
      <c r="D28" s="120"/>
      <c r="E28" s="85"/>
      <c r="F28" s="85"/>
    </row>
    <row r="29" spans="1:18" hidden="1" outlineLevel="1" x14ac:dyDescent="0.25">
      <c r="A29" s="116" t="s">
        <v>185</v>
      </c>
      <c r="B29" s="117"/>
      <c r="C29" s="119"/>
      <c r="D29" s="120"/>
      <c r="E29" s="85"/>
      <c r="F29" s="85"/>
    </row>
    <row r="30" spans="1:18" hidden="1" outlineLevel="1" x14ac:dyDescent="0.25">
      <c r="A30" s="118" t="s">
        <v>186</v>
      </c>
      <c r="B30" s="103">
        <v>5.23</v>
      </c>
      <c r="C30" s="121"/>
      <c r="D30" s="121"/>
      <c r="E30" s="85"/>
      <c r="F30" s="85"/>
    </row>
    <row r="31" spans="1:18" hidden="1" outlineLevel="1" x14ac:dyDescent="0.25">
      <c r="A31" s="116" t="s">
        <v>187</v>
      </c>
      <c r="B31" s="113">
        <v>12</v>
      </c>
      <c r="C31" s="119"/>
      <c r="D31" s="85"/>
      <c r="E31" s="85"/>
      <c r="F31" s="85"/>
    </row>
    <row r="32" spans="1:18" hidden="1" outlineLevel="1" x14ac:dyDescent="0.25">
      <c r="A32" s="116" t="s">
        <v>188</v>
      </c>
      <c r="B32" s="113">
        <v>12</v>
      </c>
      <c r="C32" s="119"/>
      <c r="D32" s="85"/>
      <c r="E32" s="85"/>
      <c r="F32" s="85"/>
    </row>
    <row r="33" spans="1:27" hidden="1" outlineLevel="1" x14ac:dyDescent="0.25">
      <c r="A33" s="116" t="s">
        <v>189</v>
      </c>
      <c r="B33" s="113">
        <v>4</v>
      </c>
      <c r="C33" s="97"/>
      <c r="D33" s="85"/>
      <c r="E33" s="85"/>
      <c r="F33" s="85"/>
    </row>
    <row r="34" spans="1:27" ht="16.5" collapsed="1" thickBot="1" x14ac:dyDescent="0.3">
      <c r="A34" s="116" t="s">
        <v>190</v>
      </c>
      <c r="B34" s="113">
        <v>4</v>
      </c>
      <c r="C34" s="97"/>
      <c r="D34" s="85"/>
      <c r="E34" s="85"/>
      <c r="F34" s="85"/>
    </row>
    <row r="35" spans="1:27" ht="16.5" hidden="1" outlineLevel="1" thickBot="1" x14ac:dyDescent="0.3">
      <c r="A35" s="116" t="s">
        <v>191</v>
      </c>
      <c r="B35" s="113">
        <v>25</v>
      </c>
      <c r="C35" s="122"/>
      <c r="D35" s="122"/>
      <c r="E35" s="122"/>
      <c r="F35" s="122"/>
    </row>
    <row r="36" spans="1:27" ht="16.5" hidden="1" outlineLevel="1" thickBot="1" x14ac:dyDescent="0.3">
      <c r="A36" s="116" t="s">
        <v>192</v>
      </c>
      <c r="B36" s="123">
        <v>25</v>
      </c>
      <c r="C36" s="124"/>
      <c r="D36" s="85"/>
      <c r="E36" s="125"/>
      <c r="F36" s="85"/>
    </row>
    <row r="37" spans="1:27" collapsed="1" x14ac:dyDescent="0.25">
      <c r="A37" s="91" t="str">
        <f>A50</f>
        <v>Оплата труда с отчислениями</v>
      </c>
      <c r="B37" s="126">
        <v>301.74580677004366</v>
      </c>
      <c r="C37" s="85"/>
      <c r="D37" s="97"/>
      <c r="E37" s="85"/>
      <c r="F37" s="85"/>
    </row>
    <row r="38" spans="1:27" x14ac:dyDescent="0.25">
      <c r="A38" s="102" t="str">
        <f>A51</f>
        <v>Вспомогательные материалы</v>
      </c>
      <c r="B38" s="127"/>
      <c r="C38" s="122"/>
      <c r="D38" s="122"/>
      <c r="E38" s="122"/>
      <c r="F38" s="122"/>
    </row>
    <row r="39" spans="1:27" ht="32.25" thickBot="1" x14ac:dyDescent="0.3">
      <c r="A39" s="128" t="str">
        <f>A52</f>
        <v>Прочие расходы (без амортизации, арендной платы + транспортные расходы)</v>
      </c>
      <c r="B39" s="123"/>
      <c r="C39" s="122"/>
      <c r="D39" s="122"/>
      <c r="E39" s="122"/>
      <c r="F39" s="122"/>
    </row>
    <row r="40" spans="1:27" s="87" customFormat="1" x14ac:dyDescent="0.25">
      <c r="A40" s="129" t="s">
        <v>87</v>
      </c>
      <c r="B40" s="130">
        <v>1</v>
      </c>
      <c r="C40" s="130">
        <f t="shared" ref="C40:U40" si="0">B40+1</f>
        <v>2</v>
      </c>
      <c r="D40" s="130">
        <f t="shared" si="0"/>
        <v>3</v>
      </c>
      <c r="E40" s="130">
        <f t="shared" si="0"/>
        <v>4</v>
      </c>
      <c r="F40" s="130">
        <f t="shared" si="0"/>
        <v>5</v>
      </c>
      <c r="G40" s="130">
        <f t="shared" si="0"/>
        <v>6</v>
      </c>
      <c r="H40" s="130">
        <f t="shared" si="0"/>
        <v>7</v>
      </c>
      <c r="I40" s="130">
        <f t="shared" si="0"/>
        <v>8</v>
      </c>
      <c r="J40" s="130">
        <f t="shared" si="0"/>
        <v>9</v>
      </c>
      <c r="K40" s="130">
        <f t="shared" si="0"/>
        <v>10</v>
      </c>
      <c r="L40" s="130">
        <f t="shared" si="0"/>
        <v>11</v>
      </c>
      <c r="M40" s="130">
        <f t="shared" si="0"/>
        <v>12</v>
      </c>
      <c r="N40" s="130">
        <f t="shared" si="0"/>
        <v>13</v>
      </c>
      <c r="O40" s="130">
        <f t="shared" si="0"/>
        <v>14</v>
      </c>
      <c r="P40" s="130">
        <f t="shared" si="0"/>
        <v>15</v>
      </c>
      <c r="Q40" s="130">
        <f t="shared" si="0"/>
        <v>16</v>
      </c>
      <c r="R40" s="130">
        <f t="shared" si="0"/>
        <v>17</v>
      </c>
      <c r="S40" s="130">
        <f t="shared" si="0"/>
        <v>18</v>
      </c>
      <c r="T40" s="130">
        <f t="shared" si="0"/>
        <v>19</v>
      </c>
      <c r="U40" s="131">
        <f t="shared" si="0"/>
        <v>20</v>
      </c>
    </row>
    <row r="41" spans="1:27" x14ac:dyDescent="0.25">
      <c r="A41" s="132" t="s">
        <v>86</v>
      </c>
      <c r="B41" s="133">
        <v>0.04</v>
      </c>
      <c r="C41" s="133">
        <v>0.04</v>
      </c>
      <c r="D41" s="133">
        <v>0.04</v>
      </c>
      <c r="E41" s="133">
        <v>0.04</v>
      </c>
      <c r="F41" s="133">
        <v>0.04</v>
      </c>
      <c r="G41" s="133">
        <v>0.04</v>
      </c>
      <c r="H41" s="133">
        <v>0.04</v>
      </c>
      <c r="I41" s="133">
        <v>0.04</v>
      </c>
      <c r="J41" s="133">
        <v>0.04</v>
      </c>
      <c r="K41" s="133">
        <v>0.04</v>
      </c>
      <c r="L41" s="133">
        <v>0.04</v>
      </c>
      <c r="M41" s="133">
        <v>0.04</v>
      </c>
      <c r="N41" s="133">
        <v>0.04</v>
      </c>
      <c r="O41" s="133">
        <v>0.04</v>
      </c>
      <c r="P41" s="133">
        <v>0.04</v>
      </c>
      <c r="Q41" s="133">
        <v>0.04</v>
      </c>
      <c r="R41" s="133">
        <v>0.04</v>
      </c>
      <c r="S41" s="133">
        <v>0.04</v>
      </c>
      <c r="T41" s="133">
        <v>0.04</v>
      </c>
      <c r="U41" s="134">
        <v>0.04</v>
      </c>
    </row>
    <row r="42" spans="1:27" ht="16.5" thickBot="1" x14ac:dyDescent="0.3">
      <c r="A42" s="132" t="s">
        <v>85</v>
      </c>
      <c r="B42" s="133">
        <v>0.04</v>
      </c>
      <c r="C42" s="133">
        <f t="shared" ref="C42:U42" si="1">(1+B42)*(1+C41)-1</f>
        <v>8.1600000000000117E-2</v>
      </c>
      <c r="D42" s="133">
        <f t="shared" si="1"/>
        <v>0.12486400000000009</v>
      </c>
      <c r="E42" s="133">
        <f t="shared" si="1"/>
        <v>0.16985856000000021</v>
      </c>
      <c r="F42" s="133">
        <f t="shared" si="1"/>
        <v>0.21665290240000035</v>
      </c>
      <c r="G42" s="133">
        <f t="shared" si="1"/>
        <v>0.26531901849600037</v>
      </c>
      <c r="H42" s="133">
        <f t="shared" si="1"/>
        <v>0.31593177923584048</v>
      </c>
      <c r="I42" s="133">
        <f t="shared" si="1"/>
        <v>0.3685690504052741</v>
      </c>
      <c r="J42" s="133">
        <f t="shared" si="1"/>
        <v>0.42331181242148519</v>
      </c>
      <c r="K42" s="133">
        <f t="shared" si="1"/>
        <v>0.48024428491834459</v>
      </c>
      <c r="L42" s="133">
        <f t="shared" si="1"/>
        <v>0.53945405631507848</v>
      </c>
      <c r="M42" s="133">
        <f t="shared" si="1"/>
        <v>0.60103221856768174</v>
      </c>
      <c r="N42" s="133">
        <f t="shared" si="1"/>
        <v>0.66507350731038906</v>
      </c>
      <c r="O42" s="133">
        <f t="shared" si="1"/>
        <v>0.73167644760280459</v>
      </c>
      <c r="P42" s="133">
        <f t="shared" si="1"/>
        <v>0.80094350550691673</v>
      </c>
      <c r="Q42" s="133">
        <f t="shared" si="1"/>
        <v>0.87298124572719349</v>
      </c>
      <c r="R42" s="133">
        <f t="shared" si="1"/>
        <v>0.94790049555628131</v>
      </c>
      <c r="S42" s="133">
        <f t="shared" si="1"/>
        <v>1.0258165153785326</v>
      </c>
      <c r="T42" s="133">
        <f t="shared" si="1"/>
        <v>1.1068491759936738</v>
      </c>
      <c r="U42" s="134">
        <f t="shared" si="1"/>
        <v>1.1911231430334208</v>
      </c>
      <c r="V42" s="135"/>
      <c r="W42" s="135"/>
      <c r="X42" s="135"/>
      <c r="Y42" s="135"/>
      <c r="Z42" s="135"/>
      <c r="AA42" s="135"/>
    </row>
    <row r="43" spans="1:27" x14ac:dyDescent="0.25">
      <c r="A43" s="129" t="s">
        <v>87</v>
      </c>
      <c r="B43" s="130">
        <v>1</v>
      </c>
      <c r="C43" s="130">
        <f t="shared" ref="C43:U43" si="2">B43+1</f>
        <v>2</v>
      </c>
      <c r="D43" s="130">
        <f t="shared" si="2"/>
        <v>3</v>
      </c>
      <c r="E43" s="130">
        <f t="shared" si="2"/>
        <v>4</v>
      </c>
      <c r="F43" s="130">
        <f t="shared" si="2"/>
        <v>5</v>
      </c>
      <c r="G43" s="130">
        <f t="shared" si="2"/>
        <v>6</v>
      </c>
      <c r="H43" s="130">
        <f t="shared" si="2"/>
        <v>7</v>
      </c>
      <c r="I43" s="130">
        <f t="shared" si="2"/>
        <v>8</v>
      </c>
      <c r="J43" s="130">
        <f t="shared" si="2"/>
        <v>9</v>
      </c>
      <c r="K43" s="130">
        <f t="shared" si="2"/>
        <v>10</v>
      </c>
      <c r="L43" s="130">
        <f t="shared" si="2"/>
        <v>11</v>
      </c>
      <c r="M43" s="130">
        <f t="shared" si="2"/>
        <v>12</v>
      </c>
      <c r="N43" s="130">
        <f t="shared" si="2"/>
        <v>13</v>
      </c>
      <c r="O43" s="130">
        <f t="shared" si="2"/>
        <v>14</v>
      </c>
      <c r="P43" s="130">
        <f t="shared" si="2"/>
        <v>15</v>
      </c>
      <c r="Q43" s="130">
        <f t="shared" si="2"/>
        <v>16</v>
      </c>
      <c r="R43" s="130">
        <f t="shared" si="2"/>
        <v>17</v>
      </c>
      <c r="S43" s="130">
        <f t="shared" si="2"/>
        <v>18</v>
      </c>
      <c r="T43" s="130">
        <f t="shared" si="2"/>
        <v>19</v>
      </c>
      <c r="U43" s="131">
        <f t="shared" si="2"/>
        <v>20</v>
      </c>
      <c r="V43" s="135"/>
      <c r="W43" s="135"/>
      <c r="X43" s="135"/>
      <c r="Y43" s="135"/>
      <c r="Z43" s="135"/>
      <c r="AA43" s="135"/>
    </row>
    <row r="44" spans="1:27" hidden="1" outlineLevel="1" x14ac:dyDescent="0.25">
      <c r="A44" s="136" t="s">
        <v>193</v>
      </c>
      <c r="B44" s="137">
        <f t="shared" ref="B44:U44" si="3">SUM(B45:B52)</f>
        <v>0</v>
      </c>
      <c r="C44" s="137">
        <f t="shared" si="3"/>
        <v>-301.74580677004366</v>
      </c>
      <c r="D44" s="137">
        <f t="shared" si="3"/>
        <v>-339.42299518657842</v>
      </c>
      <c r="E44" s="137">
        <f t="shared" si="3"/>
        <v>-352.9999149940416</v>
      </c>
      <c r="F44" s="137">
        <f t="shared" si="3"/>
        <v>-367.11991159380329</v>
      </c>
      <c r="G44" s="137">
        <f t="shared" si="3"/>
        <v>-381.80470805755544</v>
      </c>
      <c r="H44" s="137">
        <f t="shared" si="3"/>
        <v>-397.07689637985766</v>
      </c>
      <c r="I44" s="137">
        <f t="shared" si="3"/>
        <v>-412.95997223505196</v>
      </c>
      <c r="J44" s="137">
        <f t="shared" si="3"/>
        <v>-429.4783711244541</v>
      </c>
      <c r="K44" s="137">
        <f t="shared" si="3"/>
        <v>-446.65750596943224</v>
      </c>
      <c r="L44" s="137">
        <f t="shared" si="3"/>
        <v>-464.52380620820958</v>
      </c>
      <c r="M44" s="137">
        <f t="shared" si="3"/>
        <v>-483.10475845653798</v>
      </c>
      <c r="N44" s="137">
        <f t="shared" si="3"/>
        <v>-502.42894879479951</v>
      </c>
      <c r="O44" s="137">
        <f t="shared" si="3"/>
        <v>-522.52610674659149</v>
      </c>
      <c r="P44" s="137">
        <f t="shared" si="3"/>
        <v>-543.42715101645513</v>
      </c>
      <c r="Q44" s="137">
        <f t="shared" si="3"/>
        <v>-565.16423705711338</v>
      </c>
      <c r="R44" s="137">
        <f t="shared" si="3"/>
        <v>-587.770806539398</v>
      </c>
      <c r="S44" s="137">
        <f t="shared" si="3"/>
        <v>-611.28163880097384</v>
      </c>
      <c r="T44" s="137">
        <f t="shared" si="3"/>
        <v>-635.73290435301283</v>
      </c>
      <c r="U44" s="137">
        <f t="shared" si="3"/>
        <v>-661.16222052713329</v>
      </c>
    </row>
    <row r="45" spans="1:27" ht="16.5" hidden="1" customHeight="1" outlineLevel="1" x14ac:dyDescent="0.25">
      <c r="A45" s="138" t="str">
        <f>A20</f>
        <v>Затраты на текущий ремонт ТП, т.руб. без НДС</v>
      </c>
      <c r="B45" s="139">
        <f t="shared" ref="B45:U45" si="4">-IF(B$40/$B$22-INT(B40/$B$22)&lt;&gt;0,0,$B$20*(1+B$42)*$B$19)</f>
        <v>0</v>
      </c>
      <c r="C45" s="139">
        <f t="shared" si="4"/>
        <v>0</v>
      </c>
      <c r="D45" s="139">
        <f t="shared" si="4"/>
        <v>0</v>
      </c>
      <c r="E45" s="139">
        <f t="shared" si="4"/>
        <v>0</v>
      </c>
      <c r="F45" s="139">
        <f t="shared" si="4"/>
        <v>0</v>
      </c>
      <c r="G45" s="139">
        <f t="shared" si="4"/>
        <v>0</v>
      </c>
      <c r="H45" s="139">
        <f t="shared" si="4"/>
        <v>0</v>
      </c>
      <c r="I45" s="139">
        <f t="shared" si="4"/>
        <v>0</v>
      </c>
      <c r="J45" s="139">
        <f t="shared" si="4"/>
        <v>0</v>
      </c>
      <c r="K45" s="139">
        <f t="shared" si="4"/>
        <v>0</v>
      </c>
      <c r="L45" s="139">
        <f t="shared" si="4"/>
        <v>0</v>
      </c>
      <c r="M45" s="139">
        <f t="shared" si="4"/>
        <v>0</v>
      </c>
      <c r="N45" s="139">
        <f t="shared" si="4"/>
        <v>0</v>
      </c>
      <c r="O45" s="139">
        <f t="shared" si="4"/>
        <v>0</v>
      </c>
      <c r="P45" s="139">
        <f t="shared" si="4"/>
        <v>0</v>
      </c>
      <c r="Q45" s="139">
        <f t="shared" si="4"/>
        <v>0</v>
      </c>
      <c r="R45" s="139">
        <f t="shared" si="4"/>
        <v>0</v>
      </c>
      <c r="S45" s="139">
        <f t="shared" si="4"/>
        <v>0</v>
      </c>
      <c r="T45" s="139">
        <f t="shared" si="4"/>
        <v>0</v>
      </c>
      <c r="U45" s="140">
        <f t="shared" si="4"/>
        <v>0</v>
      </c>
    </row>
    <row r="46" spans="1:27" ht="16.5" hidden="1" customHeight="1" outlineLevel="1" x14ac:dyDescent="0.25">
      <c r="A46" s="138" t="str">
        <f>A23</f>
        <v>Затраты на капитальный ремонт ТП, т.руб. без НДС</v>
      </c>
      <c r="B46" s="139">
        <f t="shared" ref="B46:U46" si="5">-IF(B$40/$B$25-INT(B40/$B$25)&lt;&gt;0,0,$B$23*(1+B$42)*$B$19)</f>
        <v>0</v>
      </c>
      <c r="C46" s="139">
        <f t="shared" si="5"/>
        <v>0</v>
      </c>
      <c r="D46" s="139">
        <f t="shared" si="5"/>
        <v>0</v>
      </c>
      <c r="E46" s="139">
        <f t="shared" si="5"/>
        <v>0</v>
      </c>
      <c r="F46" s="139">
        <f t="shared" si="5"/>
        <v>0</v>
      </c>
      <c r="G46" s="139">
        <f t="shared" si="5"/>
        <v>0</v>
      </c>
      <c r="H46" s="139">
        <f t="shared" si="5"/>
        <v>0</v>
      </c>
      <c r="I46" s="139">
        <f t="shared" si="5"/>
        <v>0</v>
      </c>
      <c r="J46" s="139">
        <f t="shared" si="5"/>
        <v>0</v>
      </c>
      <c r="K46" s="139">
        <f t="shared" si="5"/>
        <v>0</v>
      </c>
      <c r="L46" s="139">
        <f t="shared" si="5"/>
        <v>0</v>
      </c>
      <c r="M46" s="139">
        <f t="shared" si="5"/>
        <v>0</v>
      </c>
      <c r="N46" s="139">
        <f t="shared" si="5"/>
        <v>0</v>
      </c>
      <c r="O46" s="139">
        <f t="shared" si="5"/>
        <v>0</v>
      </c>
      <c r="P46" s="139">
        <f t="shared" si="5"/>
        <v>0</v>
      </c>
      <c r="Q46" s="139">
        <f t="shared" si="5"/>
        <v>0</v>
      </c>
      <c r="R46" s="139">
        <f t="shared" si="5"/>
        <v>0</v>
      </c>
      <c r="S46" s="139">
        <f t="shared" si="5"/>
        <v>0</v>
      </c>
      <c r="T46" s="139">
        <f t="shared" si="5"/>
        <v>0</v>
      </c>
      <c r="U46" s="140">
        <f t="shared" si="5"/>
        <v>0</v>
      </c>
    </row>
    <row r="47" spans="1:27" ht="16.5" hidden="1" customHeight="1" outlineLevel="1" x14ac:dyDescent="0.25">
      <c r="A47" s="138" t="str">
        <f>A26</f>
        <v>Затраты на капитальный ремонт 1 км КЛ т.руб. без НДС</v>
      </c>
      <c r="B47" s="139">
        <f t="shared" ref="B47:U47" si="6">-IF(B$40/$B$36-INT(B40/$B$36)&lt;&gt;0,0,$B$26*(1+B$42)*$B$27)</f>
        <v>0</v>
      </c>
      <c r="C47" s="139">
        <f t="shared" si="6"/>
        <v>0</v>
      </c>
      <c r="D47" s="139">
        <f t="shared" si="6"/>
        <v>0</v>
      </c>
      <c r="E47" s="139">
        <f t="shared" si="6"/>
        <v>0</v>
      </c>
      <c r="F47" s="139">
        <f t="shared" si="6"/>
        <v>0</v>
      </c>
      <c r="G47" s="139">
        <f t="shared" si="6"/>
        <v>0</v>
      </c>
      <c r="H47" s="139">
        <f t="shared" si="6"/>
        <v>0</v>
      </c>
      <c r="I47" s="139">
        <f t="shared" si="6"/>
        <v>0</v>
      </c>
      <c r="J47" s="139">
        <f t="shared" si="6"/>
        <v>0</v>
      </c>
      <c r="K47" s="139">
        <f t="shared" si="6"/>
        <v>0</v>
      </c>
      <c r="L47" s="139">
        <f t="shared" si="6"/>
        <v>0</v>
      </c>
      <c r="M47" s="139">
        <f t="shared" si="6"/>
        <v>0</v>
      </c>
      <c r="N47" s="139">
        <f t="shared" si="6"/>
        <v>0</v>
      </c>
      <c r="O47" s="139">
        <f t="shared" si="6"/>
        <v>0</v>
      </c>
      <c r="P47" s="139">
        <f t="shared" si="6"/>
        <v>0</v>
      </c>
      <c r="Q47" s="139">
        <f t="shared" si="6"/>
        <v>0</v>
      </c>
      <c r="R47" s="139">
        <f t="shared" si="6"/>
        <v>0</v>
      </c>
      <c r="S47" s="139">
        <f t="shared" si="6"/>
        <v>0</v>
      </c>
      <c r="T47" s="139">
        <f t="shared" si="6"/>
        <v>0</v>
      </c>
      <c r="U47" s="140">
        <f t="shared" si="6"/>
        <v>0</v>
      </c>
    </row>
    <row r="48" spans="1:27" hidden="1" outlineLevel="1" x14ac:dyDescent="0.25">
      <c r="A48" s="138" t="s">
        <v>194</v>
      </c>
      <c r="B48" s="139">
        <f t="shared" ref="B48:U48" si="7">-IF(B$40/$B$32-INT(B40/$B$32)&lt;&gt;0,0,$B$28*(1+B$42)*$B$30)</f>
        <v>0</v>
      </c>
      <c r="C48" s="139">
        <f t="shared" si="7"/>
        <v>0</v>
      </c>
      <c r="D48" s="139">
        <f t="shared" si="7"/>
        <v>0</v>
      </c>
      <c r="E48" s="139">
        <f t="shared" si="7"/>
        <v>0</v>
      </c>
      <c r="F48" s="139">
        <f t="shared" si="7"/>
        <v>0</v>
      </c>
      <c r="G48" s="139">
        <f t="shared" si="7"/>
        <v>0</v>
      </c>
      <c r="H48" s="139">
        <f t="shared" si="7"/>
        <v>0</v>
      </c>
      <c r="I48" s="139">
        <f t="shared" si="7"/>
        <v>0</v>
      </c>
      <c r="J48" s="139">
        <f t="shared" si="7"/>
        <v>0</v>
      </c>
      <c r="K48" s="139">
        <f t="shared" si="7"/>
        <v>0</v>
      </c>
      <c r="L48" s="139">
        <f t="shared" si="7"/>
        <v>0</v>
      </c>
      <c r="M48" s="139">
        <f t="shared" si="7"/>
        <v>0</v>
      </c>
      <c r="N48" s="139">
        <f t="shared" si="7"/>
        <v>0</v>
      </c>
      <c r="O48" s="139">
        <f t="shared" si="7"/>
        <v>0</v>
      </c>
      <c r="P48" s="139">
        <f t="shared" si="7"/>
        <v>0</v>
      </c>
      <c r="Q48" s="139">
        <f t="shared" si="7"/>
        <v>0</v>
      </c>
      <c r="R48" s="139">
        <f t="shared" si="7"/>
        <v>0</v>
      </c>
      <c r="S48" s="139">
        <f t="shared" si="7"/>
        <v>0</v>
      </c>
      <c r="T48" s="139">
        <f t="shared" si="7"/>
        <v>0</v>
      </c>
      <c r="U48" s="140">
        <f t="shared" si="7"/>
        <v>0</v>
      </c>
    </row>
    <row r="49" spans="1:27" hidden="1" outlineLevel="1" x14ac:dyDescent="0.25">
      <c r="A49" s="138" t="s">
        <v>195</v>
      </c>
      <c r="B49" s="139">
        <f t="shared" ref="B49:U49" si="8">-IF(B$40/$B$34-INT(B40/$B$34)&lt;&gt;0,0,$B$29*(1+B$42)*$B$30)</f>
        <v>0</v>
      </c>
      <c r="C49" s="139">
        <f t="shared" si="8"/>
        <v>0</v>
      </c>
      <c r="D49" s="139">
        <f t="shared" si="8"/>
        <v>0</v>
      </c>
      <c r="E49" s="139">
        <f t="shared" si="8"/>
        <v>0</v>
      </c>
      <c r="F49" s="139">
        <f t="shared" si="8"/>
        <v>0</v>
      </c>
      <c r="G49" s="139">
        <f t="shared" si="8"/>
        <v>0</v>
      </c>
      <c r="H49" s="139">
        <f t="shared" si="8"/>
        <v>0</v>
      </c>
      <c r="I49" s="139">
        <f t="shared" si="8"/>
        <v>0</v>
      </c>
      <c r="J49" s="139">
        <f t="shared" si="8"/>
        <v>0</v>
      </c>
      <c r="K49" s="139">
        <f t="shared" si="8"/>
        <v>0</v>
      </c>
      <c r="L49" s="139">
        <f t="shared" si="8"/>
        <v>0</v>
      </c>
      <c r="M49" s="139">
        <f t="shared" si="8"/>
        <v>0</v>
      </c>
      <c r="N49" s="139">
        <f t="shared" si="8"/>
        <v>0</v>
      </c>
      <c r="O49" s="139">
        <f t="shared" si="8"/>
        <v>0</v>
      </c>
      <c r="P49" s="139">
        <f t="shared" si="8"/>
        <v>0</v>
      </c>
      <c r="Q49" s="139">
        <f t="shared" si="8"/>
        <v>0</v>
      </c>
      <c r="R49" s="139">
        <f t="shared" si="8"/>
        <v>0</v>
      </c>
      <c r="S49" s="139">
        <f t="shared" si="8"/>
        <v>0</v>
      </c>
      <c r="T49" s="139">
        <f t="shared" si="8"/>
        <v>0</v>
      </c>
      <c r="U49" s="140">
        <f t="shared" si="8"/>
        <v>0</v>
      </c>
    </row>
    <row r="50" spans="1:27" collapsed="1" x14ac:dyDescent="0.25">
      <c r="A50" s="138" t="s">
        <v>196</v>
      </c>
      <c r="B50" s="139"/>
      <c r="C50" s="139">
        <f>-$B$37</f>
        <v>-301.74580677004366</v>
      </c>
      <c r="D50" s="139">
        <f t="shared" ref="D50:U50" si="9">-$B$37*(1+D42)</f>
        <v>-339.42299518657842</v>
      </c>
      <c r="E50" s="139">
        <f t="shared" si="9"/>
        <v>-352.9999149940416</v>
      </c>
      <c r="F50" s="139">
        <f t="shared" si="9"/>
        <v>-367.11991159380329</v>
      </c>
      <c r="G50" s="139">
        <f t="shared" si="9"/>
        <v>-381.80470805755544</v>
      </c>
      <c r="H50" s="139">
        <f t="shared" si="9"/>
        <v>-397.07689637985766</v>
      </c>
      <c r="I50" s="139">
        <f t="shared" si="9"/>
        <v>-412.95997223505196</v>
      </c>
      <c r="J50" s="139">
        <f t="shared" si="9"/>
        <v>-429.4783711244541</v>
      </c>
      <c r="K50" s="139">
        <f t="shared" si="9"/>
        <v>-446.65750596943224</v>
      </c>
      <c r="L50" s="139">
        <f t="shared" si="9"/>
        <v>-464.52380620820958</v>
      </c>
      <c r="M50" s="139">
        <f t="shared" si="9"/>
        <v>-483.10475845653798</v>
      </c>
      <c r="N50" s="139">
        <f t="shared" si="9"/>
        <v>-502.42894879479951</v>
      </c>
      <c r="O50" s="139">
        <f t="shared" si="9"/>
        <v>-522.52610674659149</v>
      </c>
      <c r="P50" s="139">
        <f t="shared" si="9"/>
        <v>-543.42715101645513</v>
      </c>
      <c r="Q50" s="139">
        <f t="shared" si="9"/>
        <v>-565.16423705711338</v>
      </c>
      <c r="R50" s="139">
        <f t="shared" si="9"/>
        <v>-587.770806539398</v>
      </c>
      <c r="S50" s="139">
        <f t="shared" si="9"/>
        <v>-611.28163880097384</v>
      </c>
      <c r="T50" s="139">
        <f t="shared" si="9"/>
        <v>-635.73290435301283</v>
      </c>
      <c r="U50" s="140">
        <f t="shared" si="9"/>
        <v>-661.16222052713329</v>
      </c>
    </row>
    <row r="51" spans="1:27" s="87" customFormat="1" x14ac:dyDescent="0.25">
      <c r="A51" s="138" t="s">
        <v>197</v>
      </c>
      <c r="B51" s="139"/>
      <c r="C51" s="139">
        <f t="shared" ref="C51:U51" si="10">-$B$38*(1+C42)*$B$19</f>
        <v>0</v>
      </c>
      <c r="D51" s="139">
        <f t="shared" si="10"/>
        <v>0</v>
      </c>
      <c r="E51" s="139">
        <f t="shared" si="10"/>
        <v>0</v>
      </c>
      <c r="F51" s="139">
        <f t="shared" si="10"/>
        <v>0</v>
      </c>
      <c r="G51" s="139">
        <f t="shared" si="10"/>
        <v>0</v>
      </c>
      <c r="H51" s="139">
        <f t="shared" si="10"/>
        <v>0</v>
      </c>
      <c r="I51" s="139">
        <f t="shared" si="10"/>
        <v>0</v>
      </c>
      <c r="J51" s="139">
        <f t="shared" si="10"/>
        <v>0</v>
      </c>
      <c r="K51" s="139">
        <f t="shared" si="10"/>
        <v>0</v>
      </c>
      <c r="L51" s="139">
        <f t="shared" si="10"/>
        <v>0</v>
      </c>
      <c r="M51" s="139">
        <f t="shared" si="10"/>
        <v>0</v>
      </c>
      <c r="N51" s="139">
        <f t="shared" si="10"/>
        <v>0</v>
      </c>
      <c r="O51" s="139">
        <f t="shared" si="10"/>
        <v>0</v>
      </c>
      <c r="P51" s="139">
        <f t="shared" si="10"/>
        <v>0</v>
      </c>
      <c r="Q51" s="139">
        <f t="shared" si="10"/>
        <v>0</v>
      </c>
      <c r="R51" s="139">
        <f t="shared" si="10"/>
        <v>0</v>
      </c>
      <c r="S51" s="139">
        <f t="shared" si="10"/>
        <v>0</v>
      </c>
      <c r="T51" s="139">
        <f t="shared" si="10"/>
        <v>0</v>
      </c>
      <c r="U51" s="140">
        <f t="shared" si="10"/>
        <v>0</v>
      </c>
    </row>
    <row r="52" spans="1:27" ht="31.5" x14ac:dyDescent="0.25">
      <c r="A52" s="141" t="s">
        <v>198</v>
      </c>
      <c r="B52" s="139"/>
      <c r="C52" s="139">
        <f t="shared" ref="C52:U52" si="11">-$B$39*(1+C42)*$B$19</f>
        <v>0</v>
      </c>
      <c r="D52" s="139">
        <f t="shared" si="11"/>
        <v>0</v>
      </c>
      <c r="E52" s="139">
        <f t="shared" si="11"/>
        <v>0</v>
      </c>
      <c r="F52" s="139">
        <f t="shared" si="11"/>
        <v>0</v>
      </c>
      <c r="G52" s="139">
        <f t="shared" si="11"/>
        <v>0</v>
      </c>
      <c r="H52" s="139">
        <f t="shared" si="11"/>
        <v>0</v>
      </c>
      <c r="I52" s="139">
        <f t="shared" si="11"/>
        <v>0</v>
      </c>
      <c r="J52" s="139">
        <f t="shared" si="11"/>
        <v>0</v>
      </c>
      <c r="K52" s="139">
        <f t="shared" si="11"/>
        <v>0</v>
      </c>
      <c r="L52" s="139">
        <f t="shared" si="11"/>
        <v>0</v>
      </c>
      <c r="M52" s="139">
        <f t="shared" si="11"/>
        <v>0</v>
      </c>
      <c r="N52" s="139">
        <f t="shared" si="11"/>
        <v>0</v>
      </c>
      <c r="O52" s="139">
        <f t="shared" si="11"/>
        <v>0</v>
      </c>
      <c r="P52" s="139">
        <f t="shared" si="11"/>
        <v>0</v>
      </c>
      <c r="Q52" s="139">
        <f t="shared" si="11"/>
        <v>0</v>
      </c>
      <c r="R52" s="139">
        <f t="shared" si="11"/>
        <v>0</v>
      </c>
      <c r="S52" s="139">
        <f t="shared" si="11"/>
        <v>0</v>
      </c>
      <c r="T52" s="139">
        <f t="shared" si="11"/>
        <v>0</v>
      </c>
      <c r="U52" s="140">
        <f t="shared" si="11"/>
        <v>0</v>
      </c>
    </row>
    <row r="53" spans="1:27" x14ac:dyDescent="0.25">
      <c r="A53" s="136" t="s">
        <v>199</v>
      </c>
      <c r="B53" s="137">
        <f>SUM(B54:B61)</f>
        <v>0</v>
      </c>
      <c r="C53" s="137">
        <f t="shared" ref="C53:U53" si="12">SUM(C54:C56)</f>
        <v>-1738.7713699499996</v>
      </c>
      <c r="D53" s="137">
        <f t="shared" si="12"/>
        <v>-1738.7713699499996</v>
      </c>
      <c r="E53" s="137">
        <f t="shared" si="12"/>
        <v>-1738.7713699499996</v>
      </c>
      <c r="F53" s="137">
        <f t="shared" si="12"/>
        <v>-1738.7713699499996</v>
      </c>
      <c r="G53" s="137">
        <f t="shared" si="12"/>
        <v>-1738.7713699499996</v>
      </c>
      <c r="H53" s="137">
        <f t="shared" si="12"/>
        <v>-1738.7713699499996</v>
      </c>
      <c r="I53" s="137">
        <f t="shared" si="12"/>
        <v>-1738.7713699499996</v>
      </c>
      <c r="J53" s="137">
        <f t="shared" si="12"/>
        <v>-1738.7713699499996</v>
      </c>
      <c r="K53" s="137">
        <f t="shared" si="12"/>
        <v>-1738.7713699499996</v>
      </c>
      <c r="L53" s="137">
        <f t="shared" si="12"/>
        <v>-1738.7713699499996</v>
      </c>
      <c r="M53" s="137">
        <f t="shared" si="12"/>
        <v>-1738.7713699499996</v>
      </c>
      <c r="N53" s="137">
        <f t="shared" si="12"/>
        <v>-1738.7713699499996</v>
      </c>
      <c r="O53" s="137">
        <f t="shared" si="12"/>
        <v>-1738.7713699499996</v>
      </c>
      <c r="P53" s="137">
        <f t="shared" si="12"/>
        <v>-1738.7713699499996</v>
      </c>
      <c r="Q53" s="137">
        <f t="shared" si="12"/>
        <v>-1738.7713699499996</v>
      </c>
      <c r="R53" s="137">
        <f t="shared" si="12"/>
        <v>0</v>
      </c>
      <c r="S53" s="137">
        <f t="shared" si="12"/>
        <v>0</v>
      </c>
      <c r="T53" s="137">
        <f t="shared" si="12"/>
        <v>0</v>
      </c>
      <c r="U53" s="137">
        <f t="shared" si="12"/>
        <v>0</v>
      </c>
    </row>
    <row r="54" spans="1:27" s="87" customFormat="1" ht="15" customHeight="1" x14ac:dyDescent="0.25">
      <c r="A54" s="138" t="s">
        <v>84</v>
      </c>
      <c r="B54" s="139"/>
      <c r="C54" s="139"/>
      <c r="D54" s="139"/>
      <c r="E54" s="139"/>
      <c r="F54" s="139"/>
      <c r="G54" s="139"/>
      <c r="H54" s="139"/>
      <c r="I54" s="139"/>
      <c r="J54" s="139"/>
      <c r="K54" s="139"/>
      <c r="L54" s="139"/>
      <c r="M54" s="139"/>
      <c r="N54" s="139"/>
      <c r="O54" s="139"/>
      <c r="P54" s="139"/>
      <c r="Q54" s="139"/>
      <c r="R54" s="139"/>
      <c r="S54" s="139"/>
      <c r="T54" s="139"/>
      <c r="U54" s="140"/>
    </row>
    <row r="55" spans="1:27" x14ac:dyDescent="0.25">
      <c r="A55" s="138" t="s">
        <v>200</v>
      </c>
      <c r="B55" s="139"/>
      <c r="C55" s="139">
        <f t="shared" ref="C55:U55" si="13">IF(C43&lt;$B$16+2,-($B$12+$B$15)/$B$16,0)</f>
        <v>0</v>
      </c>
      <c r="D55" s="139">
        <f t="shared" si="13"/>
        <v>0</v>
      </c>
      <c r="E55" s="139">
        <f t="shared" si="13"/>
        <v>0</v>
      </c>
      <c r="F55" s="139">
        <f t="shared" si="13"/>
        <v>0</v>
      </c>
      <c r="G55" s="139">
        <f t="shared" si="13"/>
        <v>0</v>
      </c>
      <c r="H55" s="139">
        <f t="shared" si="13"/>
        <v>0</v>
      </c>
      <c r="I55" s="139">
        <f t="shared" si="13"/>
        <v>0</v>
      </c>
      <c r="J55" s="139">
        <f t="shared" si="13"/>
        <v>0</v>
      </c>
      <c r="K55" s="139">
        <f t="shared" si="13"/>
        <v>0</v>
      </c>
      <c r="L55" s="139">
        <f t="shared" si="13"/>
        <v>0</v>
      </c>
      <c r="M55" s="139">
        <f t="shared" si="13"/>
        <v>0</v>
      </c>
      <c r="N55" s="139">
        <f t="shared" si="13"/>
        <v>0</v>
      </c>
      <c r="O55" s="139">
        <f t="shared" si="13"/>
        <v>0</v>
      </c>
      <c r="P55" s="139">
        <f t="shared" si="13"/>
        <v>0</v>
      </c>
      <c r="Q55" s="139">
        <f t="shared" si="13"/>
        <v>0</v>
      </c>
      <c r="R55" s="139">
        <f t="shared" si="13"/>
        <v>0</v>
      </c>
      <c r="S55" s="139">
        <f t="shared" si="13"/>
        <v>0</v>
      </c>
      <c r="T55" s="139">
        <f t="shared" si="13"/>
        <v>0</v>
      </c>
      <c r="U55" s="139">
        <f t="shared" si="13"/>
        <v>0</v>
      </c>
    </row>
    <row r="56" spans="1:27" s="87" customFormat="1" x14ac:dyDescent="0.25">
      <c r="A56" s="138" t="s">
        <v>201</v>
      </c>
      <c r="B56" s="139"/>
      <c r="C56" s="139">
        <f t="shared" ref="C56:U56" si="14">IF(C43&lt;$B$17+2,-($B$13)/$B$17-($B$14)/$B$18,0)</f>
        <v>-1738.7713699499996</v>
      </c>
      <c r="D56" s="139">
        <f t="shared" si="14"/>
        <v>-1738.7713699499996</v>
      </c>
      <c r="E56" s="139">
        <f t="shared" si="14"/>
        <v>-1738.7713699499996</v>
      </c>
      <c r="F56" s="139">
        <f t="shared" si="14"/>
        <v>-1738.7713699499996</v>
      </c>
      <c r="G56" s="139">
        <f t="shared" si="14"/>
        <v>-1738.7713699499996</v>
      </c>
      <c r="H56" s="139">
        <f t="shared" si="14"/>
        <v>-1738.7713699499996</v>
      </c>
      <c r="I56" s="139">
        <f t="shared" si="14"/>
        <v>-1738.7713699499996</v>
      </c>
      <c r="J56" s="139">
        <f t="shared" si="14"/>
        <v>-1738.7713699499996</v>
      </c>
      <c r="K56" s="139">
        <f t="shared" si="14"/>
        <v>-1738.7713699499996</v>
      </c>
      <c r="L56" s="139">
        <f t="shared" si="14"/>
        <v>-1738.7713699499996</v>
      </c>
      <c r="M56" s="139">
        <f t="shared" si="14"/>
        <v>-1738.7713699499996</v>
      </c>
      <c r="N56" s="139">
        <f t="shared" si="14"/>
        <v>-1738.7713699499996</v>
      </c>
      <c r="O56" s="139">
        <f t="shared" si="14"/>
        <v>-1738.7713699499996</v>
      </c>
      <c r="P56" s="139">
        <f t="shared" si="14"/>
        <v>-1738.7713699499996</v>
      </c>
      <c r="Q56" s="139">
        <f t="shared" si="14"/>
        <v>-1738.7713699499996</v>
      </c>
      <c r="R56" s="139">
        <f t="shared" si="14"/>
        <v>0</v>
      </c>
      <c r="S56" s="139">
        <f t="shared" si="14"/>
        <v>0</v>
      </c>
      <c r="T56" s="139">
        <f t="shared" si="14"/>
        <v>0</v>
      </c>
      <c r="U56" s="139">
        <f t="shared" si="14"/>
        <v>0</v>
      </c>
    </row>
    <row r="57" spans="1:27" s="87" customFormat="1" ht="15" thickBot="1" x14ac:dyDescent="0.3">
      <c r="A57" s="142"/>
      <c r="B57" s="143"/>
      <c r="C57" s="143"/>
      <c r="D57" s="143"/>
      <c r="E57" s="143"/>
      <c r="F57" s="143"/>
      <c r="G57" s="143"/>
      <c r="H57" s="143"/>
      <c r="I57" s="143"/>
      <c r="J57" s="143"/>
      <c r="K57" s="143"/>
      <c r="L57" s="143"/>
      <c r="M57" s="143"/>
      <c r="N57" s="143"/>
      <c r="O57" s="143"/>
      <c r="P57" s="143"/>
      <c r="Q57" s="143"/>
      <c r="R57" s="143"/>
      <c r="S57" s="143"/>
      <c r="T57" s="143"/>
      <c r="U57" s="143"/>
      <c r="V57" s="144"/>
      <c r="W57" s="144"/>
      <c r="X57" s="144"/>
      <c r="Y57" s="144"/>
      <c r="Z57" s="144"/>
      <c r="AA57" s="144"/>
    </row>
    <row r="58" spans="1:27" ht="16.5" thickBot="1" x14ac:dyDescent="0.3">
      <c r="A58" s="145" t="s">
        <v>202</v>
      </c>
      <c r="B58" s="146"/>
      <c r="C58" s="147">
        <v>2</v>
      </c>
      <c r="D58" s="147">
        <f t="shared" ref="D58:U58" si="15">C58+1</f>
        <v>3</v>
      </c>
      <c r="E58" s="147">
        <f t="shared" si="15"/>
        <v>4</v>
      </c>
      <c r="F58" s="147">
        <f t="shared" si="15"/>
        <v>5</v>
      </c>
      <c r="G58" s="147">
        <f t="shared" si="15"/>
        <v>6</v>
      </c>
      <c r="H58" s="147">
        <f t="shared" si="15"/>
        <v>7</v>
      </c>
      <c r="I58" s="147">
        <f t="shared" si="15"/>
        <v>8</v>
      </c>
      <c r="J58" s="147">
        <f t="shared" si="15"/>
        <v>9</v>
      </c>
      <c r="K58" s="147">
        <f t="shared" si="15"/>
        <v>10</v>
      </c>
      <c r="L58" s="147">
        <f t="shared" si="15"/>
        <v>11</v>
      </c>
      <c r="M58" s="147">
        <f t="shared" si="15"/>
        <v>12</v>
      </c>
      <c r="N58" s="147">
        <f t="shared" si="15"/>
        <v>13</v>
      </c>
      <c r="O58" s="147">
        <f t="shared" si="15"/>
        <v>14</v>
      </c>
      <c r="P58" s="147">
        <f t="shared" si="15"/>
        <v>15</v>
      </c>
      <c r="Q58" s="147">
        <f t="shared" si="15"/>
        <v>16</v>
      </c>
      <c r="R58" s="147">
        <f t="shared" si="15"/>
        <v>17</v>
      </c>
      <c r="S58" s="147">
        <f t="shared" si="15"/>
        <v>18</v>
      </c>
      <c r="T58" s="147">
        <f t="shared" si="15"/>
        <v>19</v>
      </c>
      <c r="U58" s="148">
        <f t="shared" si="15"/>
        <v>20</v>
      </c>
    </row>
    <row r="59" spans="1:27" x14ac:dyDescent="0.25">
      <c r="A59" s="149" t="s">
        <v>83</v>
      </c>
      <c r="B59" s="150" t="s">
        <v>203</v>
      </c>
      <c r="C59" s="151">
        <f t="shared" ref="C59:U59" si="16">-(C55+C56)</f>
        <v>1738.7713699499996</v>
      </c>
      <c r="D59" s="151">
        <f t="shared" si="16"/>
        <v>1738.7713699499996</v>
      </c>
      <c r="E59" s="151">
        <f t="shared" si="16"/>
        <v>1738.7713699499996</v>
      </c>
      <c r="F59" s="151">
        <f t="shared" si="16"/>
        <v>1738.7713699499996</v>
      </c>
      <c r="G59" s="151">
        <f t="shared" si="16"/>
        <v>1738.7713699499996</v>
      </c>
      <c r="H59" s="151">
        <f t="shared" si="16"/>
        <v>1738.7713699499996</v>
      </c>
      <c r="I59" s="151">
        <f t="shared" si="16"/>
        <v>1738.7713699499996</v>
      </c>
      <c r="J59" s="151">
        <f t="shared" si="16"/>
        <v>1738.7713699499996</v>
      </c>
      <c r="K59" s="151">
        <f t="shared" si="16"/>
        <v>1738.7713699499996</v>
      </c>
      <c r="L59" s="151">
        <f t="shared" si="16"/>
        <v>1738.7713699499996</v>
      </c>
      <c r="M59" s="151">
        <f t="shared" si="16"/>
        <v>1738.7713699499996</v>
      </c>
      <c r="N59" s="151">
        <f t="shared" si="16"/>
        <v>1738.7713699499996</v>
      </c>
      <c r="O59" s="151">
        <f t="shared" si="16"/>
        <v>1738.7713699499996</v>
      </c>
      <c r="P59" s="151">
        <f t="shared" si="16"/>
        <v>1738.7713699499996</v>
      </c>
      <c r="Q59" s="151">
        <f t="shared" si="16"/>
        <v>1738.7713699499996</v>
      </c>
      <c r="R59" s="151">
        <f t="shared" si="16"/>
        <v>0</v>
      </c>
      <c r="S59" s="151">
        <f t="shared" si="16"/>
        <v>0</v>
      </c>
      <c r="T59" s="151">
        <f t="shared" si="16"/>
        <v>0</v>
      </c>
      <c r="U59" s="151">
        <f t="shared" si="16"/>
        <v>0</v>
      </c>
    </row>
    <row r="60" spans="1:27" x14ac:dyDescent="0.25">
      <c r="A60" s="132" t="s">
        <v>84</v>
      </c>
      <c r="B60" s="74" t="s">
        <v>203</v>
      </c>
      <c r="C60" s="152">
        <f t="shared" ref="C60:U60" si="17">-C54</f>
        <v>0</v>
      </c>
      <c r="D60" s="152">
        <f t="shared" si="17"/>
        <v>0</v>
      </c>
      <c r="E60" s="152">
        <f t="shared" si="17"/>
        <v>0</v>
      </c>
      <c r="F60" s="152">
        <f t="shared" si="17"/>
        <v>0</v>
      </c>
      <c r="G60" s="152">
        <f t="shared" si="17"/>
        <v>0</v>
      </c>
      <c r="H60" s="152">
        <f t="shared" si="17"/>
        <v>0</v>
      </c>
      <c r="I60" s="152">
        <f t="shared" si="17"/>
        <v>0</v>
      </c>
      <c r="J60" s="152">
        <f t="shared" si="17"/>
        <v>0</v>
      </c>
      <c r="K60" s="152">
        <f t="shared" si="17"/>
        <v>0</v>
      </c>
      <c r="L60" s="152">
        <f t="shared" si="17"/>
        <v>0</v>
      </c>
      <c r="M60" s="152">
        <f t="shared" si="17"/>
        <v>0</v>
      </c>
      <c r="N60" s="152">
        <f t="shared" si="17"/>
        <v>0</v>
      </c>
      <c r="O60" s="152">
        <f t="shared" si="17"/>
        <v>0</v>
      </c>
      <c r="P60" s="152">
        <f t="shared" si="17"/>
        <v>0</v>
      </c>
      <c r="Q60" s="152">
        <f t="shared" si="17"/>
        <v>0</v>
      </c>
      <c r="R60" s="152">
        <f t="shared" si="17"/>
        <v>0</v>
      </c>
      <c r="S60" s="152">
        <f t="shared" si="17"/>
        <v>0</v>
      </c>
      <c r="T60" s="152">
        <f t="shared" si="17"/>
        <v>0</v>
      </c>
      <c r="U60" s="153">
        <f t="shared" si="17"/>
        <v>0</v>
      </c>
    </row>
    <row r="61" spans="1:27" x14ac:dyDescent="0.25">
      <c r="A61" s="132" t="s">
        <v>204</v>
      </c>
      <c r="B61" s="74" t="s">
        <v>203</v>
      </c>
      <c r="C61" s="152">
        <f t="shared" ref="C61:U63" si="18">-C45</f>
        <v>0</v>
      </c>
      <c r="D61" s="152">
        <f t="shared" si="18"/>
        <v>0</v>
      </c>
      <c r="E61" s="152">
        <f t="shared" si="18"/>
        <v>0</v>
      </c>
      <c r="F61" s="152">
        <f t="shared" si="18"/>
        <v>0</v>
      </c>
      <c r="G61" s="152">
        <f t="shared" si="18"/>
        <v>0</v>
      </c>
      <c r="H61" s="152">
        <f t="shared" si="18"/>
        <v>0</v>
      </c>
      <c r="I61" s="152">
        <f t="shared" si="18"/>
        <v>0</v>
      </c>
      <c r="J61" s="152">
        <f t="shared" si="18"/>
        <v>0</v>
      </c>
      <c r="K61" s="152">
        <f t="shared" si="18"/>
        <v>0</v>
      </c>
      <c r="L61" s="152">
        <f t="shared" si="18"/>
        <v>0</v>
      </c>
      <c r="M61" s="152">
        <f t="shared" si="18"/>
        <v>0</v>
      </c>
      <c r="N61" s="152">
        <f t="shared" si="18"/>
        <v>0</v>
      </c>
      <c r="O61" s="152">
        <f t="shared" si="18"/>
        <v>0</v>
      </c>
      <c r="P61" s="152">
        <f t="shared" si="18"/>
        <v>0</v>
      </c>
      <c r="Q61" s="152">
        <f t="shared" si="18"/>
        <v>0</v>
      </c>
      <c r="R61" s="152">
        <f t="shared" si="18"/>
        <v>0</v>
      </c>
      <c r="S61" s="152">
        <f t="shared" si="18"/>
        <v>0</v>
      </c>
      <c r="T61" s="152">
        <f t="shared" si="18"/>
        <v>0</v>
      </c>
      <c r="U61" s="153">
        <f t="shared" si="18"/>
        <v>0</v>
      </c>
    </row>
    <row r="62" spans="1:27" x14ac:dyDescent="0.25">
      <c r="A62" s="132" t="s">
        <v>205</v>
      </c>
      <c r="B62" s="74" t="s">
        <v>203</v>
      </c>
      <c r="C62" s="152">
        <f t="shared" si="18"/>
        <v>0</v>
      </c>
      <c r="D62" s="152">
        <f t="shared" si="18"/>
        <v>0</v>
      </c>
      <c r="E62" s="152">
        <f t="shared" si="18"/>
        <v>0</v>
      </c>
      <c r="F62" s="152">
        <f t="shared" si="18"/>
        <v>0</v>
      </c>
      <c r="G62" s="152">
        <f t="shared" si="18"/>
        <v>0</v>
      </c>
      <c r="H62" s="152">
        <f t="shared" si="18"/>
        <v>0</v>
      </c>
      <c r="I62" s="152">
        <f t="shared" si="18"/>
        <v>0</v>
      </c>
      <c r="J62" s="152">
        <f t="shared" si="18"/>
        <v>0</v>
      </c>
      <c r="K62" s="152">
        <f t="shared" si="18"/>
        <v>0</v>
      </c>
      <c r="L62" s="152">
        <f t="shared" si="18"/>
        <v>0</v>
      </c>
      <c r="M62" s="152">
        <f t="shared" si="18"/>
        <v>0</v>
      </c>
      <c r="N62" s="152">
        <f t="shared" si="18"/>
        <v>0</v>
      </c>
      <c r="O62" s="152">
        <f t="shared" si="18"/>
        <v>0</v>
      </c>
      <c r="P62" s="152">
        <f t="shared" si="18"/>
        <v>0</v>
      </c>
      <c r="Q62" s="152">
        <f t="shared" si="18"/>
        <v>0</v>
      </c>
      <c r="R62" s="152">
        <f t="shared" si="18"/>
        <v>0</v>
      </c>
      <c r="S62" s="152">
        <f t="shared" si="18"/>
        <v>0</v>
      </c>
      <c r="T62" s="152">
        <f t="shared" si="18"/>
        <v>0</v>
      </c>
      <c r="U62" s="153">
        <f t="shared" si="18"/>
        <v>0</v>
      </c>
    </row>
    <row r="63" spans="1:27" x14ac:dyDescent="0.25">
      <c r="A63" s="132" t="s">
        <v>206</v>
      </c>
      <c r="B63" s="74" t="s">
        <v>203</v>
      </c>
      <c r="C63" s="152">
        <f t="shared" si="18"/>
        <v>0</v>
      </c>
      <c r="D63" s="152">
        <f t="shared" si="18"/>
        <v>0</v>
      </c>
      <c r="E63" s="152">
        <f t="shared" si="18"/>
        <v>0</v>
      </c>
      <c r="F63" s="152">
        <f t="shared" si="18"/>
        <v>0</v>
      </c>
      <c r="G63" s="152">
        <f t="shared" si="18"/>
        <v>0</v>
      </c>
      <c r="H63" s="152">
        <f t="shared" si="18"/>
        <v>0</v>
      </c>
      <c r="I63" s="152">
        <f t="shared" si="18"/>
        <v>0</v>
      </c>
      <c r="J63" s="152">
        <f t="shared" si="18"/>
        <v>0</v>
      </c>
      <c r="K63" s="152">
        <f t="shared" si="18"/>
        <v>0</v>
      </c>
      <c r="L63" s="152">
        <f t="shared" si="18"/>
        <v>0</v>
      </c>
      <c r="M63" s="152">
        <f t="shared" si="18"/>
        <v>0</v>
      </c>
      <c r="N63" s="152">
        <f t="shared" si="18"/>
        <v>0</v>
      </c>
      <c r="O63" s="152">
        <f t="shared" si="18"/>
        <v>0</v>
      </c>
      <c r="P63" s="152">
        <f t="shared" si="18"/>
        <v>0</v>
      </c>
      <c r="Q63" s="152">
        <f t="shared" si="18"/>
        <v>0</v>
      </c>
      <c r="R63" s="152">
        <f t="shared" si="18"/>
        <v>0</v>
      </c>
      <c r="S63" s="152">
        <f t="shared" si="18"/>
        <v>0</v>
      </c>
      <c r="T63" s="152">
        <f t="shared" si="18"/>
        <v>0</v>
      </c>
      <c r="U63" s="153">
        <f t="shared" si="18"/>
        <v>0</v>
      </c>
    </row>
    <row r="64" spans="1:27" x14ac:dyDescent="0.25">
      <c r="A64" s="132" t="s">
        <v>207</v>
      </c>
      <c r="B64" s="74" t="s">
        <v>203</v>
      </c>
      <c r="C64" s="152"/>
      <c r="D64" s="152"/>
      <c r="E64" s="152"/>
      <c r="F64" s="152"/>
      <c r="G64" s="152"/>
      <c r="H64" s="152"/>
      <c r="I64" s="152"/>
      <c r="J64" s="152"/>
      <c r="K64" s="152"/>
      <c r="L64" s="152"/>
      <c r="M64" s="152"/>
      <c r="N64" s="152"/>
      <c r="O64" s="152"/>
      <c r="P64" s="152"/>
      <c r="Q64" s="152"/>
      <c r="R64" s="152"/>
      <c r="S64" s="152"/>
      <c r="T64" s="152"/>
      <c r="U64" s="153"/>
    </row>
    <row r="65" spans="1:21" x14ac:dyDescent="0.25">
      <c r="A65" s="132" t="s">
        <v>208</v>
      </c>
      <c r="B65" s="74" t="s">
        <v>203</v>
      </c>
      <c r="C65" s="152"/>
      <c r="D65" s="152"/>
      <c r="E65" s="152"/>
      <c r="F65" s="152"/>
      <c r="G65" s="152"/>
      <c r="H65" s="152"/>
      <c r="I65" s="152"/>
      <c r="J65" s="152"/>
      <c r="K65" s="152"/>
      <c r="L65" s="152"/>
      <c r="M65" s="152"/>
      <c r="N65" s="152"/>
      <c r="O65" s="152"/>
      <c r="P65" s="152"/>
      <c r="Q65" s="152"/>
      <c r="R65" s="152"/>
      <c r="S65" s="152"/>
      <c r="T65" s="152"/>
      <c r="U65" s="153"/>
    </row>
    <row r="66" spans="1:21" x14ac:dyDescent="0.25">
      <c r="A66" s="132" t="s">
        <v>209</v>
      </c>
      <c r="B66" s="74" t="s">
        <v>203</v>
      </c>
      <c r="C66" s="152">
        <f t="shared" ref="C66:U68" si="19">-C48</f>
        <v>0</v>
      </c>
      <c r="D66" s="152">
        <f t="shared" si="19"/>
        <v>0</v>
      </c>
      <c r="E66" s="152">
        <f t="shared" si="19"/>
        <v>0</v>
      </c>
      <c r="F66" s="152">
        <f t="shared" si="19"/>
        <v>0</v>
      </c>
      <c r="G66" s="152">
        <f t="shared" si="19"/>
        <v>0</v>
      </c>
      <c r="H66" s="152">
        <f t="shared" si="19"/>
        <v>0</v>
      </c>
      <c r="I66" s="152">
        <f t="shared" si="19"/>
        <v>0</v>
      </c>
      <c r="J66" s="152">
        <f t="shared" si="19"/>
        <v>0</v>
      </c>
      <c r="K66" s="152">
        <f t="shared" si="19"/>
        <v>0</v>
      </c>
      <c r="L66" s="152">
        <f t="shared" si="19"/>
        <v>0</v>
      </c>
      <c r="M66" s="152">
        <f t="shared" si="19"/>
        <v>0</v>
      </c>
      <c r="N66" s="152">
        <f t="shared" si="19"/>
        <v>0</v>
      </c>
      <c r="O66" s="152">
        <f t="shared" si="19"/>
        <v>0</v>
      </c>
      <c r="P66" s="152">
        <f t="shared" si="19"/>
        <v>0</v>
      </c>
      <c r="Q66" s="152">
        <f t="shared" si="19"/>
        <v>0</v>
      </c>
      <c r="R66" s="152">
        <f t="shared" si="19"/>
        <v>0</v>
      </c>
      <c r="S66" s="152">
        <f t="shared" si="19"/>
        <v>0</v>
      </c>
      <c r="T66" s="152">
        <f t="shared" si="19"/>
        <v>0</v>
      </c>
      <c r="U66" s="153">
        <f t="shared" si="19"/>
        <v>0</v>
      </c>
    </row>
    <row r="67" spans="1:21" x14ac:dyDescent="0.25">
      <c r="A67" s="132" t="s">
        <v>210</v>
      </c>
      <c r="B67" s="74" t="s">
        <v>203</v>
      </c>
      <c r="C67" s="152">
        <f t="shared" si="19"/>
        <v>0</v>
      </c>
      <c r="D67" s="152">
        <f t="shared" si="19"/>
        <v>0</v>
      </c>
      <c r="E67" s="152">
        <f t="shared" si="19"/>
        <v>0</v>
      </c>
      <c r="F67" s="152">
        <f t="shared" si="19"/>
        <v>0</v>
      </c>
      <c r="G67" s="152">
        <f t="shared" si="19"/>
        <v>0</v>
      </c>
      <c r="H67" s="152">
        <f t="shared" si="19"/>
        <v>0</v>
      </c>
      <c r="I67" s="152">
        <f t="shared" si="19"/>
        <v>0</v>
      </c>
      <c r="J67" s="152">
        <f t="shared" si="19"/>
        <v>0</v>
      </c>
      <c r="K67" s="152">
        <f t="shared" si="19"/>
        <v>0</v>
      </c>
      <c r="L67" s="152">
        <f t="shared" si="19"/>
        <v>0</v>
      </c>
      <c r="M67" s="152">
        <f t="shared" si="19"/>
        <v>0</v>
      </c>
      <c r="N67" s="152">
        <f t="shared" si="19"/>
        <v>0</v>
      </c>
      <c r="O67" s="152">
        <f t="shared" si="19"/>
        <v>0</v>
      </c>
      <c r="P67" s="152">
        <f t="shared" si="19"/>
        <v>0</v>
      </c>
      <c r="Q67" s="152">
        <f t="shared" si="19"/>
        <v>0</v>
      </c>
      <c r="R67" s="152">
        <f t="shared" si="19"/>
        <v>0</v>
      </c>
      <c r="S67" s="152">
        <f t="shared" si="19"/>
        <v>0</v>
      </c>
      <c r="T67" s="152">
        <f t="shared" si="19"/>
        <v>0</v>
      </c>
      <c r="U67" s="153">
        <f t="shared" si="19"/>
        <v>0</v>
      </c>
    </row>
    <row r="68" spans="1:21" ht="16.5" thickBot="1" x14ac:dyDescent="0.3">
      <c r="A68" s="154" t="s">
        <v>196</v>
      </c>
      <c r="B68" s="155" t="s">
        <v>203</v>
      </c>
      <c r="C68" s="156">
        <f t="shared" si="19"/>
        <v>301.74580677004366</v>
      </c>
      <c r="D68" s="156">
        <f t="shared" si="19"/>
        <v>339.42299518657842</v>
      </c>
      <c r="E68" s="156">
        <f t="shared" si="19"/>
        <v>352.9999149940416</v>
      </c>
      <c r="F68" s="156">
        <f t="shared" si="19"/>
        <v>367.11991159380329</v>
      </c>
      <c r="G68" s="156">
        <f t="shared" si="19"/>
        <v>381.80470805755544</v>
      </c>
      <c r="H68" s="156">
        <f t="shared" si="19"/>
        <v>397.07689637985766</v>
      </c>
      <c r="I68" s="156">
        <f t="shared" si="19"/>
        <v>412.95997223505196</v>
      </c>
      <c r="J68" s="156">
        <f t="shared" si="19"/>
        <v>429.4783711244541</v>
      </c>
      <c r="K68" s="156">
        <f t="shared" si="19"/>
        <v>446.65750596943224</v>
      </c>
      <c r="L68" s="156">
        <f t="shared" si="19"/>
        <v>464.52380620820958</v>
      </c>
      <c r="M68" s="156">
        <f t="shared" si="19"/>
        <v>483.10475845653798</v>
      </c>
      <c r="N68" s="156">
        <f t="shared" si="19"/>
        <v>502.42894879479951</v>
      </c>
      <c r="O68" s="156">
        <f t="shared" si="19"/>
        <v>522.52610674659149</v>
      </c>
      <c r="P68" s="156">
        <f t="shared" si="19"/>
        <v>543.42715101645513</v>
      </c>
      <c r="Q68" s="156">
        <f t="shared" si="19"/>
        <v>565.16423705711338</v>
      </c>
      <c r="R68" s="156">
        <f t="shared" si="19"/>
        <v>587.770806539398</v>
      </c>
      <c r="S68" s="156">
        <f t="shared" si="19"/>
        <v>611.28163880097384</v>
      </c>
      <c r="T68" s="156">
        <f t="shared" si="19"/>
        <v>635.73290435301283</v>
      </c>
      <c r="U68" s="157">
        <f t="shared" si="19"/>
        <v>661.16222052713329</v>
      </c>
    </row>
    <row r="69" spans="1:21" ht="16.5" thickBot="1" x14ac:dyDescent="0.3">
      <c r="A69" s="158" t="s">
        <v>211</v>
      </c>
      <c r="B69" s="159" t="s">
        <v>203</v>
      </c>
      <c r="C69" s="160">
        <f t="shared" ref="C69:U69" si="20">SUM(C59:C68)</f>
        <v>2040.5171767200432</v>
      </c>
      <c r="D69" s="160">
        <f t="shared" si="20"/>
        <v>2078.1943651365782</v>
      </c>
      <c r="E69" s="160">
        <f t="shared" si="20"/>
        <v>2091.7712849440413</v>
      </c>
      <c r="F69" s="160">
        <f t="shared" si="20"/>
        <v>2105.891281543803</v>
      </c>
      <c r="G69" s="160">
        <f t="shared" si="20"/>
        <v>2120.5760780075552</v>
      </c>
      <c r="H69" s="160">
        <f t="shared" si="20"/>
        <v>2135.8482663298573</v>
      </c>
      <c r="I69" s="160">
        <f t="shared" si="20"/>
        <v>2151.7313421850513</v>
      </c>
      <c r="J69" s="160">
        <f t="shared" si="20"/>
        <v>2168.2497410744536</v>
      </c>
      <c r="K69" s="160">
        <f t="shared" si="20"/>
        <v>2185.4288759194319</v>
      </c>
      <c r="L69" s="160">
        <f t="shared" si="20"/>
        <v>2203.295176158209</v>
      </c>
      <c r="M69" s="160">
        <f t="shared" si="20"/>
        <v>2221.8761284065376</v>
      </c>
      <c r="N69" s="160">
        <f t="shared" si="20"/>
        <v>2241.200318744799</v>
      </c>
      <c r="O69" s="160">
        <f t="shared" si="20"/>
        <v>2261.2974766965908</v>
      </c>
      <c r="P69" s="160">
        <f t="shared" si="20"/>
        <v>2282.1985209664545</v>
      </c>
      <c r="Q69" s="160">
        <f t="shared" si="20"/>
        <v>2303.935607007113</v>
      </c>
      <c r="R69" s="160">
        <f t="shared" si="20"/>
        <v>587.770806539398</v>
      </c>
      <c r="S69" s="160">
        <f t="shared" si="20"/>
        <v>611.28163880097384</v>
      </c>
      <c r="T69" s="160">
        <f t="shared" si="20"/>
        <v>635.73290435301283</v>
      </c>
      <c r="U69" s="161">
        <f t="shared" si="20"/>
        <v>661.16222052713329</v>
      </c>
    </row>
    <row r="71" spans="1:21" x14ac:dyDescent="0.25">
      <c r="C71" s="162">
        <f t="shared" ref="C71:U71" si="21">C44+C53</f>
        <v>-2040.5171767200432</v>
      </c>
      <c r="D71" s="162">
        <f t="shared" si="21"/>
        <v>-2078.1943651365782</v>
      </c>
      <c r="E71" s="162">
        <f t="shared" si="21"/>
        <v>-2091.7712849440413</v>
      </c>
      <c r="F71" s="162">
        <f t="shared" si="21"/>
        <v>-2105.891281543803</v>
      </c>
      <c r="G71" s="162">
        <f t="shared" si="21"/>
        <v>-2120.5760780075552</v>
      </c>
      <c r="H71" s="162">
        <f t="shared" si="21"/>
        <v>-2135.8482663298573</v>
      </c>
      <c r="I71" s="162">
        <f t="shared" si="21"/>
        <v>-2151.7313421850513</v>
      </c>
      <c r="J71" s="162">
        <f t="shared" si="21"/>
        <v>-2168.2497410744536</v>
      </c>
      <c r="K71" s="162">
        <f t="shared" si="21"/>
        <v>-2185.4288759194319</v>
      </c>
      <c r="L71" s="162">
        <f t="shared" si="21"/>
        <v>-2203.295176158209</v>
      </c>
      <c r="M71" s="162">
        <f t="shared" si="21"/>
        <v>-2221.8761284065376</v>
      </c>
      <c r="N71" s="162">
        <f t="shared" si="21"/>
        <v>-2241.200318744799</v>
      </c>
      <c r="O71" s="162">
        <f t="shared" si="21"/>
        <v>-2261.2974766965908</v>
      </c>
      <c r="P71" s="162">
        <f t="shared" si="21"/>
        <v>-2282.1985209664545</v>
      </c>
      <c r="Q71" s="162">
        <f t="shared" si="21"/>
        <v>-2303.935607007113</v>
      </c>
      <c r="R71" s="162">
        <f t="shared" si="21"/>
        <v>-587.770806539398</v>
      </c>
      <c r="S71" s="162">
        <f t="shared" si="21"/>
        <v>-611.28163880097384</v>
      </c>
      <c r="T71" s="162">
        <f t="shared" si="21"/>
        <v>-635.73290435301283</v>
      </c>
      <c r="U71" s="162">
        <f t="shared" si="21"/>
        <v>-661.16222052713329</v>
      </c>
    </row>
  </sheetData>
  <mergeCells count="11">
    <mergeCell ref="H15:I15"/>
    <mergeCell ref="A2:U2"/>
    <mergeCell ref="A5:O5"/>
    <mergeCell ref="A6:O6"/>
    <mergeCell ref="H13:I13"/>
    <mergeCell ref="H14:I14"/>
    <mergeCell ref="H16:I16"/>
    <mergeCell ref="H19:I19"/>
    <mergeCell ref="H20:I20"/>
    <mergeCell ref="H21:I21"/>
    <mergeCell ref="H22:I22"/>
  </mergeCells>
  <printOptions horizontalCentered="1"/>
  <pageMargins left="0.70866141732283472" right="0.70866141732283472" top="0.74803149606299213" bottom="0.74803149606299213" header="0.31496062992125984" footer="0.31496062992125984"/>
  <pageSetup paperSize="8" scale="68"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71"/>
  <sheetViews>
    <sheetView view="pageBreakPreview" topLeftCell="A8" zoomScale="80" zoomScaleNormal="82" zoomScaleSheetLayoutView="80" workbookViewId="0">
      <selection activeCell="P61" sqref="P61"/>
    </sheetView>
  </sheetViews>
  <sheetFormatPr defaultRowHeight="15.75" outlineLevelRow="1" x14ac:dyDescent="0.25"/>
  <cols>
    <col min="1" max="1" width="66.85546875" style="82" customWidth="1"/>
    <col min="2" max="2" width="13.7109375" style="82" bestFit="1" customWidth="1"/>
    <col min="3" max="3" width="12.5703125" style="82" customWidth="1"/>
    <col min="4" max="4" width="13.85546875" style="82" customWidth="1"/>
    <col min="5" max="5" width="11.5703125" style="82" customWidth="1"/>
    <col min="6" max="6" width="13.5703125" style="82" customWidth="1"/>
    <col min="7" max="7" width="9.85546875" style="82" customWidth="1"/>
    <col min="8" max="8" width="10.140625" style="82" customWidth="1"/>
    <col min="9" max="9" width="9.140625" style="82"/>
    <col min="10" max="10" width="9.85546875" style="82" customWidth="1"/>
    <col min="11" max="11" width="14.7109375" style="82" customWidth="1"/>
    <col min="12" max="14" width="9.85546875" style="82" bestFit="1" customWidth="1"/>
    <col min="15" max="15" width="10.85546875" style="82" customWidth="1"/>
    <col min="16" max="256" width="9.140625" style="82"/>
    <col min="257" max="257" width="66.85546875" style="82" customWidth="1"/>
    <col min="258" max="258" width="13.7109375" style="82" bestFit="1" customWidth="1"/>
    <col min="259" max="259" width="12.5703125" style="82" customWidth="1"/>
    <col min="260" max="260" width="13.85546875" style="82" customWidth="1"/>
    <col min="261" max="261" width="11.5703125" style="82" customWidth="1"/>
    <col min="262" max="262" width="13.5703125" style="82" customWidth="1"/>
    <col min="263" max="263" width="9.85546875" style="82" customWidth="1"/>
    <col min="264" max="264" width="10.140625" style="82" customWidth="1"/>
    <col min="265" max="265" width="9.140625" style="82"/>
    <col min="266" max="266" width="9.85546875" style="82" customWidth="1"/>
    <col min="267" max="267" width="14.7109375" style="82" customWidth="1"/>
    <col min="268" max="270" width="9.85546875" style="82" bestFit="1" customWidth="1"/>
    <col min="271" max="271" width="10.85546875" style="82" customWidth="1"/>
    <col min="272" max="512" width="9.140625" style="82"/>
    <col min="513" max="513" width="66.85546875" style="82" customWidth="1"/>
    <col min="514" max="514" width="13.7109375" style="82" bestFit="1" customWidth="1"/>
    <col min="515" max="515" width="12.5703125" style="82" customWidth="1"/>
    <col min="516" max="516" width="13.85546875" style="82" customWidth="1"/>
    <col min="517" max="517" width="11.5703125" style="82" customWidth="1"/>
    <col min="518" max="518" width="13.5703125" style="82" customWidth="1"/>
    <col min="519" max="519" width="9.85546875" style="82" customWidth="1"/>
    <col min="520" max="520" width="10.140625" style="82" customWidth="1"/>
    <col min="521" max="521" width="9.140625" style="82"/>
    <col min="522" max="522" width="9.85546875" style="82" customWidth="1"/>
    <col min="523" max="523" width="14.7109375" style="82" customWidth="1"/>
    <col min="524" max="526" width="9.85546875" style="82" bestFit="1" customWidth="1"/>
    <col min="527" max="527" width="10.85546875" style="82" customWidth="1"/>
    <col min="528" max="768" width="9.140625" style="82"/>
    <col min="769" max="769" width="66.85546875" style="82" customWidth="1"/>
    <col min="770" max="770" width="13.7109375" style="82" bestFit="1" customWidth="1"/>
    <col min="771" max="771" width="12.5703125" style="82" customWidth="1"/>
    <col min="772" max="772" width="13.85546875" style="82" customWidth="1"/>
    <col min="773" max="773" width="11.5703125" style="82" customWidth="1"/>
    <col min="774" max="774" width="13.5703125" style="82" customWidth="1"/>
    <col min="775" max="775" width="9.85546875" style="82" customWidth="1"/>
    <col min="776" max="776" width="10.140625" style="82" customWidth="1"/>
    <col min="777" max="777" width="9.140625" style="82"/>
    <col min="778" max="778" width="9.85546875" style="82" customWidth="1"/>
    <col min="779" max="779" width="14.7109375" style="82" customWidth="1"/>
    <col min="780" max="782" width="9.85546875" style="82" bestFit="1" customWidth="1"/>
    <col min="783" max="783" width="10.85546875" style="82" customWidth="1"/>
    <col min="784" max="1024" width="9.140625" style="82"/>
    <col min="1025" max="1025" width="66.85546875" style="82" customWidth="1"/>
    <col min="1026" max="1026" width="13.7109375" style="82" bestFit="1" customWidth="1"/>
    <col min="1027" max="1027" width="12.5703125" style="82" customWidth="1"/>
    <col min="1028" max="1028" width="13.85546875" style="82" customWidth="1"/>
    <col min="1029" max="1029" width="11.5703125" style="82" customWidth="1"/>
    <col min="1030" max="1030" width="13.5703125" style="82" customWidth="1"/>
    <col min="1031" max="1031" width="9.85546875" style="82" customWidth="1"/>
    <col min="1032" max="1032" width="10.140625" style="82" customWidth="1"/>
    <col min="1033" max="1033" width="9.140625" style="82"/>
    <col min="1034" max="1034" width="9.85546875" style="82" customWidth="1"/>
    <col min="1035" max="1035" width="14.7109375" style="82" customWidth="1"/>
    <col min="1036" max="1038" width="9.85546875" style="82" bestFit="1" customWidth="1"/>
    <col min="1039" max="1039" width="10.85546875" style="82" customWidth="1"/>
    <col min="1040" max="1280" width="9.140625" style="82"/>
    <col min="1281" max="1281" width="66.85546875" style="82" customWidth="1"/>
    <col min="1282" max="1282" width="13.7109375" style="82" bestFit="1" customWidth="1"/>
    <col min="1283" max="1283" width="12.5703125" style="82" customWidth="1"/>
    <col min="1284" max="1284" width="13.85546875" style="82" customWidth="1"/>
    <col min="1285" max="1285" width="11.5703125" style="82" customWidth="1"/>
    <col min="1286" max="1286" width="13.5703125" style="82" customWidth="1"/>
    <col min="1287" max="1287" width="9.85546875" style="82" customWidth="1"/>
    <col min="1288" max="1288" width="10.140625" style="82" customWidth="1"/>
    <col min="1289" max="1289" width="9.140625" style="82"/>
    <col min="1290" max="1290" width="9.85546875" style="82" customWidth="1"/>
    <col min="1291" max="1291" width="14.7109375" style="82" customWidth="1"/>
    <col min="1292" max="1294" width="9.85546875" style="82" bestFit="1" customWidth="1"/>
    <col min="1295" max="1295" width="10.85546875" style="82" customWidth="1"/>
    <col min="1296" max="1536" width="9.140625" style="82"/>
    <col min="1537" max="1537" width="66.85546875" style="82" customWidth="1"/>
    <col min="1538" max="1538" width="13.7109375" style="82" bestFit="1" customWidth="1"/>
    <col min="1539" max="1539" width="12.5703125" style="82" customWidth="1"/>
    <col min="1540" max="1540" width="13.85546875" style="82" customWidth="1"/>
    <col min="1541" max="1541" width="11.5703125" style="82" customWidth="1"/>
    <col min="1542" max="1542" width="13.5703125" style="82" customWidth="1"/>
    <col min="1543" max="1543" width="9.85546875" style="82" customWidth="1"/>
    <col min="1544" max="1544" width="10.140625" style="82" customWidth="1"/>
    <col min="1545" max="1545" width="9.140625" style="82"/>
    <col min="1546" max="1546" width="9.85546875" style="82" customWidth="1"/>
    <col min="1547" max="1547" width="14.7109375" style="82" customWidth="1"/>
    <col min="1548" max="1550" width="9.85546875" style="82" bestFit="1" customWidth="1"/>
    <col min="1551" max="1551" width="10.85546875" style="82" customWidth="1"/>
    <col min="1552" max="1792" width="9.140625" style="82"/>
    <col min="1793" max="1793" width="66.85546875" style="82" customWidth="1"/>
    <col min="1794" max="1794" width="13.7109375" style="82" bestFit="1" customWidth="1"/>
    <col min="1795" max="1795" width="12.5703125" style="82" customWidth="1"/>
    <col min="1796" max="1796" width="13.85546875" style="82" customWidth="1"/>
    <col min="1797" max="1797" width="11.5703125" style="82" customWidth="1"/>
    <col min="1798" max="1798" width="13.5703125" style="82" customWidth="1"/>
    <col min="1799" max="1799" width="9.85546875" style="82" customWidth="1"/>
    <col min="1800" max="1800" width="10.140625" style="82" customWidth="1"/>
    <col min="1801" max="1801" width="9.140625" style="82"/>
    <col min="1802" max="1802" width="9.85546875" style="82" customWidth="1"/>
    <col min="1803" max="1803" width="14.7109375" style="82" customWidth="1"/>
    <col min="1804" max="1806" width="9.85546875" style="82" bestFit="1" customWidth="1"/>
    <col min="1807" max="1807" width="10.85546875" style="82" customWidth="1"/>
    <col min="1808" max="2048" width="9.140625" style="82"/>
    <col min="2049" max="2049" width="66.85546875" style="82" customWidth="1"/>
    <col min="2050" max="2050" width="13.7109375" style="82" bestFit="1" customWidth="1"/>
    <col min="2051" max="2051" width="12.5703125" style="82" customWidth="1"/>
    <col min="2052" max="2052" width="13.85546875" style="82" customWidth="1"/>
    <col min="2053" max="2053" width="11.5703125" style="82" customWidth="1"/>
    <col min="2054" max="2054" width="13.5703125" style="82" customWidth="1"/>
    <col min="2055" max="2055" width="9.85546875" style="82" customWidth="1"/>
    <col min="2056" max="2056" width="10.140625" style="82" customWidth="1"/>
    <col min="2057" max="2057" width="9.140625" style="82"/>
    <col min="2058" max="2058" width="9.85546875" style="82" customWidth="1"/>
    <col min="2059" max="2059" width="14.7109375" style="82" customWidth="1"/>
    <col min="2060" max="2062" width="9.85546875" style="82" bestFit="1" customWidth="1"/>
    <col min="2063" max="2063" width="10.85546875" style="82" customWidth="1"/>
    <col min="2064" max="2304" width="9.140625" style="82"/>
    <col min="2305" max="2305" width="66.85546875" style="82" customWidth="1"/>
    <col min="2306" max="2306" width="13.7109375" style="82" bestFit="1" customWidth="1"/>
    <col min="2307" max="2307" width="12.5703125" style="82" customWidth="1"/>
    <col min="2308" max="2308" width="13.85546875" style="82" customWidth="1"/>
    <col min="2309" max="2309" width="11.5703125" style="82" customWidth="1"/>
    <col min="2310" max="2310" width="13.5703125" style="82" customWidth="1"/>
    <col min="2311" max="2311" width="9.85546875" style="82" customWidth="1"/>
    <col min="2312" max="2312" width="10.140625" style="82" customWidth="1"/>
    <col min="2313" max="2313" width="9.140625" style="82"/>
    <col min="2314" max="2314" width="9.85546875" style="82" customWidth="1"/>
    <col min="2315" max="2315" width="14.7109375" style="82" customWidth="1"/>
    <col min="2316" max="2318" width="9.85546875" style="82" bestFit="1" customWidth="1"/>
    <col min="2319" max="2319" width="10.85546875" style="82" customWidth="1"/>
    <col min="2320" max="2560" width="9.140625" style="82"/>
    <col min="2561" max="2561" width="66.85546875" style="82" customWidth="1"/>
    <col min="2562" max="2562" width="13.7109375" style="82" bestFit="1" customWidth="1"/>
    <col min="2563" max="2563" width="12.5703125" style="82" customWidth="1"/>
    <col min="2564" max="2564" width="13.85546875" style="82" customWidth="1"/>
    <col min="2565" max="2565" width="11.5703125" style="82" customWidth="1"/>
    <col min="2566" max="2566" width="13.5703125" style="82" customWidth="1"/>
    <col min="2567" max="2567" width="9.85546875" style="82" customWidth="1"/>
    <col min="2568" max="2568" width="10.140625" style="82" customWidth="1"/>
    <col min="2569" max="2569" width="9.140625" style="82"/>
    <col min="2570" max="2570" width="9.85546875" style="82" customWidth="1"/>
    <col min="2571" max="2571" width="14.7109375" style="82" customWidth="1"/>
    <col min="2572" max="2574" width="9.85546875" style="82" bestFit="1" customWidth="1"/>
    <col min="2575" max="2575" width="10.85546875" style="82" customWidth="1"/>
    <col min="2576" max="2816" width="9.140625" style="82"/>
    <col min="2817" max="2817" width="66.85546875" style="82" customWidth="1"/>
    <col min="2818" max="2818" width="13.7109375" style="82" bestFit="1" customWidth="1"/>
    <col min="2819" max="2819" width="12.5703125" style="82" customWidth="1"/>
    <col min="2820" max="2820" width="13.85546875" style="82" customWidth="1"/>
    <col min="2821" max="2821" width="11.5703125" style="82" customWidth="1"/>
    <col min="2822" max="2822" width="13.5703125" style="82" customWidth="1"/>
    <col min="2823" max="2823" width="9.85546875" style="82" customWidth="1"/>
    <col min="2824" max="2824" width="10.140625" style="82" customWidth="1"/>
    <col min="2825" max="2825" width="9.140625" style="82"/>
    <col min="2826" max="2826" width="9.85546875" style="82" customWidth="1"/>
    <col min="2827" max="2827" width="14.7109375" style="82" customWidth="1"/>
    <col min="2828" max="2830" width="9.85546875" style="82" bestFit="1" customWidth="1"/>
    <col min="2831" max="2831" width="10.85546875" style="82" customWidth="1"/>
    <col min="2832" max="3072" width="9.140625" style="82"/>
    <col min="3073" max="3073" width="66.85546875" style="82" customWidth="1"/>
    <col min="3074" max="3074" width="13.7109375" style="82" bestFit="1" customWidth="1"/>
    <col min="3075" max="3075" width="12.5703125" style="82" customWidth="1"/>
    <col min="3076" max="3076" width="13.85546875" style="82" customWidth="1"/>
    <col min="3077" max="3077" width="11.5703125" style="82" customWidth="1"/>
    <col min="3078" max="3078" width="13.5703125" style="82" customWidth="1"/>
    <col min="3079" max="3079" width="9.85546875" style="82" customWidth="1"/>
    <col min="3080" max="3080" width="10.140625" style="82" customWidth="1"/>
    <col min="3081" max="3081" width="9.140625" style="82"/>
    <col min="3082" max="3082" width="9.85546875" style="82" customWidth="1"/>
    <col min="3083" max="3083" width="14.7109375" style="82" customWidth="1"/>
    <col min="3084" max="3086" width="9.85546875" style="82" bestFit="1" customWidth="1"/>
    <col min="3087" max="3087" width="10.85546875" style="82" customWidth="1"/>
    <col min="3088" max="3328" width="9.140625" style="82"/>
    <col min="3329" max="3329" width="66.85546875" style="82" customWidth="1"/>
    <col min="3330" max="3330" width="13.7109375" style="82" bestFit="1" customWidth="1"/>
    <col min="3331" max="3331" width="12.5703125" style="82" customWidth="1"/>
    <col min="3332" max="3332" width="13.85546875" style="82" customWidth="1"/>
    <col min="3333" max="3333" width="11.5703125" style="82" customWidth="1"/>
    <col min="3334" max="3334" width="13.5703125" style="82" customWidth="1"/>
    <col min="3335" max="3335" width="9.85546875" style="82" customWidth="1"/>
    <col min="3336" max="3336" width="10.140625" style="82" customWidth="1"/>
    <col min="3337" max="3337" width="9.140625" style="82"/>
    <col min="3338" max="3338" width="9.85546875" style="82" customWidth="1"/>
    <col min="3339" max="3339" width="14.7109375" style="82" customWidth="1"/>
    <col min="3340" max="3342" width="9.85546875" style="82" bestFit="1" customWidth="1"/>
    <col min="3343" max="3343" width="10.85546875" style="82" customWidth="1"/>
    <col min="3344" max="3584" width="9.140625" style="82"/>
    <col min="3585" max="3585" width="66.85546875" style="82" customWidth="1"/>
    <col min="3586" max="3586" width="13.7109375" style="82" bestFit="1" customWidth="1"/>
    <col min="3587" max="3587" width="12.5703125" style="82" customWidth="1"/>
    <col min="3588" max="3588" width="13.85546875" style="82" customWidth="1"/>
    <col min="3589" max="3589" width="11.5703125" style="82" customWidth="1"/>
    <col min="3590" max="3590" width="13.5703125" style="82" customWidth="1"/>
    <col min="3591" max="3591" width="9.85546875" style="82" customWidth="1"/>
    <col min="3592" max="3592" width="10.140625" style="82" customWidth="1"/>
    <col min="3593" max="3593" width="9.140625" style="82"/>
    <col min="3594" max="3594" width="9.85546875" style="82" customWidth="1"/>
    <col min="3595" max="3595" width="14.7109375" style="82" customWidth="1"/>
    <col min="3596" max="3598" width="9.85546875" style="82" bestFit="1" customWidth="1"/>
    <col min="3599" max="3599" width="10.85546875" style="82" customWidth="1"/>
    <col min="3600" max="3840" width="9.140625" style="82"/>
    <col min="3841" max="3841" width="66.85546875" style="82" customWidth="1"/>
    <col min="3842" max="3842" width="13.7109375" style="82" bestFit="1" customWidth="1"/>
    <col min="3843" max="3843" width="12.5703125" style="82" customWidth="1"/>
    <col min="3844" max="3844" width="13.85546875" style="82" customWidth="1"/>
    <col min="3845" max="3845" width="11.5703125" style="82" customWidth="1"/>
    <col min="3846" max="3846" width="13.5703125" style="82" customWidth="1"/>
    <col min="3847" max="3847" width="9.85546875" style="82" customWidth="1"/>
    <col min="3848" max="3848" width="10.140625" style="82" customWidth="1"/>
    <col min="3849" max="3849" width="9.140625" style="82"/>
    <col min="3850" max="3850" width="9.85546875" style="82" customWidth="1"/>
    <col min="3851" max="3851" width="14.7109375" style="82" customWidth="1"/>
    <col min="3852" max="3854" width="9.85546875" style="82" bestFit="1" customWidth="1"/>
    <col min="3855" max="3855" width="10.85546875" style="82" customWidth="1"/>
    <col min="3856" max="4096" width="9.140625" style="82"/>
    <col min="4097" max="4097" width="66.85546875" style="82" customWidth="1"/>
    <col min="4098" max="4098" width="13.7109375" style="82" bestFit="1" customWidth="1"/>
    <col min="4099" max="4099" width="12.5703125" style="82" customWidth="1"/>
    <col min="4100" max="4100" width="13.85546875" style="82" customWidth="1"/>
    <col min="4101" max="4101" width="11.5703125" style="82" customWidth="1"/>
    <col min="4102" max="4102" width="13.5703125" style="82" customWidth="1"/>
    <col min="4103" max="4103" width="9.85546875" style="82" customWidth="1"/>
    <col min="4104" max="4104" width="10.140625" style="82" customWidth="1"/>
    <col min="4105" max="4105" width="9.140625" style="82"/>
    <col min="4106" max="4106" width="9.85546875" style="82" customWidth="1"/>
    <col min="4107" max="4107" width="14.7109375" style="82" customWidth="1"/>
    <col min="4108" max="4110" width="9.85546875" style="82" bestFit="1" customWidth="1"/>
    <col min="4111" max="4111" width="10.85546875" style="82" customWidth="1"/>
    <col min="4112" max="4352" width="9.140625" style="82"/>
    <col min="4353" max="4353" width="66.85546875" style="82" customWidth="1"/>
    <col min="4354" max="4354" width="13.7109375" style="82" bestFit="1" customWidth="1"/>
    <col min="4355" max="4355" width="12.5703125" style="82" customWidth="1"/>
    <col min="4356" max="4356" width="13.85546875" style="82" customWidth="1"/>
    <col min="4357" max="4357" width="11.5703125" style="82" customWidth="1"/>
    <col min="4358" max="4358" width="13.5703125" style="82" customWidth="1"/>
    <col min="4359" max="4359" width="9.85546875" style="82" customWidth="1"/>
    <col min="4360" max="4360" width="10.140625" style="82" customWidth="1"/>
    <col min="4361" max="4361" width="9.140625" style="82"/>
    <col min="4362" max="4362" width="9.85546875" style="82" customWidth="1"/>
    <col min="4363" max="4363" width="14.7109375" style="82" customWidth="1"/>
    <col min="4364" max="4366" width="9.85546875" style="82" bestFit="1" customWidth="1"/>
    <col min="4367" max="4367" width="10.85546875" style="82" customWidth="1"/>
    <col min="4368" max="4608" width="9.140625" style="82"/>
    <col min="4609" max="4609" width="66.85546875" style="82" customWidth="1"/>
    <col min="4610" max="4610" width="13.7109375" style="82" bestFit="1" customWidth="1"/>
    <col min="4611" max="4611" width="12.5703125" style="82" customWidth="1"/>
    <col min="4612" max="4612" width="13.85546875" style="82" customWidth="1"/>
    <col min="4613" max="4613" width="11.5703125" style="82" customWidth="1"/>
    <col min="4614" max="4614" width="13.5703125" style="82" customWidth="1"/>
    <col min="4615" max="4615" width="9.85546875" style="82" customWidth="1"/>
    <col min="4616" max="4616" width="10.140625" style="82" customWidth="1"/>
    <col min="4617" max="4617" width="9.140625" style="82"/>
    <col min="4618" max="4618" width="9.85546875" style="82" customWidth="1"/>
    <col min="4619" max="4619" width="14.7109375" style="82" customWidth="1"/>
    <col min="4620" max="4622" width="9.85546875" style="82" bestFit="1" customWidth="1"/>
    <col min="4623" max="4623" width="10.85546875" style="82" customWidth="1"/>
    <col min="4624" max="4864" width="9.140625" style="82"/>
    <col min="4865" max="4865" width="66.85546875" style="82" customWidth="1"/>
    <col min="4866" max="4866" width="13.7109375" style="82" bestFit="1" customWidth="1"/>
    <col min="4867" max="4867" width="12.5703125" style="82" customWidth="1"/>
    <col min="4868" max="4868" width="13.85546875" style="82" customWidth="1"/>
    <col min="4869" max="4869" width="11.5703125" style="82" customWidth="1"/>
    <col min="4870" max="4870" width="13.5703125" style="82" customWidth="1"/>
    <col min="4871" max="4871" width="9.85546875" style="82" customWidth="1"/>
    <col min="4872" max="4872" width="10.140625" style="82" customWidth="1"/>
    <col min="4873" max="4873" width="9.140625" style="82"/>
    <col min="4874" max="4874" width="9.85546875" style="82" customWidth="1"/>
    <col min="4875" max="4875" width="14.7109375" style="82" customWidth="1"/>
    <col min="4876" max="4878" width="9.85546875" style="82" bestFit="1" customWidth="1"/>
    <col min="4879" max="4879" width="10.85546875" style="82" customWidth="1"/>
    <col min="4880" max="5120" width="9.140625" style="82"/>
    <col min="5121" max="5121" width="66.85546875" style="82" customWidth="1"/>
    <col min="5122" max="5122" width="13.7109375" style="82" bestFit="1" customWidth="1"/>
    <col min="5123" max="5123" width="12.5703125" style="82" customWidth="1"/>
    <col min="5124" max="5124" width="13.85546875" style="82" customWidth="1"/>
    <col min="5125" max="5125" width="11.5703125" style="82" customWidth="1"/>
    <col min="5126" max="5126" width="13.5703125" style="82" customWidth="1"/>
    <col min="5127" max="5127" width="9.85546875" style="82" customWidth="1"/>
    <col min="5128" max="5128" width="10.140625" style="82" customWidth="1"/>
    <col min="5129" max="5129" width="9.140625" style="82"/>
    <col min="5130" max="5130" width="9.85546875" style="82" customWidth="1"/>
    <col min="5131" max="5131" width="14.7109375" style="82" customWidth="1"/>
    <col min="5132" max="5134" width="9.85546875" style="82" bestFit="1" customWidth="1"/>
    <col min="5135" max="5135" width="10.85546875" style="82" customWidth="1"/>
    <col min="5136" max="5376" width="9.140625" style="82"/>
    <col min="5377" max="5377" width="66.85546875" style="82" customWidth="1"/>
    <col min="5378" max="5378" width="13.7109375" style="82" bestFit="1" customWidth="1"/>
    <col min="5379" max="5379" width="12.5703125" style="82" customWidth="1"/>
    <col min="5380" max="5380" width="13.85546875" style="82" customWidth="1"/>
    <col min="5381" max="5381" width="11.5703125" style="82" customWidth="1"/>
    <col min="5382" max="5382" width="13.5703125" style="82" customWidth="1"/>
    <col min="5383" max="5383" width="9.85546875" style="82" customWidth="1"/>
    <col min="5384" max="5384" width="10.140625" style="82" customWidth="1"/>
    <col min="5385" max="5385" width="9.140625" style="82"/>
    <col min="5386" max="5386" width="9.85546875" style="82" customWidth="1"/>
    <col min="5387" max="5387" width="14.7109375" style="82" customWidth="1"/>
    <col min="5388" max="5390" width="9.85546875" style="82" bestFit="1" customWidth="1"/>
    <col min="5391" max="5391" width="10.85546875" style="82" customWidth="1"/>
    <col min="5392" max="5632" width="9.140625" style="82"/>
    <col min="5633" max="5633" width="66.85546875" style="82" customWidth="1"/>
    <col min="5634" max="5634" width="13.7109375" style="82" bestFit="1" customWidth="1"/>
    <col min="5635" max="5635" width="12.5703125" style="82" customWidth="1"/>
    <col min="5636" max="5636" width="13.85546875" style="82" customWidth="1"/>
    <col min="5637" max="5637" width="11.5703125" style="82" customWidth="1"/>
    <col min="5638" max="5638" width="13.5703125" style="82" customWidth="1"/>
    <col min="5639" max="5639" width="9.85546875" style="82" customWidth="1"/>
    <col min="5640" max="5640" width="10.140625" style="82" customWidth="1"/>
    <col min="5641" max="5641" width="9.140625" style="82"/>
    <col min="5642" max="5642" width="9.85546875" style="82" customWidth="1"/>
    <col min="5643" max="5643" width="14.7109375" style="82" customWidth="1"/>
    <col min="5644" max="5646" width="9.85546875" style="82" bestFit="1" customWidth="1"/>
    <col min="5647" max="5647" width="10.85546875" style="82" customWidth="1"/>
    <col min="5648" max="5888" width="9.140625" style="82"/>
    <col min="5889" max="5889" width="66.85546875" style="82" customWidth="1"/>
    <col min="5890" max="5890" width="13.7109375" style="82" bestFit="1" customWidth="1"/>
    <col min="5891" max="5891" width="12.5703125" style="82" customWidth="1"/>
    <col min="5892" max="5892" width="13.85546875" style="82" customWidth="1"/>
    <col min="5893" max="5893" width="11.5703125" style="82" customWidth="1"/>
    <col min="5894" max="5894" width="13.5703125" style="82" customWidth="1"/>
    <col min="5895" max="5895" width="9.85546875" style="82" customWidth="1"/>
    <col min="5896" max="5896" width="10.140625" style="82" customWidth="1"/>
    <col min="5897" max="5897" width="9.140625" style="82"/>
    <col min="5898" max="5898" width="9.85546875" style="82" customWidth="1"/>
    <col min="5899" max="5899" width="14.7109375" style="82" customWidth="1"/>
    <col min="5900" max="5902" width="9.85546875" style="82" bestFit="1" customWidth="1"/>
    <col min="5903" max="5903" width="10.85546875" style="82" customWidth="1"/>
    <col min="5904" max="6144" width="9.140625" style="82"/>
    <col min="6145" max="6145" width="66.85546875" style="82" customWidth="1"/>
    <col min="6146" max="6146" width="13.7109375" style="82" bestFit="1" customWidth="1"/>
    <col min="6147" max="6147" width="12.5703125" style="82" customWidth="1"/>
    <col min="6148" max="6148" width="13.85546875" style="82" customWidth="1"/>
    <col min="6149" max="6149" width="11.5703125" style="82" customWidth="1"/>
    <col min="6150" max="6150" width="13.5703125" style="82" customWidth="1"/>
    <col min="6151" max="6151" width="9.85546875" style="82" customWidth="1"/>
    <col min="6152" max="6152" width="10.140625" style="82" customWidth="1"/>
    <col min="6153" max="6153" width="9.140625" style="82"/>
    <col min="6154" max="6154" width="9.85546875" style="82" customWidth="1"/>
    <col min="6155" max="6155" width="14.7109375" style="82" customWidth="1"/>
    <col min="6156" max="6158" width="9.85546875" style="82" bestFit="1" customWidth="1"/>
    <col min="6159" max="6159" width="10.85546875" style="82" customWidth="1"/>
    <col min="6160" max="6400" width="9.140625" style="82"/>
    <col min="6401" max="6401" width="66.85546875" style="82" customWidth="1"/>
    <col min="6402" max="6402" width="13.7109375" style="82" bestFit="1" customWidth="1"/>
    <col min="6403" max="6403" width="12.5703125" style="82" customWidth="1"/>
    <col min="6404" max="6404" width="13.85546875" style="82" customWidth="1"/>
    <col min="6405" max="6405" width="11.5703125" style="82" customWidth="1"/>
    <col min="6406" max="6406" width="13.5703125" style="82" customWidth="1"/>
    <col min="6407" max="6407" width="9.85546875" style="82" customWidth="1"/>
    <col min="6408" max="6408" width="10.140625" style="82" customWidth="1"/>
    <col min="6409" max="6409" width="9.140625" style="82"/>
    <col min="6410" max="6410" width="9.85546875" style="82" customWidth="1"/>
    <col min="6411" max="6411" width="14.7109375" style="82" customWidth="1"/>
    <col min="6412" max="6414" width="9.85546875" style="82" bestFit="1" customWidth="1"/>
    <col min="6415" max="6415" width="10.85546875" style="82" customWidth="1"/>
    <col min="6416" max="6656" width="9.140625" style="82"/>
    <col min="6657" max="6657" width="66.85546875" style="82" customWidth="1"/>
    <col min="6658" max="6658" width="13.7109375" style="82" bestFit="1" customWidth="1"/>
    <col min="6659" max="6659" width="12.5703125" style="82" customWidth="1"/>
    <col min="6660" max="6660" width="13.85546875" style="82" customWidth="1"/>
    <col min="6661" max="6661" width="11.5703125" style="82" customWidth="1"/>
    <col min="6662" max="6662" width="13.5703125" style="82" customWidth="1"/>
    <col min="6663" max="6663" width="9.85546875" style="82" customWidth="1"/>
    <col min="6664" max="6664" width="10.140625" style="82" customWidth="1"/>
    <col min="6665" max="6665" width="9.140625" style="82"/>
    <col min="6666" max="6666" width="9.85546875" style="82" customWidth="1"/>
    <col min="6667" max="6667" width="14.7109375" style="82" customWidth="1"/>
    <col min="6668" max="6670" width="9.85546875" style="82" bestFit="1" customWidth="1"/>
    <col min="6671" max="6671" width="10.85546875" style="82" customWidth="1"/>
    <col min="6672" max="6912" width="9.140625" style="82"/>
    <col min="6913" max="6913" width="66.85546875" style="82" customWidth="1"/>
    <col min="6914" max="6914" width="13.7109375" style="82" bestFit="1" customWidth="1"/>
    <col min="6915" max="6915" width="12.5703125" style="82" customWidth="1"/>
    <col min="6916" max="6916" width="13.85546875" style="82" customWidth="1"/>
    <col min="6917" max="6917" width="11.5703125" style="82" customWidth="1"/>
    <col min="6918" max="6918" width="13.5703125" style="82" customWidth="1"/>
    <col min="6919" max="6919" width="9.85546875" style="82" customWidth="1"/>
    <col min="6920" max="6920" width="10.140625" style="82" customWidth="1"/>
    <col min="6921" max="6921" width="9.140625" style="82"/>
    <col min="6922" max="6922" width="9.85546875" style="82" customWidth="1"/>
    <col min="6923" max="6923" width="14.7109375" style="82" customWidth="1"/>
    <col min="6924" max="6926" width="9.85546875" style="82" bestFit="1" customWidth="1"/>
    <col min="6927" max="6927" width="10.85546875" style="82" customWidth="1"/>
    <col min="6928" max="7168" width="9.140625" style="82"/>
    <col min="7169" max="7169" width="66.85546875" style="82" customWidth="1"/>
    <col min="7170" max="7170" width="13.7109375" style="82" bestFit="1" customWidth="1"/>
    <col min="7171" max="7171" width="12.5703125" style="82" customWidth="1"/>
    <col min="7172" max="7172" width="13.85546875" style="82" customWidth="1"/>
    <col min="7173" max="7173" width="11.5703125" style="82" customWidth="1"/>
    <col min="7174" max="7174" width="13.5703125" style="82" customWidth="1"/>
    <col min="7175" max="7175" width="9.85546875" style="82" customWidth="1"/>
    <col min="7176" max="7176" width="10.140625" style="82" customWidth="1"/>
    <col min="7177" max="7177" width="9.140625" style="82"/>
    <col min="7178" max="7178" width="9.85546875" style="82" customWidth="1"/>
    <col min="7179" max="7179" width="14.7109375" style="82" customWidth="1"/>
    <col min="7180" max="7182" width="9.85546875" style="82" bestFit="1" customWidth="1"/>
    <col min="7183" max="7183" width="10.85546875" style="82" customWidth="1"/>
    <col min="7184" max="7424" width="9.140625" style="82"/>
    <col min="7425" max="7425" width="66.85546875" style="82" customWidth="1"/>
    <col min="7426" max="7426" width="13.7109375" style="82" bestFit="1" customWidth="1"/>
    <col min="7427" max="7427" width="12.5703125" style="82" customWidth="1"/>
    <col min="7428" max="7428" width="13.85546875" style="82" customWidth="1"/>
    <col min="7429" max="7429" width="11.5703125" style="82" customWidth="1"/>
    <col min="7430" max="7430" width="13.5703125" style="82" customWidth="1"/>
    <col min="7431" max="7431" width="9.85546875" style="82" customWidth="1"/>
    <col min="7432" max="7432" width="10.140625" style="82" customWidth="1"/>
    <col min="7433" max="7433" width="9.140625" style="82"/>
    <col min="7434" max="7434" width="9.85546875" style="82" customWidth="1"/>
    <col min="7435" max="7435" width="14.7109375" style="82" customWidth="1"/>
    <col min="7436" max="7438" width="9.85546875" style="82" bestFit="1" customWidth="1"/>
    <col min="7439" max="7439" width="10.85546875" style="82" customWidth="1"/>
    <col min="7440" max="7680" width="9.140625" style="82"/>
    <col min="7681" max="7681" width="66.85546875" style="82" customWidth="1"/>
    <col min="7682" max="7682" width="13.7109375" style="82" bestFit="1" customWidth="1"/>
    <col min="7683" max="7683" width="12.5703125" style="82" customWidth="1"/>
    <col min="7684" max="7684" width="13.85546875" style="82" customWidth="1"/>
    <col min="7685" max="7685" width="11.5703125" style="82" customWidth="1"/>
    <col min="7686" max="7686" width="13.5703125" style="82" customWidth="1"/>
    <col min="7687" max="7687" width="9.85546875" style="82" customWidth="1"/>
    <col min="7688" max="7688" width="10.140625" style="82" customWidth="1"/>
    <col min="7689" max="7689" width="9.140625" style="82"/>
    <col min="7690" max="7690" width="9.85546875" style="82" customWidth="1"/>
    <col min="7691" max="7691" width="14.7109375" style="82" customWidth="1"/>
    <col min="7692" max="7694" width="9.85546875" style="82" bestFit="1" customWidth="1"/>
    <col min="7695" max="7695" width="10.85546875" style="82" customWidth="1"/>
    <col min="7696" max="7936" width="9.140625" style="82"/>
    <col min="7937" max="7937" width="66.85546875" style="82" customWidth="1"/>
    <col min="7938" max="7938" width="13.7109375" style="82" bestFit="1" customWidth="1"/>
    <col min="7939" max="7939" width="12.5703125" style="82" customWidth="1"/>
    <col min="7940" max="7940" width="13.85546875" style="82" customWidth="1"/>
    <col min="7941" max="7941" width="11.5703125" style="82" customWidth="1"/>
    <col min="7942" max="7942" width="13.5703125" style="82" customWidth="1"/>
    <col min="7943" max="7943" width="9.85546875" style="82" customWidth="1"/>
    <col min="7944" max="7944" width="10.140625" style="82" customWidth="1"/>
    <col min="7945" max="7945" width="9.140625" style="82"/>
    <col min="7946" max="7946" width="9.85546875" style="82" customWidth="1"/>
    <col min="7947" max="7947" width="14.7109375" style="82" customWidth="1"/>
    <col min="7948" max="7950" width="9.85546875" style="82" bestFit="1" customWidth="1"/>
    <col min="7951" max="7951" width="10.85546875" style="82" customWidth="1"/>
    <col min="7952" max="8192" width="9.140625" style="82"/>
    <col min="8193" max="8193" width="66.85546875" style="82" customWidth="1"/>
    <col min="8194" max="8194" width="13.7109375" style="82" bestFit="1" customWidth="1"/>
    <col min="8195" max="8195" width="12.5703125" style="82" customWidth="1"/>
    <col min="8196" max="8196" width="13.85546875" style="82" customWidth="1"/>
    <col min="8197" max="8197" width="11.5703125" style="82" customWidth="1"/>
    <col min="8198" max="8198" width="13.5703125" style="82" customWidth="1"/>
    <col min="8199" max="8199" width="9.85546875" style="82" customWidth="1"/>
    <col min="8200" max="8200" width="10.140625" style="82" customWidth="1"/>
    <col min="8201" max="8201" width="9.140625" style="82"/>
    <col min="8202" max="8202" width="9.85546875" style="82" customWidth="1"/>
    <col min="8203" max="8203" width="14.7109375" style="82" customWidth="1"/>
    <col min="8204" max="8206" width="9.85546875" style="82" bestFit="1" customWidth="1"/>
    <col min="8207" max="8207" width="10.85546875" style="82" customWidth="1"/>
    <col min="8208" max="8448" width="9.140625" style="82"/>
    <col min="8449" max="8449" width="66.85546875" style="82" customWidth="1"/>
    <col min="8450" max="8450" width="13.7109375" style="82" bestFit="1" customWidth="1"/>
    <col min="8451" max="8451" width="12.5703125" style="82" customWidth="1"/>
    <col min="8452" max="8452" width="13.85546875" style="82" customWidth="1"/>
    <col min="8453" max="8453" width="11.5703125" style="82" customWidth="1"/>
    <col min="8454" max="8454" width="13.5703125" style="82" customWidth="1"/>
    <col min="8455" max="8455" width="9.85546875" style="82" customWidth="1"/>
    <col min="8456" max="8456" width="10.140625" style="82" customWidth="1"/>
    <col min="8457" max="8457" width="9.140625" style="82"/>
    <col min="8458" max="8458" width="9.85546875" style="82" customWidth="1"/>
    <col min="8459" max="8459" width="14.7109375" style="82" customWidth="1"/>
    <col min="8460" max="8462" width="9.85546875" style="82" bestFit="1" customWidth="1"/>
    <col min="8463" max="8463" width="10.85546875" style="82" customWidth="1"/>
    <col min="8464" max="8704" width="9.140625" style="82"/>
    <col min="8705" max="8705" width="66.85546875" style="82" customWidth="1"/>
    <col min="8706" max="8706" width="13.7109375" style="82" bestFit="1" customWidth="1"/>
    <col min="8707" max="8707" width="12.5703125" style="82" customWidth="1"/>
    <col min="8708" max="8708" width="13.85546875" style="82" customWidth="1"/>
    <col min="8709" max="8709" width="11.5703125" style="82" customWidth="1"/>
    <col min="8710" max="8710" width="13.5703125" style="82" customWidth="1"/>
    <col min="8711" max="8711" width="9.85546875" style="82" customWidth="1"/>
    <col min="8712" max="8712" width="10.140625" style="82" customWidth="1"/>
    <col min="8713" max="8713" width="9.140625" style="82"/>
    <col min="8714" max="8714" width="9.85546875" style="82" customWidth="1"/>
    <col min="8715" max="8715" width="14.7109375" style="82" customWidth="1"/>
    <col min="8716" max="8718" width="9.85546875" style="82" bestFit="1" customWidth="1"/>
    <col min="8719" max="8719" width="10.85546875" style="82" customWidth="1"/>
    <col min="8720" max="8960" width="9.140625" style="82"/>
    <col min="8961" max="8961" width="66.85546875" style="82" customWidth="1"/>
    <col min="8962" max="8962" width="13.7109375" style="82" bestFit="1" customWidth="1"/>
    <col min="8963" max="8963" width="12.5703125" style="82" customWidth="1"/>
    <col min="8964" max="8964" width="13.85546875" style="82" customWidth="1"/>
    <col min="8965" max="8965" width="11.5703125" style="82" customWidth="1"/>
    <col min="8966" max="8966" width="13.5703125" style="82" customWidth="1"/>
    <col min="8967" max="8967" width="9.85546875" style="82" customWidth="1"/>
    <col min="8968" max="8968" width="10.140625" style="82" customWidth="1"/>
    <col min="8969" max="8969" width="9.140625" style="82"/>
    <col min="8970" max="8970" width="9.85546875" style="82" customWidth="1"/>
    <col min="8971" max="8971" width="14.7109375" style="82" customWidth="1"/>
    <col min="8972" max="8974" width="9.85546875" style="82" bestFit="1" customWidth="1"/>
    <col min="8975" max="8975" width="10.85546875" style="82" customWidth="1"/>
    <col min="8976" max="9216" width="9.140625" style="82"/>
    <col min="9217" max="9217" width="66.85546875" style="82" customWidth="1"/>
    <col min="9218" max="9218" width="13.7109375" style="82" bestFit="1" customWidth="1"/>
    <col min="9219" max="9219" width="12.5703125" style="82" customWidth="1"/>
    <col min="9220" max="9220" width="13.85546875" style="82" customWidth="1"/>
    <col min="9221" max="9221" width="11.5703125" style="82" customWidth="1"/>
    <col min="9222" max="9222" width="13.5703125" style="82" customWidth="1"/>
    <col min="9223" max="9223" width="9.85546875" style="82" customWidth="1"/>
    <col min="9224" max="9224" width="10.140625" style="82" customWidth="1"/>
    <col min="9225" max="9225" width="9.140625" style="82"/>
    <col min="9226" max="9226" width="9.85546875" style="82" customWidth="1"/>
    <col min="9227" max="9227" width="14.7109375" style="82" customWidth="1"/>
    <col min="9228" max="9230" width="9.85546875" style="82" bestFit="1" customWidth="1"/>
    <col min="9231" max="9231" width="10.85546875" style="82" customWidth="1"/>
    <col min="9232" max="9472" width="9.140625" style="82"/>
    <col min="9473" max="9473" width="66.85546875" style="82" customWidth="1"/>
    <col min="9474" max="9474" width="13.7109375" style="82" bestFit="1" customWidth="1"/>
    <col min="9475" max="9475" width="12.5703125" style="82" customWidth="1"/>
    <col min="9476" max="9476" width="13.85546875" style="82" customWidth="1"/>
    <col min="9477" max="9477" width="11.5703125" style="82" customWidth="1"/>
    <col min="9478" max="9478" width="13.5703125" style="82" customWidth="1"/>
    <col min="9479" max="9479" width="9.85546875" style="82" customWidth="1"/>
    <col min="9480" max="9480" width="10.140625" style="82" customWidth="1"/>
    <col min="9481" max="9481" width="9.140625" style="82"/>
    <col min="9482" max="9482" width="9.85546875" style="82" customWidth="1"/>
    <col min="9483" max="9483" width="14.7109375" style="82" customWidth="1"/>
    <col min="9484" max="9486" width="9.85546875" style="82" bestFit="1" customWidth="1"/>
    <col min="9487" max="9487" width="10.85546875" style="82" customWidth="1"/>
    <col min="9488" max="9728" width="9.140625" style="82"/>
    <col min="9729" max="9729" width="66.85546875" style="82" customWidth="1"/>
    <col min="9730" max="9730" width="13.7109375" style="82" bestFit="1" customWidth="1"/>
    <col min="9731" max="9731" width="12.5703125" style="82" customWidth="1"/>
    <col min="9732" max="9732" width="13.85546875" style="82" customWidth="1"/>
    <col min="9733" max="9733" width="11.5703125" style="82" customWidth="1"/>
    <col min="9734" max="9734" width="13.5703125" style="82" customWidth="1"/>
    <col min="9735" max="9735" width="9.85546875" style="82" customWidth="1"/>
    <col min="9736" max="9736" width="10.140625" style="82" customWidth="1"/>
    <col min="9737" max="9737" width="9.140625" style="82"/>
    <col min="9738" max="9738" width="9.85546875" style="82" customWidth="1"/>
    <col min="9739" max="9739" width="14.7109375" style="82" customWidth="1"/>
    <col min="9740" max="9742" width="9.85546875" style="82" bestFit="1" customWidth="1"/>
    <col min="9743" max="9743" width="10.85546875" style="82" customWidth="1"/>
    <col min="9744" max="9984" width="9.140625" style="82"/>
    <col min="9985" max="9985" width="66.85546875" style="82" customWidth="1"/>
    <col min="9986" max="9986" width="13.7109375" style="82" bestFit="1" customWidth="1"/>
    <col min="9987" max="9987" width="12.5703125" style="82" customWidth="1"/>
    <col min="9988" max="9988" width="13.85546875" style="82" customWidth="1"/>
    <col min="9989" max="9989" width="11.5703125" style="82" customWidth="1"/>
    <col min="9990" max="9990" width="13.5703125" style="82" customWidth="1"/>
    <col min="9991" max="9991" width="9.85546875" style="82" customWidth="1"/>
    <col min="9992" max="9992" width="10.140625" style="82" customWidth="1"/>
    <col min="9993" max="9993" width="9.140625" style="82"/>
    <col min="9994" max="9994" width="9.85546875" style="82" customWidth="1"/>
    <col min="9995" max="9995" width="14.7109375" style="82" customWidth="1"/>
    <col min="9996" max="9998" width="9.85546875" style="82" bestFit="1" customWidth="1"/>
    <col min="9999" max="9999" width="10.85546875" style="82" customWidth="1"/>
    <col min="10000" max="10240" width="9.140625" style="82"/>
    <col min="10241" max="10241" width="66.85546875" style="82" customWidth="1"/>
    <col min="10242" max="10242" width="13.7109375" style="82" bestFit="1" customWidth="1"/>
    <col min="10243" max="10243" width="12.5703125" style="82" customWidth="1"/>
    <col min="10244" max="10244" width="13.85546875" style="82" customWidth="1"/>
    <col min="10245" max="10245" width="11.5703125" style="82" customWidth="1"/>
    <col min="10246" max="10246" width="13.5703125" style="82" customWidth="1"/>
    <col min="10247" max="10247" width="9.85546875" style="82" customWidth="1"/>
    <col min="10248" max="10248" width="10.140625" style="82" customWidth="1"/>
    <col min="10249" max="10249" width="9.140625" style="82"/>
    <col min="10250" max="10250" width="9.85546875" style="82" customWidth="1"/>
    <col min="10251" max="10251" width="14.7109375" style="82" customWidth="1"/>
    <col min="10252" max="10254" width="9.85546875" style="82" bestFit="1" customWidth="1"/>
    <col min="10255" max="10255" width="10.85546875" style="82" customWidth="1"/>
    <col min="10256" max="10496" width="9.140625" style="82"/>
    <col min="10497" max="10497" width="66.85546875" style="82" customWidth="1"/>
    <col min="10498" max="10498" width="13.7109375" style="82" bestFit="1" customWidth="1"/>
    <col min="10499" max="10499" width="12.5703125" style="82" customWidth="1"/>
    <col min="10500" max="10500" width="13.85546875" style="82" customWidth="1"/>
    <col min="10501" max="10501" width="11.5703125" style="82" customWidth="1"/>
    <col min="10502" max="10502" width="13.5703125" style="82" customWidth="1"/>
    <col min="10503" max="10503" width="9.85546875" style="82" customWidth="1"/>
    <col min="10504" max="10504" width="10.140625" style="82" customWidth="1"/>
    <col min="10505" max="10505" width="9.140625" style="82"/>
    <col min="10506" max="10506" width="9.85546875" style="82" customWidth="1"/>
    <col min="10507" max="10507" width="14.7109375" style="82" customWidth="1"/>
    <col min="10508" max="10510" width="9.85546875" style="82" bestFit="1" customWidth="1"/>
    <col min="10511" max="10511" width="10.85546875" style="82" customWidth="1"/>
    <col min="10512" max="10752" width="9.140625" style="82"/>
    <col min="10753" max="10753" width="66.85546875" style="82" customWidth="1"/>
    <col min="10754" max="10754" width="13.7109375" style="82" bestFit="1" customWidth="1"/>
    <col min="10755" max="10755" width="12.5703125" style="82" customWidth="1"/>
    <col min="10756" max="10756" width="13.85546875" style="82" customWidth="1"/>
    <col min="10757" max="10757" width="11.5703125" style="82" customWidth="1"/>
    <col min="10758" max="10758" width="13.5703125" style="82" customWidth="1"/>
    <col min="10759" max="10759" width="9.85546875" style="82" customWidth="1"/>
    <col min="10760" max="10760" width="10.140625" style="82" customWidth="1"/>
    <col min="10761" max="10761" width="9.140625" style="82"/>
    <col min="10762" max="10762" width="9.85546875" style="82" customWidth="1"/>
    <col min="10763" max="10763" width="14.7109375" style="82" customWidth="1"/>
    <col min="10764" max="10766" width="9.85546875" style="82" bestFit="1" customWidth="1"/>
    <col min="10767" max="10767" width="10.85546875" style="82" customWidth="1"/>
    <col min="10768" max="11008" width="9.140625" style="82"/>
    <col min="11009" max="11009" width="66.85546875" style="82" customWidth="1"/>
    <col min="11010" max="11010" width="13.7109375" style="82" bestFit="1" customWidth="1"/>
    <col min="11011" max="11011" width="12.5703125" style="82" customWidth="1"/>
    <col min="11012" max="11012" width="13.85546875" style="82" customWidth="1"/>
    <col min="11013" max="11013" width="11.5703125" style="82" customWidth="1"/>
    <col min="11014" max="11014" width="13.5703125" style="82" customWidth="1"/>
    <col min="11015" max="11015" width="9.85546875" style="82" customWidth="1"/>
    <col min="11016" max="11016" width="10.140625" style="82" customWidth="1"/>
    <col min="11017" max="11017" width="9.140625" style="82"/>
    <col min="11018" max="11018" width="9.85546875" style="82" customWidth="1"/>
    <col min="11019" max="11019" width="14.7109375" style="82" customWidth="1"/>
    <col min="11020" max="11022" width="9.85546875" style="82" bestFit="1" customWidth="1"/>
    <col min="11023" max="11023" width="10.85546875" style="82" customWidth="1"/>
    <col min="11024" max="11264" width="9.140625" style="82"/>
    <col min="11265" max="11265" width="66.85546875" style="82" customWidth="1"/>
    <col min="11266" max="11266" width="13.7109375" style="82" bestFit="1" customWidth="1"/>
    <col min="11267" max="11267" width="12.5703125" style="82" customWidth="1"/>
    <col min="11268" max="11268" width="13.85546875" style="82" customWidth="1"/>
    <col min="11269" max="11269" width="11.5703125" style="82" customWidth="1"/>
    <col min="11270" max="11270" width="13.5703125" style="82" customWidth="1"/>
    <col min="11271" max="11271" width="9.85546875" style="82" customWidth="1"/>
    <col min="11272" max="11272" width="10.140625" style="82" customWidth="1"/>
    <col min="11273" max="11273" width="9.140625" style="82"/>
    <col min="11274" max="11274" width="9.85546875" style="82" customWidth="1"/>
    <col min="11275" max="11275" width="14.7109375" style="82" customWidth="1"/>
    <col min="11276" max="11278" width="9.85546875" style="82" bestFit="1" customWidth="1"/>
    <col min="11279" max="11279" width="10.85546875" style="82" customWidth="1"/>
    <col min="11280" max="11520" width="9.140625" style="82"/>
    <col min="11521" max="11521" width="66.85546875" style="82" customWidth="1"/>
    <col min="11522" max="11522" width="13.7109375" style="82" bestFit="1" customWidth="1"/>
    <col min="11523" max="11523" width="12.5703125" style="82" customWidth="1"/>
    <col min="11524" max="11524" width="13.85546875" style="82" customWidth="1"/>
    <col min="11525" max="11525" width="11.5703125" style="82" customWidth="1"/>
    <col min="11526" max="11526" width="13.5703125" style="82" customWidth="1"/>
    <col min="11527" max="11527" width="9.85546875" style="82" customWidth="1"/>
    <col min="11528" max="11528" width="10.140625" style="82" customWidth="1"/>
    <col min="11529" max="11529" width="9.140625" style="82"/>
    <col min="11530" max="11530" width="9.85546875" style="82" customWidth="1"/>
    <col min="11531" max="11531" width="14.7109375" style="82" customWidth="1"/>
    <col min="11532" max="11534" width="9.85546875" style="82" bestFit="1" customWidth="1"/>
    <col min="11535" max="11535" width="10.85546875" style="82" customWidth="1"/>
    <col min="11536" max="11776" width="9.140625" style="82"/>
    <col min="11777" max="11777" width="66.85546875" style="82" customWidth="1"/>
    <col min="11778" max="11778" width="13.7109375" style="82" bestFit="1" customWidth="1"/>
    <col min="11779" max="11779" width="12.5703125" style="82" customWidth="1"/>
    <col min="11780" max="11780" width="13.85546875" style="82" customWidth="1"/>
    <col min="11781" max="11781" width="11.5703125" style="82" customWidth="1"/>
    <col min="11782" max="11782" width="13.5703125" style="82" customWidth="1"/>
    <col min="11783" max="11783" width="9.85546875" style="82" customWidth="1"/>
    <col min="11784" max="11784" width="10.140625" style="82" customWidth="1"/>
    <col min="11785" max="11785" width="9.140625" style="82"/>
    <col min="11786" max="11786" width="9.85546875" style="82" customWidth="1"/>
    <col min="11787" max="11787" width="14.7109375" style="82" customWidth="1"/>
    <col min="11788" max="11790" width="9.85546875" style="82" bestFit="1" customWidth="1"/>
    <col min="11791" max="11791" width="10.85546875" style="82" customWidth="1"/>
    <col min="11792" max="12032" width="9.140625" style="82"/>
    <col min="12033" max="12033" width="66.85546875" style="82" customWidth="1"/>
    <col min="12034" max="12034" width="13.7109375" style="82" bestFit="1" customWidth="1"/>
    <col min="12035" max="12035" width="12.5703125" style="82" customWidth="1"/>
    <col min="12036" max="12036" width="13.85546875" style="82" customWidth="1"/>
    <col min="12037" max="12037" width="11.5703125" style="82" customWidth="1"/>
    <col min="12038" max="12038" width="13.5703125" style="82" customWidth="1"/>
    <col min="12039" max="12039" width="9.85546875" style="82" customWidth="1"/>
    <col min="12040" max="12040" width="10.140625" style="82" customWidth="1"/>
    <col min="12041" max="12041" width="9.140625" style="82"/>
    <col min="12042" max="12042" width="9.85546875" style="82" customWidth="1"/>
    <col min="12043" max="12043" width="14.7109375" style="82" customWidth="1"/>
    <col min="12044" max="12046" width="9.85546875" style="82" bestFit="1" customWidth="1"/>
    <col min="12047" max="12047" width="10.85546875" style="82" customWidth="1"/>
    <col min="12048" max="12288" width="9.140625" style="82"/>
    <col min="12289" max="12289" width="66.85546875" style="82" customWidth="1"/>
    <col min="12290" max="12290" width="13.7109375" style="82" bestFit="1" customWidth="1"/>
    <col min="12291" max="12291" width="12.5703125" style="82" customWidth="1"/>
    <col min="12292" max="12292" width="13.85546875" style="82" customWidth="1"/>
    <col min="12293" max="12293" width="11.5703125" style="82" customWidth="1"/>
    <col min="12294" max="12294" width="13.5703125" style="82" customWidth="1"/>
    <col min="12295" max="12295" width="9.85546875" style="82" customWidth="1"/>
    <col min="12296" max="12296" width="10.140625" style="82" customWidth="1"/>
    <col min="12297" max="12297" width="9.140625" style="82"/>
    <col min="12298" max="12298" width="9.85546875" style="82" customWidth="1"/>
    <col min="12299" max="12299" width="14.7109375" style="82" customWidth="1"/>
    <col min="12300" max="12302" width="9.85546875" style="82" bestFit="1" customWidth="1"/>
    <col min="12303" max="12303" width="10.85546875" style="82" customWidth="1"/>
    <col min="12304" max="12544" width="9.140625" style="82"/>
    <col min="12545" max="12545" width="66.85546875" style="82" customWidth="1"/>
    <col min="12546" max="12546" width="13.7109375" style="82" bestFit="1" customWidth="1"/>
    <col min="12547" max="12547" width="12.5703125" style="82" customWidth="1"/>
    <col min="12548" max="12548" width="13.85546875" style="82" customWidth="1"/>
    <col min="12549" max="12549" width="11.5703125" style="82" customWidth="1"/>
    <col min="12550" max="12550" width="13.5703125" style="82" customWidth="1"/>
    <col min="12551" max="12551" width="9.85546875" style="82" customWidth="1"/>
    <col min="12552" max="12552" width="10.140625" style="82" customWidth="1"/>
    <col min="12553" max="12553" width="9.140625" style="82"/>
    <col min="12554" max="12554" width="9.85546875" style="82" customWidth="1"/>
    <col min="12555" max="12555" width="14.7109375" style="82" customWidth="1"/>
    <col min="12556" max="12558" width="9.85546875" style="82" bestFit="1" customWidth="1"/>
    <col min="12559" max="12559" width="10.85546875" style="82" customWidth="1"/>
    <col min="12560" max="12800" width="9.140625" style="82"/>
    <col min="12801" max="12801" width="66.85546875" style="82" customWidth="1"/>
    <col min="12802" max="12802" width="13.7109375" style="82" bestFit="1" customWidth="1"/>
    <col min="12803" max="12803" width="12.5703125" style="82" customWidth="1"/>
    <col min="12804" max="12804" width="13.85546875" style="82" customWidth="1"/>
    <col min="12805" max="12805" width="11.5703125" style="82" customWidth="1"/>
    <col min="12806" max="12806" width="13.5703125" style="82" customWidth="1"/>
    <col min="12807" max="12807" width="9.85546875" style="82" customWidth="1"/>
    <col min="12808" max="12808" width="10.140625" style="82" customWidth="1"/>
    <col min="12809" max="12809" width="9.140625" style="82"/>
    <col min="12810" max="12810" width="9.85546875" style="82" customWidth="1"/>
    <col min="12811" max="12811" width="14.7109375" style="82" customWidth="1"/>
    <col min="12812" max="12814" width="9.85546875" style="82" bestFit="1" customWidth="1"/>
    <col min="12815" max="12815" width="10.85546875" style="82" customWidth="1"/>
    <col min="12816" max="13056" width="9.140625" style="82"/>
    <col min="13057" max="13057" width="66.85546875" style="82" customWidth="1"/>
    <col min="13058" max="13058" width="13.7109375" style="82" bestFit="1" customWidth="1"/>
    <col min="13059" max="13059" width="12.5703125" style="82" customWidth="1"/>
    <col min="13060" max="13060" width="13.85546875" style="82" customWidth="1"/>
    <col min="13061" max="13061" width="11.5703125" style="82" customWidth="1"/>
    <col min="13062" max="13062" width="13.5703125" style="82" customWidth="1"/>
    <col min="13063" max="13063" width="9.85546875" style="82" customWidth="1"/>
    <col min="13064" max="13064" width="10.140625" style="82" customWidth="1"/>
    <col min="13065" max="13065" width="9.140625" style="82"/>
    <col min="13066" max="13066" width="9.85546875" style="82" customWidth="1"/>
    <col min="13067" max="13067" width="14.7109375" style="82" customWidth="1"/>
    <col min="13068" max="13070" width="9.85546875" style="82" bestFit="1" customWidth="1"/>
    <col min="13071" max="13071" width="10.85546875" style="82" customWidth="1"/>
    <col min="13072" max="13312" width="9.140625" style="82"/>
    <col min="13313" max="13313" width="66.85546875" style="82" customWidth="1"/>
    <col min="13314" max="13314" width="13.7109375" style="82" bestFit="1" customWidth="1"/>
    <col min="13315" max="13315" width="12.5703125" style="82" customWidth="1"/>
    <col min="13316" max="13316" width="13.85546875" style="82" customWidth="1"/>
    <col min="13317" max="13317" width="11.5703125" style="82" customWidth="1"/>
    <col min="13318" max="13318" width="13.5703125" style="82" customWidth="1"/>
    <col min="13319" max="13319" width="9.85546875" style="82" customWidth="1"/>
    <col min="13320" max="13320" width="10.140625" style="82" customWidth="1"/>
    <col min="13321" max="13321" width="9.140625" style="82"/>
    <col min="13322" max="13322" width="9.85546875" style="82" customWidth="1"/>
    <col min="13323" max="13323" width="14.7109375" style="82" customWidth="1"/>
    <col min="13324" max="13326" width="9.85546875" style="82" bestFit="1" customWidth="1"/>
    <col min="13327" max="13327" width="10.85546875" style="82" customWidth="1"/>
    <col min="13328" max="13568" width="9.140625" style="82"/>
    <col min="13569" max="13569" width="66.85546875" style="82" customWidth="1"/>
    <col min="13570" max="13570" width="13.7109375" style="82" bestFit="1" customWidth="1"/>
    <col min="13571" max="13571" width="12.5703125" style="82" customWidth="1"/>
    <col min="13572" max="13572" width="13.85546875" style="82" customWidth="1"/>
    <col min="13573" max="13573" width="11.5703125" style="82" customWidth="1"/>
    <col min="13574" max="13574" width="13.5703125" style="82" customWidth="1"/>
    <col min="13575" max="13575" width="9.85546875" style="82" customWidth="1"/>
    <col min="13576" max="13576" width="10.140625" style="82" customWidth="1"/>
    <col min="13577" max="13577" width="9.140625" style="82"/>
    <col min="13578" max="13578" width="9.85546875" style="82" customWidth="1"/>
    <col min="13579" max="13579" width="14.7109375" style="82" customWidth="1"/>
    <col min="13580" max="13582" width="9.85546875" style="82" bestFit="1" customWidth="1"/>
    <col min="13583" max="13583" width="10.85546875" style="82" customWidth="1"/>
    <col min="13584" max="13824" width="9.140625" style="82"/>
    <col min="13825" max="13825" width="66.85546875" style="82" customWidth="1"/>
    <col min="13826" max="13826" width="13.7109375" style="82" bestFit="1" customWidth="1"/>
    <col min="13827" max="13827" width="12.5703125" style="82" customWidth="1"/>
    <col min="13828" max="13828" width="13.85546875" style="82" customWidth="1"/>
    <col min="13829" max="13829" width="11.5703125" style="82" customWidth="1"/>
    <col min="13830" max="13830" width="13.5703125" style="82" customWidth="1"/>
    <col min="13831" max="13831" width="9.85546875" style="82" customWidth="1"/>
    <col min="13832" max="13832" width="10.140625" style="82" customWidth="1"/>
    <col min="13833" max="13833" width="9.140625" style="82"/>
    <col min="13834" max="13834" width="9.85546875" style="82" customWidth="1"/>
    <col min="13835" max="13835" width="14.7109375" style="82" customWidth="1"/>
    <col min="13836" max="13838" width="9.85546875" style="82" bestFit="1" customWidth="1"/>
    <col min="13839" max="13839" width="10.85546875" style="82" customWidth="1"/>
    <col min="13840" max="14080" width="9.140625" style="82"/>
    <col min="14081" max="14081" width="66.85546875" style="82" customWidth="1"/>
    <col min="14082" max="14082" width="13.7109375" style="82" bestFit="1" customWidth="1"/>
    <col min="14083" max="14083" width="12.5703125" style="82" customWidth="1"/>
    <col min="14084" max="14084" width="13.85546875" style="82" customWidth="1"/>
    <col min="14085" max="14085" width="11.5703125" style="82" customWidth="1"/>
    <col min="14086" max="14086" width="13.5703125" style="82" customWidth="1"/>
    <col min="14087" max="14087" width="9.85546875" style="82" customWidth="1"/>
    <col min="14088" max="14088" width="10.140625" style="82" customWidth="1"/>
    <col min="14089" max="14089" width="9.140625" style="82"/>
    <col min="14090" max="14090" width="9.85546875" style="82" customWidth="1"/>
    <col min="14091" max="14091" width="14.7109375" style="82" customWidth="1"/>
    <col min="14092" max="14094" width="9.85546875" style="82" bestFit="1" customWidth="1"/>
    <col min="14095" max="14095" width="10.85546875" style="82" customWidth="1"/>
    <col min="14096" max="14336" width="9.140625" style="82"/>
    <col min="14337" max="14337" width="66.85546875" style="82" customWidth="1"/>
    <col min="14338" max="14338" width="13.7109375" style="82" bestFit="1" customWidth="1"/>
    <col min="14339" max="14339" width="12.5703125" style="82" customWidth="1"/>
    <col min="14340" max="14340" width="13.85546875" style="82" customWidth="1"/>
    <col min="14341" max="14341" width="11.5703125" style="82" customWidth="1"/>
    <col min="14342" max="14342" width="13.5703125" style="82" customWidth="1"/>
    <col min="14343" max="14343" width="9.85546875" style="82" customWidth="1"/>
    <col min="14344" max="14344" width="10.140625" style="82" customWidth="1"/>
    <col min="14345" max="14345" width="9.140625" style="82"/>
    <col min="14346" max="14346" width="9.85546875" style="82" customWidth="1"/>
    <col min="14347" max="14347" width="14.7109375" style="82" customWidth="1"/>
    <col min="14348" max="14350" width="9.85546875" style="82" bestFit="1" customWidth="1"/>
    <col min="14351" max="14351" width="10.85546875" style="82" customWidth="1"/>
    <col min="14352" max="14592" width="9.140625" style="82"/>
    <col min="14593" max="14593" width="66.85546875" style="82" customWidth="1"/>
    <col min="14594" max="14594" width="13.7109375" style="82" bestFit="1" customWidth="1"/>
    <col min="14595" max="14595" width="12.5703125" style="82" customWidth="1"/>
    <col min="14596" max="14596" width="13.85546875" style="82" customWidth="1"/>
    <col min="14597" max="14597" width="11.5703125" style="82" customWidth="1"/>
    <col min="14598" max="14598" width="13.5703125" style="82" customWidth="1"/>
    <col min="14599" max="14599" width="9.85546875" style="82" customWidth="1"/>
    <col min="14600" max="14600" width="10.140625" style="82" customWidth="1"/>
    <col min="14601" max="14601" width="9.140625" style="82"/>
    <col min="14602" max="14602" width="9.85546875" style="82" customWidth="1"/>
    <col min="14603" max="14603" width="14.7109375" style="82" customWidth="1"/>
    <col min="14604" max="14606" width="9.85546875" style="82" bestFit="1" customWidth="1"/>
    <col min="14607" max="14607" width="10.85546875" style="82" customWidth="1"/>
    <col min="14608" max="14848" width="9.140625" style="82"/>
    <col min="14849" max="14849" width="66.85546875" style="82" customWidth="1"/>
    <col min="14850" max="14850" width="13.7109375" style="82" bestFit="1" customWidth="1"/>
    <col min="14851" max="14851" width="12.5703125" style="82" customWidth="1"/>
    <col min="14852" max="14852" width="13.85546875" style="82" customWidth="1"/>
    <col min="14853" max="14853" width="11.5703125" style="82" customWidth="1"/>
    <col min="14854" max="14854" width="13.5703125" style="82" customWidth="1"/>
    <col min="14855" max="14855" width="9.85546875" style="82" customWidth="1"/>
    <col min="14856" max="14856" width="10.140625" style="82" customWidth="1"/>
    <col min="14857" max="14857" width="9.140625" style="82"/>
    <col min="14858" max="14858" width="9.85546875" style="82" customWidth="1"/>
    <col min="14859" max="14859" width="14.7109375" style="82" customWidth="1"/>
    <col min="14860" max="14862" width="9.85546875" style="82" bestFit="1" customWidth="1"/>
    <col min="14863" max="14863" width="10.85546875" style="82" customWidth="1"/>
    <col min="14864" max="15104" width="9.140625" style="82"/>
    <col min="15105" max="15105" width="66.85546875" style="82" customWidth="1"/>
    <col min="15106" max="15106" width="13.7109375" style="82" bestFit="1" customWidth="1"/>
    <col min="15107" max="15107" width="12.5703125" style="82" customWidth="1"/>
    <col min="15108" max="15108" width="13.85546875" style="82" customWidth="1"/>
    <col min="15109" max="15109" width="11.5703125" style="82" customWidth="1"/>
    <col min="15110" max="15110" width="13.5703125" style="82" customWidth="1"/>
    <col min="15111" max="15111" width="9.85546875" style="82" customWidth="1"/>
    <col min="15112" max="15112" width="10.140625" style="82" customWidth="1"/>
    <col min="15113" max="15113" width="9.140625" style="82"/>
    <col min="15114" max="15114" width="9.85546875" style="82" customWidth="1"/>
    <col min="15115" max="15115" width="14.7109375" style="82" customWidth="1"/>
    <col min="15116" max="15118" width="9.85546875" style="82" bestFit="1" customWidth="1"/>
    <col min="15119" max="15119" width="10.85546875" style="82" customWidth="1"/>
    <col min="15120" max="15360" width="9.140625" style="82"/>
    <col min="15361" max="15361" width="66.85546875" style="82" customWidth="1"/>
    <col min="15362" max="15362" width="13.7109375" style="82" bestFit="1" customWidth="1"/>
    <col min="15363" max="15363" width="12.5703125" style="82" customWidth="1"/>
    <col min="15364" max="15364" width="13.85546875" style="82" customWidth="1"/>
    <col min="15365" max="15365" width="11.5703125" style="82" customWidth="1"/>
    <col min="15366" max="15366" width="13.5703125" style="82" customWidth="1"/>
    <col min="15367" max="15367" width="9.85546875" style="82" customWidth="1"/>
    <col min="15368" max="15368" width="10.140625" style="82" customWidth="1"/>
    <col min="15369" max="15369" width="9.140625" style="82"/>
    <col min="15370" max="15370" width="9.85546875" style="82" customWidth="1"/>
    <col min="15371" max="15371" width="14.7109375" style="82" customWidth="1"/>
    <col min="15372" max="15374" width="9.85546875" style="82" bestFit="1" customWidth="1"/>
    <col min="15375" max="15375" width="10.85546875" style="82" customWidth="1"/>
    <col min="15376" max="15616" width="9.140625" style="82"/>
    <col min="15617" max="15617" width="66.85546875" style="82" customWidth="1"/>
    <col min="15618" max="15618" width="13.7109375" style="82" bestFit="1" customWidth="1"/>
    <col min="15619" max="15619" width="12.5703125" style="82" customWidth="1"/>
    <col min="15620" max="15620" width="13.85546875" style="82" customWidth="1"/>
    <col min="15621" max="15621" width="11.5703125" style="82" customWidth="1"/>
    <col min="15622" max="15622" width="13.5703125" style="82" customWidth="1"/>
    <col min="15623" max="15623" width="9.85546875" style="82" customWidth="1"/>
    <col min="15624" max="15624" width="10.140625" style="82" customWidth="1"/>
    <col min="15625" max="15625" width="9.140625" style="82"/>
    <col min="15626" max="15626" width="9.85546875" style="82" customWidth="1"/>
    <col min="15627" max="15627" width="14.7109375" style="82" customWidth="1"/>
    <col min="15628" max="15630" width="9.85546875" style="82" bestFit="1" customWidth="1"/>
    <col min="15631" max="15631" width="10.85546875" style="82" customWidth="1"/>
    <col min="15632" max="15872" width="9.140625" style="82"/>
    <col min="15873" max="15873" width="66.85546875" style="82" customWidth="1"/>
    <col min="15874" max="15874" width="13.7109375" style="82" bestFit="1" customWidth="1"/>
    <col min="15875" max="15875" width="12.5703125" style="82" customWidth="1"/>
    <col min="15876" max="15876" width="13.85546875" style="82" customWidth="1"/>
    <col min="15877" max="15877" width="11.5703125" style="82" customWidth="1"/>
    <col min="15878" max="15878" width="13.5703125" style="82" customWidth="1"/>
    <col min="15879" max="15879" width="9.85546875" style="82" customWidth="1"/>
    <col min="15880" max="15880" width="10.140625" style="82" customWidth="1"/>
    <col min="15881" max="15881" width="9.140625" style="82"/>
    <col min="15882" max="15882" width="9.85546875" style="82" customWidth="1"/>
    <col min="15883" max="15883" width="14.7109375" style="82" customWidth="1"/>
    <col min="15884" max="15886" width="9.85546875" style="82" bestFit="1" customWidth="1"/>
    <col min="15887" max="15887" width="10.85546875" style="82" customWidth="1"/>
    <col min="15888" max="16128" width="9.140625" style="82"/>
    <col min="16129" max="16129" width="66.85546875" style="82" customWidth="1"/>
    <col min="16130" max="16130" width="13.7109375" style="82" bestFit="1" customWidth="1"/>
    <col min="16131" max="16131" width="12.5703125" style="82" customWidth="1"/>
    <col min="16132" max="16132" width="13.85546875" style="82" customWidth="1"/>
    <col min="16133" max="16133" width="11.5703125" style="82" customWidth="1"/>
    <col min="16134" max="16134" width="13.5703125" style="82" customWidth="1"/>
    <col min="16135" max="16135" width="9.85546875" style="82" customWidth="1"/>
    <col min="16136" max="16136" width="10.140625" style="82" customWidth="1"/>
    <col min="16137" max="16137" width="9.140625" style="82"/>
    <col min="16138" max="16138" width="9.85546875" style="82" customWidth="1"/>
    <col min="16139" max="16139" width="14.7109375" style="82" customWidth="1"/>
    <col min="16140" max="16142" width="9.85546875" style="82" bestFit="1" customWidth="1"/>
    <col min="16143" max="16143" width="10.85546875" style="82" customWidth="1"/>
    <col min="16144" max="16384" width="9.140625" style="82"/>
  </cols>
  <sheetData>
    <row r="1" spans="1:21" x14ac:dyDescent="0.25">
      <c r="A1" s="82" t="s">
        <v>165</v>
      </c>
      <c r="O1" s="83"/>
    </row>
    <row r="2" spans="1:21" x14ac:dyDescent="0.25">
      <c r="A2" s="412" t="s">
        <v>166</v>
      </c>
      <c r="B2" s="412"/>
      <c r="C2" s="412"/>
      <c r="D2" s="412"/>
      <c r="E2" s="412"/>
      <c r="F2" s="412"/>
      <c r="G2" s="412"/>
      <c r="H2" s="412"/>
      <c r="I2" s="412"/>
      <c r="J2" s="412"/>
      <c r="K2" s="412"/>
      <c r="L2" s="412"/>
      <c r="M2" s="412"/>
      <c r="N2" s="412"/>
      <c r="O2" s="412"/>
      <c r="P2" s="412"/>
      <c r="Q2" s="412"/>
      <c r="R2" s="412"/>
      <c r="S2" s="412"/>
      <c r="T2" s="412"/>
      <c r="U2" s="412"/>
    </row>
    <row r="3" spans="1:21" x14ac:dyDescent="0.25">
      <c r="A3" s="84" t="s">
        <v>212</v>
      </c>
      <c r="O3" s="83"/>
    </row>
    <row r="4" spans="1:21" ht="19.5" customHeight="1" x14ac:dyDescent="0.25">
      <c r="A4" s="168" t="str">
        <f>'3.3. цели,задачи'!A6:D6</f>
        <v xml:space="preserve">О_0000000828 </v>
      </c>
      <c r="C4" s="85"/>
      <c r="O4" s="83"/>
    </row>
    <row r="5" spans="1:21" ht="34.5" customHeight="1" x14ac:dyDescent="0.25">
      <c r="A5" s="417" t="str">
        <f>"Финансовая модель по проекту инвестиционной программы"</f>
        <v>Финансовая модель по проекту инвестиционной программы</v>
      </c>
      <c r="B5" s="417"/>
      <c r="C5" s="417"/>
      <c r="D5" s="417"/>
      <c r="E5" s="417"/>
      <c r="F5" s="417"/>
      <c r="G5" s="417"/>
      <c r="H5" s="417"/>
      <c r="I5" s="417"/>
      <c r="J5" s="417"/>
      <c r="K5" s="417"/>
      <c r="L5" s="417"/>
      <c r="M5" s="417"/>
      <c r="N5" s="417"/>
      <c r="O5" s="417"/>
    </row>
    <row r="6" spans="1:21" ht="24.75" customHeight="1" x14ac:dyDescent="0.25">
      <c r="A6" s="418" t="str">
        <f>'3.3. цели,задачи'!A9:D9</f>
        <v>Приобретение стационарной лаборатории ЛЭИС -100</v>
      </c>
      <c r="B6" s="418"/>
      <c r="C6" s="418"/>
      <c r="D6" s="418"/>
      <c r="E6" s="418"/>
      <c r="F6" s="418"/>
      <c r="G6" s="418"/>
      <c r="H6" s="418"/>
      <c r="I6" s="418"/>
      <c r="J6" s="418"/>
      <c r="K6" s="418"/>
      <c r="L6" s="418"/>
      <c r="M6" s="418"/>
      <c r="N6" s="418"/>
      <c r="O6" s="418"/>
    </row>
    <row r="7" spans="1:21" ht="30.75" hidden="1" customHeight="1" x14ac:dyDescent="0.25">
      <c r="A7" s="86"/>
      <c r="B7" s="86"/>
      <c r="C7" s="86"/>
      <c r="D7" s="86"/>
      <c r="E7" s="86"/>
      <c r="F7" s="86"/>
      <c r="G7" s="86"/>
      <c r="H7" s="86"/>
      <c r="I7" s="86"/>
      <c r="J7" s="86"/>
      <c r="K7" s="86"/>
      <c r="L7" s="86"/>
      <c r="M7" s="86"/>
      <c r="N7" s="86"/>
      <c r="O7" s="86"/>
    </row>
    <row r="8" spans="1:21" x14ac:dyDescent="0.25">
      <c r="A8" s="87"/>
    </row>
    <row r="9" spans="1:21" ht="16.5" thickBot="1" x14ac:dyDescent="0.3">
      <c r="A9" s="88" t="s">
        <v>89</v>
      </c>
      <c r="B9" s="88" t="s">
        <v>0</v>
      </c>
      <c r="C9" s="88"/>
      <c r="D9" s="88"/>
      <c r="E9" s="88"/>
      <c r="F9" s="88"/>
      <c r="H9" s="89"/>
      <c r="I9" s="90"/>
      <c r="J9" s="90"/>
      <c r="K9" s="90"/>
      <c r="L9" s="90"/>
    </row>
    <row r="10" spans="1:21" ht="23.25" customHeight="1" x14ac:dyDescent="0.25">
      <c r="A10" s="91" t="s">
        <v>167</v>
      </c>
      <c r="B10" s="92">
        <v>26707.492136609999</v>
      </c>
      <c r="C10" s="88"/>
      <c r="D10" s="88"/>
      <c r="E10" s="88"/>
      <c r="F10" s="88"/>
      <c r="H10" s="89"/>
      <c r="I10" s="90"/>
      <c r="J10" s="90"/>
      <c r="K10" s="90"/>
      <c r="L10" s="90"/>
    </row>
    <row r="11" spans="1:21" ht="21" customHeight="1" x14ac:dyDescent="0.25">
      <c r="A11" s="93" t="s">
        <v>168</v>
      </c>
      <c r="B11" s="94"/>
      <c r="C11" s="85"/>
      <c r="D11" s="85"/>
      <c r="E11" s="85"/>
      <c r="F11" s="85"/>
    </row>
    <row r="12" spans="1:21" ht="44.25" hidden="1" customHeight="1" x14ac:dyDescent="0.25">
      <c r="A12" s="95" t="s">
        <v>169</v>
      </c>
      <c r="B12" s="94"/>
      <c r="C12" s="85"/>
      <c r="D12" s="85"/>
      <c r="E12" s="85"/>
      <c r="F12" s="85"/>
      <c r="H12" s="96"/>
    </row>
    <row r="13" spans="1:21" ht="56.25" customHeight="1" x14ac:dyDescent="0.25">
      <c r="A13" s="95" t="s">
        <v>170</v>
      </c>
      <c r="B13" s="94">
        <v>9559.9192903125586</v>
      </c>
      <c r="C13" s="85"/>
      <c r="D13" s="97"/>
      <c r="E13" s="85"/>
      <c r="F13" s="85"/>
      <c r="H13" s="415"/>
      <c r="I13" s="415"/>
      <c r="J13" s="98"/>
      <c r="K13" s="99"/>
    </row>
    <row r="14" spans="1:21" ht="38.25" customHeight="1" x14ac:dyDescent="0.25">
      <c r="A14" s="95" t="s">
        <v>171</v>
      </c>
      <c r="B14" s="94">
        <v>17147.57284629744</v>
      </c>
      <c r="C14" s="85"/>
      <c r="D14" s="100"/>
      <c r="E14" s="101"/>
      <c r="F14" s="101"/>
      <c r="H14" s="415"/>
      <c r="I14" s="415"/>
      <c r="J14" s="98"/>
      <c r="K14" s="99"/>
    </row>
    <row r="15" spans="1:21" ht="37.5" customHeight="1" thickBot="1" x14ac:dyDescent="0.3">
      <c r="A15" s="102" t="s">
        <v>172</v>
      </c>
      <c r="B15" s="103">
        <v>0</v>
      </c>
      <c r="C15" s="85"/>
      <c r="D15" s="85"/>
      <c r="E15" s="85"/>
      <c r="F15" s="85"/>
      <c r="H15" s="415"/>
      <c r="I15" s="415"/>
      <c r="J15" s="98"/>
      <c r="K15" s="104"/>
    </row>
    <row r="16" spans="1:21" ht="25.5" hidden="1" customHeight="1" x14ac:dyDescent="0.25">
      <c r="A16" s="102" t="s">
        <v>173</v>
      </c>
      <c r="B16" s="105"/>
      <c r="C16" s="85"/>
      <c r="D16" s="85"/>
      <c r="E16" s="85"/>
      <c r="F16" s="85"/>
      <c r="H16" s="415"/>
      <c r="I16" s="415"/>
      <c r="J16" s="98"/>
      <c r="K16" s="106"/>
    </row>
    <row r="17" spans="1:18" ht="16.5" hidden="1" thickBot="1" x14ac:dyDescent="0.3">
      <c r="A17" s="102" t="s">
        <v>174</v>
      </c>
      <c r="B17" s="107">
        <v>15</v>
      </c>
      <c r="C17" s="85"/>
      <c r="D17" s="85"/>
      <c r="E17" s="85"/>
      <c r="F17" s="85"/>
      <c r="H17" s="98"/>
      <c r="I17" s="98"/>
      <c r="J17" s="98"/>
      <c r="K17" s="98"/>
    </row>
    <row r="18" spans="1:18" ht="27" hidden="1" customHeight="1" x14ac:dyDescent="0.25">
      <c r="A18" s="102" t="s">
        <v>175</v>
      </c>
      <c r="B18" s="107">
        <v>15</v>
      </c>
      <c r="C18" s="85"/>
      <c r="D18" s="85"/>
      <c r="E18" s="85"/>
      <c r="F18" s="85"/>
      <c r="H18" s="108"/>
      <c r="I18" s="98"/>
      <c r="J18" s="98"/>
      <c r="K18" s="98"/>
      <c r="N18" s="98"/>
      <c r="O18" s="98"/>
      <c r="R18" s="109"/>
    </row>
    <row r="19" spans="1:18" ht="39.75" hidden="1" customHeight="1" outlineLevel="1" thickBot="1" x14ac:dyDescent="0.3">
      <c r="A19" s="110" t="s">
        <v>176</v>
      </c>
      <c r="B19" s="111"/>
      <c r="C19" s="85"/>
      <c r="D19" s="85"/>
      <c r="E19" s="85"/>
      <c r="F19" s="85"/>
      <c r="H19" s="415"/>
      <c r="I19" s="415"/>
      <c r="J19" s="98"/>
      <c r="K19" s="99"/>
      <c r="N19" s="98"/>
      <c r="O19" s="98"/>
    </row>
    <row r="20" spans="1:18" ht="16.5" hidden="1" outlineLevel="1" thickBot="1" x14ac:dyDescent="0.3">
      <c r="A20" s="91" t="s">
        <v>177</v>
      </c>
      <c r="B20" s="112"/>
      <c r="C20" s="85"/>
      <c r="D20" s="85"/>
      <c r="E20" s="85"/>
      <c r="F20" s="85"/>
      <c r="H20" s="415"/>
      <c r="I20" s="415"/>
      <c r="J20" s="98"/>
      <c r="K20" s="99"/>
      <c r="N20" s="98"/>
      <c r="O20" s="98"/>
    </row>
    <row r="21" spans="1:18" ht="33" hidden="1" customHeight="1" outlineLevel="1" x14ac:dyDescent="0.25">
      <c r="A21" s="102" t="s">
        <v>178</v>
      </c>
      <c r="B21" s="113">
        <v>4</v>
      </c>
      <c r="C21" s="85"/>
      <c r="D21" s="85"/>
      <c r="E21" s="85"/>
      <c r="F21" s="85"/>
      <c r="H21" s="416"/>
      <c r="I21" s="416"/>
      <c r="J21" s="98"/>
      <c r="K21" s="104"/>
      <c r="N21" s="98"/>
      <c r="O21" s="98"/>
    </row>
    <row r="22" spans="1:18" ht="16.5" hidden="1" outlineLevel="1" thickBot="1" x14ac:dyDescent="0.3">
      <c r="A22" s="102" t="s">
        <v>88</v>
      </c>
      <c r="B22" s="113">
        <v>4</v>
      </c>
      <c r="C22" s="85"/>
      <c r="D22" s="85"/>
      <c r="E22" s="85"/>
      <c r="F22" s="85"/>
      <c r="H22" s="415"/>
      <c r="I22" s="415"/>
      <c r="J22" s="98"/>
      <c r="K22" s="106"/>
      <c r="N22" s="98"/>
      <c r="O22" s="98"/>
    </row>
    <row r="23" spans="1:18" ht="16.5" hidden="1" outlineLevel="1" thickBot="1" x14ac:dyDescent="0.3">
      <c r="A23" s="114" t="s">
        <v>179</v>
      </c>
      <c r="B23" s="115"/>
      <c r="C23" s="85"/>
      <c r="D23" s="85"/>
      <c r="E23" s="85"/>
      <c r="F23" s="85"/>
      <c r="H23" s="98"/>
      <c r="I23" s="98"/>
      <c r="J23" s="98"/>
      <c r="K23" s="98"/>
      <c r="N23" s="98"/>
      <c r="O23" s="98"/>
    </row>
    <row r="24" spans="1:18" ht="16.5" hidden="1" outlineLevel="1" thickBot="1" x14ac:dyDescent="0.3">
      <c r="A24" s="102" t="s">
        <v>180</v>
      </c>
      <c r="B24" s="113">
        <v>12</v>
      </c>
      <c r="C24" s="85"/>
      <c r="D24" s="85"/>
      <c r="E24" s="85"/>
      <c r="F24" s="85"/>
      <c r="H24" s="98"/>
      <c r="I24" s="98"/>
      <c r="J24" s="98"/>
      <c r="K24" s="98"/>
    </row>
    <row r="25" spans="1:18" ht="16.5" hidden="1" outlineLevel="1" thickBot="1" x14ac:dyDescent="0.3">
      <c r="A25" s="102" t="s">
        <v>181</v>
      </c>
      <c r="B25" s="113">
        <v>12</v>
      </c>
      <c r="C25" s="85"/>
      <c r="D25" s="85"/>
      <c r="E25" s="85"/>
      <c r="F25" s="85"/>
    </row>
    <row r="26" spans="1:18" ht="16.5" hidden="1" outlineLevel="1" thickBot="1" x14ac:dyDescent="0.3">
      <c r="A26" s="116" t="s">
        <v>182</v>
      </c>
      <c r="B26" s="117"/>
      <c r="C26" s="85"/>
      <c r="D26" s="85"/>
      <c r="E26" s="85"/>
      <c r="F26" s="85"/>
    </row>
    <row r="27" spans="1:18" ht="16.5" hidden="1" outlineLevel="1" thickBot="1" x14ac:dyDescent="0.3">
      <c r="A27" s="118" t="s">
        <v>183</v>
      </c>
      <c r="B27" s="103">
        <v>10.74</v>
      </c>
      <c r="C27" s="119"/>
      <c r="D27" s="120"/>
      <c r="E27" s="85"/>
      <c r="F27" s="85"/>
    </row>
    <row r="28" spans="1:18" ht="16.5" hidden="1" outlineLevel="1" thickBot="1" x14ac:dyDescent="0.3">
      <c r="A28" s="116" t="s">
        <v>184</v>
      </c>
      <c r="B28" s="117"/>
      <c r="C28" s="119"/>
      <c r="D28" s="120"/>
      <c r="E28" s="85"/>
      <c r="F28" s="85"/>
    </row>
    <row r="29" spans="1:18" ht="16.5" hidden="1" outlineLevel="1" thickBot="1" x14ac:dyDescent="0.3">
      <c r="A29" s="116" t="s">
        <v>185</v>
      </c>
      <c r="B29" s="117"/>
      <c r="C29" s="119"/>
      <c r="D29" s="120"/>
      <c r="E29" s="85"/>
      <c r="F29" s="85"/>
    </row>
    <row r="30" spans="1:18" ht="16.5" hidden="1" outlineLevel="1" thickBot="1" x14ac:dyDescent="0.3">
      <c r="A30" s="118" t="s">
        <v>186</v>
      </c>
      <c r="B30" s="103">
        <v>5.23</v>
      </c>
      <c r="C30" s="121"/>
      <c r="D30" s="121"/>
      <c r="E30" s="85"/>
      <c r="F30" s="85"/>
    </row>
    <row r="31" spans="1:18" ht="16.5" hidden="1" outlineLevel="1" thickBot="1" x14ac:dyDescent="0.3">
      <c r="A31" s="116" t="s">
        <v>187</v>
      </c>
      <c r="B31" s="113">
        <v>12</v>
      </c>
      <c r="C31" s="119"/>
      <c r="D31" s="85"/>
      <c r="E31" s="85"/>
      <c r="F31" s="85"/>
    </row>
    <row r="32" spans="1:18" ht="16.5" hidden="1" outlineLevel="1" thickBot="1" x14ac:dyDescent="0.3">
      <c r="A32" s="116" t="s">
        <v>188</v>
      </c>
      <c r="B32" s="113">
        <v>12</v>
      </c>
      <c r="C32" s="119"/>
      <c r="D32" s="85"/>
      <c r="E32" s="85"/>
      <c r="F32" s="85"/>
    </row>
    <row r="33" spans="1:27" ht="16.5" hidden="1" outlineLevel="1" thickBot="1" x14ac:dyDescent="0.3">
      <c r="A33" s="116" t="s">
        <v>189</v>
      </c>
      <c r="B33" s="113">
        <v>4</v>
      </c>
      <c r="C33" s="97"/>
      <c r="D33" s="85"/>
      <c r="E33" s="85"/>
      <c r="F33" s="85"/>
    </row>
    <row r="34" spans="1:27" ht="16.5" hidden="1" collapsed="1" thickBot="1" x14ac:dyDescent="0.3">
      <c r="A34" s="116" t="s">
        <v>190</v>
      </c>
      <c r="B34" s="123">
        <v>4</v>
      </c>
      <c r="C34" s="97"/>
      <c r="D34" s="85"/>
      <c r="E34" s="85"/>
      <c r="F34" s="85"/>
    </row>
    <row r="35" spans="1:27" ht="16.5" hidden="1" outlineLevel="1" thickBot="1" x14ac:dyDescent="0.3">
      <c r="A35" s="116" t="s">
        <v>191</v>
      </c>
      <c r="B35" s="167">
        <v>25</v>
      </c>
      <c r="C35" s="122"/>
      <c r="D35" s="122"/>
      <c r="E35" s="122"/>
      <c r="F35" s="122"/>
    </row>
    <row r="36" spans="1:27" ht="16.5" hidden="1" outlineLevel="1" thickBot="1" x14ac:dyDescent="0.3">
      <c r="A36" s="116" t="s">
        <v>192</v>
      </c>
      <c r="B36" s="123">
        <v>25</v>
      </c>
      <c r="C36" s="124"/>
      <c r="D36" s="85"/>
      <c r="E36" s="125"/>
      <c r="F36" s="85"/>
    </row>
    <row r="37" spans="1:27" collapsed="1" x14ac:dyDescent="0.25">
      <c r="A37" s="91" t="str">
        <f>A50</f>
        <v>Оплата труда с отчислениями</v>
      </c>
      <c r="B37" s="126">
        <v>299.55795372588057</v>
      </c>
      <c r="C37" s="85"/>
      <c r="D37" s="97"/>
      <c r="E37" s="85"/>
      <c r="F37" s="85"/>
    </row>
    <row r="38" spans="1:27" x14ac:dyDescent="0.25">
      <c r="A38" s="102" t="str">
        <f>A51</f>
        <v>Вспомогательные материалы</v>
      </c>
      <c r="B38" s="127"/>
      <c r="C38" s="122"/>
      <c r="D38" s="122"/>
      <c r="E38" s="122"/>
      <c r="F38" s="122"/>
    </row>
    <row r="39" spans="1:27" ht="32.25" thickBot="1" x14ac:dyDescent="0.3">
      <c r="A39" s="128" t="str">
        <f>A52</f>
        <v>Прочие расходы (без амортизации, арендной платы + транспортные расходы)</v>
      </c>
      <c r="B39" s="123"/>
      <c r="C39" s="122"/>
      <c r="D39" s="122"/>
      <c r="E39" s="122"/>
      <c r="F39" s="122"/>
    </row>
    <row r="40" spans="1:27" s="87" customFormat="1" x14ac:dyDescent="0.25">
      <c r="A40" s="129" t="s">
        <v>87</v>
      </c>
      <c r="B40" s="130">
        <v>1</v>
      </c>
      <c r="C40" s="130">
        <f t="shared" ref="C40:U40" si="0">B40+1</f>
        <v>2</v>
      </c>
      <c r="D40" s="130">
        <f t="shared" si="0"/>
        <v>3</v>
      </c>
      <c r="E40" s="130">
        <f t="shared" si="0"/>
        <v>4</v>
      </c>
      <c r="F40" s="130">
        <f t="shared" si="0"/>
        <v>5</v>
      </c>
      <c r="G40" s="130">
        <f t="shared" si="0"/>
        <v>6</v>
      </c>
      <c r="H40" s="130">
        <f t="shared" si="0"/>
        <v>7</v>
      </c>
      <c r="I40" s="130">
        <f t="shared" si="0"/>
        <v>8</v>
      </c>
      <c r="J40" s="130">
        <f t="shared" si="0"/>
        <v>9</v>
      </c>
      <c r="K40" s="130">
        <f t="shared" si="0"/>
        <v>10</v>
      </c>
      <c r="L40" s="130">
        <f t="shared" si="0"/>
        <v>11</v>
      </c>
      <c r="M40" s="130">
        <f t="shared" si="0"/>
        <v>12</v>
      </c>
      <c r="N40" s="130">
        <f t="shared" si="0"/>
        <v>13</v>
      </c>
      <c r="O40" s="130">
        <f t="shared" si="0"/>
        <v>14</v>
      </c>
      <c r="P40" s="130">
        <f t="shared" si="0"/>
        <v>15</v>
      </c>
      <c r="Q40" s="130">
        <f t="shared" si="0"/>
        <v>16</v>
      </c>
      <c r="R40" s="130">
        <f t="shared" si="0"/>
        <v>17</v>
      </c>
      <c r="S40" s="130">
        <f t="shared" si="0"/>
        <v>18</v>
      </c>
      <c r="T40" s="130">
        <f t="shared" si="0"/>
        <v>19</v>
      </c>
      <c r="U40" s="131">
        <f t="shared" si="0"/>
        <v>20</v>
      </c>
    </row>
    <row r="41" spans="1:27" x14ac:dyDescent="0.25">
      <c r="A41" s="132" t="s">
        <v>86</v>
      </c>
      <c r="B41" s="133">
        <v>0.04</v>
      </c>
      <c r="C41" s="133">
        <v>0.04</v>
      </c>
      <c r="D41" s="133">
        <v>0.04</v>
      </c>
      <c r="E41" s="133">
        <v>0.04</v>
      </c>
      <c r="F41" s="133">
        <v>0.04</v>
      </c>
      <c r="G41" s="133">
        <v>0.04</v>
      </c>
      <c r="H41" s="133">
        <v>0.04</v>
      </c>
      <c r="I41" s="133">
        <v>0.04</v>
      </c>
      <c r="J41" s="133">
        <v>0.04</v>
      </c>
      <c r="K41" s="133">
        <v>0.04</v>
      </c>
      <c r="L41" s="133">
        <v>0.04</v>
      </c>
      <c r="M41" s="133">
        <v>0.04</v>
      </c>
      <c r="N41" s="133">
        <v>0.04</v>
      </c>
      <c r="O41" s="133">
        <v>0.04</v>
      </c>
      <c r="P41" s="133">
        <v>0.04</v>
      </c>
      <c r="Q41" s="133">
        <v>0.04</v>
      </c>
      <c r="R41" s="133">
        <v>0.04</v>
      </c>
      <c r="S41" s="133">
        <v>0.04</v>
      </c>
      <c r="T41" s="133">
        <v>0.04</v>
      </c>
      <c r="U41" s="134">
        <v>0.04</v>
      </c>
    </row>
    <row r="42" spans="1:27" ht="16.5" thickBot="1" x14ac:dyDescent="0.3">
      <c r="A42" s="132" t="s">
        <v>85</v>
      </c>
      <c r="B42" s="133">
        <v>0.04</v>
      </c>
      <c r="C42" s="133">
        <f t="shared" ref="C42:U42" si="1">(1+B42)*(1+C41)-1</f>
        <v>8.1600000000000117E-2</v>
      </c>
      <c r="D42" s="133">
        <f t="shared" si="1"/>
        <v>0.12486400000000009</v>
      </c>
      <c r="E42" s="133">
        <f t="shared" si="1"/>
        <v>0.16985856000000021</v>
      </c>
      <c r="F42" s="133">
        <f t="shared" si="1"/>
        <v>0.21665290240000035</v>
      </c>
      <c r="G42" s="133">
        <f t="shared" si="1"/>
        <v>0.26531901849600037</v>
      </c>
      <c r="H42" s="133">
        <f t="shared" si="1"/>
        <v>0.31593177923584048</v>
      </c>
      <c r="I42" s="133">
        <f t="shared" si="1"/>
        <v>0.3685690504052741</v>
      </c>
      <c r="J42" s="133">
        <f t="shared" si="1"/>
        <v>0.42331181242148519</v>
      </c>
      <c r="K42" s="133">
        <f t="shared" si="1"/>
        <v>0.48024428491834459</v>
      </c>
      <c r="L42" s="133">
        <f t="shared" si="1"/>
        <v>0.53945405631507848</v>
      </c>
      <c r="M42" s="133">
        <f t="shared" si="1"/>
        <v>0.60103221856768174</v>
      </c>
      <c r="N42" s="133">
        <f t="shared" si="1"/>
        <v>0.66507350731038906</v>
      </c>
      <c r="O42" s="133">
        <f t="shared" si="1"/>
        <v>0.73167644760280459</v>
      </c>
      <c r="P42" s="133">
        <f t="shared" si="1"/>
        <v>0.80094350550691673</v>
      </c>
      <c r="Q42" s="133">
        <f t="shared" si="1"/>
        <v>0.87298124572719349</v>
      </c>
      <c r="R42" s="133">
        <f t="shared" si="1"/>
        <v>0.94790049555628131</v>
      </c>
      <c r="S42" s="133">
        <f t="shared" si="1"/>
        <v>1.0258165153785326</v>
      </c>
      <c r="T42" s="133">
        <f t="shared" si="1"/>
        <v>1.1068491759936738</v>
      </c>
      <c r="U42" s="134">
        <f t="shared" si="1"/>
        <v>1.1911231430334208</v>
      </c>
      <c r="V42" s="135"/>
      <c r="W42" s="135"/>
      <c r="X42" s="135"/>
      <c r="Y42" s="135"/>
      <c r="Z42" s="135"/>
      <c r="AA42" s="135"/>
    </row>
    <row r="43" spans="1:27" x14ac:dyDescent="0.25">
      <c r="A43" s="129" t="s">
        <v>87</v>
      </c>
      <c r="B43" s="130">
        <v>1</v>
      </c>
      <c r="C43" s="130">
        <f t="shared" ref="C43:U43" si="2">B43+1</f>
        <v>2</v>
      </c>
      <c r="D43" s="130">
        <f t="shared" si="2"/>
        <v>3</v>
      </c>
      <c r="E43" s="130">
        <f t="shared" si="2"/>
        <v>4</v>
      </c>
      <c r="F43" s="130">
        <f t="shared" si="2"/>
        <v>5</v>
      </c>
      <c r="G43" s="130">
        <f t="shared" si="2"/>
        <v>6</v>
      </c>
      <c r="H43" s="130">
        <f t="shared" si="2"/>
        <v>7</v>
      </c>
      <c r="I43" s="130">
        <f t="shared" si="2"/>
        <v>8</v>
      </c>
      <c r="J43" s="130">
        <f t="shared" si="2"/>
        <v>9</v>
      </c>
      <c r="K43" s="130">
        <f t="shared" si="2"/>
        <v>10</v>
      </c>
      <c r="L43" s="130">
        <f t="shared" si="2"/>
        <v>11</v>
      </c>
      <c r="M43" s="130">
        <f t="shared" si="2"/>
        <v>12</v>
      </c>
      <c r="N43" s="130">
        <f t="shared" si="2"/>
        <v>13</v>
      </c>
      <c r="O43" s="130">
        <f t="shared" si="2"/>
        <v>14</v>
      </c>
      <c r="P43" s="130">
        <f t="shared" si="2"/>
        <v>15</v>
      </c>
      <c r="Q43" s="130">
        <f t="shared" si="2"/>
        <v>16</v>
      </c>
      <c r="R43" s="130">
        <f t="shared" si="2"/>
        <v>17</v>
      </c>
      <c r="S43" s="130">
        <f t="shared" si="2"/>
        <v>18</v>
      </c>
      <c r="T43" s="130">
        <f t="shared" si="2"/>
        <v>19</v>
      </c>
      <c r="U43" s="131">
        <f t="shared" si="2"/>
        <v>20</v>
      </c>
      <c r="V43" s="135"/>
      <c r="W43" s="135"/>
      <c r="X43" s="135"/>
      <c r="Y43" s="135"/>
      <c r="Z43" s="135"/>
      <c r="AA43" s="135"/>
    </row>
    <row r="44" spans="1:27" hidden="1" outlineLevel="1" x14ac:dyDescent="0.25">
      <c r="A44" s="136" t="s">
        <v>193</v>
      </c>
      <c r="B44" s="137">
        <f t="shared" ref="B44:U44" si="3">SUM(B45:B52)</f>
        <v>0</v>
      </c>
      <c r="C44" s="137">
        <f t="shared" si="3"/>
        <v>-299.55795372588057</v>
      </c>
      <c r="D44" s="137">
        <f t="shared" si="3"/>
        <v>-336.96195805990897</v>
      </c>
      <c r="E44" s="137">
        <f t="shared" si="3"/>
        <v>-350.44043638230534</v>
      </c>
      <c r="F44" s="137">
        <f t="shared" si="3"/>
        <v>-364.45805383759756</v>
      </c>
      <c r="G44" s="137">
        <f t="shared" si="3"/>
        <v>-379.03637599110152</v>
      </c>
      <c r="H44" s="137">
        <f t="shared" si="3"/>
        <v>-394.19783103074559</v>
      </c>
      <c r="I44" s="137">
        <f t="shared" si="3"/>
        <v>-409.96574427197538</v>
      </c>
      <c r="J44" s="137">
        <f t="shared" si="3"/>
        <v>-426.36437404285448</v>
      </c>
      <c r="K44" s="137">
        <f t="shared" si="3"/>
        <v>-443.41894900456862</v>
      </c>
      <c r="L44" s="137">
        <f t="shared" si="3"/>
        <v>-461.1557069647514</v>
      </c>
      <c r="M44" s="137">
        <f t="shared" si="3"/>
        <v>-479.60193524334153</v>
      </c>
      <c r="N44" s="137">
        <f t="shared" si="3"/>
        <v>-498.7860126530752</v>
      </c>
      <c r="O44" s="137">
        <f t="shared" si="3"/>
        <v>-518.73745315919814</v>
      </c>
      <c r="P44" s="137">
        <f t="shared" si="3"/>
        <v>-539.48695128556608</v>
      </c>
      <c r="Q44" s="137">
        <f t="shared" si="3"/>
        <v>-561.06642933698879</v>
      </c>
      <c r="R44" s="137">
        <f t="shared" si="3"/>
        <v>-583.50908651046836</v>
      </c>
      <c r="S44" s="137">
        <f t="shared" si="3"/>
        <v>-606.84944997088712</v>
      </c>
      <c r="T44" s="137">
        <f t="shared" si="3"/>
        <v>-631.12342796972257</v>
      </c>
      <c r="U44" s="137">
        <f t="shared" si="3"/>
        <v>-656.3683650885115</v>
      </c>
    </row>
    <row r="45" spans="1:27" ht="16.5" hidden="1" customHeight="1" outlineLevel="1" x14ac:dyDescent="0.25">
      <c r="A45" s="138" t="str">
        <f>A20</f>
        <v>Затраты на текущий ремонт ТП, т.руб. без НДС</v>
      </c>
      <c r="B45" s="139">
        <f t="shared" ref="B45:U45" si="4">-IF(B$40/$B$22-INT(B40/$B$22)&lt;&gt;0,0,$B$20*(1+B$42)*$B$19)</f>
        <v>0</v>
      </c>
      <c r="C45" s="139">
        <f t="shared" si="4"/>
        <v>0</v>
      </c>
      <c r="D45" s="139">
        <f t="shared" si="4"/>
        <v>0</v>
      </c>
      <c r="E45" s="139">
        <f t="shared" si="4"/>
        <v>0</v>
      </c>
      <c r="F45" s="139">
        <f t="shared" si="4"/>
        <v>0</v>
      </c>
      <c r="G45" s="139">
        <f t="shared" si="4"/>
        <v>0</v>
      </c>
      <c r="H45" s="139">
        <f t="shared" si="4"/>
        <v>0</v>
      </c>
      <c r="I45" s="139">
        <f t="shared" si="4"/>
        <v>0</v>
      </c>
      <c r="J45" s="139">
        <f t="shared" si="4"/>
        <v>0</v>
      </c>
      <c r="K45" s="139">
        <f t="shared" si="4"/>
        <v>0</v>
      </c>
      <c r="L45" s="139">
        <f t="shared" si="4"/>
        <v>0</v>
      </c>
      <c r="M45" s="139">
        <f t="shared" si="4"/>
        <v>0</v>
      </c>
      <c r="N45" s="139">
        <f t="shared" si="4"/>
        <v>0</v>
      </c>
      <c r="O45" s="139">
        <f t="shared" si="4"/>
        <v>0</v>
      </c>
      <c r="P45" s="139">
        <f t="shared" si="4"/>
        <v>0</v>
      </c>
      <c r="Q45" s="139">
        <f t="shared" si="4"/>
        <v>0</v>
      </c>
      <c r="R45" s="139">
        <f t="shared" si="4"/>
        <v>0</v>
      </c>
      <c r="S45" s="139">
        <f t="shared" si="4"/>
        <v>0</v>
      </c>
      <c r="T45" s="139">
        <f t="shared" si="4"/>
        <v>0</v>
      </c>
      <c r="U45" s="140">
        <f t="shared" si="4"/>
        <v>0</v>
      </c>
    </row>
    <row r="46" spans="1:27" ht="16.5" hidden="1" customHeight="1" outlineLevel="1" x14ac:dyDescent="0.25">
      <c r="A46" s="138" t="str">
        <f>A23</f>
        <v>Затраты на капитальный ремонт ТП, т.руб. без НДС</v>
      </c>
      <c r="B46" s="139">
        <f t="shared" ref="B46:U46" si="5">-IF(B$40/$B$25-INT(B40/$B$25)&lt;&gt;0,0,$B$23*(1+B$42)*$B$19)</f>
        <v>0</v>
      </c>
      <c r="C46" s="139">
        <f t="shared" si="5"/>
        <v>0</v>
      </c>
      <c r="D46" s="139">
        <f t="shared" si="5"/>
        <v>0</v>
      </c>
      <c r="E46" s="139">
        <f t="shared" si="5"/>
        <v>0</v>
      </c>
      <c r="F46" s="139">
        <f t="shared" si="5"/>
        <v>0</v>
      </c>
      <c r="G46" s="139">
        <f t="shared" si="5"/>
        <v>0</v>
      </c>
      <c r="H46" s="139">
        <f t="shared" si="5"/>
        <v>0</v>
      </c>
      <c r="I46" s="139">
        <f t="shared" si="5"/>
        <v>0</v>
      </c>
      <c r="J46" s="139">
        <f t="shared" si="5"/>
        <v>0</v>
      </c>
      <c r="K46" s="139">
        <f t="shared" si="5"/>
        <v>0</v>
      </c>
      <c r="L46" s="139">
        <f t="shared" si="5"/>
        <v>0</v>
      </c>
      <c r="M46" s="139">
        <f t="shared" si="5"/>
        <v>0</v>
      </c>
      <c r="N46" s="139">
        <f t="shared" si="5"/>
        <v>0</v>
      </c>
      <c r="O46" s="139">
        <f t="shared" si="5"/>
        <v>0</v>
      </c>
      <c r="P46" s="139">
        <f t="shared" si="5"/>
        <v>0</v>
      </c>
      <c r="Q46" s="139">
        <f t="shared" si="5"/>
        <v>0</v>
      </c>
      <c r="R46" s="139">
        <f t="shared" si="5"/>
        <v>0</v>
      </c>
      <c r="S46" s="139">
        <f t="shared" si="5"/>
        <v>0</v>
      </c>
      <c r="T46" s="139">
        <f t="shared" si="5"/>
        <v>0</v>
      </c>
      <c r="U46" s="140">
        <f t="shared" si="5"/>
        <v>0</v>
      </c>
    </row>
    <row r="47" spans="1:27" ht="16.5" hidden="1" customHeight="1" outlineLevel="1" x14ac:dyDescent="0.25">
      <c r="A47" s="138" t="str">
        <f>A26</f>
        <v>Затраты на капитальный ремонт 1 км КЛ т.руб. без НДС</v>
      </c>
      <c r="B47" s="139">
        <f t="shared" ref="B47:U47" si="6">-IF(B$40/$B$36-INT(B40/$B$36)&lt;&gt;0,0,$B$26*(1+B$42)*$B$27)</f>
        <v>0</v>
      </c>
      <c r="C47" s="139">
        <f t="shared" si="6"/>
        <v>0</v>
      </c>
      <c r="D47" s="139">
        <f t="shared" si="6"/>
        <v>0</v>
      </c>
      <c r="E47" s="139">
        <f t="shared" si="6"/>
        <v>0</v>
      </c>
      <c r="F47" s="139">
        <f t="shared" si="6"/>
        <v>0</v>
      </c>
      <c r="G47" s="139">
        <f t="shared" si="6"/>
        <v>0</v>
      </c>
      <c r="H47" s="139">
        <f t="shared" si="6"/>
        <v>0</v>
      </c>
      <c r="I47" s="139">
        <f t="shared" si="6"/>
        <v>0</v>
      </c>
      <c r="J47" s="139">
        <f t="shared" si="6"/>
        <v>0</v>
      </c>
      <c r="K47" s="139">
        <f t="shared" si="6"/>
        <v>0</v>
      </c>
      <c r="L47" s="139">
        <f t="shared" si="6"/>
        <v>0</v>
      </c>
      <c r="M47" s="139">
        <f t="shared" si="6"/>
        <v>0</v>
      </c>
      <c r="N47" s="139">
        <f t="shared" si="6"/>
        <v>0</v>
      </c>
      <c r="O47" s="139">
        <f t="shared" si="6"/>
        <v>0</v>
      </c>
      <c r="P47" s="139">
        <f t="shared" si="6"/>
        <v>0</v>
      </c>
      <c r="Q47" s="139">
        <f t="shared" si="6"/>
        <v>0</v>
      </c>
      <c r="R47" s="139">
        <f t="shared" si="6"/>
        <v>0</v>
      </c>
      <c r="S47" s="139">
        <f t="shared" si="6"/>
        <v>0</v>
      </c>
      <c r="T47" s="139">
        <f t="shared" si="6"/>
        <v>0</v>
      </c>
      <c r="U47" s="140">
        <f t="shared" si="6"/>
        <v>0</v>
      </c>
    </row>
    <row r="48" spans="1:27" hidden="1" outlineLevel="1" x14ac:dyDescent="0.25">
      <c r="A48" s="138" t="s">
        <v>194</v>
      </c>
      <c r="B48" s="139">
        <f t="shared" ref="B48:U48" si="7">-IF(B$40/$B$32-INT(B40/$B$32)&lt;&gt;0,0,$B$28*(1+B$42)*$B$30)</f>
        <v>0</v>
      </c>
      <c r="C48" s="139">
        <f t="shared" si="7"/>
        <v>0</v>
      </c>
      <c r="D48" s="139">
        <f t="shared" si="7"/>
        <v>0</v>
      </c>
      <c r="E48" s="139">
        <f t="shared" si="7"/>
        <v>0</v>
      </c>
      <c r="F48" s="139">
        <f t="shared" si="7"/>
        <v>0</v>
      </c>
      <c r="G48" s="139">
        <f t="shared" si="7"/>
        <v>0</v>
      </c>
      <c r="H48" s="139">
        <f t="shared" si="7"/>
        <v>0</v>
      </c>
      <c r="I48" s="139">
        <f t="shared" si="7"/>
        <v>0</v>
      </c>
      <c r="J48" s="139">
        <f t="shared" si="7"/>
        <v>0</v>
      </c>
      <c r="K48" s="139">
        <f t="shared" si="7"/>
        <v>0</v>
      </c>
      <c r="L48" s="139">
        <f t="shared" si="7"/>
        <v>0</v>
      </c>
      <c r="M48" s="139">
        <f t="shared" si="7"/>
        <v>0</v>
      </c>
      <c r="N48" s="139">
        <f t="shared" si="7"/>
        <v>0</v>
      </c>
      <c r="O48" s="139">
        <f t="shared" si="7"/>
        <v>0</v>
      </c>
      <c r="P48" s="139">
        <f t="shared" si="7"/>
        <v>0</v>
      </c>
      <c r="Q48" s="139">
        <f t="shared" si="7"/>
        <v>0</v>
      </c>
      <c r="R48" s="139">
        <f t="shared" si="7"/>
        <v>0</v>
      </c>
      <c r="S48" s="139">
        <f t="shared" si="7"/>
        <v>0</v>
      </c>
      <c r="T48" s="139">
        <f t="shared" si="7"/>
        <v>0</v>
      </c>
      <c r="U48" s="140">
        <f t="shared" si="7"/>
        <v>0</v>
      </c>
    </row>
    <row r="49" spans="1:27" hidden="1" outlineLevel="1" x14ac:dyDescent="0.25">
      <c r="A49" s="138" t="s">
        <v>195</v>
      </c>
      <c r="B49" s="139">
        <f t="shared" ref="B49:U49" si="8">-IF(B$40/$B$34-INT(B40/$B$34)&lt;&gt;0,0,$B$29*(1+B$42)*$B$30)</f>
        <v>0</v>
      </c>
      <c r="C49" s="139">
        <f t="shared" si="8"/>
        <v>0</v>
      </c>
      <c r="D49" s="139">
        <f t="shared" si="8"/>
        <v>0</v>
      </c>
      <c r="E49" s="139">
        <f t="shared" si="8"/>
        <v>0</v>
      </c>
      <c r="F49" s="139">
        <f t="shared" si="8"/>
        <v>0</v>
      </c>
      <c r="G49" s="139">
        <f t="shared" si="8"/>
        <v>0</v>
      </c>
      <c r="H49" s="139">
        <f t="shared" si="8"/>
        <v>0</v>
      </c>
      <c r="I49" s="139">
        <f t="shared" si="8"/>
        <v>0</v>
      </c>
      <c r="J49" s="139">
        <f t="shared" si="8"/>
        <v>0</v>
      </c>
      <c r="K49" s="139">
        <f t="shared" si="8"/>
        <v>0</v>
      </c>
      <c r="L49" s="139">
        <f t="shared" si="8"/>
        <v>0</v>
      </c>
      <c r="M49" s="139">
        <f t="shared" si="8"/>
        <v>0</v>
      </c>
      <c r="N49" s="139">
        <f t="shared" si="8"/>
        <v>0</v>
      </c>
      <c r="O49" s="139">
        <f t="shared" si="8"/>
        <v>0</v>
      </c>
      <c r="P49" s="139">
        <f t="shared" si="8"/>
        <v>0</v>
      </c>
      <c r="Q49" s="139">
        <f t="shared" si="8"/>
        <v>0</v>
      </c>
      <c r="R49" s="139">
        <f t="shared" si="8"/>
        <v>0</v>
      </c>
      <c r="S49" s="139">
        <f t="shared" si="8"/>
        <v>0</v>
      </c>
      <c r="T49" s="139">
        <f t="shared" si="8"/>
        <v>0</v>
      </c>
      <c r="U49" s="140">
        <f t="shared" si="8"/>
        <v>0</v>
      </c>
    </row>
    <row r="50" spans="1:27" collapsed="1" x14ac:dyDescent="0.25">
      <c r="A50" s="138" t="s">
        <v>196</v>
      </c>
      <c r="B50" s="139"/>
      <c r="C50" s="139">
        <f>-$B$37</f>
        <v>-299.55795372588057</v>
      </c>
      <c r="D50" s="139">
        <f t="shared" ref="D50:U50" si="9">-$B$37*(1+D42)</f>
        <v>-336.96195805990897</v>
      </c>
      <c r="E50" s="139">
        <f t="shared" si="9"/>
        <v>-350.44043638230534</v>
      </c>
      <c r="F50" s="139">
        <f t="shared" si="9"/>
        <v>-364.45805383759756</v>
      </c>
      <c r="G50" s="139">
        <f t="shared" si="9"/>
        <v>-379.03637599110152</v>
      </c>
      <c r="H50" s="139">
        <f t="shared" si="9"/>
        <v>-394.19783103074559</v>
      </c>
      <c r="I50" s="139">
        <f t="shared" si="9"/>
        <v>-409.96574427197538</v>
      </c>
      <c r="J50" s="139">
        <f t="shared" si="9"/>
        <v>-426.36437404285448</v>
      </c>
      <c r="K50" s="139">
        <f t="shared" si="9"/>
        <v>-443.41894900456862</v>
      </c>
      <c r="L50" s="139">
        <f t="shared" si="9"/>
        <v>-461.1557069647514</v>
      </c>
      <c r="M50" s="139">
        <f t="shared" si="9"/>
        <v>-479.60193524334153</v>
      </c>
      <c r="N50" s="139">
        <f t="shared" si="9"/>
        <v>-498.7860126530752</v>
      </c>
      <c r="O50" s="139">
        <f t="shared" si="9"/>
        <v>-518.73745315919814</v>
      </c>
      <c r="P50" s="139">
        <f t="shared" si="9"/>
        <v>-539.48695128556608</v>
      </c>
      <c r="Q50" s="139">
        <f t="shared" si="9"/>
        <v>-561.06642933698879</v>
      </c>
      <c r="R50" s="139">
        <f t="shared" si="9"/>
        <v>-583.50908651046836</v>
      </c>
      <c r="S50" s="139">
        <f t="shared" si="9"/>
        <v>-606.84944997088712</v>
      </c>
      <c r="T50" s="139">
        <f t="shared" si="9"/>
        <v>-631.12342796972257</v>
      </c>
      <c r="U50" s="140">
        <f t="shared" si="9"/>
        <v>-656.3683650885115</v>
      </c>
    </row>
    <row r="51" spans="1:27" s="87" customFormat="1" x14ac:dyDescent="0.25">
      <c r="A51" s="138" t="s">
        <v>197</v>
      </c>
      <c r="B51" s="139"/>
      <c r="C51" s="139">
        <f t="shared" ref="C51:U51" si="10">-$B$38*(1+C42)*$B$19</f>
        <v>0</v>
      </c>
      <c r="D51" s="139">
        <f t="shared" si="10"/>
        <v>0</v>
      </c>
      <c r="E51" s="139">
        <f t="shared" si="10"/>
        <v>0</v>
      </c>
      <c r="F51" s="139">
        <f t="shared" si="10"/>
        <v>0</v>
      </c>
      <c r="G51" s="139">
        <f t="shared" si="10"/>
        <v>0</v>
      </c>
      <c r="H51" s="139">
        <f t="shared" si="10"/>
        <v>0</v>
      </c>
      <c r="I51" s="139">
        <f t="shared" si="10"/>
        <v>0</v>
      </c>
      <c r="J51" s="139">
        <f t="shared" si="10"/>
        <v>0</v>
      </c>
      <c r="K51" s="139">
        <f t="shared" si="10"/>
        <v>0</v>
      </c>
      <c r="L51" s="139">
        <f t="shared" si="10"/>
        <v>0</v>
      </c>
      <c r="M51" s="139">
        <f t="shared" si="10"/>
        <v>0</v>
      </c>
      <c r="N51" s="139">
        <f t="shared" si="10"/>
        <v>0</v>
      </c>
      <c r="O51" s="139">
        <f t="shared" si="10"/>
        <v>0</v>
      </c>
      <c r="P51" s="139">
        <f t="shared" si="10"/>
        <v>0</v>
      </c>
      <c r="Q51" s="139">
        <f t="shared" si="10"/>
        <v>0</v>
      </c>
      <c r="R51" s="139">
        <f t="shared" si="10"/>
        <v>0</v>
      </c>
      <c r="S51" s="139">
        <f t="shared" si="10"/>
        <v>0</v>
      </c>
      <c r="T51" s="139">
        <f t="shared" si="10"/>
        <v>0</v>
      </c>
      <c r="U51" s="140">
        <f t="shared" si="10"/>
        <v>0</v>
      </c>
    </row>
    <row r="52" spans="1:27" ht="31.5" x14ac:dyDescent="0.25">
      <c r="A52" s="141" t="s">
        <v>198</v>
      </c>
      <c r="B52" s="139"/>
      <c r="C52" s="139">
        <f t="shared" ref="C52:U52" si="11">-$B$39*(1+C42)*$B$19</f>
        <v>0</v>
      </c>
      <c r="D52" s="139">
        <f t="shared" si="11"/>
        <v>0</v>
      </c>
      <c r="E52" s="139">
        <f t="shared" si="11"/>
        <v>0</v>
      </c>
      <c r="F52" s="139">
        <f t="shared" si="11"/>
        <v>0</v>
      </c>
      <c r="G52" s="139">
        <f t="shared" si="11"/>
        <v>0</v>
      </c>
      <c r="H52" s="139">
        <f t="shared" si="11"/>
        <v>0</v>
      </c>
      <c r="I52" s="139">
        <f t="shared" si="11"/>
        <v>0</v>
      </c>
      <c r="J52" s="139">
        <f t="shared" si="11"/>
        <v>0</v>
      </c>
      <c r="K52" s="139">
        <f t="shared" si="11"/>
        <v>0</v>
      </c>
      <c r="L52" s="139">
        <f t="shared" si="11"/>
        <v>0</v>
      </c>
      <c r="M52" s="139">
        <f t="shared" si="11"/>
        <v>0</v>
      </c>
      <c r="N52" s="139">
        <f t="shared" si="11"/>
        <v>0</v>
      </c>
      <c r="O52" s="139">
        <f t="shared" si="11"/>
        <v>0</v>
      </c>
      <c r="P52" s="139">
        <f t="shared" si="11"/>
        <v>0</v>
      </c>
      <c r="Q52" s="139">
        <f t="shared" si="11"/>
        <v>0</v>
      </c>
      <c r="R52" s="139">
        <f t="shared" si="11"/>
        <v>0</v>
      </c>
      <c r="S52" s="139">
        <f t="shared" si="11"/>
        <v>0</v>
      </c>
      <c r="T52" s="139">
        <f t="shared" si="11"/>
        <v>0</v>
      </c>
      <c r="U52" s="140">
        <f t="shared" si="11"/>
        <v>0</v>
      </c>
    </row>
    <row r="53" spans="1:27" x14ac:dyDescent="0.25">
      <c r="A53" s="136" t="s">
        <v>199</v>
      </c>
      <c r="B53" s="137">
        <f>SUM(B54:B61)</f>
        <v>0</v>
      </c>
      <c r="C53" s="137">
        <f t="shared" ref="C53:U53" si="12">SUM(C54:C56)</f>
        <v>-1780.4994757740001</v>
      </c>
      <c r="D53" s="137">
        <f t="shared" si="12"/>
        <v>-1780.4994757740001</v>
      </c>
      <c r="E53" s="137">
        <f t="shared" si="12"/>
        <v>-1780.4994757740001</v>
      </c>
      <c r="F53" s="137">
        <f t="shared" si="12"/>
        <v>-1780.4994757740001</v>
      </c>
      <c r="G53" s="137">
        <f t="shared" si="12"/>
        <v>-1780.4994757740001</v>
      </c>
      <c r="H53" s="137">
        <f t="shared" si="12"/>
        <v>-1780.4994757740001</v>
      </c>
      <c r="I53" s="137">
        <f t="shared" si="12"/>
        <v>-1780.4994757740001</v>
      </c>
      <c r="J53" s="137">
        <f t="shared" si="12"/>
        <v>-1780.4994757740001</v>
      </c>
      <c r="K53" s="137">
        <f t="shared" si="12"/>
        <v>-1780.4994757740001</v>
      </c>
      <c r="L53" s="137">
        <f t="shared" si="12"/>
        <v>-1780.4994757740001</v>
      </c>
      <c r="M53" s="137">
        <f t="shared" si="12"/>
        <v>-1780.4994757740001</v>
      </c>
      <c r="N53" s="137">
        <f t="shared" si="12"/>
        <v>-1780.4994757740001</v>
      </c>
      <c r="O53" s="137">
        <f t="shared" si="12"/>
        <v>-1780.4994757740001</v>
      </c>
      <c r="P53" s="137">
        <f t="shared" si="12"/>
        <v>-1780.4994757740001</v>
      </c>
      <c r="Q53" s="137">
        <f t="shared" si="12"/>
        <v>-1780.4994757740001</v>
      </c>
      <c r="R53" s="137">
        <f t="shared" si="12"/>
        <v>0</v>
      </c>
      <c r="S53" s="137">
        <f t="shared" si="12"/>
        <v>0</v>
      </c>
      <c r="T53" s="137">
        <f t="shared" si="12"/>
        <v>0</v>
      </c>
      <c r="U53" s="137">
        <f t="shared" si="12"/>
        <v>0</v>
      </c>
    </row>
    <row r="54" spans="1:27" s="87" customFormat="1" ht="15" customHeight="1" x14ac:dyDescent="0.25">
      <c r="A54" s="138" t="s">
        <v>84</v>
      </c>
      <c r="B54" s="139"/>
      <c r="C54" s="139"/>
      <c r="D54" s="139"/>
      <c r="E54" s="139"/>
      <c r="F54" s="139"/>
      <c r="G54" s="139"/>
      <c r="H54" s="139"/>
      <c r="I54" s="139"/>
      <c r="J54" s="139"/>
      <c r="K54" s="139"/>
      <c r="L54" s="139"/>
      <c r="M54" s="139"/>
      <c r="N54" s="139"/>
      <c r="O54" s="139"/>
      <c r="P54" s="139"/>
      <c r="Q54" s="139"/>
      <c r="R54" s="139"/>
      <c r="S54" s="139"/>
      <c r="T54" s="139"/>
      <c r="U54" s="140"/>
    </row>
    <row r="55" spans="1:27" x14ac:dyDescent="0.25">
      <c r="A55" s="138" t="s">
        <v>200</v>
      </c>
      <c r="B55" s="139"/>
      <c r="C55" s="139">
        <f t="shared" ref="C55:U55" si="13">IF(C43&lt;$B$16+2,-($B$12+$B$15)/$B$16,0)</f>
        <v>0</v>
      </c>
      <c r="D55" s="139">
        <f t="shared" si="13"/>
        <v>0</v>
      </c>
      <c r="E55" s="139">
        <f t="shared" si="13"/>
        <v>0</v>
      </c>
      <c r="F55" s="139">
        <f t="shared" si="13"/>
        <v>0</v>
      </c>
      <c r="G55" s="139">
        <f t="shared" si="13"/>
        <v>0</v>
      </c>
      <c r="H55" s="139">
        <f t="shared" si="13"/>
        <v>0</v>
      </c>
      <c r="I55" s="139">
        <f t="shared" si="13"/>
        <v>0</v>
      </c>
      <c r="J55" s="139">
        <f t="shared" si="13"/>
        <v>0</v>
      </c>
      <c r="K55" s="139">
        <f t="shared" si="13"/>
        <v>0</v>
      </c>
      <c r="L55" s="139">
        <f t="shared" si="13"/>
        <v>0</v>
      </c>
      <c r="M55" s="139">
        <f t="shared" si="13"/>
        <v>0</v>
      </c>
      <c r="N55" s="139">
        <f t="shared" si="13"/>
        <v>0</v>
      </c>
      <c r="O55" s="139">
        <f t="shared" si="13"/>
        <v>0</v>
      </c>
      <c r="P55" s="139">
        <f t="shared" si="13"/>
        <v>0</v>
      </c>
      <c r="Q55" s="139">
        <f t="shared" si="13"/>
        <v>0</v>
      </c>
      <c r="R55" s="139">
        <f t="shared" si="13"/>
        <v>0</v>
      </c>
      <c r="S55" s="139">
        <f t="shared" si="13"/>
        <v>0</v>
      </c>
      <c r="T55" s="139">
        <f t="shared" si="13"/>
        <v>0</v>
      </c>
      <c r="U55" s="139">
        <f t="shared" si="13"/>
        <v>0</v>
      </c>
    </row>
    <row r="56" spans="1:27" s="87" customFormat="1" x14ac:dyDescent="0.25">
      <c r="A56" s="138" t="s">
        <v>201</v>
      </c>
      <c r="B56" s="139"/>
      <c r="C56" s="139">
        <f t="shared" ref="C56:U56" si="14">IF(C43&lt;$B$17+2,-($B$13)/$B$17-($B$14)/$B$18,0)</f>
        <v>-1780.4994757740001</v>
      </c>
      <c r="D56" s="139">
        <f t="shared" si="14"/>
        <v>-1780.4994757740001</v>
      </c>
      <c r="E56" s="139">
        <f t="shared" si="14"/>
        <v>-1780.4994757740001</v>
      </c>
      <c r="F56" s="139">
        <f t="shared" si="14"/>
        <v>-1780.4994757740001</v>
      </c>
      <c r="G56" s="139">
        <f t="shared" si="14"/>
        <v>-1780.4994757740001</v>
      </c>
      <c r="H56" s="139">
        <f t="shared" si="14"/>
        <v>-1780.4994757740001</v>
      </c>
      <c r="I56" s="139">
        <f t="shared" si="14"/>
        <v>-1780.4994757740001</v>
      </c>
      <c r="J56" s="139">
        <f t="shared" si="14"/>
        <v>-1780.4994757740001</v>
      </c>
      <c r="K56" s="139">
        <f t="shared" si="14"/>
        <v>-1780.4994757740001</v>
      </c>
      <c r="L56" s="139">
        <f t="shared" si="14"/>
        <v>-1780.4994757740001</v>
      </c>
      <c r="M56" s="139">
        <f t="shared" si="14"/>
        <v>-1780.4994757740001</v>
      </c>
      <c r="N56" s="139">
        <f t="shared" si="14"/>
        <v>-1780.4994757740001</v>
      </c>
      <c r="O56" s="139">
        <f t="shared" si="14"/>
        <v>-1780.4994757740001</v>
      </c>
      <c r="P56" s="139">
        <f t="shared" si="14"/>
        <v>-1780.4994757740001</v>
      </c>
      <c r="Q56" s="139">
        <f t="shared" si="14"/>
        <v>-1780.4994757740001</v>
      </c>
      <c r="R56" s="139">
        <f t="shared" si="14"/>
        <v>0</v>
      </c>
      <c r="S56" s="139">
        <f t="shared" si="14"/>
        <v>0</v>
      </c>
      <c r="T56" s="139">
        <f t="shared" si="14"/>
        <v>0</v>
      </c>
      <c r="U56" s="139">
        <f t="shared" si="14"/>
        <v>0</v>
      </c>
    </row>
    <row r="57" spans="1:27" s="87" customFormat="1" ht="15" thickBot="1" x14ac:dyDescent="0.3">
      <c r="A57" s="142"/>
      <c r="B57" s="143"/>
      <c r="C57" s="143"/>
      <c r="D57" s="143"/>
      <c r="E57" s="143"/>
      <c r="F57" s="143"/>
      <c r="G57" s="143"/>
      <c r="H57" s="143"/>
      <c r="I57" s="143"/>
      <c r="J57" s="143"/>
      <c r="K57" s="143"/>
      <c r="L57" s="143"/>
      <c r="M57" s="143"/>
      <c r="N57" s="143"/>
      <c r="O57" s="143"/>
      <c r="P57" s="143"/>
      <c r="Q57" s="143"/>
      <c r="R57" s="143"/>
      <c r="S57" s="143"/>
      <c r="T57" s="143"/>
      <c r="U57" s="143"/>
      <c r="V57" s="144"/>
      <c r="W57" s="144"/>
      <c r="X57" s="144"/>
      <c r="Y57" s="144"/>
      <c r="Z57" s="144"/>
      <c r="AA57" s="144"/>
    </row>
    <row r="58" spans="1:27" ht="16.5" thickBot="1" x14ac:dyDescent="0.3">
      <c r="A58" s="145" t="s">
        <v>202</v>
      </c>
      <c r="B58" s="146"/>
      <c r="C58" s="147">
        <v>2</v>
      </c>
      <c r="D58" s="147">
        <f t="shared" ref="D58:U58" si="15">C58+1</f>
        <v>3</v>
      </c>
      <c r="E58" s="147">
        <f t="shared" si="15"/>
        <v>4</v>
      </c>
      <c r="F58" s="147">
        <f t="shared" si="15"/>
        <v>5</v>
      </c>
      <c r="G58" s="147">
        <f t="shared" si="15"/>
        <v>6</v>
      </c>
      <c r="H58" s="147">
        <f t="shared" si="15"/>
        <v>7</v>
      </c>
      <c r="I58" s="147">
        <f t="shared" si="15"/>
        <v>8</v>
      </c>
      <c r="J58" s="147">
        <f t="shared" si="15"/>
        <v>9</v>
      </c>
      <c r="K58" s="147">
        <f t="shared" si="15"/>
        <v>10</v>
      </c>
      <c r="L58" s="147">
        <f t="shared" si="15"/>
        <v>11</v>
      </c>
      <c r="M58" s="147">
        <f t="shared" si="15"/>
        <v>12</v>
      </c>
      <c r="N58" s="147">
        <f t="shared" si="15"/>
        <v>13</v>
      </c>
      <c r="O58" s="147">
        <f t="shared" si="15"/>
        <v>14</v>
      </c>
      <c r="P58" s="147">
        <f t="shared" si="15"/>
        <v>15</v>
      </c>
      <c r="Q58" s="147">
        <f t="shared" si="15"/>
        <v>16</v>
      </c>
      <c r="R58" s="147">
        <f t="shared" si="15"/>
        <v>17</v>
      </c>
      <c r="S58" s="147">
        <f t="shared" si="15"/>
        <v>18</v>
      </c>
      <c r="T58" s="147">
        <f t="shared" si="15"/>
        <v>19</v>
      </c>
      <c r="U58" s="148">
        <f t="shared" si="15"/>
        <v>20</v>
      </c>
    </row>
    <row r="59" spans="1:27" x14ac:dyDescent="0.25">
      <c r="A59" s="149" t="s">
        <v>83</v>
      </c>
      <c r="B59" s="150" t="s">
        <v>203</v>
      </c>
      <c r="C59" s="151">
        <f t="shared" ref="C59:U59" si="16">-(C55+C56)</f>
        <v>1780.4994757740001</v>
      </c>
      <c r="D59" s="151">
        <f t="shared" si="16"/>
        <v>1780.4994757740001</v>
      </c>
      <c r="E59" s="151">
        <f t="shared" si="16"/>
        <v>1780.4994757740001</v>
      </c>
      <c r="F59" s="151">
        <f t="shared" si="16"/>
        <v>1780.4994757740001</v>
      </c>
      <c r="G59" s="151">
        <f t="shared" si="16"/>
        <v>1780.4994757740001</v>
      </c>
      <c r="H59" s="151">
        <f t="shared" si="16"/>
        <v>1780.4994757740001</v>
      </c>
      <c r="I59" s="151">
        <f t="shared" si="16"/>
        <v>1780.4994757740001</v>
      </c>
      <c r="J59" s="151">
        <f t="shared" si="16"/>
        <v>1780.4994757740001</v>
      </c>
      <c r="K59" s="151">
        <f t="shared" si="16"/>
        <v>1780.4994757740001</v>
      </c>
      <c r="L59" s="151">
        <f t="shared" si="16"/>
        <v>1780.4994757740001</v>
      </c>
      <c r="M59" s="151">
        <f t="shared" si="16"/>
        <v>1780.4994757740001</v>
      </c>
      <c r="N59" s="151">
        <f t="shared" si="16"/>
        <v>1780.4994757740001</v>
      </c>
      <c r="O59" s="151">
        <f t="shared" si="16"/>
        <v>1780.4994757740001</v>
      </c>
      <c r="P59" s="151">
        <f t="shared" si="16"/>
        <v>1780.4994757740001</v>
      </c>
      <c r="Q59" s="151">
        <f t="shared" si="16"/>
        <v>1780.4994757740001</v>
      </c>
      <c r="R59" s="151">
        <f t="shared" si="16"/>
        <v>0</v>
      </c>
      <c r="S59" s="151">
        <f t="shared" si="16"/>
        <v>0</v>
      </c>
      <c r="T59" s="151">
        <f t="shared" si="16"/>
        <v>0</v>
      </c>
      <c r="U59" s="151">
        <f t="shared" si="16"/>
        <v>0</v>
      </c>
    </row>
    <row r="60" spans="1:27" x14ac:dyDescent="0.25">
      <c r="A60" s="132" t="s">
        <v>84</v>
      </c>
      <c r="B60" s="74" t="s">
        <v>203</v>
      </c>
      <c r="C60" s="152">
        <f t="shared" ref="C60:U60" si="17">-C54</f>
        <v>0</v>
      </c>
      <c r="D60" s="152">
        <f t="shared" si="17"/>
        <v>0</v>
      </c>
      <c r="E60" s="152">
        <f t="shared" si="17"/>
        <v>0</v>
      </c>
      <c r="F60" s="152">
        <f t="shared" si="17"/>
        <v>0</v>
      </c>
      <c r="G60" s="152">
        <f t="shared" si="17"/>
        <v>0</v>
      </c>
      <c r="H60" s="152">
        <f t="shared" si="17"/>
        <v>0</v>
      </c>
      <c r="I60" s="152">
        <f t="shared" si="17"/>
        <v>0</v>
      </c>
      <c r="J60" s="152">
        <f t="shared" si="17"/>
        <v>0</v>
      </c>
      <c r="K60" s="152">
        <f t="shared" si="17"/>
        <v>0</v>
      </c>
      <c r="L60" s="152">
        <f t="shared" si="17"/>
        <v>0</v>
      </c>
      <c r="M60" s="152">
        <f t="shared" si="17"/>
        <v>0</v>
      </c>
      <c r="N60" s="152">
        <f t="shared" si="17"/>
        <v>0</v>
      </c>
      <c r="O60" s="152">
        <f t="shared" si="17"/>
        <v>0</v>
      </c>
      <c r="P60" s="152">
        <f t="shared" si="17"/>
        <v>0</v>
      </c>
      <c r="Q60" s="152">
        <f t="shared" si="17"/>
        <v>0</v>
      </c>
      <c r="R60" s="152">
        <f t="shared" si="17"/>
        <v>0</v>
      </c>
      <c r="S60" s="152">
        <f t="shared" si="17"/>
        <v>0</v>
      </c>
      <c r="T60" s="152">
        <f t="shared" si="17"/>
        <v>0</v>
      </c>
      <c r="U60" s="153">
        <f t="shared" si="17"/>
        <v>0</v>
      </c>
    </row>
    <row r="61" spans="1:27" x14ac:dyDescent="0.25">
      <c r="A61" s="132" t="s">
        <v>204</v>
      </c>
      <c r="B61" s="74" t="s">
        <v>203</v>
      </c>
      <c r="C61" s="152">
        <f t="shared" ref="C61:U63" si="18">-C45</f>
        <v>0</v>
      </c>
      <c r="D61" s="152">
        <f t="shared" si="18"/>
        <v>0</v>
      </c>
      <c r="E61" s="152">
        <f t="shared" si="18"/>
        <v>0</v>
      </c>
      <c r="F61" s="152">
        <f t="shared" si="18"/>
        <v>0</v>
      </c>
      <c r="G61" s="152">
        <f t="shared" si="18"/>
        <v>0</v>
      </c>
      <c r="H61" s="152">
        <f t="shared" si="18"/>
        <v>0</v>
      </c>
      <c r="I61" s="152">
        <f t="shared" si="18"/>
        <v>0</v>
      </c>
      <c r="J61" s="152">
        <f t="shared" si="18"/>
        <v>0</v>
      </c>
      <c r="K61" s="152">
        <f t="shared" si="18"/>
        <v>0</v>
      </c>
      <c r="L61" s="152">
        <f t="shared" si="18"/>
        <v>0</v>
      </c>
      <c r="M61" s="152">
        <f t="shared" si="18"/>
        <v>0</v>
      </c>
      <c r="N61" s="152">
        <f t="shared" si="18"/>
        <v>0</v>
      </c>
      <c r="O61" s="152">
        <f t="shared" si="18"/>
        <v>0</v>
      </c>
      <c r="P61" s="152">
        <f t="shared" si="18"/>
        <v>0</v>
      </c>
      <c r="Q61" s="152">
        <f t="shared" si="18"/>
        <v>0</v>
      </c>
      <c r="R61" s="152">
        <f t="shared" si="18"/>
        <v>0</v>
      </c>
      <c r="S61" s="152">
        <f t="shared" si="18"/>
        <v>0</v>
      </c>
      <c r="T61" s="152">
        <f t="shared" si="18"/>
        <v>0</v>
      </c>
      <c r="U61" s="153">
        <f t="shared" si="18"/>
        <v>0</v>
      </c>
    </row>
    <row r="62" spans="1:27" x14ac:dyDescent="0.25">
      <c r="A62" s="132" t="s">
        <v>205</v>
      </c>
      <c r="B62" s="74" t="s">
        <v>203</v>
      </c>
      <c r="C62" s="152">
        <f t="shared" si="18"/>
        <v>0</v>
      </c>
      <c r="D62" s="152">
        <f t="shared" si="18"/>
        <v>0</v>
      </c>
      <c r="E62" s="152">
        <f t="shared" si="18"/>
        <v>0</v>
      </c>
      <c r="F62" s="152">
        <f t="shared" si="18"/>
        <v>0</v>
      </c>
      <c r="G62" s="152">
        <f t="shared" si="18"/>
        <v>0</v>
      </c>
      <c r="H62" s="152">
        <f t="shared" si="18"/>
        <v>0</v>
      </c>
      <c r="I62" s="152">
        <f t="shared" si="18"/>
        <v>0</v>
      </c>
      <c r="J62" s="152">
        <f t="shared" si="18"/>
        <v>0</v>
      </c>
      <c r="K62" s="152">
        <f t="shared" si="18"/>
        <v>0</v>
      </c>
      <c r="L62" s="152">
        <f t="shared" si="18"/>
        <v>0</v>
      </c>
      <c r="M62" s="152">
        <f t="shared" si="18"/>
        <v>0</v>
      </c>
      <c r="N62" s="152">
        <f t="shared" si="18"/>
        <v>0</v>
      </c>
      <c r="O62" s="152">
        <f t="shared" si="18"/>
        <v>0</v>
      </c>
      <c r="P62" s="152">
        <f t="shared" si="18"/>
        <v>0</v>
      </c>
      <c r="Q62" s="152">
        <f t="shared" si="18"/>
        <v>0</v>
      </c>
      <c r="R62" s="152">
        <f t="shared" si="18"/>
        <v>0</v>
      </c>
      <c r="S62" s="152">
        <f t="shared" si="18"/>
        <v>0</v>
      </c>
      <c r="T62" s="152">
        <f t="shared" si="18"/>
        <v>0</v>
      </c>
      <c r="U62" s="153">
        <f t="shared" si="18"/>
        <v>0</v>
      </c>
    </row>
    <row r="63" spans="1:27" x14ac:dyDescent="0.25">
      <c r="A63" s="132" t="s">
        <v>206</v>
      </c>
      <c r="B63" s="74" t="s">
        <v>203</v>
      </c>
      <c r="C63" s="152">
        <f t="shared" si="18"/>
        <v>0</v>
      </c>
      <c r="D63" s="152">
        <f t="shared" si="18"/>
        <v>0</v>
      </c>
      <c r="E63" s="152">
        <f t="shared" si="18"/>
        <v>0</v>
      </c>
      <c r="F63" s="152">
        <f t="shared" si="18"/>
        <v>0</v>
      </c>
      <c r="G63" s="152">
        <f t="shared" si="18"/>
        <v>0</v>
      </c>
      <c r="H63" s="152">
        <f t="shared" si="18"/>
        <v>0</v>
      </c>
      <c r="I63" s="152">
        <f t="shared" si="18"/>
        <v>0</v>
      </c>
      <c r="J63" s="152">
        <f t="shared" si="18"/>
        <v>0</v>
      </c>
      <c r="K63" s="152">
        <f t="shared" si="18"/>
        <v>0</v>
      </c>
      <c r="L63" s="152">
        <f t="shared" si="18"/>
        <v>0</v>
      </c>
      <c r="M63" s="152">
        <f t="shared" si="18"/>
        <v>0</v>
      </c>
      <c r="N63" s="152">
        <f t="shared" si="18"/>
        <v>0</v>
      </c>
      <c r="O63" s="152">
        <f t="shared" si="18"/>
        <v>0</v>
      </c>
      <c r="P63" s="152">
        <f t="shared" si="18"/>
        <v>0</v>
      </c>
      <c r="Q63" s="152">
        <f t="shared" si="18"/>
        <v>0</v>
      </c>
      <c r="R63" s="152">
        <f t="shared" si="18"/>
        <v>0</v>
      </c>
      <c r="S63" s="152">
        <f t="shared" si="18"/>
        <v>0</v>
      </c>
      <c r="T63" s="152">
        <f t="shared" si="18"/>
        <v>0</v>
      </c>
      <c r="U63" s="153">
        <f t="shared" si="18"/>
        <v>0</v>
      </c>
    </row>
    <row r="64" spans="1:27" x14ac:dyDescent="0.25">
      <c r="A64" s="132" t="s">
        <v>207</v>
      </c>
      <c r="B64" s="74" t="s">
        <v>203</v>
      </c>
      <c r="C64" s="152"/>
      <c r="D64" s="152"/>
      <c r="E64" s="152"/>
      <c r="F64" s="152"/>
      <c r="G64" s="152"/>
      <c r="H64" s="152"/>
      <c r="I64" s="152"/>
      <c r="J64" s="152"/>
      <c r="K64" s="152"/>
      <c r="L64" s="152"/>
      <c r="M64" s="152"/>
      <c r="N64" s="152"/>
      <c r="O64" s="152"/>
      <c r="P64" s="152"/>
      <c r="Q64" s="152"/>
      <c r="R64" s="152"/>
      <c r="S64" s="152"/>
      <c r="T64" s="152"/>
      <c r="U64" s="153"/>
    </row>
    <row r="65" spans="1:21" x14ac:dyDescent="0.25">
      <c r="A65" s="132" t="s">
        <v>208</v>
      </c>
      <c r="B65" s="74" t="s">
        <v>203</v>
      </c>
      <c r="C65" s="152"/>
      <c r="D65" s="152"/>
      <c r="E65" s="152"/>
      <c r="F65" s="152"/>
      <c r="G65" s="152"/>
      <c r="H65" s="152"/>
      <c r="I65" s="152"/>
      <c r="J65" s="152"/>
      <c r="K65" s="152"/>
      <c r="L65" s="152"/>
      <c r="M65" s="152"/>
      <c r="N65" s="152"/>
      <c r="O65" s="152"/>
      <c r="P65" s="152"/>
      <c r="Q65" s="152"/>
      <c r="R65" s="152"/>
      <c r="S65" s="152"/>
      <c r="T65" s="152"/>
      <c r="U65" s="153"/>
    </row>
    <row r="66" spans="1:21" x14ac:dyDescent="0.25">
      <c r="A66" s="132" t="s">
        <v>209</v>
      </c>
      <c r="B66" s="74" t="s">
        <v>203</v>
      </c>
      <c r="C66" s="152">
        <f t="shared" ref="C66:U68" si="19">-C48</f>
        <v>0</v>
      </c>
      <c r="D66" s="152">
        <f t="shared" si="19"/>
        <v>0</v>
      </c>
      <c r="E66" s="152">
        <f t="shared" si="19"/>
        <v>0</v>
      </c>
      <c r="F66" s="152">
        <f t="shared" si="19"/>
        <v>0</v>
      </c>
      <c r="G66" s="152">
        <f t="shared" si="19"/>
        <v>0</v>
      </c>
      <c r="H66" s="152">
        <f t="shared" si="19"/>
        <v>0</v>
      </c>
      <c r="I66" s="152">
        <f t="shared" si="19"/>
        <v>0</v>
      </c>
      <c r="J66" s="152">
        <f t="shared" si="19"/>
        <v>0</v>
      </c>
      <c r="K66" s="152">
        <f t="shared" si="19"/>
        <v>0</v>
      </c>
      <c r="L66" s="152">
        <f t="shared" si="19"/>
        <v>0</v>
      </c>
      <c r="M66" s="152">
        <f t="shared" si="19"/>
        <v>0</v>
      </c>
      <c r="N66" s="152">
        <f t="shared" si="19"/>
        <v>0</v>
      </c>
      <c r="O66" s="152">
        <f t="shared" si="19"/>
        <v>0</v>
      </c>
      <c r="P66" s="152">
        <f t="shared" si="19"/>
        <v>0</v>
      </c>
      <c r="Q66" s="152">
        <f t="shared" si="19"/>
        <v>0</v>
      </c>
      <c r="R66" s="152">
        <f t="shared" si="19"/>
        <v>0</v>
      </c>
      <c r="S66" s="152">
        <f t="shared" si="19"/>
        <v>0</v>
      </c>
      <c r="T66" s="152">
        <f t="shared" si="19"/>
        <v>0</v>
      </c>
      <c r="U66" s="153">
        <f t="shared" si="19"/>
        <v>0</v>
      </c>
    </row>
    <row r="67" spans="1:21" x14ac:dyDescent="0.25">
      <c r="A67" s="132" t="s">
        <v>210</v>
      </c>
      <c r="B67" s="74" t="s">
        <v>203</v>
      </c>
      <c r="C67" s="152">
        <f t="shared" si="19"/>
        <v>0</v>
      </c>
      <c r="D67" s="152">
        <f t="shared" si="19"/>
        <v>0</v>
      </c>
      <c r="E67" s="152">
        <f t="shared" si="19"/>
        <v>0</v>
      </c>
      <c r="F67" s="152">
        <f t="shared" si="19"/>
        <v>0</v>
      </c>
      <c r="G67" s="152">
        <f t="shared" si="19"/>
        <v>0</v>
      </c>
      <c r="H67" s="152">
        <f t="shared" si="19"/>
        <v>0</v>
      </c>
      <c r="I67" s="152">
        <f t="shared" si="19"/>
        <v>0</v>
      </c>
      <c r="J67" s="152">
        <f t="shared" si="19"/>
        <v>0</v>
      </c>
      <c r="K67" s="152">
        <f t="shared" si="19"/>
        <v>0</v>
      </c>
      <c r="L67" s="152">
        <f t="shared" si="19"/>
        <v>0</v>
      </c>
      <c r="M67" s="152">
        <f t="shared" si="19"/>
        <v>0</v>
      </c>
      <c r="N67" s="152">
        <f t="shared" si="19"/>
        <v>0</v>
      </c>
      <c r="O67" s="152">
        <f t="shared" si="19"/>
        <v>0</v>
      </c>
      <c r="P67" s="152">
        <f t="shared" si="19"/>
        <v>0</v>
      </c>
      <c r="Q67" s="152">
        <f t="shared" si="19"/>
        <v>0</v>
      </c>
      <c r="R67" s="152">
        <f t="shared" si="19"/>
        <v>0</v>
      </c>
      <c r="S67" s="152">
        <f t="shared" si="19"/>
        <v>0</v>
      </c>
      <c r="T67" s="152">
        <f t="shared" si="19"/>
        <v>0</v>
      </c>
      <c r="U67" s="153">
        <f t="shared" si="19"/>
        <v>0</v>
      </c>
    </row>
    <row r="68" spans="1:21" ht="16.5" thickBot="1" x14ac:dyDescent="0.3">
      <c r="A68" s="154" t="s">
        <v>196</v>
      </c>
      <c r="B68" s="155" t="s">
        <v>203</v>
      </c>
      <c r="C68" s="156">
        <f t="shared" si="19"/>
        <v>299.55795372588057</v>
      </c>
      <c r="D68" s="156">
        <f t="shared" si="19"/>
        <v>336.96195805990897</v>
      </c>
      <c r="E68" s="156">
        <f t="shared" si="19"/>
        <v>350.44043638230534</v>
      </c>
      <c r="F68" s="156">
        <f t="shared" si="19"/>
        <v>364.45805383759756</v>
      </c>
      <c r="G68" s="156">
        <f t="shared" si="19"/>
        <v>379.03637599110152</v>
      </c>
      <c r="H68" s="156">
        <f t="shared" si="19"/>
        <v>394.19783103074559</v>
      </c>
      <c r="I68" s="156">
        <f t="shared" si="19"/>
        <v>409.96574427197538</v>
      </c>
      <c r="J68" s="156">
        <f t="shared" si="19"/>
        <v>426.36437404285448</v>
      </c>
      <c r="K68" s="156">
        <f t="shared" si="19"/>
        <v>443.41894900456862</v>
      </c>
      <c r="L68" s="156">
        <f t="shared" si="19"/>
        <v>461.1557069647514</v>
      </c>
      <c r="M68" s="156">
        <f t="shared" si="19"/>
        <v>479.60193524334153</v>
      </c>
      <c r="N68" s="156">
        <f t="shared" si="19"/>
        <v>498.7860126530752</v>
      </c>
      <c r="O68" s="156">
        <f t="shared" si="19"/>
        <v>518.73745315919814</v>
      </c>
      <c r="P68" s="156">
        <f t="shared" si="19"/>
        <v>539.48695128556608</v>
      </c>
      <c r="Q68" s="156">
        <f t="shared" si="19"/>
        <v>561.06642933698879</v>
      </c>
      <c r="R68" s="156">
        <f t="shared" si="19"/>
        <v>583.50908651046836</v>
      </c>
      <c r="S68" s="156">
        <f t="shared" si="19"/>
        <v>606.84944997088712</v>
      </c>
      <c r="T68" s="156">
        <f t="shared" si="19"/>
        <v>631.12342796972257</v>
      </c>
      <c r="U68" s="157">
        <f t="shared" si="19"/>
        <v>656.3683650885115</v>
      </c>
    </row>
    <row r="69" spans="1:21" ht="16.5" thickBot="1" x14ac:dyDescent="0.3">
      <c r="A69" s="158" t="s">
        <v>211</v>
      </c>
      <c r="B69" s="159" t="s">
        <v>203</v>
      </c>
      <c r="C69" s="160">
        <f t="shared" ref="C69:U69" si="20">SUM(C59:C68)</f>
        <v>2080.0574294998805</v>
      </c>
      <c r="D69" s="160">
        <f t="shared" si="20"/>
        <v>2117.4614338339088</v>
      </c>
      <c r="E69" s="160">
        <f t="shared" si="20"/>
        <v>2130.9399121563056</v>
      </c>
      <c r="F69" s="160">
        <f t="shared" si="20"/>
        <v>2144.9575296115977</v>
      </c>
      <c r="G69" s="160">
        <f t="shared" si="20"/>
        <v>2159.5358517651016</v>
      </c>
      <c r="H69" s="160">
        <f t="shared" si="20"/>
        <v>2174.6973068047455</v>
      </c>
      <c r="I69" s="160">
        <f t="shared" si="20"/>
        <v>2190.4652200459755</v>
      </c>
      <c r="J69" s="160">
        <f t="shared" si="20"/>
        <v>2206.8638498168548</v>
      </c>
      <c r="K69" s="160">
        <f t="shared" si="20"/>
        <v>2223.9184247785688</v>
      </c>
      <c r="L69" s="160">
        <f t="shared" si="20"/>
        <v>2241.6551827387516</v>
      </c>
      <c r="M69" s="160">
        <f t="shared" si="20"/>
        <v>2260.1014110173414</v>
      </c>
      <c r="N69" s="160">
        <f t="shared" si="20"/>
        <v>2279.2854884270755</v>
      </c>
      <c r="O69" s="160">
        <f t="shared" si="20"/>
        <v>2299.2369289331982</v>
      </c>
      <c r="P69" s="160">
        <f t="shared" si="20"/>
        <v>2319.9864270595663</v>
      </c>
      <c r="Q69" s="160">
        <f t="shared" si="20"/>
        <v>2341.5659051109888</v>
      </c>
      <c r="R69" s="160">
        <f t="shared" si="20"/>
        <v>583.50908651046836</v>
      </c>
      <c r="S69" s="160">
        <f t="shared" si="20"/>
        <v>606.84944997088712</v>
      </c>
      <c r="T69" s="160">
        <f t="shared" si="20"/>
        <v>631.12342796972257</v>
      </c>
      <c r="U69" s="161">
        <f t="shared" si="20"/>
        <v>656.3683650885115</v>
      </c>
    </row>
    <row r="71" spans="1:21" x14ac:dyDescent="0.25">
      <c r="C71" s="162">
        <f t="shared" ref="C71:U71" si="21">C44+C53</f>
        <v>-2080.0574294998805</v>
      </c>
      <c r="D71" s="162">
        <f t="shared" si="21"/>
        <v>-2117.4614338339088</v>
      </c>
      <c r="E71" s="162">
        <f t="shared" si="21"/>
        <v>-2130.9399121563056</v>
      </c>
      <c r="F71" s="162">
        <f t="shared" si="21"/>
        <v>-2144.9575296115977</v>
      </c>
      <c r="G71" s="162">
        <f t="shared" si="21"/>
        <v>-2159.5358517651016</v>
      </c>
      <c r="H71" s="162">
        <f t="shared" si="21"/>
        <v>-2174.6973068047455</v>
      </c>
      <c r="I71" s="162">
        <f t="shared" si="21"/>
        <v>-2190.4652200459755</v>
      </c>
      <c r="J71" s="162">
        <f t="shared" si="21"/>
        <v>-2206.8638498168548</v>
      </c>
      <c r="K71" s="162">
        <f t="shared" si="21"/>
        <v>-2223.9184247785688</v>
      </c>
      <c r="L71" s="162">
        <f t="shared" si="21"/>
        <v>-2241.6551827387516</v>
      </c>
      <c r="M71" s="162">
        <f t="shared" si="21"/>
        <v>-2260.1014110173414</v>
      </c>
      <c r="N71" s="162">
        <f t="shared" si="21"/>
        <v>-2279.2854884270755</v>
      </c>
      <c r="O71" s="162">
        <f t="shared" si="21"/>
        <v>-2299.2369289331982</v>
      </c>
      <c r="P71" s="162">
        <f t="shared" si="21"/>
        <v>-2319.9864270595663</v>
      </c>
      <c r="Q71" s="162">
        <f t="shared" si="21"/>
        <v>-2341.5659051109888</v>
      </c>
      <c r="R71" s="162">
        <f t="shared" si="21"/>
        <v>-583.50908651046836</v>
      </c>
      <c r="S71" s="162">
        <f t="shared" si="21"/>
        <v>-606.84944997088712</v>
      </c>
      <c r="T71" s="162">
        <f t="shared" si="21"/>
        <v>-631.12342796972257</v>
      </c>
      <c r="U71" s="162">
        <f t="shared" si="21"/>
        <v>-656.3683650885115</v>
      </c>
    </row>
  </sheetData>
  <mergeCells count="11">
    <mergeCell ref="H15:I15"/>
    <mergeCell ref="A2:U2"/>
    <mergeCell ref="A5:O5"/>
    <mergeCell ref="A6:O6"/>
    <mergeCell ref="H13:I13"/>
    <mergeCell ref="H14:I14"/>
    <mergeCell ref="H16:I16"/>
    <mergeCell ref="H19:I19"/>
    <mergeCell ref="H20:I20"/>
    <mergeCell ref="H21:I21"/>
    <mergeCell ref="H22:I22"/>
  </mergeCells>
  <printOptions horizontalCentered="1"/>
  <pageMargins left="0.70866141732283472" right="0.70866141732283472" top="0.74803149606299213" bottom="0.74803149606299213" header="0.31496062992125984" footer="0.31496062992125984"/>
  <pageSetup paperSize="8" scale="68"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47"/>
  <sheetViews>
    <sheetView view="pageBreakPreview" zoomScale="70" zoomScaleSheetLayoutView="70" workbookViewId="0">
      <pane ySplit="17" topLeftCell="A18" activePane="bottomLeft" state="frozen"/>
      <selection pane="bottomLeft" activeCell="E47" sqref="E47"/>
    </sheetView>
  </sheetViews>
  <sheetFormatPr defaultRowHeight="15.75" x14ac:dyDescent="0.25"/>
  <cols>
    <col min="1" max="1" width="9.140625" style="262"/>
    <col min="2" max="2" width="44.85546875" style="38" hidden="1" customWidth="1"/>
    <col min="3" max="3" width="44.7109375" style="38" customWidth="1"/>
    <col min="4" max="7" width="13.28515625" style="38" customWidth="1"/>
    <col min="8" max="9" width="15.5703125" style="38" customWidth="1"/>
    <col min="10" max="10" width="64.85546875" style="38" customWidth="1"/>
    <col min="11" max="11" width="32.28515625" style="38" customWidth="1"/>
    <col min="12" max="251" width="9.140625" style="38"/>
    <col min="252" max="252" width="37.7109375" style="38" customWidth="1"/>
    <col min="253" max="253" width="9.140625" style="38"/>
    <col min="254" max="254" width="12.85546875" style="38" customWidth="1"/>
    <col min="255" max="256" width="0" style="38" hidden="1" customWidth="1"/>
    <col min="257" max="257" width="18.28515625" style="38" customWidth="1"/>
    <col min="258" max="258" width="64.85546875" style="38" customWidth="1"/>
    <col min="259" max="262" width="9.140625" style="38"/>
    <col min="263" max="263" width="14.85546875" style="38" customWidth="1"/>
    <col min="264" max="507" width="9.140625" style="38"/>
    <col min="508" max="508" width="37.7109375" style="38" customWidth="1"/>
    <col min="509" max="509" width="9.140625" style="38"/>
    <col min="510" max="510" width="12.85546875" style="38" customWidth="1"/>
    <col min="511" max="512" width="0" style="38" hidden="1" customWidth="1"/>
    <col min="513" max="513" width="18.28515625" style="38" customWidth="1"/>
    <col min="514" max="514" width="64.85546875" style="38" customWidth="1"/>
    <col min="515" max="518" width="9.140625" style="38"/>
    <col min="519" max="519" width="14.85546875" style="38" customWidth="1"/>
    <col min="520" max="763" width="9.140625" style="38"/>
    <col min="764" max="764" width="37.7109375" style="38" customWidth="1"/>
    <col min="765" max="765" width="9.140625" style="38"/>
    <col min="766" max="766" width="12.85546875" style="38" customWidth="1"/>
    <col min="767" max="768" width="0" style="38" hidden="1" customWidth="1"/>
    <col min="769" max="769" width="18.28515625" style="38" customWidth="1"/>
    <col min="770" max="770" width="64.85546875" style="38" customWidth="1"/>
    <col min="771" max="774" width="9.140625" style="38"/>
    <col min="775" max="775" width="14.85546875" style="38" customWidth="1"/>
    <col min="776" max="1019" width="9.140625" style="38"/>
    <col min="1020" max="1020" width="37.7109375" style="38" customWidth="1"/>
    <col min="1021" max="1021" width="9.140625" style="38"/>
    <col min="1022" max="1022" width="12.85546875" style="38" customWidth="1"/>
    <col min="1023" max="1024" width="0" style="38" hidden="1" customWidth="1"/>
    <col min="1025" max="1025" width="18.28515625" style="38" customWidth="1"/>
    <col min="1026" max="1026" width="64.85546875" style="38" customWidth="1"/>
    <col min="1027" max="1030" width="9.140625" style="38"/>
    <col min="1031" max="1031" width="14.85546875" style="38" customWidth="1"/>
    <col min="1032" max="1275" width="9.140625" style="38"/>
    <col min="1276" max="1276" width="37.7109375" style="38" customWidth="1"/>
    <col min="1277" max="1277" width="9.140625" style="38"/>
    <col min="1278" max="1278" width="12.85546875" style="38" customWidth="1"/>
    <col min="1279" max="1280" width="0" style="38" hidden="1" customWidth="1"/>
    <col min="1281" max="1281" width="18.28515625" style="38" customWidth="1"/>
    <col min="1282" max="1282" width="64.85546875" style="38" customWidth="1"/>
    <col min="1283" max="1286" width="9.140625" style="38"/>
    <col min="1287" max="1287" width="14.85546875" style="38" customWidth="1"/>
    <col min="1288" max="1531" width="9.140625" style="38"/>
    <col min="1532" max="1532" width="37.7109375" style="38" customWidth="1"/>
    <col min="1533" max="1533" width="9.140625" style="38"/>
    <col min="1534" max="1534" width="12.85546875" style="38" customWidth="1"/>
    <col min="1535" max="1536" width="0" style="38" hidden="1" customWidth="1"/>
    <col min="1537" max="1537" width="18.28515625" style="38" customWidth="1"/>
    <col min="1538" max="1538" width="64.85546875" style="38" customWidth="1"/>
    <col min="1539" max="1542" width="9.140625" style="38"/>
    <col min="1543" max="1543" width="14.85546875" style="38" customWidth="1"/>
    <col min="1544" max="1787" width="9.140625" style="38"/>
    <col min="1788" max="1788" width="37.7109375" style="38" customWidth="1"/>
    <col min="1789" max="1789" width="9.140625" style="38"/>
    <col min="1790" max="1790" width="12.85546875" style="38" customWidth="1"/>
    <col min="1791" max="1792" width="0" style="38" hidden="1" customWidth="1"/>
    <col min="1793" max="1793" width="18.28515625" style="38" customWidth="1"/>
    <col min="1794" max="1794" width="64.85546875" style="38" customWidth="1"/>
    <col min="1795" max="1798" width="9.140625" style="38"/>
    <col min="1799" max="1799" width="14.85546875" style="38" customWidth="1"/>
    <col min="1800" max="2043" width="9.140625" style="38"/>
    <col min="2044" max="2044" width="37.7109375" style="38" customWidth="1"/>
    <col min="2045" max="2045" width="9.140625" style="38"/>
    <col min="2046" max="2046" width="12.85546875" style="38" customWidth="1"/>
    <col min="2047" max="2048" width="0" style="38" hidden="1" customWidth="1"/>
    <col min="2049" max="2049" width="18.28515625" style="38" customWidth="1"/>
    <col min="2050" max="2050" width="64.85546875" style="38" customWidth="1"/>
    <col min="2051" max="2054" width="9.140625" style="38"/>
    <col min="2055" max="2055" width="14.85546875" style="38" customWidth="1"/>
    <col min="2056" max="2299" width="9.140625" style="38"/>
    <col min="2300" max="2300" width="37.7109375" style="38" customWidth="1"/>
    <col min="2301" max="2301" width="9.140625" style="38"/>
    <col min="2302" max="2302" width="12.85546875" style="38" customWidth="1"/>
    <col min="2303" max="2304" width="0" style="38" hidden="1" customWidth="1"/>
    <col min="2305" max="2305" width="18.28515625" style="38" customWidth="1"/>
    <col min="2306" max="2306" width="64.85546875" style="38" customWidth="1"/>
    <col min="2307" max="2310" width="9.140625" style="38"/>
    <col min="2311" max="2311" width="14.85546875" style="38" customWidth="1"/>
    <col min="2312" max="2555" width="9.140625" style="38"/>
    <col min="2556" max="2556" width="37.7109375" style="38" customWidth="1"/>
    <col min="2557" max="2557" width="9.140625" style="38"/>
    <col min="2558" max="2558" width="12.85546875" style="38" customWidth="1"/>
    <col min="2559" max="2560" width="0" style="38" hidden="1" customWidth="1"/>
    <col min="2561" max="2561" width="18.28515625" style="38" customWidth="1"/>
    <col min="2562" max="2562" width="64.85546875" style="38" customWidth="1"/>
    <col min="2563" max="2566" width="9.140625" style="38"/>
    <col min="2567" max="2567" width="14.85546875" style="38" customWidth="1"/>
    <col min="2568" max="2811" width="9.140625" style="38"/>
    <col min="2812" max="2812" width="37.7109375" style="38" customWidth="1"/>
    <col min="2813" max="2813" width="9.140625" style="38"/>
    <col min="2814" max="2814" width="12.85546875" style="38" customWidth="1"/>
    <col min="2815" max="2816" width="0" style="38" hidden="1" customWidth="1"/>
    <col min="2817" max="2817" width="18.28515625" style="38" customWidth="1"/>
    <col min="2818" max="2818" width="64.85546875" style="38" customWidth="1"/>
    <col min="2819" max="2822" width="9.140625" style="38"/>
    <col min="2823" max="2823" width="14.85546875" style="38" customWidth="1"/>
    <col min="2824" max="3067" width="9.140625" style="38"/>
    <col min="3068" max="3068" width="37.7109375" style="38" customWidth="1"/>
    <col min="3069" max="3069" width="9.140625" style="38"/>
    <col min="3070" max="3070" width="12.85546875" style="38" customWidth="1"/>
    <col min="3071" max="3072" width="0" style="38" hidden="1" customWidth="1"/>
    <col min="3073" max="3073" width="18.28515625" style="38" customWidth="1"/>
    <col min="3074" max="3074" width="64.85546875" style="38" customWidth="1"/>
    <col min="3075" max="3078" width="9.140625" style="38"/>
    <col min="3079" max="3079" width="14.85546875" style="38" customWidth="1"/>
    <col min="3080" max="3323" width="9.140625" style="38"/>
    <col min="3324" max="3324" width="37.7109375" style="38" customWidth="1"/>
    <col min="3325" max="3325" width="9.140625" style="38"/>
    <col min="3326" max="3326" width="12.85546875" style="38" customWidth="1"/>
    <col min="3327" max="3328" width="0" style="38" hidden="1" customWidth="1"/>
    <col min="3329" max="3329" width="18.28515625" style="38" customWidth="1"/>
    <col min="3330" max="3330" width="64.85546875" style="38" customWidth="1"/>
    <col min="3331" max="3334" width="9.140625" style="38"/>
    <col min="3335" max="3335" width="14.85546875" style="38" customWidth="1"/>
    <col min="3336" max="3579" width="9.140625" style="38"/>
    <col min="3580" max="3580" width="37.7109375" style="38" customWidth="1"/>
    <col min="3581" max="3581" width="9.140625" style="38"/>
    <col min="3582" max="3582" width="12.85546875" style="38" customWidth="1"/>
    <col min="3583" max="3584" width="0" style="38" hidden="1" customWidth="1"/>
    <col min="3585" max="3585" width="18.28515625" style="38" customWidth="1"/>
    <col min="3586" max="3586" width="64.85546875" style="38" customWidth="1"/>
    <col min="3587" max="3590" width="9.140625" style="38"/>
    <col min="3591" max="3591" width="14.85546875" style="38" customWidth="1"/>
    <col min="3592" max="3835" width="9.140625" style="38"/>
    <col min="3836" max="3836" width="37.7109375" style="38" customWidth="1"/>
    <col min="3837" max="3837" width="9.140625" style="38"/>
    <col min="3838" max="3838" width="12.85546875" style="38" customWidth="1"/>
    <col min="3839" max="3840" width="0" style="38" hidden="1" customWidth="1"/>
    <col min="3841" max="3841" width="18.28515625" style="38" customWidth="1"/>
    <col min="3842" max="3842" width="64.85546875" style="38" customWidth="1"/>
    <col min="3843" max="3846" width="9.140625" style="38"/>
    <col min="3847" max="3847" width="14.85546875" style="38" customWidth="1"/>
    <col min="3848" max="4091" width="9.140625" style="38"/>
    <col min="4092" max="4092" width="37.7109375" style="38" customWidth="1"/>
    <col min="4093" max="4093" width="9.140625" style="38"/>
    <col min="4094" max="4094" width="12.85546875" style="38" customWidth="1"/>
    <col min="4095" max="4096" width="0" style="38" hidden="1" customWidth="1"/>
    <col min="4097" max="4097" width="18.28515625" style="38" customWidth="1"/>
    <col min="4098" max="4098" width="64.85546875" style="38" customWidth="1"/>
    <col min="4099" max="4102" width="9.140625" style="38"/>
    <col min="4103" max="4103" width="14.85546875" style="38" customWidth="1"/>
    <col min="4104" max="4347" width="9.140625" style="38"/>
    <col min="4348" max="4348" width="37.7109375" style="38" customWidth="1"/>
    <col min="4349" max="4349" width="9.140625" style="38"/>
    <col min="4350" max="4350" width="12.85546875" style="38" customWidth="1"/>
    <col min="4351" max="4352" width="0" style="38" hidden="1" customWidth="1"/>
    <col min="4353" max="4353" width="18.28515625" style="38" customWidth="1"/>
    <col min="4354" max="4354" width="64.85546875" style="38" customWidth="1"/>
    <col min="4355" max="4358" width="9.140625" style="38"/>
    <col min="4359" max="4359" width="14.85546875" style="38" customWidth="1"/>
    <col min="4360" max="4603" width="9.140625" style="38"/>
    <col min="4604" max="4604" width="37.7109375" style="38" customWidth="1"/>
    <col min="4605" max="4605" width="9.140625" style="38"/>
    <col min="4606" max="4606" width="12.85546875" style="38" customWidth="1"/>
    <col min="4607" max="4608" width="0" style="38" hidden="1" customWidth="1"/>
    <col min="4609" max="4609" width="18.28515625" style="38" customWidth="1"/>
    <col min="4610" max="4610" width="64.85546875" style="38" customWidth="1"/>
    <col min="4611" max="4614" width="9.140625" style="38"/>
    <col min="4615" max="4615" width="14.85546875" style="38" customWidth="1"/>
    <col min="4616" max="4859" width="9.140625" style="38"/>
    <col min="4860" max="4860" width="37.7109375" style="38" customWidth="1"/>
    <col min="4861" max="4861" width="9.140625" style="38"/>
    <col min="4862" max="4862" width="12.85546875" style="38" customWidth="1"/>
    <col min="4863" max="4864" width="0" style="38" hidden="1" customWidth="1"/>
    <col min="4865" max="4865" width="18.28515625" style="38" customWidth="1"/>
    <col min="4866" max="4866" width="64.85546875" style="38" customWidth="1"/>
    <col min="4867" max="4870" width="9.140625" style="38"/>
    <col min="4871" max="4871" width="14.85546875" style="38" customWidth="1"/>
    <col min="4872" max="5115" width="9.140625" style="38"/>
    <col min="5116" max="5116" width="37.7109375" style="38" customWidth="1"/>
    <col min="5117" max="5117" width="9.140625" style="38"/>
    <col min="5118" max="5118" width="12.85546875" style="38" customWidth="1"/>
    <col min="5119" max="5120" width="0" style="38" hidden="1" customWidth="1"/>
    <col min="5121" max="5121" width="18.28515625" style="38" customWidth="1"/>
    <col min="5122" max="5122" width="64.85546875" style="38" customWidth="1"/>
    <col min="5123" max="5126" width="9.140625" style="38"/>
    <col min="5127" max="5127" width="14.85546875" style="38" customWidth="1"/>
    <col min="5128" max="5371" width="9.140625" style="38"/>
    <col min="5372" max="5372" width="37.7109375" style="38" customWidth="1"/>
    <col min="5373" max="5373" width="9.140625" style="38"/>
    <col min="5374" max="5374" width="12.85546875" style="38" customWidth="1"/>
    <col min="5375" max="5376" width="0" style="38" hidden="1" customWidth="1"/>
    <col min="5377" max="5377" width="18.28515625" style="38" customWidth="1"/>
    <col min="5378" max="5378" width="64.85546875" style="38" customWidth="1"/>
    <col min="5379" max="5382" width="9.140625" style="38"/>
    <col min="5383" max="5383" width="14.85546875" style="38" customWidth="1"/>
    <col min="5384" max="5627" width="9.140625" style="38"/>
    <col min="5628" max="5628" width="37.7109375" style="38" customWidth="1"/>
    <col min="5629" max="5629" width="9.140625" style="38"/>
    <col min="5630" max="5630" width="12.85546875" style="38" customWidth="1"/>
    <col min="5631" max="5632" width="0" style="38" hidden="1" customWidth="1"/>
    <col min="5633" max="5633" width="18.28515625" style="38" customWidth="1"/>
    <col min="5634" max="5634" width="64.85546875" style="38" customWidth="1"/>
    <col min="5635" max="5638" width="9.140625" style="38"/>
    <col min="5639" max="5639" width="14.85546875" style="38" customWidth="1"/>
    <col min="5640" max="5883" width="9.140625" style="38"/>
    <col min="5884" max="5884" width="37.7109375" style="38" customWidth="1"/>
    <col min="5885" max="5885" width="9.140625" style="38"/>
    <col min="5886" max="5886" width="12.85546875" style="38" customWidth="1"/>
    <col min="5887" max="5888" width="0" style="38" hidden="1" customWidth="1"/>
    <col min="5889" max="5889" width="18.28515625" style="38" customWidth="1"/>
    <col min="5890" max="5890" width="64.85546875" style="38" customWidth="1"/>
    <col min="5891" max="5894" width="9.140625" style="38"/>
    <col min="5895" max="5895" width="14.85546875" style="38" customWidth="1"/>
    <col min="5896" max="6139" width="9.140625" style="38"/>
    <col min="6140" max="6140" width="37.7109375" style="38" customWidth="1"/>
    <col min="6141" max="6141" width="9.140625" style="38"/>
    <col min="6142" max="6142" width="12.85546875" style="38" customWidth="1"/>
    <col min="6143" max="6144" width="0" style="38" hidden="1" customWidth="1"/>
    <col min="6145" max="6145" width="18.28515625" style="38" customWidth="1"/>
    <col min="6146" max="6146" width="64.85546875" style="38" customWidth="1"/>
    <col min="6147" max="6150" width="9.140625" style="38"/>
    <col min="6151" max="6151" width="14.85546875" style="38" customWidth="1"/>
    <col min="6152" max="6395" width="9.140625" style="38"/>
    <col min="6396" max="6396" width="37.7109375" style="38" customWidth="1"/>
    <col min="6397" max="6397" width="9.140625" style="38"/>
    <col min="6398" max="6398" width="12.85546875" style="38" customWidth="1"/>
    <col min="6399" max="6400" width="0" style="38" hidden="1" customWidth="1"/>
    <col min="6401" max="6401" width="18.28515625" style="38" customWidth="1"/>
    <col min="6402" max="6402" width="64.85546875" style="38" customWidth="1"/>
    <col min="6403" max="6406" width="9.140625" style="38"/>
    <col min="6407" max="6407" width="14.85546875" style="38" customWidth="1"/>
    <col min="6408" max="6651" width="9.140625" style="38"/>
    <col min="6652" max="6652" width="37.7109375" style="38" customWidth="1"/>
    <col min="6653" max="6653" width="9.140625" style="38"/>
    <col min="6654" max="6654" width="12.85546875" style="38" customWidth="1"/>
    <col min="6655" max="6656" width="0" style="38" hidden="1" customWidth="1"/>
    <col min="6657" max="6657" width="18.28515625" style="38" customWidth="1"/>
    <col min="6658" max="6658" width="64.85546875" style="38" customWidth="1"/>
    <col min="6659" max="6662" width="9.140625" style="38"/>
    <col min="6663" max="6663" width="14.85546875" style="38" customWidth="1"/>
    <col min="6664" max="6907" width="9.140625" style="38"/>
    <col min="6908" max="6908" width="37.7109375" style="38" customWidth="1"/>
    <col min="6909" max="6909" width="9.140625" style="38"/>
    <col min="6910" max="6910" width="12.85546875" style="38" customWidth="1"/>
    <col min="6911" max="6912" width="0" style="38" hidden="1" customWidth="1"/>
    <col min="6913" max="6913" width="18.28515625" style="38" customWidth="1"/>
    <col min="6914" max="6914" width="64.85546875" style="38" customWidth="1"/>
    <col min="6915" max="6918" width="9.140625" style="38"/>
    <col min="6919" max="6919" width="14.85546875" style="38" customWidth="1"/>
    <col min="6920" max="7163" width="9.140625" style="38"/>
    <col min="7164" max="7164" width="37.7109375" style="38" customWidth="1"/>
    <col min="7165" max="7165" width="9.140625" style="38"/>
    <col min="7166" max="7166" width="12.85546875" style="38" customWidth="1"/>
    <col min="7167" max="7168" width="0" style="38" hidden="1" customWidth="1"/>
    <col min="7169" max="7169" width="18.28515625" style="38" customWidth="1"/>
    <col min="7170" max="7170" width="64.85546875" style="38" customWidth="1"/>
    <col min="7171" max="7174" width="9.140625" style="38"/>
    <col min="7175" max="7175" width="14.85546875" style="38" customWidth="1"/>
    <col min="7176" max="7419" width="9.140625" style="38"/>
    <col min="7420" max="7420" width="37.7109375" style="38" customWidth="1"/>
    <col min="7421" max="7421" width="9.140625" style="38"/>
    <col min="7422" max="7422" width="12.85546875" style="38" customWidth="1"/>
    <col min="7423" max="7424" width="0" style="38" hidden="1" customWidth="1"/>
    <col min="7425" max="7425" width="18.28515625" style="38" customWidth="1"/>
    <col min="7426" max="7426" width="64.85546875" style="38" customWidth="1"/>
    <col min="7427" max="7430" width="9.140625" style="38"/>
    <col min="7431" max="7431" width="14.85546875" style="38" customWidth="1"/>
    <col min="7432" max="7675" width="9.140625" style="38"/>
    <col min="7676" max="7676" width="37.7109375" style="38" customWidth="1"/>
    <col min="7677" max="7677" width="9.140625" style="38"/>
    <col min="7678" max="7678" width="12.85546875" style="38" customWidth="1"/>
    <col min="7679" max="7680" width="0" style="38" hidden="1" customWidth="1"/>
    <col min="7681" max="7681" width="18.28515625" style="38" customWidth="1"/>
    <col min="7682" max="7682" width="64.85546875" style="38" customWidth="1"/>
    <col min="7683" max="7686" width="9.140625" style="38"/>
    <col min="7687" max="7687" width="14.85546875" style="38" customWidth="1"/>
    <col min="7688" max="7931" width="9.140625" style="38"/>
    <col min="7932" max="7932" width="37.7109375" style="38" customWidth="1"/>
    <col min="7933" max="7933" width="9.140625" style="38"/>
    <col min="7934" max="7934" width="12.85546875" style="38" customWidth="1"/>
    <col min="7935" max="7936" width="0" style="38" hidden="1" customWidth="1"/>
    <col min="7937" max="7937" width="18.28515625" style="38" customWidth="1"/>
    <col min="7938" max="7938" width="64.85546875" style="38" customWidth="1"/>
    <col min="7939" max="7942" width="9.140625" style="38"/>
    <col min="7943" max="7943" width="14.85546875" style="38" customWidth="1"/>
    <col min="7944" max="8187" width="9.140625" style="38"/>
    <col min="8188" max="8188" width="37.7109375" style="38" customWidth="1"/>
    <col min="8189" max="8189" width="9.140625" style="38"/>
    <col min="8190" max="8190" width="12.85546875" style="38" customWidth="1"/>
    <col min="8191" max="8192" width="0" style="38" hidden="1" customWidth="1"/>
    <col min="8193" max="8193" width="18.28515625" style="38" customWidth="1"/>
    <col min="8194" max="8194" width="64.85546875" style="38" customWidth="1"/>
    <col min="8195" max="8198" width="9.140625" style="38"/>
    <col min="8199" max="8199" width="14.85546875" style="38" customWidth="1"/>
    <col min="8200" max="8443" width="9.140625" style="38"/>
    <col min="8444" max="8444" width="37.7109375" style="38" customWidth="1"/>
    <col min="8445" max="8445" width="9.140625" style="38"/>
    <col min="8446" max="8446" width="12.85546875" style="38" customWidth="1"/>
    <col min="8447" max="8448" width="0" style="38" hidden="1" customWidth="1"/>
    <col min="8449" max="8449" width="18.28515625" style="38" customWidth="1"/>
    <col min="8450" max="8450" width="64.85546875" style="38" customWidth="1"/>
    <col min="8451" max="8454" width="9.140625" style="38"/>
    <col min="8455" max="8455" width="14.85546875" style="38" customWidth="1"/>
    <col min="8456" max="8699" width="9.140625" style="38"/>
    <col min="8700" max="8700" width="37.7109375" style="38" customWidth="1"/>
    <col min="8701" max="8701" width="9.140625" style="38"/>
    <col min="8702" max="8702" width="12.85546875" style="38" customWidth="1"/>
    <col min="8703" max="8704" width="0" style="38" hidden="1" customWidth="1"/>
    <col min="8705" max="8705" width="18.28515625" style="38" customWidth="1"/>
    <col min="8706" max="8706" width="64.85546875" style="38" customWidth="1"/>
    <col min="8707" max="8710" width="9.140625" style="38"/>
    <col min="8711" max="8711" width="14.85546875" style="38" customWidth="1"/>
    <col min="8712" max="8955" width="9.140625" style="38"/>
    <col min="8956" max="8956" width="37.7109375" style="38" customWidth="1"/>
    <col min="8957" max="8957" width="9.140625" style="38"/>
    <col min="8958" max="8958" width="12.85546875" style="38" customWidth="1"/>
    <col min="8959" max="8960" width="0" style="38" hidden="1" customWidth="1"/>
    <col min="8961" max="8961" width="18.28515625" style="38" customWidth="1"/>
    <col min="8962" max="8962" width="64.85546875" style="38" customWidth="1"/>
    <col min="8963" max="8966" width="9.140625" style="38"/>
    <col min="8967" max="8967" width="14.85546875" style="38" customWidth="1"/>
    <col min="8968" max="9211" width="9.140625" style="38"/>
    <col min="9212" max="9212" width="37.7109375" style="38" customWidth="1"/>
    <col min="9213" max="9213" width="9.140625" style="38"/>
    <col min="9214" max="9214" width="12.85546875" style="38" customWidth="1"/>
    <col min="9215" max="9216" width="0" style="38" hidden="1" customWidth="1"/>
    <col min="9217" max="9217" width="18.28515625" style="38" customWidth="1"/>
    <col min="9218" max="9218" width="64.85546875" style="38" customWidth="1"/>
    <col min="9219" max="9222" width="9.140625" style="38"/>
    <col min="9223" max="9223" width="14.85546875" style="38" customWidth="1"/>
    <col min="9224" max="9467" width="9.140625" style="38"/>
    <col min="9468" max="9468" width="37.7109375" style="38" customWidth="1"/>
    <col min="9469" max="9469" width="9.140625" style="38"/>
    <col min="9470" max="9470" width="12.85546875" style="38" customWidth="1"/>
    <col min="9471" max="9472" width="0" style="38" hidden="1" customWidth="1"/>
    <col min="9473" max="9473" width="18.28515625" style="38" customWidth="1"/>
    <col min="9474" max="9474" width="64.85546875" style="38" customWidth="1"/>
    <col min="9475" max="9478" width="9.140625" style="38"/>
    <col min="9479" max="9479" width="14.85546875" style="38" customWidth="1"/>
    <col min="9480" max="9723" width="9.140625" style="38"/>
    <col min="9724" max="9724" width="37.7109375" style="38" customWidth="1"/>
    <col min="9725" max="9725" width="9.140625" style="38"/>
    <col min="9726" max="9726" width="12.85546875" style="38" customWidth="1"/>
    <col min="9727" max="9728" width="0" style="38" hidden="1" customWidth="1"/>
    <col min="9729" max="9729" width="18.28515625" style="38" customWidth="1"/>
    <col min="9730" max="9730" width="64.85546875" style="38" customWidth="1"/>
    <col min="9731" max="9734" width="9.140625" style="38"/>
    <col min="9735" max="9735" width="14.85546875" style="38" customWidth="1"/>
    <col min="9736" max="9979" width="9.140625" style="38"/>
    <col min="9980" max="9980" width="37.7109375" style="38" customWidth="1"/>
    <col min="9981" max="9981" width="9.140625" style="38"/>
    <col min="9982" max="9982" width="12.85546875" style="38" customWidth="1"/>
    <col min="9983" max="9984" width="0" style="38" hidden="1" customWidth="1"/>
    <col min="9985" max="9985" width="18.28515625" style="38" customWidth="1"/>
    <col min="9986" max="9986" width="64.85546875" style="38" customWidth="1"/>
    <col min="9987" max="9990" width="9.140625" style="38"/>
    <col min="9991" max="9991" width="14.85546875" style="38" customWidth="1"/>
    <col min="9992" max="10235" width="9.140625" style="38"/>
    <col min="10236" max="10236" width="37.7109375" style="38" customWidth="1"/>
    <col min="10237" max="10237" width="9.140625" style="38"/>
    <col min="10238" max="10238" width="12.85546875" style="38" customWidth="1"/>
    <col min="10239" max="10240" width="0" style="38" hidden="1" customWidth="1"/>
    <col min="10241" max="10241" width="18.28515625" style="38" customWidth="1"/>
    <col min="10242" max="10242" width="64.85546875" style="38" customWidth="1"/>
    <col min="10243" max="10246" width="9.140625" style="38"/>
    <col min="10247" max="10247" width="14.85546875" style="38" customWidth="1"/>
    <col min="10248" max="10491" width="9.140625" style="38"/>
    <col min="10492" max="10492" width="37.7109375" style="38" customWidth="1"/>
    <col min="10493" max="10493" width="9.140625" style="38"/>
    <col min="10494" max="10494" width="12.85546875" style="38" customWidth="1"/>
    <col min="10495" max="10496" width="0" style="38" hidden="1" customWidth="1"/>
    <col min="10497" max="10497" width="18.28515625" style="38" customWidth="1"/>
    <col min="10498" max="10498" width="64.85546875" style="38" customWidth="1"/>
    <col min="10499" max="10502" width="9.140625" style="38"/>
    <col min="10503" max="10503" width="14.85546875" style="38" customWidth="1"/>
    <col min="10504" max="10747" width="9.140625" style="38"/>
    <col min="10748" max="10748" width="37.7109375" style="38" customWidth="1"/>
    <col min="10749" max="10749" width="9.140625" style="38"/>
    <col min="10750" max="10750" width="12.85546875" style="38" customWidth="1"/>
    <col min="10751" max="10752" width="0" style="38" hidden="1" customWidth="1"/>
    <col min="10753" max="10753" width="18.28515625" style="38" customWidth="1"/>
    <col min="10754" max="10754" width="64.85546875" style="38" customWidth="1"/>
    <col min="10755" max="10758" width="9.140625" style="38"/>
    <col min="10759" max="10759" width="14.85546875" style="38" customWidth="1"/>
    <col min="10760" max="11003" width="9.140625" style="38"/>
    <col min="11004" max="11004" width="37.7109375" style="38" customWidth="1"/>
    <col min="11005" max="11005" width="9.140625" style="38"/>
    <col min="11006" max="11006" width="12.85546875" style="38" customWidth="1"/>
    <col min="11007" max="11008" width="0" style="38" hidden="1" customWidth="1"/>
    <col min="11009" max="11009" width="18.28515625" style="38" customWidth="1"/>
    <col min="11010" max="11010" width="64.85546875" style="38" customWidth="1"/>
    <col min="11011" max="11014" width="9.140625" style="38"/>
    <col min="11015" max="11015" width="14.85546875" style="38" customWidth="1"/>
    <col min="11016" max="11259" width="9.140625" style="38"/>
    <col min="11260" max="11260" width="37.7109375" style="38" customWidth="1"/>
    <col min="11261" max="11261" width="9.140625" style="38"/>
    <col min="11262" max="11262" width="12.85546875" style="38" customWidth="1"/>
    <col min="11263" max="11264" width="0" style="38" hidden="1" customWidth="1"/>
    <col min="11265" max="11265" width="18.28515625" style="38" customWidth="1"/>
    <col min="11266" max="11266" width="64.85546875" style="38" customWidth="1"/>
    <col min="11267" max="11270" width="9.140625" style="38"/>
    <col min="11271" max="11271" width="14.85546875" style="38" customWidth="1"/>
    <col min="11272" max="11515" width="9.140625" style="38"/>
    <col min="11516" max="11516" width="37.7109375" style="38" customWidth="1"/>
    <col min="11517" max="11517" width="9.140625" style="38"/>
    <col min="11518" max="11518" width="12.85546875" style="38" customWidth="1"/>
    <col min="11519" max="11520" width="0" style="38" hidden="1" customWidth="1"/>
    <col min="11521" max="11521" width="18.28515625" style="38" customWidth="1"/>
    <col min="11522" max="11522" width="64.85546875" style="38" customWidth="1"/>
    <col min="11523" max="11526" width="9.140625" style="38"/>
    <col min="11527" max="11527" width="14.85546875" style="38" customWidth="1"/>
    <col min="11528" max="11771" width="9.140625" style="38"/>
    <col min="11772" max="11772" width="37.7109375" style="38" customWidth="1"/>
    <col min="11773" max="11773" width="9.140625" style="38"/>
    <col min="11774" max="11774" width="12.85546875" style="38" customWidth="1"/>
    <col min="11775" max="11776" width="0" style="38" hidden="1" customWidth="1"/>
    <col min="11777" max="11777" width="18.28515625" style="38" customWidth="1"/>
    <col min="11778" max="11778" width="64.85546875" style="38" customWidth="1"/>
    <col min="11779" max="11782" width="9.140625" style="38"/>
    <col min="11783" max="11783" width="14.85546875" style="38" customWidth="1"/>
    <col min="11784" max="12027" width="9.140625" style="38"/>
    <col min="12028" max="12028" width="37.7109375" style="38" customWidth="1"/>
    <col min="12029" max="12029" width="9.140625" style="38"/>
    <col min="12030" max="12030" width="12.85546875" style="38" customWidth="1"/>
    <col min="12031" max="12032" width="0" style="38" hidden="1" customWidth="1"/>
    <col min="12033" max="12033" width="18.28515625" style="38" customWidth="1"/>
    <col min="12034" max="12034" width="64.85546875" style="38" customWidth="1"/>
    <col min="12035" max="12038" width="9.140625" style="38"/>
    <col min="12039" max="12039" width="14.85546875" style="38" customWidth="1"/>
    <col min="12040" max="12283" width="9.140625" style="38"/>
    <col min="12284" max="12284" width="37.7109375" style="38" customWidth="1"/>
    <col min="12285" max="12285" width="9.140625" style="38"/>
    <col min="12286" max="12286" width="12.85546875" style="38" customWidth="1"/>
    <col min="12287" max="12288" width="0" style="38" hidden="1" customWidth="1"/>
    <col min="12289" max="12289" width="18.28515625" style="38" customWidth="1"/>
    <col min="12290" max="12290" width="64.85546875" style="38" customWidth="1"/>
    <col min="12291" max="12294" width="9.140625" style="38"/>
    <col min="12295" max="12295" width="14.85546875" style="38" customWidth="1"/>
    <col min="12296" max="12539" width="9.140625" style="38"/>
    <col min="12540" max="12540" width="37.7109375" style="38" customWidth="1"/>
    <col min="12541" max="12541" width="9.140625" style="38"/>
    <col min="12542" max="12542" width="12.85546875" style="38" customWidth="1"/>
    <col min="12543" max="12544" width="0" style="38" hidden="1" customWidth="1"/>
    <col min="12545" max="12545" width="18.28515625" style="38" customWidth="1"/>
    <col min="12546" max="12546" width="64.85546875" style="38" customWidth="1"/>
    <col min="12547" max="12550" width="9.140625" style="38"/>
    <col min="12551" max="12551" width="14.85546875" style="38" customWidth="1"/>
    <col min="12552" max="12795" width="9.140625" style="38"/>
    <col min="12796" max="12796" width="37.7109375" style="38" customWidth="1"/>
    <col min="12797" max="12797" width="9.140625" style="38"/>
    <col min="12798" max="12798" width="12.85546875" style="38" customWidth="1"/>
    <col min="12799" max="12800" width="0" style="38" hidden="1" customWidth="1"/>
    <col min="12801" max="12801" width="18.28515625" style="38" customWidth="1"/>
    <col min="12802" max="12802" width="64.85546875" style="38" customWidth="1"/>
    <col min="12803" max="12806" width="9.140625" style="38"/>
    <col min="12807" max="12807" width="14.85546875" style="38" customWidth="1"/>
    <col min="12808" max="13051" width="9.140625" style="38"/>
    <col min="13052" max="13052" width="37.7109375" style="38" customWidth="1"/>
    <col min="13053" max="13053" width="9.140625" style="38"/>
    <col min="13054" max="13054" width="12.85546875" style="38" customWidth="1"/>
    <col min="13055" max="13056" width="0" style="38" hidden="1" customWidth="1"/>
    <col min="13057" max="13057" width="18.28515625" style="38" customWidth="1"/>
    <col min="13058" max="13058" width="64.85546875" style="38" customWidth="1"/>
    <col min="13059" max="13062" width="9.140625" style="38"/>
    <col min="13063" max="13063" width="14.85546875" style="38" customWidth="1"/>
    <col min="13064" max="13307" width="9.140625" style="38"/>
    <col min="13308" max="13308" width="37.7109375" style="38" customWidth="1"/>
    <col min="13309" max="13309" width="9.140625" style="38"/>
    <col min="13310" max="13310" width="12.85546875" style="38" customWidth="1"/>
    <col min="13311" max="13312" width="0" style="38" hidden="1" customWidth="1"/>
    <col min="13313" max="13313" width="18.28515625" style="38" customWidth="1"/>
    <col min="13314" max="13314" width="64.85546875" style="38" customWidth="1"/>
    <col min="13315" max="13318" width="9.140625" style="38"/>
    <col min="13319" max="13319" width="14.85546875" style="38" customWidth="1"/>
    <col min="13320" max="13563" width="9.140625" style="38"/>
    <col min="13564" max="13564" width="37.7109375" style="38" customWidth="1"/>
    <col min="13565" max="13565" width="9.140625" style="38"/>
    <col min="13566" max="13566" width="12.85546875" style="38" customWidth="1"/>
    <col min="13567" max="13568" width="0" style="38" hidden="1" customWidth="1"/>
    <col min="13569" max="13569" width="18.28515625" style="38" customWidth="1"/>
    <col min="13570" max="13570" width="64.85546875" style="38" customWidth="1"/>
    <col min="13571" max="13574" width="9.140625" style="38"/>
    <col min="13575" max="13575" width="14.85546875" style="38" customWidth="1"/>
    <col min="13576" max="13819" width="9.140625" style="38"/>
    <col min="13820" max="13820" width="37.7109375" style="38" customWidth="1"/>
    <col min="13821" max="13821" width="9.140625" style="38"/>
    <col min="13822" max="13822" width="12.85546875" style="38" customWidth="1"/>
    <col min="13823" max="13824" width="0" style="38" hidden="1" customWidth="1"/>
    <col min="13825" max="13825" width="18.28515625" style="38" customWidth="1"/>
    <col min="13826" max="13826" width="64.85546875" style="38" customWidth="1"/>
    <col min="13827" max="13830" width="9.140625" style="38"/>
    <col min="13831" max="13831" width="14.85546875" style="38" customWidth="1"/>
    <col min="13832" max="14075" width="9.140625" style="38"/>
    <col min="14076" max="14076" width="37.7109375" style="38" customWidth="1"/>
    <col min="14077" max="14077" width="9.140625" style="38"/>
    <col min="14078" max="14078" width="12.85546875" style="38" customWidth="1"/>
    <col min="14079" max="14080" width="0" style="38" hidden="1" customWidth="1"/>
    <col min="14081" max="14081" width="18.28515625" style="38" customWidth="1"/>
    <col min="14082" max="14082" width="64.85546875" style="38" customWidth="1"/>
    <col min="14083" max="14086" width="9.140625" style="38"/>
    <col min="14087" max="14087" width="14.85546875" style="38" customWidth="1"/>
    <col min="14088" max="14331" width="9.140625" style="38"/>
    <col min="14332" max="14332" width="37.7109375" style="38" customWidth="1"/>
    <col min="14333" max="14333" width="9.140625" style="38"/>
    <col min="14334" max="14334" width="12.85546875" style="38" customWidth="1"/>
    <col min="14335" max="14336" width="0" style="38" hidden="1" customWidth="1"/>
    <col min="14337" max="14337" width="18.28515625" style="38" customWidth="1"/>
    <col min="14338" max="14338" width="64.85546875" style="38" customWidth="1"/>
    <col min="14339" max="14342" width="9.140625" style="38"/>
    <col min="14343" max="14343" width="14.85546875" style="38" customWidth="1"/>
    <col min="14344" max="14587" width="9.140625" style="38"/>
    <col min="14588" max="14588" width="37.7109375" style="38" customWidth="1"/>
    <col min="14589" max="14589" width="9.140625" style="38"/>
    <col min="14590" max="14590" width="12.85546875" style="38" customWidth="1"/>
    <col min="14591" max="14592" width="0" style="38" hidden="1" customWidth="1"/>
    <col min="14593" max="14593" width="18.28515625" style="38" customWidth="1"/>
    <col min="14594" max="14594" width="64.85546875" style="38" customWidth="1"/>
    <col min="14595" max="14598" width="9.140625" style="38"/>
    <col min="14599" max="14599" width="14.85546875" style="38" customWidth="1"/>
    <col min="14600" max="14843" width="9.140625" style="38"/>
    <col min="14844" max="14844" width="37.7109375" style="38" customWidth="1"/>
    <col min="14845" max="14845" width="9.140625" style="38"/>
    <col min="14846" max="14846" width="12.85546875" style="38" customWidth="1"/>
    <col min="14847" max="14848" width="0" style="38" hidden="1" customWidth="1"/>
    <col min="14849" max="14849" width="18.28515625" style="38" customWidth="1"/>
    <col min="14850" max="14850" width="64.85546875" style="38" customWidth="1"/>
    <col min="14851" max="14854" width="9.140625" style="38"/>
    <col min="14855" max="14855" width="14.85546875" style="38" customWidth="1"/>
    <col min="14856" max="15099" width="9.140625" style="38"/>
    <col min="15100" max="15100" width="37.7109375" style="38" customWidth="1"/>
    <col min="15101" max="15101" width="9.140625" style="38"/>
    <col min="15102" max="15102" width="12.85546875" style="38" customWidth="1"/>
    <col min="15103" max="15104" width="0" style="38" hidden="1" customWidth="1"/>
    <col min="15105" max="15105" width="18.28515625" style="38" customWidth="1"/>
    <col min="15106" max="15106" width="64.85546875" style="38" customWidth="1"/>
    <col min="15107" max="15110" width="9.140625" style="38"/>
    <col min="15111" max="15111" width="14.85546875" style="38" customWidth="1"/>
    <col min="15112" max="15355" width="9.140625" style="38"/>
    <col min="15356" max="15356" width="37.7109375" style="38" customWidth="1"/>
    <col min="15357" max="15357" width="9.140625" style="38"/>
    <col min="15358" max="15358" width="12.85546875" style="38" customWidth="1"/>
    <col min="15359" max="15360" width="0" style="38" hidden="1" customWidth="1"/>
    <col min="15361" max="15361" width="18.28515625" style="38" customWidth="1"/>
    <col min="15362" max="15362" width="64.85546875" style="38" customWidth="1"/>
    <col min="15363" max="15366" width="9.140625" style="38"/>
    <col min="15367" max="15367" width="14.85546875" style="38" customWidth="1"/>
    <col min="15368" max="15611" width="9.140625" style="38"/>
    <col min="15612" max="15612" width="37.7109375" style="38" customWidth="1"/>
    <col min="15613" max="15613" width="9.140625" style="38"/>
    <col min="15614" max="15614" width="12.85546875" style="38" customWidth="1"/>
    <col min="15615" max="15616" width="0" style="38" hidden="1" customWidth="1"/>
    <col min="15617" max="15617" width="18.28515625" style="38" customWidth="1"/>
    <col min="15618" max="15618" width="64.85546875" style="38" customWidth="1"/>
    <col min="15619" max="15622" width="9.140625" style="38"/>
    <col min="15623" max="15623" width="14.85546875" style="38" customWidth="1"/>
    <col min="15624" max="15867" width="9.140625" style="38"/>
    <col min="15868" max="15868" width="37.7109375" style="38" customWidth="1"/>
    <col min="15869" max="15869" width="9.140625" style="38"/>
    <col min="15870" max="15870" width="12.85546875" style="38" customWidth="1"/>
    <col min="15871" max="15872" width="0" style="38" hidden="1" customWidth="1"/>
    <col min="15873" max="15873" width="18.28515625" style="38" customWidth="1"/>
    <col min="15874" max="15874" width="64.85546875" style="38" customWidth="1"/>
    <col min="15875" max="15878" width="9.140625" style="38"/>
    <col min="15879" max="15879" width="14.85546875" style="38" customWidth="1"/>
    <col min="15880" max="16123" width="9.140625" style="38"/>
    <col min="16124" max="16124" width="37.7109375" style="38" customWidth="1"/>
    <col min="16125" max="16125" width="9.140625" style="38"/>
    <col min="16126" max="16126" width="12.85546875" style="38" customWidth="1"/>
    <col min="16127" max="16128" width="0" style="38" hidden="1" customWidth="1"/>
    <col min="16129" max="16129" width="18.28515625" style="38" customWidth="1"/>
    <col min="16130" max="16130" width="64.85546875" style="38" customWidth="1"/>
    <col min="16131" max="16134" width="9.140625" style="38"/>
    <col min="16135" max="16135" width="14.85546875" style="38" customWidth="1"/>
    <col min="16136" max="16384" width="9.140625" style="38"/>
  </cols>
  <sheetData>
    <row r="1" spans="1:43" ht="18.75" x14ac:dyDescent="0.3">
      <c r="J1" s="9"/>
    </row>
    <row r="2" spans="1:43" x14ac:dyDescent="0.25">
      <c r="A2" s="359" t="s">
        <v>215</v>
      </c>
      <c r="B2" s="359"/>
      <c r="C2" s="359"/>
      <c r="D2" s="359"/>
      <c r="E2" s="359"/>
      <c r="F2" s="359"/>
      <c r="G2" s="359"/>
      <c r="H2" s="359"/>
      <c r="I2" s="359"/>
      <c r="J2" s="359"/>
      <c r="K2" s="359"/>
      <c r="L2" s="68"/>
      <c r="M2" s="68"/>
      <c r="N2" s="68"/>
      <c r="O2" s="68"/>
      <c r="P2" s="68"/>
      <c r="Q2" s="68"/>
      <c r="R2" s="68"/>
      <c r="S2" s="68"/>
      <c r="T2" s="68"/>
      <c r="U2" s="68"/>
      <c r="V2" s="68"/>
      <c r="W2" s="68"/>
      <c r="X2" s="68"/>
      <c r="Y2" s="68"/>
      <c r="Z2" s="68"/>
      <c r="AA2" s="68"/>
      <c r="AB2" s="68"/>
      <c r="AC2" s="68"/>
      <c r="AD2" s="68"/>
      <c r="AE2" s="68"/>
      <c r="AF2" s="68"/>
      <c r="AG2" s="68"/>
      <c r="AH2" s="68"/>
      <c r="AI2" s="68"/>
      <c r="AJ2" s="68"/>
      <c r="AK2" s="68"/>
      <c r="AL2" s="68"/>
      <c r="AM2" s="68"/>
      <c r="AN2" s="68"/>
      <c r="AO2" s="68"/>
      <c r="AP2" s="68"/>
      <c r="AQ2" s="68"/>
    </row>
    <row r="3" spans="1:43" ht="18.75" x14ac:dyDescent="0.3">
      <c r="J3" s="9"/>
    </row>
    <row r="4" spans="1:43" ht="18.75" x14ac:dyDescent="0.25">
      <c r="A4" s="388" t="s">
        <v>7</v>
      </c>
      <c r="B4" s="388"/>
      <c r="C4" s="388"/>
      <c r="D4" s="388"/>
      <c r="E4" s="388"/>
      <c r="F4" s="388"/>
      <c r="G4" s="388"/>
      <c r="H4" s="388"/>
      <c r="I4" s="388"/>
      <c r="J4" s="388"/>
      <c r="K4" s="388"/>
    </row>
    <row r="5" spans="1:43" ht="18.75" x14ac:dyDescent="0.25">
      <c r="A5" s="388"/>
      <c r="B5" s="388"/>
      <c r="C5" s="388"/>
      <c r="D5" s="388"/>
      <c r="E5" s="388"/>
      <c r="F5" s="388"/>
      <c r="G5" s="388"/>
      <c r="H5" s="388"/>
      <c r="I5" s="388"/>
      <c r="J5" s="388"/>
      <c r="K5" s="388"/>
    </row>
    <row r="6" spans="1:43" ht="18.75" x14ac:dyDescent="0.25">
      <c r="A6" s="390" t="str">
        <f>'3.3. цели,задачи'!A6:D6</f>
        <v xml:space="preserve">О_0000000828 </v>
      </c>
      <c r="B6" s="390"/>
      <c r="C6" s="390"/>
      <c r="D6" s="390"/>
      <c r="E6" s="390"/>
      <c r="F6" s="390"/>
      <c r="G6" s="390"/>
      <c r="H6" s="390"/>
      <c r="I6" s="390"/>
      <c r="J6" s="390"/>
      <c r="K6" s="390"/>
    </row>
    <row r="7" spans="1:43" x14ac:dyDescent="0.25">
      <c r="A7" s="397" t="s">
        <v>6</v>
      </c>
      <c r="B7" s="397"/>
      <c r="C7" s="397"/>
      <c r="D7" s="397"/>
      <c r="E7" s="397"/>
      <c r="F7" s="397"/>
      <c r="G7" s="397"/>
      <c r="H7" s="397"/>
      <c r="I7" s="397"/>
      <c r="J7" s="397"/>
      <c r="K7" s="397"/>
    </row>
    <row r="8" spans="1:43" ht="18.75" x14ac:dyDescent="0.25">
      <c r="A8" s="392"/>
      <c r="B8" s="392"/>
      <c r="C8" s="392"/>
      <c r="D8" s="392"/>
      <c r="E8" s="392"/>
      <c r="F8" s="392"/>
      <c r="G8" s="392"/>
      <c r="H8" s="392"/>
      <c r="I8" s="392"/>
      <c r="J8" s="392"/>
      <c r="K8" s="392"/>
    </row>
    <row r="9" spans="1:43" ht="18.75" x14ac:dyDescent="0.25">
      <c r="A9" s="390" t="str">
        <f>'3.3. цели,задачи'!A9:D9</f>
        <v>Приобретение стационарной лаборатории ЛЭИС -100</v>
      </c>
      <c r="B9" s="390"/>
      <c r="C9" s="390"/>
      <c r="D9" s="390"/>
      <c r="E9" s="390"/>
      <c r="F9" s="390"/>
      <c r="G9" s="390"/>
      <c r="H9" s="390"/>
      <c r="I9" s="390"/>
      <c r="J9" s="390"/>
      <c r="K9" s="390"/>
    </row>
    <row r="10" spans="1:43" x14ac:dyDescent="0.25">
      <c r="A10" s="397" t="s">
        <v>5</v>
      </c>
      <c r="B10" s="397"/>
      <c r="C10" s="397"/>
      <c r="D10" s="397"/>
      <c r="E10" s="397"/>
      <c r="F10" s="397"/>
      <c r="G10" s="397"/>
      <c r="H10" s="397"/>
      <c r="I10" s="397"/>
      <c r="J10" s="397"/>
      <c r="K10" s="397"/>
    </row>
    <row r="11" spans="1:43" ht="15.75" customHeight="1" x14ac:dyDescent="0.25">
      <c r="K11" s="55"/>
    </row>
    <row r="12" spans="1:43" ht="15.75" customHeight="1" x14ac:dyDescent="0.25">
      <c r="A12" s="422" t="s">
        <v>110</v>
      </c>
      <c r="B12" s="422"/>
      <c r="C12" s="422"/>
      <c r="D12" s="422"/>
      <c r="E12" s="422"/>
      <c r="F12" s="422"/>
      <c r="G12" s="422"/>
      <c r="H12" s="422"/>
      <c r="I12" s="422"/>
      <c r="J12" s="422"/>
      <c r="K12" s="422"/>
    </row>
    <row r="13" spans="1:43" x14ac:dyDescent="0.25">
      <c r="A13" s="46"/>
      <c r="B13" s="70"/>
      <c r="C13" s="42"/>
      <c r="D13" s="53"/>
      <c r="E13" s="53"/>
      <c r="F13" s="53"/>
      <c r="G13" s="53"/>
      <c r="H13" s="53"/>
      <c r="I13" s="53"/>
      <c r="J13" s="53"/>
      <c r="K13" s="53"/>
    </row>
    <row r="14" spans="1:43" ht="28.5" customHeight="1" x14ac:dyDescent="0.25">
      <c r="A14" s="423" t="s">
        <v>70</v>
      </c>
      <c r="B14" s="424" t="s">
        <v>122</v>
      </c>
      <c r="C14" s="423" t="s">
        <v>69</v>
      </c>
      <c r="D14" s="427" t="s">
        <v>98</v>
      </c>
      <c r="E14" s="427"/>
      <c r="F14" s="427"/>
      <c r="G14" s="427"/>
      <c r="H14" s="424" t="s">
        <v>322</v>
      </c>
      <c r="I14" s="424" t="s">
        <v>323</v>
      </c>
      <c r="J14" s="423" t="s">
        <v>68</v>
      </c>
      <c r="K14" s="426" t="s">
        <v>99</v>
      </c>
    </row>
    <row r="15" spans="1:43" ht="58.5" customHeight="1" x14ac:dyDescent="0.25">
      <c r="A15" s="423"/>
      <c r="B15" s="425"/>
      <c r="C15" s="423"/>
      <c r="D15" s="419" t="s">
        <v>1</v>
      </c>
      <c r="E15" s="419"/>
      <c r="F15" s="420" t="s">
        <v>216</v>
      </c>
      <c r="G15" s="421"/>
      <c r="H15" s="425"/>
      <c r="I15" s="425"/>
      <c r="J15" s="423"/>
      <c r="K15" s="426"/>
    </row>
    <row r="16" spans="1:43" ht="47.25" customHeight="1" x14ac:dyDescent="0.25">
      <c r="A16" s="423"/>
      <c r="B16" s="419"/>
      <c r="C16" s="423"/>
      <c r="D16" s="52" t="s">
        <v>67</v>
      </c>
      <c r="E16" s="52" t="s">
        <v>66</v>
      </c>
      <c r="F16" s="52" t="s">
        <v>67</v>
      </c>
      <c r="G16" s="52" t="s">
        <v>66</v>
      </c>
      <c r="H16" s="419"/>
      <c r="I16" s="419"/>
      <c r="J16" s="423"/>
      <c r="K16" s="426"/>
    </row>
    <row r="17" spans="1:11" x14ac:dyDescent="0.25">
      <c r="A17" s="240">
        <v>1</v>
      </c>
      <c r="B17" s="240">
        <v>2</v>
      </c>
      <c r="C17" s="240">
        <v>3</v>
      </c>
      <c r="D17" s="240">
        <v>4</v>
      </c>
      <c r="E17" s="240">
        <v>5</v>
      </c>
      <c r="F17" s="240">
        <v>6</v>
      </c>
      <c r="G17" s="240">
        <v>7</v>
      </c>
      <c r="H17" s="240">
        <v>8</v>
      </c>
      <c r="I17" s="240">
        <v>9</v>
      </c>
      <c r="J17" s="240">
        <v>10</v>
      </c>
      <c r="K17" s="240">
        <v>11</v>
      </c>
    </row>
    <row r="18" spans="1:11" ht="29.25" customHeight="1" x14ac:dyDescent="0.25">
      <c r="A18" s="241" t="s">
        <v>376</v>
      </c>
      <c r="B18" s="241"/>
      <c r="C18" s="263" t="s">
        <v>324</v>
      </c>
      <c r="D18" s="269" t="s">
        <v>286</v>
      </c>
      <c r="E18" s="269" t="s">
        <v>286</v>
      </c>
      <c r="F18" s="269" t="s">
        <v>286</v>
      </c>
      <c r="G18" s="269" t="s">
        <v>286</v>
      </c>
      <c r="H18" s="241"/>
      <c r="I18" s="241"/>
      <c r="J18" s="241"/>
      <c r="K18" s="241"/>
    </row>
    <row r="19" spans="1:11" x14ac:dyDescent="0.25">
      <c r="A19" s="74" t="s">
        <v>325</v>
      </c>
      <c r="B19" s="264"/>
      <c r="C19" s="265" t="s">
        <v>326</v>
      </c>
      <c r="D19" s="266" t="s">
        <v>286</v>
      </c>
      <c r="E19" s="266" t="s">
        <v>286</v>
      </c>
      <c r="F19" s="266" t="s">
        <v>286</v>
      </c>
      <c r="G19" s="266" t="s">
        <v>286</v>
      </c>
      <c r="H19" s="264"/>
      <c r="I19" s="264"/>
      <c r="J19" s="264"/>
      <c r="K19" s="264"/>
    </row>
    <row r="20" spans="1:11" ht="31.5" x14ac:dyDescent="0.25">
      <c r="A20" s="74" t="s">
        <v>327</v>
      </c>
      <c r="B20" s="264"/>
      <c r="C20" s="267" t="s">
        <v>328</v>
      </c>
      <c r="D20" s="266" t="s">
        <v>286</v>
      </c>
      <c r="E20" s="266" t="s">
        <v>286</v>
      </c>
      <c r="F20" s="266" t="s">
        <v>286</v>
      </c>
      <c r="G20" s="266" t="s">
        <v>286</v>
      </c>
      <c r="H20" s="264"/>
      <c r="I20" s="264"/>
      <c r="J20" s="264"/>
      <c r="K20" s="264"/>
    </row>
    <row r="21" spans="1:11" ht="47.25" x14ac:dyDescent="0.25">
      <c r="A21" s="74" t="s">
        <v>329</v>
      </c>
      <c r="B21" s="264"/>
      <c r="C21" s="267" t="s">
        <v>330</v>
      </c>
      <c r="D21" s="266" t="s">
        <v>286</v>
      </c>
      <c r="E21" s="266" t="s">
        <v>286</v>
      </c>
      <c r="F21" s="266" t="s">
        <v>286</v>
      </c>
      <c r="G21" s="266" t="s">
        <v>286</v>
      </c>
      <c r="H21" s="264"/>
      <c r="I21" s="264"/>
      <c r="J21" s="264"/>
      <c r="K21" s="264"/>
    </row>
    <row r="22" spans="1:11" ht="31.5" x14ac:dyDescent="0.25">
      <c r="A22" s="74" t="s">
        <v>331</v>
      </c>
      <c r="B22" s="264"/>
      <c r="C22" s="267" t="s">
        <v>332</v>
      </c>
      <c r="D22" s="266" t="s">
        <v>286</v>
      </c>
      <c r="E22" s="266" t="s">
        <v>286</v>
      </c>
      <c r="F22" s="266" t="s">
        <v>286</v>
      </c>
      <c r="G22" s="266" t="s">
        <v>286</v>
      </c>
      <c r="H22" s="264"/>
      <c r="I22" s="264"/>
      <c r="J22" s="264"/>
      <c r="K22" s="264"/>
    </row>
    <row r="23" spans="1:11" ht="31.5" x14ac:dyDescent="0.25">
      <c r="A23" s="74" t="s">
        <v>333</v>
      </c>
      <c r="B23" s="264"/>
      <c r="C23" s="268" t="s">
        <v>334</v>
      </c>
      <c r="D23" s="266" t="s">
        <v>286</v>
      </c>
      <c r="E23" s="266" t="s">
        <v>286</v>
      </c>
      <c r="F23" s="266" t="s">
        <v>286</v>
      </c>
      <c r="G23" s="266" t="s">
        <v>286</v>
      </c>
      <c r="H23" s="264"/>
      <c r="I23" s="264"/>
      <c r="J23" s="264"/>
      <c r="K23" s="264"/>
    </row>
    <row r="24" spans="1:11" ht="31.5" x14ac:dyDescent="0.25">
      <c r="A24" s="74" t="s">
        <v>335</v>
      </c>
      <c r="B24" s="264"/>
      <c r="C24" s="267" t="s">
        <v>336</v>
      </c>
      <c r="D24" s="266" t="s">
        <v>286</v>
      </c>
      <c r="E24" s="266" t="s">
        <v>286</v>
      </c>
      <c r="F24" s="266" t="s">
        <v>286</v>
      </c>
      <c r="G24" s="266" t="s">
        <v>286</v>
      </c>
      <c r="H24" s="264"/>
      <c r="I24" s="264"/>
      <c r="J24" s="264"/>
      <c r="K24" s="264"/>
    </row>
    <row r="25" spans="1:11" ht="31.5" x14ac:dyDescent="0.25">
      <c r="A25" s="74" t="s">
        <v>338</v>
      </c>
      <c r="B25" s="264"/>
      <c r="C25" s="267" t="s">
        <v>339</v>
      </c>
      <c r="D25" s="266" t="s">
        <v>286</v>
      </c>
      <c r="E25" s="266" t="s">
        <v>286</v>
      </c>
      <c r="F25" s="266" t="s">
        <v>286</v>
      </c>
      <c r="G25" s="266" t="s">
        <v>286</v>
      </c>
      <c r="H25" s="264"/>
      <c r="I25" s="264"/>
      <c r="J25" s="264"/>
      <c r="K25" s="264"/>
    </row>
    <row r="26" spans="1:11" ht="31.5" x14ac:dyDescent="0.25">
      <c r="A26" s="74" t="s">
        <v>340</v>
      </c>
      <c r="B26" s="264"/>
      <c r="C26" s="267" t="s">
        <v>341</v>
      </c>
      <c r="D26" s="266" t="s">
        <v>286</v>
      </c>
      <c r="E26" s="266" t="s">
        <v>286</v>
      </c>
      <c r="F26" s="266" t="s">
        <v>286</v>
      </c>
      <c r="G26" s="266" t="s">
        <v>286</v>
      </c>
      <c r="H26" s="264"/>
      <c r="I26" s="264"/>
      <c r="J26" s="264"/>
      <c r="K26" s="264"/>
    </row>
    <row r="27" spans="1:11" ht="47.25" x14ac:dyDescent="0.25">
      <c r="A27" s="74" t="s">
        <v>342</v>
      </c>
      <c r="B27" s="264"/>
      <c r="C27" s="267" t="s">
        <v>343</v>
      </c>
      <c r="D27" s="266" t="s">
        <v>286</v>
      </c>
      <c r="E27" s="266" t="s">
        <v>286</v>
      </c>
      <c r="F27" s="266" t="s">
        <v>286</v>
      </c>
      <c r="G27" s="266" t="s">
        <v>286</v>
      </c>
      <c r="H27" s="264"/>
      <c r="I27" s="264"/>
      <c r="J27" s="264"/>
      <c r="K27" s="264"/>
    </row>
    <row r="28" spans="1:11" ht="31.5" x14ac:dyDescent="0.25">
      <c r="A28" s="74" t="s">
        <v>344</v>
      </c>
      <c r="B28" s="264"/>
      <c r="C28" s="268" t="s">
        <v>345</v>
      </c>
      <c r="D28" s="266" t="s">
        <v>286</v>
      </c>
      <c r="E28" s="266" t="s">
        <v>286</v>
      </c>
      <c r="F28" s="266" t="s">
        <v>286</v>
      </c>
      <c r="G28" s="266" t="s">
        <v>286</v>
      </c>
      <c r="H28" s="264"/>
      <c r="I28" s="264"/>
      <c r="J28" s="264"/>
      <c r="K28" s="264"/>
    </row>
    <row r="29" spans="1:11" ht="32.25" customHeight="1" x14ac:dyDescent="0.25">
      <c r="A29" s="74" t="s">
        <v>346</v>
      </c>
      <c r="B29" s="264"/>
      <c r="C29" s="278" t="s">
        <v>347</v>
      </c>
      <c r="D29" s="266" t="s">
        <v>286</v>
      </c>
      <c r="E29" s="266" t="s">
        <v>286</v>
      </c>
      <c r="F29" s="266" t="s">
        <v>286</v>
      </c>
      <c r="G29" s="266" t="s">
        <v>286</v>
      </c>
      <c r="H29" s="264"/>
      <c r="I29" s="264"/>
      <c r="J29" s="264"/>
      <c r="K29" s="264"/>
    </row>
    <row r="30" spans="1:11" ht="31.5" x14ac:dyDescent="0.25">
      <c r="A30" s="74" t="s">
        <v>361</v>
      </c>
      <c r="B30" s="264"/>
      <c r="C30" s="267" t="s">
        <v>374</v>
      </c>
      <c r="D30" s="266" t="s">
        <v>286</v>
      </c>
      <c r="E30" s="266" t="s">
        <v>286</v>
      </c>
      <c r="F30" s="266" t="s">
        <v>286</v>
      </c>
      <c r="G30" s="266" t="s">
        <v>286</v>
      </c>
      <c r="H30" s="264"/>
      <c r="I30" s="264"/>
      <c r="J30" s="264"/>
      <c r="K30" s="264"/>
    </row>
    <row r="31" spans="1:11" x14ac:dyDescent="0.25">
      <c r="A31" s="242" t="s">
        <v>375</v>
      </c>
      <c r="B31" s="279"/>
      <c r="C31" s="270" t="s">
        <v>377</v>
      </c>
      <c r="D31" s="269">
        <v>2025</v>
      </c>
      <c r="E31" s="269">
        <v>2025</v>
      </c>
      <c r="F31" s="269">
        <v>2025</v>
      </c>
      <c r="G31" s="269" t="s">
        <v>93</v>
      </c>
      <c r="H31" s="354">
        <f>'6.2. Паспорт фин осв ввод'!AA24/'6.2. Паспорт фин осв ввод'!Z24</f>
        <v>0</v>
      </c>
      <c r="I31" s="354">
        <f>'6.2. Паспорт фин осв ввод'!H24/'6.2. Паспорт фин осв ввод'!F24</f>
        <v>0</v>
      </c>
      <c r="J31" s="264"/>
      <c r="K31" s="264"/>
    </row>
    <row r="32" spans="1:11" ht="47.25" x14ac:dyDescent="0.25">
      <c r="A32" s="74" t="s">
        <v>362</v>
      </c>
      <c r="B32" s="264"/>
      <c r="C32" s="274" t="s">
        <v>348</v>
      </c>
      <c r="D32" s="266">
        <v>2025</v>
      </c>
      <c r="E32" s="266">
        <v>2025</v>
      </c>
      <c r="F32" s="266">
        <v>2025</v>
      </c>
      <c r="G32" s="266" t="s">
        <v>93</v>
      </c>
      <c r="H32" s="264"/>
      <c r="I32" s="264"/>
      <c r="J32" s="264"/>
      <c r="K32" s="264"/>
    </row>
    <row r="33" spans="1:11" x14ac:dyDescent="0.25">
      <c r="A33" s="74" t="s">
        <v>363</v>
      </c>
      <c r="B33" s="264"/>
      <c r="C33" s="273" t="s">
        <v>349</v>
      </c>
      <c r="D33" s="266">
        <v>2025</v>
      </c>
      <c r="E33" s="266">
        <v>2025</v>
      </c>
      <c r="F33" s="266">
        <v>2025</v>
      </c>
      <c r="G33" s="266" t="s">
        <v>93</v>
      </c>
      <c r="H33" s="264"/>
      <c r="I33" s="264"/>
      <c r="J33" s="264"/>
      <c r="K33" s="264"/>
    </row>
    <row r="34" spans="1:11" ht="31.5" x14ac:dyDescent="0.25">
      <c r="A34" s="242" t="s">
        <v>379</v>
      </c>
      <c r="B34" s="279"/>
      <c r="C34" s="272" t="s">
        <v>378</v>
      </c>
      <c r="D34" s="269" t="s">
        <v>286</v>
      </c>
      <c r="E34" s="269" t="s">
        <v>286</v>
      </c>
      <c r="F34" s="269" t="s">
        <v>286</v>
      </c>
      <c r="G34" s="269" t="s">
        <v>286</v>
      </c>
      <c r="J34" s="264"/>
      <c r="K34" s="264"/>
    </row>
    <row r="35" spans="1:11" ht="31.5" x14ac:dyDescent="0.25">
      <c r="A35" s="74" t="s">
        <v>364</v>
      </c>
      <c r="B35" s="74" t="s">
        <v>364</v>
      </c>
      <c r="C35" s="274" t="s">
        <v>350</v>
      </c>
      <c r="D35" s="266" t="s">
        <v>286</v>
      </c>
      <c r="E35" s="266" t="s">
        <v>286</v>
      </c>
      <c r="F35" s="266" t="s">
        <v>286</v>
      </c>
      <c r="G35" s="266" t="s">
        <v>286</v>
      </c>
      <c r="H35" s="333"/>
      <c r="I35" s="264"/>
      <c r="J35" s="264"/>
      <c r="K35" s="264"/>
    </row>
    <row r="36" spans="1:11" x14ac:dyDescent="0.25">
      <c r="A36" s="74" t="s">
        <v>365</v>
      </c>
      <c r="B36" s="74" t="s">
        <v>365</v>
      </c>
      <c r="C36" s="276" t="s">
        <v>351</v>
      </c>
      <c r="D36" s="266" t="s">
        <v>286</v>
      </c>
      <c r="E36" s="266" t="s">
        <v>286</v>
      </c>
      <c r="F36" s="266" t="s">
        <v>286</v>
      </c>
      <c r="G36" s="266" t="s">
        <v>286</v>
      </c>
      <c r="H36" s="264"/>
      <c r="I36" s="264"/>
      <c r="J36" s="264"/>
      <c r="K36" s="264"/>
    </row>
    <row r="37" spans="1:11" x14ac:dyDescent="0.25">
      <c r="A37" s="74" t="s">
        <v>366</v>
      </c>
      <c r="B37" s="74" t="s">
        <v>366</v>
      </c>
      <c r="C37" s="276" t="s">
        <v>352</v>
      </c>
      <c r="D37" s="266" t="s">
        <v>286</v>
      </c>
      <c r="E37" s="266" t="s">
        <v>286</v>
      </c>
      <c r="F37" s="266" t="s">
        <v>286</v>
      </c>
      <c r="G37" s="266" t="s">
        <v>286</v>
      </c>
      <c r="H37" s="264"/>
      <c r="I37" s="264"/>
      <c r="J37" s="264"/>
      <c r="K37" s="264"/>
    </row>
    <row r="38" spans="1:11" ht="63" x14ac:dyDescent="0.25">
      <c r="A38" s="74" t="s">
        <v>367</v>
      </c>
      <c r="B38" s="264"/>
      <c r="C38" s="274" t="s">
        <v>353</v>
      </c>
      <c r="D38" s="266" t="s">
        <v>286</v>
      </c>
      <c r="E38" s="266" t="s">
        <v>286</v>
      </c>
      <c r="F38" s="266" t="s">
        <v>286</v>
      </c>
      <c r="G38" s="266" t="s">
        <v>286</v>
      </c>
      <c r="H38" s="264"/>
      <c r="I38" s="264"/>
      <c r="J38" s="264"/>
      <c r="K38" s="264"/>
    </row>
    <row r="39" spans="1:11" ht="115.5" customHeight="1" x14ac:dyDescent="0.25">
      <c r="A39" s="74" t="s">
        <v>368</v>
      </c>
      <c r="B39" s="264"/>
      <c r="C39" s="267" t="s">
        <v>476</v>
      </c>
      <c r="D39" s="266" t="s">
        <v>286</v>
      </c>
      <c r="E39" s="266" t="s">
        <v>286</v>
      </c>
      <c r="F39" s="266" t="s">
        <v>286</v>
      </c>
      <c r="G39" s="266" t="s">
        <v>286</v>
      </c>
      <c r="H39" s="264"/>
      <c r="I39" s="264"/>
      <c r="J39" s="264"/>
      <c r="K39" s="264"/>
    </row>
    <row r="40" spans="1:11" x14ac:dyDescent="0.25">
      <c r="A40" s="74" t="s">
        <v>380</v>
      </c>
      <c r="B40" s="264"/>
      <c r="C40" s="276" t="s">
        <v>354</v>
      </c>
      <c r="D40" s="266" t="s">
        <v>286</v>
      </c>
      <c r="E40" s="266" t="s">
        <v>286</v>
      </c>
      <c r="F40" s="266" t="s">
        <v>286</v>
      </c>
      <c r="G40" s="266" t="s">
        <v>286</v>
      </c>
      <c r="H40" s="264"/>
      <c r="I40" s="264"/>
      <c r="J40" s="264"/>
      <c r="K40" s="264"/>
    </row>
    <row r="41" spans="1:11" x14ac:dyDescent="0.25">
      <c r="A41" s="242" t="s">
        <v>381</v>
      </c>
      <c r="B41" s="279"/>
      <c r="C41" s="271" t="s">
        <v>65</v>
      </c>
      <c r="D41" s="269" t="s">
        <v>337</v>
      </c>
      <c r="E41" s="269">
        <v>2025</v>
      </c>
      <c r="F41" s="269" t="s">
        <v>337</v>
      </c>
      <c r="G41" s="266" t="s">
        <v>93</v>
      </c>
      <c r="H41" s="264"/>
      <c r="I41" s="264"/>
      <c r="J41" s="264"/>
      <c r="K41" s="264"/>
    </row>
    <row r="42" spans="1:11" ht="31.5" x14ac:dyDescent="0.25">
      <c r="A42" s="74" t="s">
        <v>369</v>
      </c>
      <c r="B42" s="264"/>
      <c r="C42" s="280" t="s">
        <v>355</v>
      </c>
      <c r="D42" s="266" t="s">
        <v>286</v>
      </c>
      <c r="E42" s="266" t="s">
        <v>286</v>
      </c>
      <c r="F42" s="266" t="s">
        <v>286</v>
      </c>
      <c r="G42" s="266" t="s">
        <v>286</v>
      </c>
      <c r="H42" s="264"/>
      <c r="I42" s="264"/>
      <c r="J42" s="264"/>
      <c r="K42" s="264"/>
    </row>
    <row r="43" spans="1:11" ht="63" x14ac:dyDescent="0.25">
      <c r="A43" s="74" t="s">
        <v>370</v>
      </c>
      <c r="B43" s="264"/>
      <c r="C43" s="274" t="s">
        <v>356</v>
      </c>
      <c r="D43" s="266" t="s">
        <v>286</v>
      </c>
      <c r="E43" s="266" t="s">
        <v>286</v>
      </c>
      <c r="F43" s="266" t="s">
        <v>286</v>
      </c>
      <c r="G43" s="266" t="s">
        <v>286</v>
      </c>
      <c r="H43" s="264"/>
      <c r="I43" s="264"/>
      <c r="J43" s="264"/>
      <c r="K43" s="264"/>
    </row>
    <row r="44" spans="1:11" ht="47.25" x14ac:dyDescent="0.25">
      <c r="A44" s="74" t="s">
        <v>371</v>
      </c>
      <c r="B44" s="264"/>
      <c r="C44" s="274" t="s">
        <v>357</v>
      </c>
      <c r="D44" s="266" t="s">
        <v>286</v>
      </c>
      <c r="E44" s="266" t="s">
        <v>286</v>
      </c>
      <c r="F44" s="266" t="s">
        <v>286</v>
      </c>
      <c r="G44" s="266" t="s">
        <v>286</v>
      </c>
      <c r="H44" s="264"/>
      <c r="I44" s="264"/>
      <c r="J44" s="264"/>
      <c r="K44" s="264"/>
    </row>
    <row r="45" spans="1:11" ht="47.25" x14ac:dyDescent="0.25">
      <c r="A45" s="74" t="s">
        <v>372</v>
      </c>
      <c r="B45" s="264"/>
      <c r="C45" s="274" t="s">
        <v>358</v>
      </c>
      <c r="D45" s="266" t="s">
        <v>286</v>
      </c>
      <c r="E45" s="266" t="s">
        <v>286</v>
      </c>
      <c r="F45" s="266" t="s">
        <v>286</v>
      </c>
      <c r="G45" s="266" t="s">
        <v>286</v>
      </c>
      <c r="H45" s="264"/>
      <c r="I45" s="264"/>
      <c r="J45" s="264"/>
      <c r="K45" s="264"/>
    </row>
    <row r="46" spans="1:11" ht="31.5" x14ac:dyDescent="0.25">
      <c r="A46" s="74" t="s">
        <v>373</v>
      </c>
      <c r="B46" s="264"/>
      <c r="C46" s="277" t="s">
        <v>359</v>
      </c>
      <c r="D46" s="266" t="s">
        <v>337</v>
      </c>
      <c r="E46" s="266">
        <v>2025</v>
      </c>
      <c r="F46" s="266" t="s">
        <v>337</v>
      </c>
      <c r="G46" s="266" t="s">
        <v>93</v>
      </c>
      <c r="H46" s="264"/>
      <c r="I46" s="264"/>
      <c r="J46" s="264"/>
      <c r="K46" s="264"/>
    </row>
    <row r="47" spans="1:11" ht="31.5" x14ac:dyDescent="0.25">
      <c r="A47" s="74" t="s">
        <v>382</v>
      </c>
      <c r="B47" s="264"/>
      <c r="C47" s="274" t="s">
        <v>360</v>
      </c>
      <c r="D47" s="266" t="s">
        <v>286</v>
      </c>
      <c r="E47" s="266" t="s">
        <v>286</v>
      </c>
      <c r="F47" s="266" t="s">
        <v>286</v>
      </c>
      <c r="G47" s="266" t="s">
        <v>286</v>
      </c>
      <c r="H47" s="264"/>
      <c r="I47" s="264"/>
      <c r="J47" s="264"/>
      <c r="K47" s="264"/>
    </row>
  </sheetData>
  <mergeCells count="19">
    <mergeCell ref="A2:K2"/>
    <mergeCell ref="A4:K4"/>
    <mergeCell ref="A6:K6"/>
    <mergeCell ref="A7:K7"/>
    <mergeCell ref="A5:K5"/>
    <mergeCell ref="D15:E15"/>
    <mergeCell ref="F15:G15"/>
    <mergeCell ref="A8:K8"/>
    <mergeCell ref="A12:K12"/>
    <mergeCell ref="A9:K9"/>
    <mergeCell ref="A10:K10"/>
    <mergeCell ref="A14:A16"/>
    <mergeCell ref="C14:C16"/>
    <mergeCell ref="B14:B16"/>
    <mergeCell ref="J14:J16"/>
    <mergeCell ref="K14:K16"/>
    <mergeCell ref="D14:G14"/>
    <mergeCell ref="H14:H16"/>
    <mergeCell ref="I14:I16"/>
  </mergeCells>
  <pageMargins left="0.70866141732283472" right="0.70866141732283472" top="0.74803149606299213" bottom="0.74803149606299213" header="0.31496062992125984" footer="0.31496062992125984"/>
  <pageSetup paperSize="9" scale="35"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D81"/>
  <sheetViews>
    <sheetView view="pageBreakPreview" zoomScale="80" zoomScaleNormal="70" zoomScaleSheetLayoutView="80" workbookViewId="0">
      <pane ySplit="17" topLeftCell="A18" activePane="bottomLeft" state="frozen"/>
      <selection pane="bottomLeft" activeCell="F28" sqref="F28"/>
    </sheetView>
  </sheetViews>
  <sheetFormatPr defaultRowHeight="15.75" x14ac:dyDescent="0.25"/>
  <cols>
    <col min="1" max="1" width="9.140625" style="37"/>
    <col min="2" max="2" width="52" style="37" hidden="1" customWidth="1"/>
    <col min="3" max="3" width="57.85546875" style="37" customWidth="1"/>
    <col min="4" max="4" width="19.7109375" style="37" customWidth="1"/>
    <col min="5" max="5" width="17.85546875" style="37" hidden="1" customWidth="1"/>
    <col min="6" max="6" width="9.140625" style="38" customWidth="1"/>
    <col min="7" max="7" width="9.7109375" style="38" customWidth="1"/>
    <col min="8" max="8" width="10.28515625" style="38" customWidth="1"/>
    <col min="9" max="9" width="9.140625" style="38" customWidth="1"/>
    <col min="10" max="10" width="9.140625" style="37" customWidth="1"/>
    <col min="11" max="11" width="7.7109375" style="37" customWidth="1"/>
    <col min="12" max="12" width="8.5703125" style="37" hidden="1" customWidth="1"/>
    <col min="13" max="13" width="9" style="37" hidden="1" customWidth="1"/>
    <col min="14" max="14" width="9.140625" style="37" customWidth="1"/>
    <col min="15" max="15" width="7.7109375" style="37" customWidth="1"/>
    <col min="16" max="16" width="8.5703125" style="37" hidden="1" customWidth="1"/>
    <col min="17" max="17" width="9" style="37" hidden="1" customWidth="1"/>
    <col min="18" max="18" width="9.140625" style="37" customWidth="1"/>
    <col min="19" max="19" width="7.7109375" style="37" customWidth="1"/>
    <col min="20" max="20" width="8.5703125" style="37" hidden="1" customWidth="1"/>
    <col min="21" max="21" width="9" style="37" hidden="1" customWidth="1"/>
    <col min="22" max="22" width="9.140625" style="37" customWidth="1"/>
    <col min="23" max="23" width="7.7109375" style="37" customWidth="1"/>
    <col min="24" max="24" width="8.5703125" style="37" hidden="1" customWidth="1"/>
    <col min="25" max="25" width="9" style="37" hidden="1" customWidth="1"/>
    <col min="26" max="26" width="13.140625" style="37" customWidth="1"/>
    <col min="27" max="27" width="13.85546875" style="37" customWidth="1"/>
    <col min="28" max="16384" width="9.140625" style="37"/>
  </cols>
  <sheetData>
    <row r="1" spans="1:30" ht="18.75" x14ac:dyDescent="0.3">
      <c r="A1" s="38"/>
      <c r="B1" s="38"/>
      <c r="C1" s="38"/>
      <c r="D1" s="38"/>
      <c r="E1" s="38"/>
      <c r="J1" s="38"/>
      <c r="K1" s="38"/>
      <c r="N1" s="38"/>
      <c r="O1" s="38"/>
      <c r="R1" s="38"/>
      <c r="S1" s="38"/>
      <c r="V1" s="38"/>
      <c r="W1" s="38"/>
      <c r="AA1" s="9"/>
    </row>
    <row r="2" spans="1:30" ht="18.75" customHeight="1" x14ac:dyDescent="0.25">
      <c r="A2" s="359" t="s">
        <v>214</v>
      </c>
      <c r="B2" s="359"/>
      <c r="C2" s="359"/>
      <c r="D2" s="359"/>
      <c r="E2" s="359"/>
      <c r="F2" s="359"/>
      <c r="G2" s="359"/>
      <c r="H2" s="359"/>
      <c r="I2" s="359"/>
      <c r="J2" s="359"/>
      <c r="K2" s="359"/>
      <c r="L2" s="359"/>
      <c r="M2" s="359"/>
      <c r="N2" s="359"/>
      <c r="O2" s="359"/>
      <c r="P2" s="359"/>
      <c r="Q2" s="359"/>
      <c r="R2" s="359"/>
      <c r="S2" s="359"/>
      <c r="T2" s="359"/>
      <c r="U2" s="359"/>
      <c r="V2" s="359"/>
      <c r="W2" s="359"/>
      <c r="X2" s="359"/>
      <c r="Y2" s="359"/>
      <c r="Z2" s="359"/>
      <c r="AA2" s="359"/>
    </row>
    <row r="3" spans="1:30" ht="18.75" x14ac:dyDescent="0.3">
      <c r="A3" s="38"/>
      <c r="B3" s="38"/>
      <c r="C3" s="38"/>
      <c r="D3" s="38"/>
      <c r="E3" s="38"/>
      <c r="J3" s="38"/>
      <c r="K3" s="38"/>
      <c r="N3" s="38"/>
      <c r="O3" s="38"/>
      <c r="R3" s="38"/>
      <c r="S3" s="38"/>
      <c r="V3" s="38"/>
      <c r="W3" s="38"/>
      <c r="AA3" s="9"/>
    </row>
    <row r="4" spans="1:30" ht="18.75" x14ac:dyDescent="0.25">
      <c r="A4" s="388" t="s">
        <v>7</v>
      </c>
      <c r="B4" s="388"/>
      <c r="C4" s="388"/>
      <c r="D4" s="388"/>
      <c r="E4" s="388"/>
      <c r="F4" s="388"/>
      <c r="G4" s="388"/>
      <c r="H4" s="388"/>
      <c r="I4" s="388"/>
      <c r="J4" s="388"/>
      <c r="K4" s="388"/>
      <c r="L4" s="388"/>
      <c r="M4" s="388"/>
      <c r="N4" s="388"/>
      <c r="O4" s="388"/>
      <c r="P4" s="388"/>
      <c r="Q4" s="388"/>
      <c r="R4" s="388"/>
      <c r="S4" s="388"/>
      <c r="T4" s="388"/>
      <c r="U4" s="388"/>
      <c r="V4" s="388"/>
      <c r="W4" s="388"/>
      <c r="X4" s="388"/>
      <c r="Y4" s="388"/>
      <c r="Z4" s="388"/>
      <c r="AA4" s="388"/>
    </row>
    <row r="5" spans="1:30" ht="18.75" x14ac:dyDescent="0.25">
      <c r="A5" s="7"/>
      <c r="B5" s="61"/>
      <c r="C5" s="7"/>
      <c r="D5" s="7"/>
      <c r="E5" s="7"/>
      <c r="F5" s="7"/>
      <c r="G5" s="7"/>
      <c r="H5" s="51"/>
      <c r="I5" s="51"/>
      <c r="J5" s="51"/>
      <c r="K5" s="51"/>
      <c r="L5" s="51"/>
      <c r="M5" s="51"/>
      <c r="N5" s="51"/>
      <c r="O5" s="51"/>
      <c r="P5" s="51"/>
      <c r="Q5" s="51"/>
      <c r="R5" s="51"/>
      <c r="S5" s="51"/>
      <c r="T5" s="51"/>
      <c r="U5" s="51"/>
      <c r="V5" s="51"/>
      <c r="W5" s="51"/>
      <c r="X5" s="51"/>
      <c r="Y5" s="51"/>
      <c r="Z5" s="51"/>
      <c r="AA5" s="51"/>
    </row>
    <row r="6" spans="1:30" ht="18.75" x14ac:dyDescent="0.25">
      <c r="A6" s="390" t="str">
        <f>'3.3. цели,задачи'!A6:D6</f>
        <v xml:space="preserve">О_0000000828 </v>
      </c>
      <c r="B6" s="390"/>
      <c r="C6" s="390"/>
      <c r="D6" s="390"/>
      <c r="E6" s="390"/>
      <c r="F6" s="390"/>
      <c r="G6" s="390"/>
      <c r="H6" s="390"/>
      <c r="I6" s="390"/>
      <c r="J6" s="390"/>
      <c r="K6" s="390"/>
      <c r="L6" s="390"/>
      <c r="M6" s="390"/>
      <c r="N6" s="390"/>
      <c r="O6" s="390"/>
      <c r="P6" s="390"/>
      <c r="Q6" s="390"/>
      <c r="R6" s="390"/>
      <c r="S6" s="390"/>
      <c r="T6" s="390"/>
      <c r="U6" s="390"/>
      <c r="V6" s="390"/>
      <c r="W6" s="390"/>
      <c r="X6" s="390"/>
      <c r="Y6" s="390"/>
      <c r="Z6" s="390"/>
      <c r="AA6" s="390"/>
    </row>
    <row r="7" spans="1:30" x14ac:dyDescent="0.25">
      <c r="A7" s="397" t="s">
        <v>6</v>
      </c>
      <c r="B7" s="397"/>
      <c r="C7" s="397"/>
      <c r="D7" s="397"/>
      <c r="E7" s="397"/>
      <c r="F7" s="397"/>
      <c r="G7" s="397"/>
      <c r="H7" s="397"/>
      <c r="I7" s="397"/>
      <c r="J7" s="397"/>
      <c r="K7" s="397"/>
      <c r="L7" s="397"/>
      <c r="M7" s="397"/>
      <c r="N7" s="397"/>
      <c r="O7" s="397"/>
      <c r="P7" s="397"/>
      <c r="Q7" s="397"/>
      <c r="R7" s="397"/>
      <c r="S7" s="397"/>
      <c r="T7" s="397"/>
      <c r="U7" s="397"/>
      <c r="V7" s="397"/>
      <c r="W7" s="397"/>
      <c r="X7" s="397"/>
      <c r="Y7" s="397"/>
      <c r="Z7" s="397"/>
      <c r="AA7" s="397"/>
    </row>
    <row r="8" spans="1:30" ht="16.5" customHeight="1" x14ac:dyDescent="0.3">
      <c r="A8" s="5"/>
      <c r="B8" s="5"/>
      <c r="C8" s="5"/>
      <c r="D8" s="5"/>
      <c r="E8" s="5"/>
      <c r="F8" s="5"/>
      <c r="G8" s="5"/>
      <c r="H8" s="50"/>
      <c r="I8" s="50"/>
      <c r="J8" s="50"/>
      <c r="K8" s="50"/>
      <c r="L8" s="50"/>
      <c r="M8" s="50"/>
      <c r="N8" s="50"/>
      <c r="O8" s="50"/>
      <c r="P8" s="50"/>
      <c r="Q8" s="50"/>
      <c r="R8" s="50"/>
      <c r="S8" s="50"/>
      <c r="T8" s="50"/>
      <c r="U8" s="50"/>
      <c r="V8" s="50"/>
      <c r="W8" s="50"/>
      <c r="X8" s="50"/>
      <c r="Y8" s="50"/>
      <c r="Z8" s="50"/>
      <c r="AA8" s="50"/>
    </row>
    <row r="9" spans="1:30" ht="18.75" x14ac:dyDescent="0.25">
      <c r="A9" s="390" t="str">
        <f>'3.3. цели,задачи'!A9:D9</f>
        <v>Приобретение стационарной лаборатории ЛЭИС -100</v>
      </c>
      <c r="B9" s="390"/>
      <c r="C9" s="390"/>
      <c r="D9" s="390"/>
      <c r="E9" s="390"/>
      <c r="F9" s="390"/>
      <c r="G9" s="390"/>
      <c r="H9" s="390"/>
      <c r="I9" s="390"/>
      <c r="J9" s="390"/>
      <c r="K9" s="390"/>
      <c r="L9" s="390"/>
      <c r="M9" s="390"/>
      <c r="N9" s="390"/>
      <c r="O9" s="390"/>
      <c r="P9" s="390"/>
      <c r="Q9" s="390"/>
      <c r="R9" s="390"/>
      <c r="S9" s="390"/>
      <c r="T9" s="390"/>
      <c r="U9" s="390"/>
      <c r="V9" s="390"/>
      <c r="W9" s="390"/>
      <c r="X9" s="390"/>
      <c r="Y9" s="390"/>
      <c r="Z9" s="390"/>
      <c r="AA9" s="390"/>
    </row>
    <row r="10" spans="1:30" ht="15.75" customHeight="1" x14ac:dyDescent="0.25">
      <c r="A10" s="397" t="s">
        <v>5</v>
      </c>
      <c r="B10" s="397"/>
      <c r="C10" s="397"/>
      <c r="D10" s="397"/>
      <c r="E10" s="397"/>
      <c r="F10" s="397"/>
      <c r="G10" s="397"/>
      <c r="H10" s="397"/>
      <c r="I10" s="397"/>
      <c r="J10" s="397"/>
      <c r="K10" s="397"/>
      <c r="L10" s="397"/>
      <c r="M10" s="397"/>
      <c r="N10" s="397"/>
      <c r="O10" s="397"/>
      <c r="P10" s="397"/>
      <c r="Q10" s="397"/>
      <c r="R10" s="397"/>
      <c r="S10" s="397"/>
      <c r="T10" s="397"/>
      <c r="U10" s="397"/>
      <c r="V10" s="397"/>
      <c r="W10" s="397"/>
      <c r="X10" s="397"/>
      <c r="Y10" s="397"/>
      <c r="Z10" s="397"/>
      <c r="AA10" s="397"/>
    </row>
    <row r="11" spans="1:30" x14ac:dyDescent="0.25">
      <c r="A11" s="38"/>
      <c r="B11" s="38"/>
      <c r="J11" s="38"/>
      <c r="K11" s="38"/>
      <c r="L11" s="38"/>
      <c r="M11" s="38"/>
      <c r="N11" s="38"/>
      <c r="O11" s="38"/>
      <c r="P11" s="38"/>
      <c r="Q11" s="38"/>
      <c r="R11" s="38"/>
      <c r="S11" s="38"/>
      <c r="T11" s="38"/>
      <c r="U11" s="38"/>
      <c r="V11" s="38"/>
      <c r="W11" s="38"/>
      <c r="X11" s="38"/>
      <c r="Y11" s="38"/>
      <c r="Z11" s="38"/>
    </row>
    <row r="12" spans="1:30" x14ac:dyDescent="0.25">
      <c r="A12" s="437" t="s">
        <v>111</v>
      </c>
      <c r="B12" s="437"/>
      <c r="C12" s="437"/>
      <c r="D12" s="437"/>
      <c r="E12" s="437"/>
      <c r="F12" s="437"/>
      <c r="G12" s="437"/>
      <c r="H12" s="437"/>
      <c r="I12" s="437"/>
      <c r="J12" s="437"/>
      <c r="K12" s="437"/>
      <c r="L12" s="437"/>
      <c r="M12" s="437"/>
      <c r="N12" s="437"/>
      <c r="O12" s="437"/>
      <c r="P12" s="437"/>
      <c r="Q12" s="437"/>
      <c r="R12" s="437"/>
      <c r="S12" s="437"/>
      <c r="T12" s="437"/>
      <c r="U12" s="437"/>
      <c r="V12" s="437"/>
      <c r="W12" s="437"/>
      <c r="X12" s="437"/>
      <c r="Y12" s="437"/>
      <c r="Z12" s="437"/>
      <c r="AA12" s="437"/>
    </row>
    <row r="13" spans="1:30" x14ac:dyDescent="0.25">
      <c r="A13" s="38"/>
      <c r="B13" s="38"/>
      <c r="C13" s="38"/>
      <c r="D13" s="38"/>
      <c r="E13" s="38"/>
      <c r="J13" s="38"/>
      <c r="K13" s="38"/>
      <c r="L13" s="38"/>
      <c r="M13" s="38"/>
      <c r="N13" s="38"/>
      <c r="O13" s="38"/>
      <c r="P13" s="38"/>
      <c r="Q13" s="38"/>
      <c r="R13" s="38"/>
      <c r="S13" s="38"/>
      <c r="T13" s="38"/>
      <c r="U13" s="38"/>
      <c r="V13" s="38"/>
      <c r="W13" s="38"/>
      <c r="X13" s="38"/>
      <c r="Y13" s="38"/>
      <c r="Z13" s="38"/>
    </row>
    <row r="14" spans="1:30" ht="41.25" customHeight="1" x14ac:dyDescent="0.25">
      <c r="A14" s="424" t="s">
        <v>64</v>
      </c>
      <c r="B14" s="424" t="s">
        <v>122</v>
      </c>
      <c r="C14" s="424" t="s">
        <v>63</v>
      </c>
      <c r="D14" s="423" t="s">
        <v>410</v>
      </c>
      <c r="E14" s="423"/>
      <c r="F14" s="428" t="s">
        <v>158</v>
      </c>
      <c r="G14" s="429"/>
      <c r="H14" s="429"/>
      <c r="I14" s="429"/>
      <c r="J14" s="428" t="s">
        <v>160</v>
      </c>
      <c r="K14" s="429"/>
      <c r="L14" s="429"/>
      <c r="M14" s="429"/>
      <c r="N14" s="428" t="s">
        <v>161</v>
      </c>
      <c r="O14" s="429"/>
      <c r="P14" s="429"/>
      <c r="Q14" s="429"/>
      <c r="R14" s="428" t="s">
        <v>162</v>
      </c>
      <c r="S14" s="429"/>
      <c r="T14" s="429"/>
      <c r="U14" s="429"/>
      <c r="V14" s="428" t="s">
        <v>163</v>
      </c>
      <c r="W14" s="429"/>
      <c r="X14" s="429"/>
      <c r="Y14" s="429"/>
      <c r="Z14" s="438" t="s">
        <v>411</v>
      </c>
      <c r="AA14" s="439"/>
      <c r="AB14" s="49"/>
      <c r="AC14" s="49"/>
      <c r="AD14" s="49"/>
    </row>
    <row r="15" spans="1:30" ht="41.25" customHeight="1" x14ac:dyDescent="0.25">
      <c r="A15" s="425"/>
      <c r="B15" s="425"/>
      <c r="C15" s="425"/>
      <c r="D15" s="423"/>
      <c r="E15" s="423"/>
      <c r="F15" s="423" t="s">
        <v>1</v>
      </c>
      <c r="G15" s="423"/>
      <c r="H15" s="423" t="s">
        <v>216</v>
      </c>
      <c r="I15" s="423"/>
      <c r="J15" s="423" t="s">
        <v>1</v>
      </c>
      <c r="K15" s="423"/>
      <c r="L15" s="423" t="s">
        <v>62</v>
      </c>
      <c r="M15" s="423"/>
      <c r="N15" s="423" t="s">
        <v>1</v>
      </c>
      <c r="O15" s="423"/>
      <c r="P15" s="423" t="s">
        <v>62</v>
      </c>
      <c r="Q15" s="423"/>
      <c r="R15" s="423" t="s">
        <v>1</v>
      </c>
      <c r="S15" s="423"/>
      <c r="T15" s="423" t="s">
        <v>62</v>
      </c>
      <c r="U15" s="423"/>
      <c r="V15" s="423" t="s">
        <v>1</v>
      </c>
      <c r="W15" s="423"/>
      <c r="X15" s="423" t="s">
        <v>62</v>
      </c>
      <c r="Y15" s="423"/>
      <c r="Z15" s="440"/>
      <c r="AA15" s="441"/>
    </row>
    <row r="16" spans="1:30" ht="77.25" customHeight="1" x14ac:dyDescent="0.25">
      <c r="A16" s="419"/>
      <c r="B16" s="419"/>
      <c r="C16" s="419"/>
      <c r="D16" s="281" t="s">
        <v>1</v>
      </c>
      <c r="E16" s="281" t="s">
        <v>61</v>
      </c>
      <c r="F16" s="282" t="s">
        <v>101</v>
      </c>
      <c r="G16" s="282" t="s">
        <v>102</v>
      </c>
      <c r="H16" s="282" t="s">
        <v>101</v>
      </c>
      <c r="I16" s="282" t="s">
        <v>102</v>
      </c>
      <c r="J16" s="282" t="s">
        <v>101</v>
      </c>
      <c r="K16" s="282" t="s">
        <v>102</v>
      </c>
      <c r="L16" s="282" t="s">
        <v>101</v>
      </c>
      <c r="M16" s="282" t="s">
        <v>102</v>
      </c>
      <c r="N16" s="282" t="s">
        <v>101</v>
      </c>
      <c r="O16" s="282" t="s">
        <v>102</v>
      </c>
      <c r="P16" s="282" t="s">
        <v>101</v>
      </c>
      <c r="Q16" s="282" t="s">
        <v>102</v>
      </c>
      <c r="R16" s="282" t="s">
        <v>101</v>
      </c>
      <c r="S16" s="282" t="s">
        <v>102</v>
      </c>
      <c r="T16" s="282" t="s">
        <v>101</v>
      </c>
      <c r="U16" s="282" t="s">
        <v>102</v>
      </c>
      <c r="V16" s="282" t="s">
        <v>101</v>
      </c>
      <c r="W16" s="282" t="s">
        <v>102</v>
      </c>
      <c r="X16" s="282" t="s">
        <v>101</v>
      </c>
      <c r="Y16" s="282" t="s">
        <v>102</v>
      </c>
      <c r="Z16" s="281" t="s">
        <v>1</v>
      </c>
      <c r="AA16" s="281" t="s">
        <v>216</v>
      </c>
    </row>
    <row r="17" spans="1:28" ht="19.5" customHeight="1" x14ac:dyDescent="0.25">
      <c r="A17" s="206">
        <v>1</v>
      </c>
      <c r="B17" s="206">
        <v>2</v>
      </c>
      <c r="C17" s="206">
        <v>3</v>
      </c>
      <c r="D17" s="206">
        <v>4</v>
      </c>
      <c r="E17" s="206">
        <v>5</v>
      </c>
      <c r="F17" s="206">
        <v>6</v>
      </c>
      <c r="G17" s="206">
        <v>7</v>
      </c>
      <c r="H17" s="206">
        <v>8</v>
      </c>
      <c r="I17" s="206">
        <v>9</v>
      </c>
      <c r="J17" s="206">
        <v>10</v>
      </c>
      <c r="K17" s="206">
        <v>11</v>
      </c>
      <c r="L17" s="206">
        <v>12</v>
      </c>
      <c r="M17" s="206">
        <v>13</v>
      </c>
      <c r="N17" s="206">
        <v>14</v>
      </c>
      <c r="O17" s="206">
        <v>15</v>
      </c>
      <c r="P17" s="206">
        <v>16</v>
      </c>
      <c r="Q17" s="206">
        <v>17</v>
      </c>
      <c r="R17" s="206">
        <v>18</v>
      </c>
      <c r="S17" s="206">
        <v>19</v>
      </c>
      <c r="T17" s="206">
        <v>20</v>
      </c>
      <c r="U17" s="206">
        <v>21</v>
      </c>
      <c r="V17" s="206">
        <v>22</v>
      </c>
      <c r="W17" s="206">
        <v>23</v>
      </c>
      <c r="X17" s="206">
        <v>24</v>
      </c>
      <c r="Y17" s="206">
        <v>25</v>
      </c>
      <c r="Z17" s="206">
        <v>26</v>
      </c>
      <c r="AA17" s="206">
        <v>27</v>
      </c>
    </row>
    <row r="18" spans="1:28" s="286" customFormat="1" ht="47.25" customHeight="1" x14ac:dyDescent="0.25">
      <c r="A18" s="48">
        <v>1</v>
      </c>
      <c r="B18" s="434" t="s">
        <v>130</v>
      </c>
      <c r="C18" s="47" t="s">
        <v>393</v>
      </c>
      <c r="D18" s="75">
        <f>D21</f>
        <v>6.3450360000000003</v>
      </c>
      <c r="E18" s="75" t="str">
        <f t="shared" ref="E18:F18" si="0">E21</f>
        <v>-</v>
      </c>
      <c r="F18" s="75">
        <f t="shared" si="0"/>
        <v>6.3450360000000003</v>
      </c>
      <c r="G18" s="287">
        <f>G21</f>
        <v>1</v>
      </c>
      <c r="H18" s="75">
        <f>H21</f>
        <v>0</v>
      </c>
      <c r="I18" s="287" t="str">
        <f t="shared" ref="I18:AA18" si="1">I21</f>
        <v>-</v>
      </c>
      <c r="J18" s="75">
        <f t="shared" si="1"/>
        <v>0</v>
      </c>
      <c r="K18" s="287" t="str">
        <f t="shared" si="1"/>
        <v>-</v>
      </c>
      <c r="L18" s="75" t="str">
        <f t="shared" si="1"/>
        <v>-</v>
      </c>
      <c r="M18" s="75" t="str">
        <f t="shared" si="1"/>
        <v>-</v>
      </c>
      <c r="N18" s="75">
        <f t="shared" si="1"/>
        <v>0</v>
      </c>
      <c r="O18" s="287" t="str">
        <f t="shared" si="1"/>
        <v>-</v>
      </c>
      <c r="P18" s="75" t="str">
        <f t="shared" si="1"/>
        <v>-</v>
      </c>
      <c r="Q18" s="75" t="str">
        <f t="shared" si="1"/>
        <v>-</v>
      </c>
      <c r="R18" s="75">
        <f t="shared" si="1"/>
        <v>0</v>
      </c>
      <c r="S18" s="287" t="str">
        <f t="shared" si="1"/>
        <v>-</v>
      </c>
      <c r="T18" s="75" t="str">
        <f t="shared" si="1"/>
        <v>-</v>
      </c>
      <c r="U18" s="75" t="str">
        <f t="shared" si="1"/>
        <v>-</v>
      </c>
      <c r="V18" s="75">
        <f t="shared" si="1"/>
        <v>0</v>
      </c>
      <c r="W18" s="287" t="str">
        <f t="shared" si="1"/>
        <v>-</v>
      </c>
      <c r="X18" s="75" t="str">
        <f t="shared" si="1"/>
        <v>-</v>
      </c>
      <c r="Y18" s="75" t="str">
        <f t="shared" si="1"/>
        <v>-</v>
      </c>
      <c r="Z18" s="75">
        <f t="shared" si="1"/>
        <v>6.3450360000000003</v>
      </c>
      <c r="AA18" s="75">
        <f t="shared" si="1"/>
        <v>0</v>
      </c>
      <c r="AB18" s="285"/>
    </row>
    <row r="19" spans="1:28" ht="27" customHeight="1" x14ac:dyDescent="0.25">
      <c r="A19" s="220" t="s">
        <v>388</v>
      </c>
      <c r="B19" s="435"/>
      <c r="C19" s="216" t="s">
        <v>383</v>
      </c>
      <c r="D19" s="283">
        <v>0</v>
      </c>
      <c r="E19" s="283">
        <v>1</v>
      </c>
      <c r="F19" s="283">
        <v>0</v>
      </c>
      <c r="G19" s="283" t="s">
        <v>93</v>
      </c>
      <c r="H19" s="283">
        <v>0</v>
      </c>
      <c r="I19" s="283" t="s">
        <v>93</v>
      </c>
      <c r="J19" s="283">
        <v>0</v>
      </c>
      <c r="K19" s="283" t="s">
        <v>93</v>
      </c>
      <c r="L19" s="283">
        <v>8</v>
      </c>
      <c r="M19" s="283">
        <v>9</v>
      </c>
      <c r="N19" s="283">
        <v>0</v>
      </c>
      <c r="O19" s="283" t="s">
        <v>93</v>
      </c>
      <c r="P19" s="283">
        <v>12</v>
      </c>
      <c r="Q19" s="283">
        <v>13</v>
      </c>
      <c r="R19" s="283">
        <v>0</v>
      </c>
      <c r="S19" s="283" t="s">
        <v>93</v>
      </c>
      <c r="T19" s="283">
        <v>16</v>
      </c>
      <c r="U19" s="283">
        <v>17</v>
      </c>
      <c r="V19" s="283">
        <v>0</v>
      </c>
      <c r="W19" s="283" t="s">
        <v>93</v>
      </c>
      <c r="X19" s="283">
        <v>20</v>
      </c>
      <c r="Y19" s="283">
        <v>21</v>
      </c>
      <c r="Z19" s="283">
        <v>0</v>
      </c>
      <c r="AA19" s="283" t="s">
        <v>93</v>
      </c>
      <c r="AB19" s="173"/>
    </row>
    <row r="20" spans="1:28" ht="27" customHeight="1" x14ac:dyDescent="0.25">
      <c r="A20" s="220" t="s">
        <v>389</v>
      </c>
      <c r="B20" s="435"/>
      <c r="C20" s="216" t="s">
        <v>384</v>
      </c>
      <c r="D20" s="283">
        <v>0</v>
      </c>
      <c r="E20" s="283">
        <v>1</v>
      </c>
      <c r="F20" s="283">
        <v>0</v>
      </c>
      <c r="G20" s="283" t="s">
        <v>93</v>
      </c>
      <c r="H20" s="283">
        <v>0</v>
      </c>
      <c r="I20" s="283" t="s">
        <v>93</v>
      </c>
      <c r="J20" s="283">
        <v>0</v>
      </c>
      <c r="K20" s="283" t="s">
        <v>93</v>
      </c>
      <c r="L20" s="283">
        <v>8</v>
      </c>
      <c r="M20" s="283">
        <v>9</v>
      </c>
      <c r="N20" s="283">
        <v>0</v>
      </c>
      <c r="O20" s="283" t="s">
        <v>93</v>
      </c>
      <c r="P20" s="283">
        <v>12</v>
      </c>
      <c r="Q20" s="283">
        <v>13</v>
      </c>
      <c r="R20" s="283">
        <v>0</v>
      </c>
      <c r="S20" s="283" t="s">
        <v>93</v>
      </c>
      <c r="T20" s="283">
        <v>16</v>
      </c>
      <c r="U20" s="283">
        <v>17</v>
      </c>
      <c r="V20" s="283">
        <v>0</v>
      </c>
      <c r="W20" s="283" t="s">
        <v>93</v>
      </c>
      <c r="X20" s="283">
        <v>20</v>
      </c>
      <c r="Y20" s="283">
        <v>21</v>
      </c>
      <c r="Z20" s="283">
        <v>0</v>
      </c>
      <c r="AA20" s="283" t="s">
        <v>93</v>
      </c>
      <c r="AB20" s="173"/>
    </row>
    <row r="21" spans="1:28" ht="42" customHeight="1" x14ac:dyDescent="0.25">
      <c r="A21" s="220" t="s">
        <v>390</v>
      </c>
      <c r="B21" s="435"/>
      <c r="C21" s="216" t="s">
        <v>385</v>
      </c>
      <c r="D21" s="283">
        <f>F21+J21+N21+R21+V21</f>
        <v>6.3450360000000003</v>
      </c>
      <c r="E21" s="283" t="s">
        <v>93</v>
      </c>
      <c r="F21" s="283">
        <v>6.3450360000000003</v>
      </c>
      <c r="G21" s="288">
        <v>1</v>
      </c>
      <c r="H21" s="283">
        <v>0</v>
      </c>
      <c r="I21" s="288" t="s">
        <v>93</v>
      </c>
      <c r="J21" s="283">
        <v>0</v>
      </c>
      <c r="K21" s="288" t="s">
        <v>93</v>
      </c>
      <c r="L21" s="283" t="s">
        <v>93</v>
      </c>
      <c r="M21" s="283" t="s">
        <v>93</v>
      </c>
      <c r="N21" s="283">
        <v>0</v>
      </c>
      <c r="O21" s="288" t="s">
        <v>93</v>
      </c>
      <c r="P21" s="283" t="s">
        <v>93</v>
      </c>
      <c r="Q21" s="283" t="s">
        <v>93</v>
      </c>
      <c r="R21" s="355">
        <v>0</v>
      </c>
      <c r="S21" s="288" t="s">
        <v>93</v>
      </c>
      <c r="T21" s="283" t="s">
        <v>93</v>
      </c>
      <c r="U21" s="283" t="s">
        <v>93</v>
      </c>
      <c r="V21" s="283">
        <v>0</v>
      </c>
      <c r="W21" s="288" t="s">
        <v>93</v>
      </c>
      <c r="X21" s="283" t="s">
        <v>93</v>
      </c>
      <c r="Y21" s="283" t="s">
        <v>93</v>
      </c>
      <c r="Z21" s="283">
        <f>D21</f>
        <v>6.3450360000000003</v>
      </c>
      <c r="AA21" s="283">
        <f>H21</f>
        <v>0</v>
      </c>
      <c r="AB21" s="173"/>
    </row>
    <row r="22" spans="1:28" ht="29.25" customHeight="1" x14ac:dyDescent="0.25">
      <c r="A22" s="220" t="s">
        <v>391</v>
      </c>
      <c r="B22" s="435"/>
      <c r="C22" s="216" t="s">
        <v>386</v>
      </c>
      <c r="D22" s="283">
        <v>0</v>
      </c>
      <c r="E22" s="283">
        <v>1</v>
      </c>
      <c r="F22" s="283">
        <v>0</v>
      </c>
      <c r="G22" s="283" t="s">
        <v>93</v>
      </c>
      <c r="H22" s="283">
        <v>0</v>
      </c>
      <c r="I22" s="283" t="s">
        <v>93</v>
      </c>
      <c r="J22" s="283">
        <v>0</v>
      </c>
      <c r="K22" s="283" t="s">
        <v>93</v>
      </c>
      <c r="L22" s="283">
        <v>8</v>
      </c>
      <c r="M22" s="283">
        <v>9</v>
      </c>
      <c r="N22" s="283">
        <v>0</v>
      </c>
      <c r="O22" s="283" t="s">
        <v>93</v>
      </c>
      <c r="P22" s="283">
        <v>12</v>
      </c>
      <c r="Q22" s="283">
        <v>13</v>
      </c>
      <c r="R22" s="283">
        <v>0</v>
      </c>
      <c r="S22" s="283" t="s">
        <v>93</v>
      </c>
      <c r="T22" s="283">
        <v>16</v>
      </c>
      <c r="U22" s="283">
        <v>17</v>
      </c>
      <c r="V22" s="283">
        <v>0</v>
      </c>
      <c r="W22" s="283" t="s">
        <v>93</v>
      </c>
      <c r="X22" s="283">
        <v>20</v>
      </c>
      <c r="Y22" s="283">
        <v>21</v>
      </c>
      <c r="Z22" s="283">
        <v>0</v>
      </c>
      <c r="AA22" s="283" t="s">
        <v>93</v>
      </c>
      <c r="AB22" s="173"/>
    </row>
    <row r="23" spans="1:28" ht="29.25" customHeight="1" x14ac:dyDescent="0.25">
      <c r="A23" s="220" t="s">
        <v>392</v>
      </c>
      <c r="B23" s="435"/>
      <c r="C23" s="216" t="s">
        <v>387</v>
      </c>
      <c r="D23" s="283">
        <v>0</v>
      </c>
      <c r="E23" s="283">
        <v>1</v>
      </c>
      <c r="F23" s="283">
        <v>0</v>
      </c>
      <c r="G23" s="283" t="s">
        <v>93</v>
      </c>
      <c r="H23" s="283">
        <v>0</v>
      </c>
      <c r="I23" s="283" t="s">
        <v>93</v>
      </c>
      <c r="J23" s="283">
        <v>0</v>
      </c>
      <c r="K23" s="283" t="s">
        <v>93</v>
      </c>
      <c r="L23" s="283">
        <v>8</v>
      </c>
      <c r="M23" s="283">
        <v>9</v>
      </c>
      <c r="N23" s="283">
        <v>0</v>
      </c>
      <c r="O23" s="283" t="s">
        <v>93</v>
      </c>
      <c r="P23" s="283">
        <v>12</v>
      </c>
      <c r="Q23" s="283">
        <v>13</v>
      </c>
      <c r="R23" s="283">
        <v>0</v>
      </c>
      <c r="S23" s="283" t="s">
        <v>93</v>
      </c>
      <c r="T23" s="283">
        <v>16</v>
      </c>
      <c r="U23" s="283">
        <v>17</v>
      </c>
      <c r="V23" s="283">
        <v>0</v>
      </c>
      <c r="W23" s="283" t="s">
        <v>93</v>
      </c>
      <c r="X23" s="283">
        <v>20</v>
      </c>
      <c r="Y23" s="283">
        <v>21</v>
      </c>
      <c r="Z23" s="283">
        <v>0</v>
      </c>
      <c r="AA23" s="283" t="s">
        <v>93</v>
      </c>
      <c r="AB23" s="173"/>
    </row>
    <row r="24" spans="1:28" s="286" customFormat="1" ht="48" customHeight="1" x14ac:dyDescent="0.25">
      <c r="A24" s="48" t="s">
        <v>16</v>
      </c>
      <c r="B24" s="435"/>
      <c r="C24" s="47" t="s">
        <v>394</v>
      </c>
      <c r="D24" s="75">
        <f>SUM(D25:D28)</f>
        <v>5.2875300000000003</v>
      </c>
      <c r="E24" s="75">
        <f t="shared" ref="E24:J24" si="2">SUM(E25:E28)</f>
        <v>0</v>
      </c>
      <c r="F24" s="75">
        <f t="shared" si="2"/>
        <v>5.2875300000000003</v>
      </c>
      <c r="G24" s="48" t="s">
        <v>17</v>
      </c>
      <c r="H24" s="75">
        <f t="shared" si="2"/>
        <v>0</v>
      </c>
      <c r="I24" s="240" t="s">
        <v>93</v>
      </c>
      <c r="J24" s="75">
        <f t="shared" si="2"/>
        <v>0</v>
      </c>
      <c r="K24" s="240" t="s">
        <v>93</v>
      </c>
      <c r="L24" s="75" t="s">
        <v>93</v>
      </c>
      <c r="M24" s="48" t="s">
        <v>93</v>
      </c>
      <c r="N24" s="81">
        <f t="shared" ref="N24" si="3">SUM(N25:N28)</f>
        <v>0</v>
      </c>
      <c r="O24" s="240" t="s">
        <v>93</v>
      </c>
      <c r="P24" s="75" t="s">
        <v>93</v>
      </c>
      <c r="Q24" s="48" t="s">
        <v>93</v>
      </c>
      <c r="R24" s="81">
        <f t="shared" ref="R24" si="4">SUM(R25:R28)</f>
        <v>0</v>
      </c>
      <c r="S24" s="240" t="s">
        <v>93</v>
      </c>
      <c r="T24" s="75" t="s">
        <v>93</v>
      </c>
      <c r="U24" s="48" t="s">
        <v>93</v>
      </c>
      <c r="V24" s="81">
        <f t="shared" ref="V24" si="5">SUM(V25:V28)</f>
        <v>0</v>
      </c>
      <c r="W24" s="240" t="s">
        <v>93</v>
      </c>
      <c r="X24" s="75" t="s">
        <v>93</v>
      </c>
      <c r="Y24" s="48" t="s">
        <v>93</v>
      </c>
      <c r="Z24" s="81">
        <f t="shared" ref="Z24" si="6">SUM(Z25:Z28)</f>
        <v>5.2875300000000003</v>
      </c>
      <c r="AA24" s="75">
        <f t="shared" ref="AA24:AA29" si="7">H24</f>
        <v>0</v>
      </c>
    </row>
    <row r="25" spans="1:28" s="286" customFormat="1" ht="24.75" customHeight="1" x14ac:dyDescent="0.25">
      <c r="A25" s="220" t="s">
        <v>397</v>
      </c>
      <c r="B25" s="435"/>
      <c r="C25" s="216" t="s">
        <v>396</v>
      </c>
      <c r="D25" s="283">
        <f>F25+J25+N25+R25+V25</f>
        <v>0</v>
      </c>
      <c r="E25" s="283"/>
      <c r="F25" s="283">
        <v>0</v>
      </c>
      <c r="G25" s="220" t="s">
        <v>93</v>
      </c>
      <c r="H25" s="283">
        <v>0</v>
      </c>
      <c r="I25" s="206" t="s">
        <v>93</v>
      </c>
      <c r="J25" s="283">
        <v>0</v>
      </c>
      <c r="K25" s="206" t="s">
        <v>93</v>
      </c>
      <c r="L25" s="283"/>
      <c r="M25" s="220"/>
      <c r="N25" s="284">
        <v>0</v>
      </c>
      <c r="O25" s="206" t="s">
        <v>93</v>
      </c>
      <c r="P25" s="283"/>
      <c r="Q25" s="220"/>
      <c r="R25" s="284">
        <v>0</v>
      </c>
      <c r="S25" s="206" t="s">
        <v>93</v>
      </c>
      <c r="T25" s="283"/>
      <c r="U25" s="220"/>
      <c r="V25" s="284">
        <v>0</v>
      </c>
      <c r="W25" s="206" t="s">
        <v>93</v>
      </c>
      <c r="X25" s="75"/>
      <c r="Y25" s="48"/>
      <c r="Z25" s="284">
        <f>D25</f>
        <v>0</v>
      </c>
      <c r="AA25" s="283">
        <f>H25</f>
        <v>0</v>
      </c>
    </row>
    <row r="26" spans="1:28" s="286" customFormat="1" ht="38.25" customHeight="1" x14ac:dyDescent="0.25">
      <c r="A26" s="220" t="s">
        <v>398</v>
      </c>
      <c r="B26" s="435"/>
      <c r="C26" s="216" t="s">
        <v>401</v>
      </c>
      <c r="D26" s="283">
        <f t="shared" ref="D26:D35" si="8">F26+J26+N26+R26+V26</f>
        <v>0</v>
      </c>
      <c r="E26" s="283"/>
      <c r="F26" s="283">
        <v>0</v>
      </c>
      <c r="G26" s="220" t="s">
        <v>93</v>
      </c>
      <c r="H26" s="283">
        <v>0</v>
      </c>
      <c r="I26" s="335" t="s">
        <v>93</v>
      </c>
      <c r="J26" s="283">
        <v>0</v>
      </c>
      <c r="K26" s="206" t="s">
        <v>93</v>
      </c>
      <c r="L26" s="283"/>
      <c r="M26" s="220"/>
      <c r="N26" s="284">
        <v>0</v>
      </c>
      <c r="O26" s="335" t="s">
        <v>93</v>
      </c>
      <c r="P26" s="283"/>
      <c r="Q26" s="220"/>
      <c r="R26" s="284">
        <v>0</v>
      </c>
      <c r="S26" s="335" t="s">
        <v>93</v>
      </c>
      <c r="T26" s="283"/>
      <c r="U26" s="220"/>
      <c r="V26" s="284">
        <v>0</v>
      </c>
      <c r="W26" s="335" t="s">
        <v>93</v>
      </c>
      <c r="X26" s="75"/>
      <c r="Y26" s="48"/>
      <c r="Z26" s="284">
        <f t="shared" ref="Z26:Z28" si="9">D26</f>
        <v>0</v>
      </c>
      <c r="AA26" s="283">
        <f t="shared" ref="AA26:AA28" si="10">H26</f>
        <v>0</v>
      </c>
    </row>
    <row r="27" spans="1:28" s="286" customFormat="1" ht="23.25" customHeight="1" x14ac:dyDescent="0.25">
      <c r="A27" s="220" t="s">
        <v>399</v>
      </c>
      <c r="B27" s="435"/>
      <c r="C27" s="216" t="s">
        <v>402</v>
      </c>
      <c r="D27" s="283">
        <f t="shared" si="8"/>
        <v>0</v>
      </c>
      <c r="E27" s="283"/>
      <c r="F27" s="283">
        <v>0</v>
      </c>
      <c r="G27" s="220" t="s">
        <v>93</v>
      </c>
      <c r="H27" s="283">
        <v>0</v>
      </c>
      <c r="I27" s="335" t="s">
        <v>93</v>
      </c>
      <c r="J27" s="283">
        <v>0</v>
      </c>
      <c r="K27" s="206" t="s">
        <v>93</v>
      </c>
      <c r="L27" s="283"/>
      <c r="M27" s="220"/>
      <c r="N27" s="284">
        <v>0</v>
      </c>
      <c r="O27" s="335" t="s">
        <v>93</v>
      </c>
      <c r="P27" s="283"/>
      <c r="Q27" s="220"/>
      <c r="R27" s="284">
        <v>0</v>
      </c>
      <c r="S27" s="335" t="s">
        <v>93</v>
      </c>
      <c r="T27" s="283"/>
      <c r="U27" s="220"/>
      <c r="V27" s="284">
        <v>0</v>
      </c>
      <c r="W27" s="335" t="s">
        <v>93</v>
      </c>
      <c r="X27" s="75"/>
      <c r="Y27" s="48"/>
      <c r="Z27" s="284">
        <f t="shared" si="9"/>
        <v>0</v>
      </c>
      <c r="AA27" s="283">
        <f t="shared" si="10"/>
        <v>0</v>
      </c>
    </row>
    <row r="28" spans="1:28" s="286" customFormat="1" ht="23.25" customHeight="1" x14ac:dyDescent="0.25">
      <c r="A28" s="220" t="s">
        <v>400</v>
      </c>
      <c r="B28" s="435"/>
      <c r="C28" s="216" t="s">
        <v>395</v>
      </c>
      <c r="D28" s="283">
        <f t="shared" si="8"/>
        <v>5.2875300000000003</v>
      </c>
      <c r="E28" s="283"/>
      <c r="F28" s="283">
        <v>5.2875300000000003</v>
      </c>
      <c r="G28" s="220" t="s">
        <v>17</v>
      </c>
      <c r="H28" s="283">
        <v>0</v>
      </c>
      <c r="I28" s="335" t="s">
        <v>93</v>
      </c>
      <c r="J28" s="283">
        <v>0</v>
      </c>
      <c r="K28" s="206" t="s">
        <v>93</v>
      </c>
      <c r="L28" s="283"/>
      <c r="M28" s="220"/>
      <c r="N28" s="284">
        <v>0</v>
      </c>
      <c r="O28" s="206" t="s">
        <v>93</v>
      </c>
      <c r="P28" s="283"/>
      <c r="Q28" s="220"/>
      <c r="R28" s="284">
        <v>0</v>
      </c>
      <c r="S28" s="335" t="s">
        <v>93</v>
      </c>
      <c r="T28" s="283"/>
      <c r="U28" s="220"/>
      <c r="V28" s="284">
        <v>0</v>
      </c>
      <c r="W28" s="335" t="s">
        <v>93</v>
      </c>
      <c r="X28" s="75"/>
      <c r="Y28" s="48"/>
      <c r="Z28" s="284">
        <f t="shared" si="9"/>
        <v>5.2875300000000003</v>
      </c>
      <c r="AA28" s="283">
        <f t="shared" si="10"/>
        <v>0</v>
      </c>
    </row>
    <row r="29" spans="1:28" s="286" customFormat="1" ht="31.5" x14ac:dyDescent="0.25">
      <c r="A29" s="48" t="s">
        <v>15</v>
      </c>
      <c r="B29" s="435"/>
      <c r="C29" s="47" t="s">
        <v>60</v>
      </c>
      <c r="D29" s="337">
        <f>D36</f>
        <v>0</v>
      </c>
      <c r="E29" s="337">
        <f t="shared" ref="E29:J29" si="11">E36</f>
        <v>0</v>
      </c>
      <c r="F29" s="337">
        <f t="shared" si="11"/>
        <v>0</v>
      </c>
      <c r="G29" s="240" t="s">
        <v>93</v>
      </c>
      <c r="H29" s="337">
        <f t="shared" si="11"/>
        <v>0</v>
      </c>
      <c r="I29" s="240" t="s">
        <v>93</v>
      </c>
      <c r="J29" s="337">
        <f t="shared" si="11"/>
        <v>0</v>
      </c>
      <c r="K29" s="240" t="s">
        <v>93</v>
      </c>
      <c r="L29" s="240" t="s">
        <v>93</v>
      </c>
      <c r="M29" s="240" t="s">
        <v>93</v>
      </c>
      <c r="N29" s="337">
        <f t="shared" ref="N29" si="12">N36</f>
        <v>0</v>
      </c>
      <c r="O29" s="240" t="s">
        <v>93</v>
      </c>
      <c r="P29" s="240" t="s">
        <v>93</v>
      </c>
      <c r="Q29" s="240" t="s">
        <v>93</v>
      </c>
      <c r="R29" s="337">
        <f t="shared" ref="R29" si="13">R36</f>
        <v>0</v>
      </c>
      <c r="S29" s="240" t="s">
        <v>93</v>
      </c>
      <c r="T29" s="240" t="s">
        <v>93</v>
      </c>
      <c r="U29" s="240" t="s">
        <v>93</v>
      </c>
      <c r="V29" s="337">
        <f t="shared" ref="V29" si="14">V36</f>
        <v>0</v>
      </c>
      <c r="W29" s="240" t="s">
        <v>93</v>
      </c>
      <c r="X29" s="240" t="s">
        <v>93</v>
      </c>
      <c r="Y29" s="240" t="s">
        <v>93</v>
      </c>
      <c r="Z29" s="337">
        <f>D29</f>
        <v>0</v>
      </c>
      <c r="AA29" s="337">
        <f t="shared" si="7"/>
        <v>0</v>
      </c>
    </row>
    <row r="30" spans="1:28" s="286" customFormat="1" ht="37.5" customHeight="1" x14ac:dyDescent="0.25">
      <c r="A30" s="220" t="s">
        <v>403</v>
      </c>
      <c r="B30" s="435"/>
      <c r="C30" s="280" t="s">
        <v>412</v>
      </c>
      <c r="D30" s="284">
        <f t="shared" si="8"/>
        <v>0</v>
      </c>
      <c r="E30" s="206"/>
      <c r="F30" s="289">
        <v>0</v>
      </c>
      <c r="G30" s="206" t="s">
        <v>93</v>
      </c>
      <c r="H30" s="284">
        <v>0</v>
      </c>
      <c r="I30" s="206" t="s">
        <v>93</v>
      </c>
      <c r="J30" s="284">
        <v>0</v>
      </c>
      <c r="K30" s="206" t="s">
        <v>93</v>
      </c>
      <c r="L30" s="206">
        <v>8</v>
      </c>
      <c r="M30" s="206">
        <v>9</v>
      </c>
      <c r="N30" s="284">
        <v>0</v>
      </c>
      <c r="O30" s="206" t="s">
        <v>93</v>
      </c>
      <c r="P30" s="206">
        <v>12</v>
      </c>
      <c r="Q30" s="206">
        <v>13</v>
      </c>
      <c r="R30" s="284">
        <v>0</v>
      </c>
      <c r="S30" s="206" t="s">
        <v>93</v>
      </c>
      <c r="T30" s="206">
        <v>16</v>
      </c>
      <c r="U30" s="206">
        <v>17</v>
      </c>
      <c r="V30" s="284">
        <v>0</v>
      </c>
      <c r="W30" s="206" t="s">
        <v>93</v>
      </c>
      <c r="X30" s="206">
        <v>20</v>
      </c>
      <c r="Y30" s="206">
        <v>21</v>
      </c>
      <c r="Z30" s="284">
        <v>0</v>
      </c>
      <c r="AA30" s="283" t="s">
        <v>93</v>
      </c>
    </row>
    <row r="31" spans="1:28" s="286" customFormat="1" ht="18.75" customHeight="1" x14ac:dyDescent="0.25">
      <c r="A31" s="220" t="s">
        <v>404</v>
      </c>
      <c r="B31" s="435"/>
      <c r="C31" s="275" t="s">
        <v>417</v>
      </c>
      <c r="D31" s="284">
        <f t="shared" si="8"/>
        <v>0</v>
      </c>
      <c r="E31" s="206"/>
      <c r="F31" s="289">
        <v>0</v>
      </c>
      <c r="G31" s="206" t="s">
        <v>93</v>
      </c>
      <c r="H31" s="284">
        <v>0</v>
      </c>
      <c r="I31" s="206" t="s">
        <v>93</v>
      </c>
      <c r="J31" s="284">
        <v>0</v>
      </c>
      <c r="K31" s="206" t="s">
        <v>93</v>
      </c>
      <c r="L31" s="206">
        <v>8</v>
      </c>
      <c r="M31" s="206">
        <v>9</v>
      </c>
      <c r="N31" s="284">
        <v>0</v>
      </c>
      <c r="O31" s="206" t="s">
        <v>93</v>
      </c>
      <c r="P31" s="206">
        <v>12</v>
      </c>
      <c r="Q31" s="206">
        <v>13</v>
      </c>
      <c r="R31" s="284">
        <v>0</v>
      </c>
      <c r="S31" s="206" t="s">
        <v>93</v>
      </c>
      <c r="T31" s="206">
        <v>16</v>
      </c>
      <c r="U31" s="206">
        <v>17</v>
      </c>
      <c r="V31" s="284">
        <v>0</v>
      </c>
      <c r="W31" s="206" t="s">
        <v>93</v>
      </c>
      <c r="X31" s="206">
        <v>20</v>
      </c>
      <c r="Y31" s="206">
        <v>21</v>
      </c>
      <c r="Z31" s="284">
        <v>0</v>
      </c>
      <c r="AA31" s="283" t="s">
        <v>93</v>
      </c>
    </row>
    <row r="32" spans="1:28" s="286" customFormat="1" ht="18.75" customHeight="1" x14ac:dyDescent="0.25">
      <c r="A32" s="220" t="s">
        <v>405</v>
      </c>
      <c r="B32" s="435"/>
      <c r="C32" s="275" t="s">
        <v>413</v>
      </c>
      <c r="D32" s="284">
        <f t="shared" si="8"/>
        <v>0</v>
      </c>
      <c r="E32" s="206"/>
      <c r="F32" s="289">
        <v>0</v>
      </c>
      <c r="G32" s="206" t="s">
        <v>93</v>
      </c>
      <c r="H32" s="284">
        <v>0</v>
      </c>
      <c r="I32" s="206" t="s">
        <v>93</v>
      </c>
      <c r="J32" s="284">
        <v>0</v>
      </c>
      <c r="K32" s="206" t="s">
        <v>93</v>
      </c>
      <c r="L32" s="206">
        <v>8</v>
      </c>
      <c r="M32" s="206">
        <v>9</v>
      </c>
      <c r="N32" s="284">
        <v>0</v>
      </c>
      <c r="O32" s="206" t="s">
        <v>93</v>
      </c>
      <c r="P32" s="206">
        <v>12</v>
      </c>
      <c r="Q32" s="206">
        <v>13</v>
      </c>
      <c r="R32" s="284">
        <v>0</v>
      </c>
      <c r="S32" s="206" t="s">
        <v>93</v>
      </c>
      <c r="T32" s="206">
        <v>16</v>
      </c>
      <c r="U32" s="206">
        <v>17</v>
      </c>
      <c r="V32" s="284">
        <v>0</v>
      </c>
      <c r="W32" s="206" t="s">
        <v>93</v>
      </c>
      <c r="X32" s="206">
        <v>20</v>
      </c>
      <c r="Y32" s="206">
        <v>21</v>
      </c>
      <c r="Z32" s="284">
        <v>0</v>
      </c>
      <c r="AA32" s="283" t="s">
        <v>93</v>
      </c>
    </row>
    <row r="33" spans="1:27" s="286" customFormat="1" ht="31.5" x14ac:dyDescent="0.25">
      <c r="A33" s="220" t="s">
        <v>406</v>
      </c>
      <c r="B33" s="435"/>
      <c r="C33" s="280" t="s">
        <v>418</v>
      </c>
      <c r="D33" s="284">
        <v>0</v>
      </c>
      <c r="E33" s="206"/>
      <c r="F33" s="289">
        <v>0</v>
      </c>
      <c r="G33" s="206" t="s">
        <v>93</v>
      </c>
      <c r="H33" s="284">
        <v>0</v>
      </c>
      <c r="I33" s="335" t="s">
        <v>93</v>
      </c>
      <c r="J33" s="284">
        <v>0</v>
      </c>
      <c r="K33" s="335" t="s">
        <v>93</v>
      </c>
      <c r="L33" s="335">
        <v>8</v>
      </c>
      <c r="M33" s="335">
        <v>9</v>
      </c>
      <c r="N33" s="284">
        <v>0</v>
      </c>
      <c r="O33" s="335" t="s">
        <v>93</v>
      </c>
      <c r="P33" s="335">
        <v>12</v>
      </c>
      <c r="Q33" s="335">
        <v>13</v>
      </c>
      <c r="R33" s="284">
        <v>0</v>
      </c>
      <c r="S33" s="335" t="s">
        <v>93</v>
      </c>
      <c r="T33" s="335">
        <v>16</v>
      </c>
      <c r="U33" s="335">
        <v>17</v>
      </c>
      <c r="V33" s="284">
        <v>0</v>
      </c>
      <c r="W33" s="335" t="s">
        <v>93</v>
      </c>
      <c r="X33" s="335">
        <v>20</v>
      </c>
      <c r="Y33" s="335">
        <v>21</v>
      </c>
      <c r="Z33" s="284">
        <v>0</v>
      </c>
      <c r="AA33" s="283" t="s">
        <v>93</v>
      </c>
    </row>
    <row r="34" spans="1:27" s="286" customFormat="1" ht="31.5" x14ac:dyDescent="0.25">
      <c r="A34" s="220" t="s">
        <v>407</v>
      </c>
      <c r="B34" s="435"/>
      <c r="C34" s="280" t="s">
        <v>414</v>
      </c>
      <c r="D34" s="284">
        <f t="shared" si="8"/>
        <v>0</v>
      </c>
      <c r="E34" s="206"/>
      <c r="F34" s="289">
        <v>0</v>
      </c>
      <c r="G34" s="206" t="s">
        <v>93</v>
      </c>
      <c r="H34" s="284">
        <v>0</v>
      </c>
      <c r="I34" s="206" t="s">
        <v>93</v>
      </c>
      <c r="J34" s="284">
        <v>0</v>
      </c>
      <c r="K34" s="206" t="s">
        <v>93</v>
      </c>
      <c r="L34" s="206">
        <v>8</v>
      </c>
      <c r="M34" s="206">
        <v>9</v>
      </c>
      <c r="N34" s="284">
        <v>0</v>
      </c>
      <c r="O34" s="206" t="s">
        <v>93</v>
      </c>
      <c r="P34" s="206">
        <v>12</v>
      </c>
      <c r="Q34" s="206">
        <v>13</v>
      </c>
      <c r="R34" s="284">
        <v>0</v>
      </c>
      <c r="S34" s="206" t="s">
        <v>93</v>
      </c>
      <c r="T34" s="206">
        <v>16</v>
      </c>
      <c r="U34" s="206">
        <v>17</v>
      </c>
      <c r="V34" s="284">
        <v>0</v>
      </c>
      <c r="W34" s="206" t="s">
        <v>93</v>
      </c>
      <c r="X34" s="206">
        <v>20</v>
      </c>
      <c r="Y34" s="206">
        <v>21</v>
      </c>
      <c r="Z34" s="284">
        <v>0</v>
      </c>
      <c r="AA34" s="283" t="s">
        <v>93</v>
      </c>
    </row>
    <row r="35" spans="1:27" s="286" customFormat="1" x14ac:dyDescent="0.25">
      <c r="A35" s="220" t="s">
        <v>408</v>
      </c>
      <c r="B35" s="435"/>
      <c r="C35" s="275" t="s">
        <v>415</v>
      </c>
      <c r="D35" s="284">
        <f t="shared" si="8"/>
        <v>0</v>
      </c>
      <c r="E35" s="206"/>
      <c r="F35" s="289">
        <v>0</v>
      </c>
      <c r="G35" s="335" t="s">
        <v>93</v>
      </c>
      <c r="H35" s="284">
        <v>0</v>
      </c>
      <c r="I35" s="335" t="s">
        <v>93</v>
      </c>
      <c r="J35" s="284">
        <v>0</v>
      </c>
      <c r="K35" s="335" t="s">
        <v>93</v>
      </c>
      <c r="L35" s="335">
        <v>8</v>
      </c>
      <c r="M35" s="335">
        <v>9</v>
      </c>
      <c r="N35" s="284">
        <v>0</v>
      </c>
      <c r="O35" s="335" t="s">
        <v>93</v>
      </c>
      <c r="P35" s="335">
        <v>12</v>
      </c>
      <c r="Q35" s="335">
        <v>13</v>
      </c>
      <c r="R35" s="284">
        <v>0</v>
      </c>
      <c r="S35" s="335" t="s">
        <v>93</v>
      </c>
      <c r="T35" s="335">
        <v>16</v>
      </c>
      <c r="U35" s="335">
        <v>17</v>
      </c>
      <c r="V35" s="284">
        <v>0</v>
      </c>
      <c r="W35" s="335" t="s">
        <v>93</v>
      </c>
      <c r="X35" s="335">
        <v>20</v>
      </c>
      <c r="Y35" s="335">
        <v>21</v>
      </c>
      <c r="Z35" s="284">
        <v>0</v>
      </c>
      <c r="AA35" s="283" t="s">
        <v>93</v>
      </c>
    </row>
    <row r="36" spans="1:27" s="286" customFormat="1" ht="18.75" x14ac:dyDescent="0.25">
      <c r="A36" s="220" t="s">
        <v>409</v>
      </c>
      <c r="B36" s="435"/>
      <c r="C36" s="275" t="s">
        <v>416</v>
      </c>
      <c r="D36" s="284">
        <v>0</v>
      </c>
      <c r="E36" s="335"/>
      <c r="F36" s="289">
        <v>0</v>
      </c>
      <c r="G36" s="335" t="s">
        <v>93</v>
      </c>
      <c r="H36" s="284">
        <v>0</v>
      </c>
      <c r="I36" s="335" t="s">
        <v>93</v>
      </c>
      <c r="J36" s="284">
        <v>0</v>
      </c>
      <c r="K36" s="335" t="s">
        <v>93</v>
      </c>
      <c r="L36" s="335">
        <v>8</v>
      </c>
      <c r="M36" s="335">
        <v>9</v>
      </c>
      <c r="N36" s="284">
        <v>0</v>
      </c>
      <c r="O36" s="335" t="s">
        <v>93</v>
      </c>
      <c r="P36" s="335">
        <v>12</v>
      </c>
      <c r="Q36" s="335">
        <v>13</v>
      </c>
      <c r="R36" s="284">
        <v>0</v>
      </c>
      <c r="S36" s="335" t="s">
        <v>93</v>
      </c>
      <c r="T36" s="335">
        <v>16</v>
      </c>
      <c r="U36" s="335">
        <v>17</v>
      </c>
      <c r="V36" s="284">
        <v>0</v>
      </c>
      <c r="W36" s="335" t="s">
        <v>93</v>
      </c>
      <c r="X36" s="335">
        <v>20</v>
      </c>
      <c r="Y36" s="335">
        <v>21</v>
      </c>
      <c r="Z36" s="284">
        <v>0</v>
      </c>
      <c r="AA36" s="288">
        <f>H36</f>
        <v>0</v>
      </c>
    </row>
    <row r="37" spans="1:27" s="286" customFormat="1" ht="21.75" customHeight="1" x14ac:dyDescent="0.25">
      <c r="A37" s="48" t="s">
        <v>14</v>
      </c>
      <c r="B37" s="435"/>
      <c r="C37" s="47" t="s">
        <v>419</v>
      </c>
      <c r="D37" s="338">
        <f>D44</f>
        <v>0</v>
      </c>
      <c r="E37" s="338">
        <f t="shared" ref="E37:AA37" si="15">E44</f>
        <v>0</v>
      </c>
      <c r="F37" s="338">
        <f t="shared" si="15"/>
        <v>0</v>
      </c>
      <c r="G37" s="338" t="str">
        <f t="shared" si="15"/>
        <v>-</v>
      </c>
      <c r="H37" s="338">
        <f t="shared" si="15"/>
        <v>0</v>
      </c>
      <c r="I37" s="338" t="str">
        <f t="shared" si="15"/>
        <v>-</v>
      </c>
      <c r="J37" s="338">
        <f t="shared" si="15"/>
        <v>0</v>
      </c>
      <c r="K37" s="338" t="str">
        <f t="shared" si="15"/>
        <v>-</v>
      </c>
      <c r="L37" s="338">
        <f t="shared" si="15"/>
        <v>8</v>
      </c>
      <c r="M37" s="338">
        <f t="shared" si="15"/>
        <v>9</v>
      </c>
      <c r="N37" s="338">
        <f t="shared" si="15"/>
        <v>0</v>
      </c>
      <c r="O37" s="338" t="str">
        <f t="shared" si="15"/>
        <v>-</v>
      </c>
      <c r="P37" s="338">
        <f t="shared" si="15"/>
        <v>12</v>
      </c>
      <c r="Q37" s="338">
        <f t="shared" si="15"/>
        <v>13</v>
      </c>
      <c r="R37" s="338">
        <f t="shared" si="15"/>
        <v>0</v>
      </c>
      <c r="S37" s="338" t="str">
        <f t="shared" si="15"/>
        <v>-</v>
      </c>
      <c r="T37" s="338">
        <f t="shared" si="15"/>
        <v>16</v>
      </c>
      <c r="U37" s="338">
        <f t="shared" si="15"/>
        <v>17</v>
      </c>
      <c r="V37" s="338">
        <f t="shared" si="15"/>
        <v>0</v>
      </c>
      <c r="W37" s="338" t="str">
        <f t="shared" si="15"/>
        <v>-</v>
      </c>
      <c r="X37" s="338">
        <f t="shared" si="15"/>
        <v>20</v>
      </c>
      <c r="Y37" s="338">
        <f t="shared" si="15"/>
        <v>21</v>
      </c>
      <c r="Z37" s="338">
        <f t="shared" si="15"/>
        <v>0</v>
      </c>
      <c r="AA37" s="338">
        <f t="shared" si="15"/>
        <v>0</v>
      </c>
    </row>
    <row r="38" spans="1:27" s="286" customFormat="1" ht="33.75" customHeight="1" x14ac:dyDescent="0.25">
      <c r="A38" s="220" t="s">
        <v>420</v>
      </c>
      <c r="B38" s="435"/>
      <c r="C38" s="280" t="s">
        <v>412</v>
      </c>
      <c r="D38" s="290">
        <f t="shared" ref="D38:D46" si="16">F38+J38+N38+R38+V38</f>
        <v>0</v>
      </c>
      <c r="E38" s="206"/>
      <c r="F38" s="206">
        <v>0</v>
      </c>
      <c r="G38" s="206" t="s">
        <v>93</v>
      </c>
      <c r="H38" s="206">
        <v>0</v>
      </c>
      <c r="I38" s="206" t="s">
        <v>93</v>
      </c>
      <c r="J38" s="206">
        <v>0</v>
      </c>
      <c r="K38" s="206" t="s">
        <v>93</v>
      </c>
      <c r="L38" s="206">
        <v>8</v>
      </c>
      <c r="M38" s="206">
        <v>9</v>
      </c>
      <c r="N38" s="206">
        <v>0</v>
      </c>
      <c r="O38" s="206" t="s">
        <v>93</v>
      </c>
      <c r="P38" s="206">
        <v>12</v>
      </c>
      <c r="Q38" s="206">
        <v>13</v>
      </c>
      <c r="R38" s="206">
        <v>0</v>
      </c>
      <c r="S38" s="206" t="s">
        <v>93</v>
      </c>
      <c r="T38" s="206">
        <v>16</v>
      </c>
      <c r="U38" s="206">
        <v>17</v>
      </c>
      <c r="V38" s="206">
        <v>0</v>
      </c>
      <c r="W38" s="206" t="s">
        <v>93</v>
      </c>
      <c r="X38" s="206">
        <v>20</v>
      </c>
      <c r="Y38" s="206">
        <v>21</v>
      </c>
      <c r="Z38" s="206">
        <v>0</v>
      </c>
      <c r="AA38" s="283" t="s">
        <v>93</v>
      </c>
    </row>
    <row r="39" spans="1:27" s="286" customFormat="1" ht="21.75" customHeight="1" x14ac:dyDescent="0.25">
      <c r="A39" s="220" t="s">
        <v>421</v>
      </c>
      <c r="B39" s="435"/>
      <c r="C39" s="275" t="s">
        <v>417</v>
      </c>
      <c r="D39" s="206">
        <f t="shared" si="16"/>
        <v>0</v>
      </c>
      <c r="E39" s="206"/>
      <c r="F39" s="206">
        <v>0</v>
      </c>
      <c r="G39" s="206" t="s">
        <v>93</v>
      </c>
      <c r="H39" s="206">
        <v>0</v>
      </c>
      <c r="I39" s="206" t="s">
        <v>93</v>
      </c>
      <c r="J39" s="206">
        <v>0</v>
      </c>
      <c r="K39" s="206" t="s">
        <v>93</v>
      </c>
      <c r="L39" s="206">
        <v>8</v>
      </c>
      <c r="M39" s="206">
        <v>9</v>
      </c>
      <c r="N39" s="206">
        <v>0</v>
      </c>
      <c r="O39" s="206" t="s">
        <v>93</v>
      </c>
      <c r="P39" s="206">
        <v>12</v>
      </c>
      <c r="Q39" s="206">
        <v>13</v>
      </c>
      <c r="R39" s="206">
        <v>0</v>
      </c>
      <c r="S39" s="206" t="s">
        <v>93</v>
      </c>
      <c r="T39" s="206">
        <v>16</v>
      </c>
      <c r="U39" s="206">
        <v>17</v>
      </c>
      <c r="V39" s="206">
        <v>0</v>
      </c>
      <c r="W39" s="206" t="s">
        <v>93</v>
      </c>
      <c r="X39" s="206">
        <v>20</v>
      </c>
      <c r="Y39" s="206">
        <v>21</v>
      </c>
      <c r="Z39" s="206">
        <v>0</v>
      </c>
      <c r="AA39" s="283" t="s">
        <v>93</v>
      </c>
    </row>
    <row r="40" spans="1:27" s="286" customFormat="1" ht="21.75" customHeight="1" x14ac:dyDescent="0.25">
      <c r="A40" s="220" t="s">
        <v>422</v>
      </c>
      <c r="B40" s="435"/>
      <c r="C40" s="275" t="s">
        <v>413</v>
      </c>
      <c r="D40" s="206">
        <f t="shared" si="16"/>
        <v>0</v>
      </c>
      <c r="E40" s="206"/>
      <c r="F40" s="206">
        <v>0</v>
      </c>
      <c r="G40" s="206" t="s">
        <v>93</v>
      </c>
      <c r="H40" s="206">
        <v>0</v>
      </c>
      <c r="I40" s="206" t="s">
        <v>93</v>
      </c>
      <c r="J40" s="206">
        <v>0</v>
      </c>
      <c r="K40" s="206" t="s">
        <v>93</v>
      </c>
      <c r="L40" s="206">
        <v>8</v>
      </c>
      <c r="M40" s="206">
        <v>9</v>
      </c>
      <c r="N40" s="206">
        <v>0</v>
      </c>
      <c r="O40" s="206" t="s">
        <v>93</v>
      </c>
      <c r="P40" s="206">
        <v>12</v>
      </c>
      <c r="Q40" s="206">
        <v>13</v>
      </c>
      <c r="R40" s="206">
        <v>0</v>
      </c>
      <c r="S40" s="206" t="s">
        <v>93</v>
      </c>
      <c r="T40" s="206">
        <v>16</v>
      </c>
      <c r="U40" s="206">
        <v>17</v>
      </c>
      <c r="V40" s="206">
        <v>0</v>
      </c>
      <c r="W40" s="206" t="s">
        <v>93</v>
      </c>
      <c r="X40" s="206">
        <v>20</v>
      </c>
      <c r="Y40" s="206">
        <v>21</v>
      </c>
      <c r="Z40" s="206">
        <v>0</v>
      </c>
      <c r="AA40" s="283" t="s">
        <v>93</v>
      </c>
    </row>
    <row r="41" spans="1:27" s="286" customFormat="1" ht="37.5" customHeight="1" x14ac:dyDescent="0.25">
      <c r="A41" s="220" t="s">
        <v>423</v>
      </c>
      <c r="B41" s="435"/>
      <c r="C41" s="280" t="s">
        <v>418</v>
      </c>
      <c r="D41" s="206">
        <v>0</v>
      </c>
      <c r="E41" s="335">
        <v>0</v>
      </c>
      <c r="F41" s="335">
        <v>0</v>
      </c>
      <c r="G41" s="335" t="s">
        <v>93</v>
      </c>
      <c r="H41" s="335">
        <v>0</v>
      </c>
      <c r="I41" s="335" t="s">
        <v>93</v>
      </c>
      <c r="J41" s="335">
        <v>0</v>
      </c>
      <c r="K41" s="335" t="s">
        <v>93</v>
      </c>
      <c r="L41" s="335">
        <v>8</v>
      </c>
      <c r="M41" s="335">
        <v>9</v>
      </c>
      <c r="N41" s="335">
        <v>0</v>
      </c>
      <c r="O41" s="335" t="s">
        <v>93</v>
      </c>
      <c r="P41" s="335">
        <v>12</v>
      </c>
      <c r="Q41" s="335">
        <v>13</v>
      </c>
      <c r="R41" s="335">
        <v>0</v>
      </c>
      <c r="S41" s="335" t="s">
        <v>93</v>
      </c>
      <c r="T41" s="335">
        <v>16</v>
      </c>
      <c r="U41" s="335">
        <v>17</v>
      </c>
      <c r="V41" s="335">
        <v>0</v>
      </c>
      <c r="W41" s="335" t="s">
        <v>93</v>
      </c>
      <c r="X41" s="335">
        <v>20</v>
      </c>
      <c r="Y41" s="335">
        <v>21</v>
      </c>
      <c r="Z41" s="335">
        <v>0</v>
      </c>
      <c r="AA41" s="283" t="s">
        <v>93</v>
      </c>
    </row>
    <row r="42" spans="1:27" s="286" customFormat="1" ht="35.25" customHeight="1" x14ac:dyDescent="0.25">
      <c r="A42" s="220" t="s">
        <v>424</v>
      </c>
      <c r="B42" s="435"/>
      <c r="C42" s="280" t="s">
        <v>414</v>
      </c>
      <c r="D42" s="206">
        <f t="shared" si="16"/>
        <v>0</v>
      </c>
      <c r="E42" s="206"/>
      <c r="F42" s="206">
        <v>0</v>
      </c>
      <c r="G42" s="206" t="s">
        <v>93</v>
      </c>
      <c r="H42" s="206">
        <v>0</v>
      </c>
      <c r="I42" s="206" t="s">
        <v>93</v>
      </c>
      <c r="J42" s="206">
        <v>0</v>
      </c>
      <c r="K42" s="206" t="s">
        <v>93</v>
      </c>
      <c r="L42" s="206">
        <v>8</v>
      </c>
      <c r="M42" s="206">
        <v>9</v>
      </c>
      <c r="N42" s="206">
        <v>0</v>
      </c>
      <c r="O42" s="206" t="s">
        <v>93</v>
      </c>
      <c r="P42" s="206">
        <v>12</v>
      </c>
      <c r="Q42" s="206">
        <v>13</v>
      </c>
      <c r="R42" s="206">
        <v>0</v>
      </c>
      <c r="S42" s="206" t="s">
        <v>93</v>
      </c>
      <c r="T42" s="206">
        <v>16</v>
      </c>
      <c r="U42" s="206">
        <v>17</v>
      </c>
      <c r="V42" s="206">
        <v>0</v>
      </c>
      <c r="W42" s="206" t="s">
        <v>93</v>
      </c>
      <c r="X42" s="206">
        <v>20</v>
      </c>
      <c r="Y42" s="206">
        <v>21</v>
      </c>
      <c r="Z42" s="206">
        <v>0</v>
      </c>
      <c r="AA42" s="283" t="s">
        <v>93</v>
      </c>
    </row>
    <row r="43" spans="1:27" s="286" customFormat="1" ht="21.75" customHeight="1" x14ac:dyDescent="0.25">
      <c r="A43" s="220" t="s">
        <v>425</v>
      </c>
      <c r="B43" s="435"/>
      <c r="C43" s="275" t="s">
        <v>415</v>
      </c>
      <c r="D43" s="335">
        <v>0</v>
      </c>
      <c r="E43" s="335"/>
      <c r="F43" s="335">
        <v>0</v>
      </c>
      <c r="G43" s="335" t="s">
        <v>93</v>
      </c>
      <c r="H43" s="335">
        <v>0</v>
      </c>
      <c r="I43" s="335" t="s">
        <v>93</v>
      </c>
      <c r="J43" s="335">
        <v>0</v>
      </c>
      <c r="K43" s="335" t="s">
        <v>93</v>
      </c>
      <c r="L43" s="335">
        <v>8</v>
      </c>
      <c r="M43" s="335">
        <v>9</v>
      </c>
      <c r="N43" s="335">
        <v>0</v>
      </c>
      <c r="O43" s="335" t="s">
        <v>93</v>
      </c>
      <c r="P43" s="335">
        <v>12</v>
      </c>
      <c r="Q43" s="335">
        <v>13</v>
      </c>
      <c r="R43" s="335">
        <v>0</v>
      </c>
      <c r="S43" s="335" t="s">
        <v>93</v>
      </c>
      <c r="T43" s="335">
        <v>16</v>
      </c>
      <c r="U43" s="335">
        <v>17</v>
      </c>
      <c r="V43" s="335">
        <v>0</v>
      </c>
      <c r="W43" s="335" t="s">
        <v>93</v>
      </c>
      <c r="X43" s="335">
        <v>20</v>
      </c>
      <c r="Y43" s="335">
        <v>21</v>
      </c>
      <c r="Z43" s="335">
        <v>0</v>
      </c>
      <c r="AA43" s="283" t="s">
        <v>93</v>
      </c>
    </row>
    <row r="44" spans="1:27" s="286" customFormat="1" ht="21.75" customHeight="1" x14ac:dyDescent="0.25">
      <c r="A44" s="220" t="s">
        <v>426</v>
      </c>
      <c r="B44" s="435"/>
      <c r="C44" s="275" t="s">
        <v>416</v>
      </c>
      <c r="D44" s="336">
        <f>SUM(F44+J44+N44+R44+V44)</f>
        <v>0</v>
      </c>
      <c r="E44" s="336">
        <f t="shared" ref="E44:AA44" si="17">E36</f>
        <v>0</v>
      </c>
      <c r="F44" s="336">
        <f t="shared" si="17"/>
        <v>0</v>
      </c>
      <c r="G44" s="336" t="str">
        <f t="shared" si="17"/>
        <v>-</v>
      </c>
      <c r="H44" s="336">
        <f t="shared" si="17"/>
        <v>0</v>
      </c>
      <c r="I44" s="336" t="str">
        <f t="shared" si="17"/>
        <v>-</v>
      </c>
      <c r="J44" s="336">
        <v>0</v>
      </c>
      <c r="K44" s="335" t="s">
        <v>93</v>
      </c>
      <c r="L44" s="336">
        <f t="shared" si="17"/>
        <v>8</v>
      </c>
      <c r="M44" s="336">
        <f t="shared" si="17"/>
        <v>9</v>
      </c>
      <c r="N44" s="336">
        <v>0</v>
      </c>
      <c r="O44" s="336" t="s">
        <v>93</v>
      </c>
      <c r="P44" s="336">
        <f t="shared" si="17"/>
        <v>12</v>
      </c>
      <c r="Q44" s="336">
        <f t="shared" si="17"/>
        <v>13</v>
      </c>
      <c r="R44" s="336">
        <v>0</v>
      </c>
      <c r="S44" s="336" t="str">
        <f t="shared" si="17"/>
        <v>-</v>
      </c>
      <c r="T44" s="336">
        <f t="shared" si="17"/>
        <v>16</v>
      </c>
      <c r="U44" s="336">
        <f t="shared" si="17"/>
        <v>17</v>
      </c>
      <c r="V44" s="336">
        <f t="shared" si="17"/>
        <v>0</v>
      </c>
      <c r="W44" s="336" t="str">
        <f t="shared" si="17"/>
        <v>-</v>
      </c>
      <c r="X44" s="336">
        <f t="shared" si="17"/>
        <v>20</v>
      </c>
      <c r="Y44" s="336">
        <f t="shared" si="17"/>
        <v>21</v>
      </c>
      <c r="Z44" s="336">
        <f>D44</f>
        <v>0</v>
      </c>
      <c r="AA44" s="336">
        <f t="shared" si="17"/>
        <v>0</v>
      </c>
    </row>
    <row r="45" spans="1:27" s="286" customFormat="1" ht="35.25" customHeight="1" x14ac:dyDescent="0.25">
      <c r="A45" s="48" t="s">
        <v>13</v>
      </c>
      <c r="B45" s="435"/>
      <c r="C45" s="47" t="s">
        <v>435</v>
      </c>
      <c r="D45" s="75"/>
      <c r="E45" s="81"/>
      <c r="F45" s="75"/>
      <c r="G45" s="240"/>
      <c r="H45" s="75"/>
      <c r="I45" s="240"/>
      <c r="J45" s="81"/>
      <c r="K45" s="240"/>
      <c r="L45" s="75"/>
      <c r="M45" s="240"/>
      <c r="N45" s="81"/>
      <c r="O45" s="240"/>
      <c r="P45" s="75"/>
      <c r="Q45" s="240"/>
      <c r="R45" s="81"/>
      <c r="S45" s="240"/>
      <c r="T45" s="75"/>
      <c r="U45" s="240"/>
      <c r="V45" s="81"/>
      <c r="W45" s="240"/>
      <c r="X45" s="75"/>
      <c r="Y45" s="240"/>
      <c r="Z45" s="81"/>
      <c r="AA45" s="75"/>
    </row>
    <row r="46" spans="1:27" s="286" customFormat="1" ht="24.75" customHeight="1" x14ac:dyDescent="0.25">
      <c r="A46" s="220" t="s">
        <v>427</v>
      </c>
      <c r="B46" s="435"/>
      <c r="C46" s="216" t="s">
        <v>433</v>
      </c>
      <c r="D46" s="283">
        <f t="shared" si="16"/>
        <v>5.2875300000000003</v>
      </c>
      <c r="E46" s="287"/>
      <c r="F46" s="339">
        <f>F24</f>
        <v>5.2875300000000003</v>
      </c>
      <c r="G46" s="339" t="str">
        <f t="shared" ref="G46:W46" si="18">G24</f>
        <v>1</v>
      </c>
      <c r="H46" s="339">
        <f t="shared" si="18"/>
        <v>0</v>
      </c>
      <c r="I46" s="336" t="s">
        <v>93</v>
      </c>
      <c r="J46" s="339">
        <f t="shared" si="18"/>
        <v>0</v>
      </c>
      <c r="K46" s="336" t="str">
        <f t="shared" si="18"/>
        <v>-</v>
      </c>
      <c r="L46" s="339" t="str">
        <f t="shared" si="18"/>
        <v>-</v>
      </c>
      <c r="M46" s="339" t="str">
        <f t="shared" si="18"/>
        <v>-</v>
      </c>
      <c r="N46" s="339">
        <f t="shared" si="18"/>
        <v>0</v>
      </c>
      <c r="O46" s="336" t="str">
        <f t="shared" si="18"/>
        <v>-</v>
      </c>
      <c r="P46" s="339" t="str">
        <f t="shared" si="18"/>
        <v>-</v>
      </c>
      <c r="Q46" s="339" t="str">
        <f t="shared" si="18"/>
        <v>-</v>
      </c>
      <c r="R46" s="339">
        <f t="shared" si="18"/>
        <v>0</v>
      </c>
      <c r="S46" s="336" t="s">
        <v>93</v>
      </c>
      <c r="T46" s="339" t="str">
        <f t="shared" si="18"/>
        <v>-</v>
      </c>
      <c r="U46" s="339" t="str">
        <f t="shared" si="18"/>
        <v>-</v>
      </c>
      <c r="V46" s="339">
        <f t="shared" si="18"/>
        <v>0</v>
      </c>
      <c r="W46" s="336" t="str">
        <f t="shared" si="18"/>
        <v>-</v>
      </c>
      <c r="X46" s="287"/>
      <c r="Y46" s="287"/>
      <c r="Z46" s="339">
        <f>D46</f>
        <v>5.2875300000000003</v>
      </c>
      <c r="AA46" s="283">
        <f>H46</f>
        <v>0</v>
      </c>
    </row>
    <row r="47" spans="1:27" s="286" customFormat="1" ht="24.75" customHeight="1" x14ac:dyDescent="0.25">
      <c r="A47" s="220" t="s">
        <v>428</v>
      </c>
      <c r="B47" s="435"/>
      <c r="C47" s="216" t="s">
        <v>262</v>
      </c>
      <c r="D47" s="288">
        <v>0</v>
      </c>
      <c r="E47" s="288"/>
      <c r="F47" s="288">
        <v>0</v>
      </c>
      <c r="G47" s="288" t="s">
        <v>93</v>
      </c>
      <c r="H47" s="288">
        <v>0</v>
      </c>
      <c r="I47" s="288" t="s">
        <v>93</v>
      </c>
      <c r="J47" s="288">
        <v>0</v>
      </c>
      <c r="K47" s="288" t="s">
        <v>93</v>
      </c>
      <c r="L47" s="288">
        <v>8</v>
      </c>
      <c r="M47" s="288">
        <v>9</v>
      </c>
      <c r="N47" s="288">
        <v>0</v>
      </c>
      <c r="O47" s="288" t="s">
        <v>93</v>
      </c>
      <c r="P47" s="288">
        <v>12</v>
      </c>
      <c r="Q47" s="288">
        <v>13</v>
      </c>
      <c r="R47" s="288">
        <v>0</v>
      </c>
      <c r="S47" s="288" t="s">
        <v>93</v>
      </c>
      <c r="T47" s="288">
        <v>16</v>
      </c>
      <c r="U47" s="288">
        <v>17</v>
      </c>
      <c r="V47" s="288">
        <v>0</v>
      </c>
      <c r="W47" s="288" t="s">
        <v>93</v>
      </c>
      <c r="X47" s="288">
        <v>20</v>
      </c>
      <c r="Y47" s="288">
        <v>21</v>
      </c>
      <c r="Z47" s="288">
        <v>0</v>
      </c>
      <c r="AA47" s="288" t="s">
        <v>93</v>
      </c>
    </row>
    <row r="48" spans="1:27" s="286" customFormat="1" ht="24.75" customHeight="1" x14ac:dyDescent="0.25">
      <c r="A48" s="220" t="s">
        <v>429</v>
      </c>
      <c r="B48" s="435"/>
      <c r="C48" s="216" t="s">
        <v>434</v>
      </c>
      <c r="D48" s="288">
        <v>0</v>
      </c>
      <c r="E48" s="288"/>
      <c r="F48" s="288">
        <v>0</v>
      </c>
      <c r="G48" s="288" t="s">
        <v>93</v>
      </c>
      <c r="H48" s="288">
        <v>0</v>
      </c>
      <c r="I48" s="288" t="s">
        <v>93</v>
      </c>
      <c r="J48" s="288">
        <v>0</v>
      </c>
      <c r="K48" s="288" t="s">
        <v>93</v>
      </c>
      <c r="L48" s="288">
        <v>8</v>
      </c>
      <c r="M48" s="288">
        <v>9</v>
      </c>
      <c r="N48" s="288">
        <v>0</v>
      </c>
      <c r="O48" s="288" t="s">
        <v>93</v>
      </c>
      <c r="P48" s="288">
        <v>12</v>
      </c>
      <c r="Q48" s="288">
        <v>13</v>
      </c>
      <c r="R48" s="288">
        <v>0</v>
      </c>
      <c r="S48" s="288" t="s">
        <v>93</v>
      </c>
      <c r="T48" s="288">
        <v>16</v>
      </c>
      <c r="U48" s="288">
        <v>17</v>
      </c>
      <c r="V48" s="288">
        <v>0</v>
      </c>
      <c r="W48" s="288" t="s">
        <v>93</v>
      </c>
      <c r="X48" s="288">
        <v>20</v>
      </c>
      <c r="Y48" s="288">
        <v>21</v>
      </c>
      <c r="Z48" s="288">
        <v>0</v>
      </c>
      <c r="AA48" s="288" t="s">
        <v>93</v>
      </c>
    </row>
    <row r="49" spans="1:27" s="286" customFormat="1" ht="24.75" customHeight="1" x14ac:dyDescent="0.25">
      <c r="A49" s="220" t="s">
        <v>430</v>
      </c>
      <c r="B49" s="435"/>
      <c r="C49" s="216" t="s">
        <v>264</v>
      </c>
      <c r="D49" s="288">
        <v>0</v>
      </c>
      <c r="E49" s="288"/>
      <c r="F49" s="288">
        <v>0</v>
      </c>
      <c r="G49" s="288" t="s">
        <v>93</v>
      </c>
      <c r="H49" s="288">
        <v>0</v>
      </c>
      <c r="I49" s="288" t="s">
        <v>93</v>
      </c>
      <c r="J49" s="288">
        <v>0</v>
      </c>
      <c r="K49" s="288" t="s">
        <v>93</v>
      </c>
      <c r="L49" s="288">
        <v>8</v>
      </c>
      <c r="M49" s="288">
        <v>9</v>
      </c>
      <c r="N49" s="288">
        <v>0</v>
      </c>
      <c r="O49" s="288" t="s">
        <v>93</v>
      </c>
      <c r="P49" s="288">
        <v>12</v>
      </c>
      <c r="Q49" s="288">
        <v>13</v>
      </c>
      <c r="R49" s="288">
        <v>0</v>
      </c>
      <c r="S49" s="288" t="s">
        <v>93</v>
      </c>
      <c r="T49" s="288">
        <v>16</v>
      </c>
      <c r="U49" s="288">
        <v>17</v>
      </c>
      <c r="V49" s="288">
        <v>0</v>
      </c>
      <c r="W49" s="288" t="s">
        <v>93</v>
      </c>
      <c r="X49" s="288">
        <v>20</v>
      </c>
      <c r="Y49" s="288">
        <v>21</v>
      </c>
      <c r="Z49" s="288">
        <v>0</v>
      </c>
      <c r="AA49" s="288" t="s">
        <v>93</v>
      </c>
    </row>
    <row r="50" spans="1:27" s="286" customFormat="1" ht="24.75" customHeight="1" x14ac:dyDescent="0.25">
      <c r="A50" s="220" t="s">
        <v>431</v>
      </c>
      <c r="B50" s="435"/>
      <c r="C50" s="216" t="s">
        <v>265</v>
      </c>
      <c r="D50" s="288">
        <v>0</v>
      </c>
      <c r="E50" s="288"/>
      <c r="F50" s="288">
        <v>0</v>
      </c>
      <c r="G50" s="288" t="s">
        <v>93</v>
      </c>
      <c r="H50" s="288">
        <v>0</v>
      </c>
      <c r="I50" s="288" t="s">
        <v>93</v>
      </c>
      <c r="J50" s="288">
        <v>0</v>
      </c>
      <c r="K50" s="288" t="s">
        <v>93</v>
      </c>
      <c r="L50" s="288">
        <v>8</v>
      </c>
      <c r="M50" s="288">
        <v>9</v>
      </c>
      <c r="N50" s="288">
        <v>0</v>
      </c>
      <c r="O50" s="288" t="s">
        <v>93</v>
      </c>
      <c r="P50" s="288">
        <v>12</v>
      </c>
      <c r="Q50" s="288">
        <v>13</v>
      </c>
      <c r="R50" s="288">
        <v>0</v>
      </c>
      <c r="S50" s="288" t="s">
        <v>93</v>
      </c>
      <c r="T50" s="288">
        <v>16</v>
      </c>
      <c r="U50" s="288">
        <v>17</v>
      </c>
      <c r="V50" s="288">
        <v>0</v>
      </c>
      <c r="W50" s="288" t="s">
        <v>93</v>
      </c>
      <c r="X50" s="288">
        <v>20</v>
      </c>
      <c r="Y50" s="288">
        <v>21</v>
      </c>
      <c r="Z50" s="288">
        <v>0</v>
      </c>
      <c r="AA50" s="288" t="s">
        <v>93</v>
      </c>
    </row>
    <row r="51" spans="1:27" s="286" customFormat="1" ht="24.75" customHeight="1" x14ac:dyDescent="0.25">
      <c r="A51" s="220" t="s">
        <v>432</v>
      </c>
      <c r="B51" s="435"/>
      <c r="C51" s="275" t="s">
        <v>416</v>
      </c>
      <c r="D51" s="288">
        <f>F51+J51+N51+R51+V51</f>
        <v>1</v>
      </c>
      <c r="E51" s="288">
        <f t="shared" ref="E51:AA51" si="19">E44</f>
        <v>0</v>
      </c>
      <c r="F51" s="288">
        <v>1</v>
      </c>
      <c r="G51" s="288">
        <v>1</v>
      </c>
      <c r="H51" s="288">
        <f t="shared" si="19"/>
        <v>0</v>
      </c>
      <c r="I51" s="288" t="str">
        <f t="shared" si="19"/>
        <v>-</v>
      </c>
      <c r="J51" s="288">
        <v>0</v>
      </c>
      <c r="K51" s="288" t="str">
        <f t="shared" si="19"/>
        <v>-</v>
      </c>
      <c r="L51" s="288">
        <f t="shared" si="19"/>
        <v>8</v>
      </c>
      <c r="M51" s="288">
        <f t="shared" si="19"/>
        <v>9</v>
      </c>
      <c r="N51" s="288">
        <f t="shared" si="19"/>
        <v>0</v>
      </c>
      <c r="O51" s="288" t="str">
        <f t="shared" si="19"/>
        <v>-</v>
      </c>
      <c r="P51" s="288">
        <f t="shared" si="19"/>
        <v>12</v>
      </c>
      <c r="Q51" s="288">
        <f t="shared" si="19"/>
        <v>13</v>
      </c>
      <c r="R51" s="288">
        <v>0</v>
      </c>
      <c r="S51" s="288" t="str">
        <f t="shared" si="19"/>
        <v>-</v>
      </c>
      <c r="T51" s="288">
        <f t="shared" si="19"/>
        <v>16</v>
      </c>
      <c r="U51" s="288">
        <f t="shared" si="19"/>
        <v>17</v>
      </c>
      <c r="V51" s="288">
        <f t="shared" si="19"/>
        <v>0</v>
      </c>
      <c r="W51" s="288" t="str">
        <f t="shared" si="19"/>
        <v>-</v>
      </c>
      <c r="X51" s="288">
        <f t="shared" si="19"/>
        <v>20</v>
      </c>
      <c r="Y51" s="288">
        <f t="shared" si="19"/>
        <v>21</v>
      </c>
      <c r="Z51" s="288">
        <f>D51</f>
        <v>1</v>
      </c>
      <c r="AA51" s="288">
        <f t="shared" si="19"/>
        <v>0</v>
      </c>
    </row>
    <row r="52" spans="1:27" s="286" customFormat="1" ht="36.75" customHeight="1" x14ac:dyDescent="0.25">
      <c r="A52" s="48" t="s">
        <v>12</v>
      </c>
      <c r="B52" s="435"/>
      <c r="C52" s="56" t="s">
        <v>436</v>
      </c>
      <c r="D52" s="80" t="s">
        <v>286</v>
      </c>
      <c r="E52" s="80" t="s">
        <v>286</v>
      </c>
      <c r="F52" s="80" t="s">
        <v>286</v>
      </c>
      <c r="G52" s="80" t="s">
        <v>286</v>
      </c>
      <c r="H52" s="80" t="s">
        <v>286</v>
      </c>
      <c r="I52" s="80" t="s">
        <v>286</v>
      </c>
      <c r="J52" s="80" t="s">
        <v>286</v>
      </c>
      <c r="K52" s="80" t="s">
        <v>286</v>
      </c>
      <c r="L52" s="80" t="s">
        <v>286</v>
      </c>
      <c r="M52" s="80" t="s">
        <v>286</v>
      </c>
      <c r="N52" s="80" t="s">
        <v>286</v>
      </c>
      <c r="O52" s="80" t="s">
        <v>286</v>
      </c>
      <c r="P52" s="80" t="s">
        <v>286</v>
      </c>
      <c r="Q52" s="80" t="s">
        <v>286</v>
      </c>
      <c r="R52" s="80" t="s">
        <v>286</v>
      </c>
      <c r="S52" s="80" t="s">
        <v>286</v>
      </c>
      <c r="T52" s="80" t="s">
        <v>286</v>
      </c>
      <c r="U52" s="80" t="s">
        <v>286</v>
      </c>
      <c r="V52" s="80" t="s">
        <v>286</v>
      </c>
      <c r="W52" s="80" t="s">
        <v>286</v>
      </c>
      <c r="X52" s="80" t="s">
        <v>286</v>
      </c>
      <c r="Y52" s="80" t="s">
        <v>286</v>
      </c>
      <c r="Z52" s="80" t="s">
        <v>286</v>
      </c>
      <c r="AA52" s="80" t="s">
        <v>286</v>
      </c>
    </row>
    <row r="53" spans="1:27" s="286" customFormat="1" ht="23.25" customHeight="1" x14ac:dyDescent="0.25">
      <c r="A53" s="48" t="s">
        <v>10</v>
      </c>
      <c r="B53" s="436"/>
      <c r="C53" s="47" t="s">
        <v>59</v>
      </c>
      <c r="D53" s="80" t="s">
        <v>286</v>
      </c>
      <c r="E53" s="80" t="s">
        <v>286</v>
      </c>
      <c r="F53" s="80" t="s">
        <v>286</v>
      </c>
      <c r="G53" s="80" t="s">
        <v>286</v>
      </c>
      <c r="H53" s="80" t="s">
        <v>286</v>
      </c>
      <c r="I53" s="80" t="s">
        <v>286</v>
      </c>
      <c r="J53" s="80" t="s">
        <v>286</v>
      </c>
      <c r="K53" s="80" t="s">
        <v>286</v>
      </c>
      <c r="L53" s="80" t="s">
        <v>286</v>
      </c>
      <c r="M53" s="80" t="s">
        <v>286</v>
      </c>
      <c r="N53" s="80" t="s">
        <v>286</v>
      </c>
      <c r="O53" s="80" t="s">
        <v>286</v>
      </c>
      <c r="P53" s="80" t="s">
        <v>286</v>
      </c>
      <c r="Q53" s="80" t="s">
        <v>286</v>
      </c>
      <c r="R53" s="80" t="s">
        <v>286</v>
      </c>
      <c r="S53" s="80" t="s">
        <v>286</v>
      </c>
      <c r="T53" s="80" t="s">
        <v>286</v>
      </c>
      <c r="U53" s="80" t="s">
        <v>286</v>
      </c>
      <c r="V53" s="80" t="s">
        <v>286</v>
      </c>
      <c r="W53" s="80" t="s">
        <v>286</v>
      </c>
      <c r="X53" s="80" t="s">
        <v>286</v>
      </c>
      <c r="Y53" s="80" t="s">
        <v>286</v>
      </c>
      <c r="Z53" s="80" t="s">
        <v>286</v>
      </c>
      <c r="AA53" s="80" t="s">
        <v>286</v>
      </c>
    </row>
    <row r="54" spans="1:27" ht="20.25" customHeight="1" x14ac:dyDescent="0.25">
      <c r="A54" s="220" t="s">
        <v>437</v>
      </c>
      <c r="B54" s="206"/>
      <c r="C54" s="291" t="s">
        <v>442</v>
      </c>
      <c r="D54" s="206" t="s">
        <v>286</v>
      </c>
      <c r="E54" s="206" t="s">
        <v>286</v>
      </c>
      <c r="F54" s="206" t="s">
        <v>286</v>
      </c>
      <c r="G54" s="206" t="s">
        <v>286</v>
      </c>
      <c r="H54" s="206" t="s">
        <v>286</v>
      </c>
      <c r="I54" s="206" t="s">
        <v>286</v>
      </c>
      <c r="J54" s="206" t="s">
        <v>286</v>
      </c>
      <c r="K54" s="206" t="s">
        <v>286</v>
      </c>
      <c r="L54" s="206" t="s">
        <v>286</v>
      </c>
      <c r="M54" s="206" t="s">
        <v>286</v>
      </c>
      <c r="N54" s="206" t="s">
        <v>286</v>
      </c>
      <c r="O54" s="206" t="s">
        <v>286</v>
      </c>
      <c r="P54" s="206" t="s">
        <v>286</v>
      </c>
      <c r="Q54" s="206" t="s">
        <v>286</v>
      </c>
      <c r="R54" s="206" t="s">
        <v>286</v>
      </c>
      <c r="S54" s="206" t="s">
        <v>286</v>
      </c>
      <c r="T54" s="206" t="s">
        <v>286</v>
      </c>
      <c r="U54" s="206" t="s">
        <v>286</v>
      </c>
      <c r="V54" s="206" t="s">
        <v>286</v>
      </c>
      <c r="W54" s="206" t="s">
        <v>286</v>
      </c>
      <c r="X54" s="206" t="s">
        <v>286</v>
      </c>
      <c r="Y54" s="206" t="s">
        <v>286</v>
      </c>
      <c r="Z54" s="206" t="s">
        <v>286</v>
      </c>
      <c r="AA54" s="206" t="s">
        <v>286</v>
      </c>
    </row>
    <row r="55" spans="1:27" ht="20.25" customHeight="1" x14ac:dyDescent="0.25">
      <c r="A55" s="220" t="s">
        <v>438</v>
      </c>
      <c r="B55" s="264"/>
      <c r="C55" s="291" t="s">
        <v>443</v>
      </c>
      <c r="D55" s="206" t="s">
        <v>286</v>
      </c>
      <c r="E55" s="206" t="s">
        <v>286</v>
      </c>
      <c r="F55" s="206" t="s">
        <v>286</v>
      </c>
      <c r="G55" s="206" t="s">
        <v>286</v>
      </c>
      <c r="H55" s="206" t="s">
        <v>286</v>
      </c>
      <c r="I55" s="206" t="s">
        <v>286</v>
      </c>
      <c r="J55" s="206" t="s">
        <v>286</v>
      </c>
      <c r="K55" s="206" t="s">
        <v>286</v>
      </c>
      <c r="L55" s="206" t="s">
        <v>286</v>
      </c>
      <c r="M55" s="206" t="s">
        <v>286</v>
      </c>
      <c r="N55" s="206" t="s">
        <v>286</v>
      </c>
      <c r="O55" s="206" t="s">
        <v>286</v>
      </c>
      <c r="P55" s="206" t="s">
        <v>286</v>
      </c>
      <c r="Q55" s="206" t="s">
        <v>286</v>
      </c>
      <c r="R55" s="206" t="s">
        <v>286</v>
      </c>
      <c r="S55" s="206" t="s">
        <v>286</v>
      </c>
      <c r="T55" s="206" t="s">
        <v>286</v>
      </c>
      <c r="U55" s="206" t="s">
        <v>286</v>
      </c>
      <c r="V55" s="206" t="s">
        <v>286</v>
      </c>
      <c r="W55" s="206" t="s">
        <v>286</v>
      </c>
      <c r="X55" s="206" t="s">
        <v>286</v>
      </c>
      <c r="Y55" s="206" t="s">
        <v>286</v>
      </c>
      <c r="Z55" s="206" t="s">
        <v>286</v>
      </c>
      <c r="AA55" s="206" t="s">
        <v>286</v>
      </c>
    </row>
    <row r="56" spans="1:27" ht="20.25" customHeight="1" x14ac:dyDescent="0.25">
      <c r="A56" s="220" t="s">
        <v>439</v>
      </c>
      <c r="B56" s="264"/>
      <c r="C56" s="291" t="s">
        <v>413</v>
      </c>
      <c r="D56" s="206" t="s">
        <v>286</v>
      </c>
      <c r="E56" s="206" t="s">
        <v>286</v>
      </c>
      <c r="F56" s="206" t="s">
        <v>286</v>
      </c>
      <c r="G56" s="206" t="s">
        <v>286</v>
      </c>
      <c r="H56" s="206" t="s">
        <v>286</v>
      </c>
      <c r="I56" s="206" t="s">
        <v>286</v>
      </c>
      <c r="J56" s="206" t="s">
        <v>286</v>
      </c>
      <c r="K56" s="206" t="s">
        <v>286</v>
      </c>
      <c r="L56" s="206" t="s">
        <v>286</v>
      </c>
      <c r="M56" s="206" t="s">
        <v>286</v>
      </c>
      <c r="N56" s="206" t="s">
        <v>286</v>
      </c>
      <c r="O56" s="206" t="s">
        <v>286</v>
      </c>
      <c r="P56" s="206" t="s">
        <v>286</v>
      </c>
      <c r="Q56" s="206" t="s">
        <v>286</v>
      </c>
      <c r="R56" s="206" t="s">
        <v>286</v>
      </c>
      <c r="S56" s="206" t="s">
        <v>286</v>
      </c>
      <c r="T56" s="206" t="s">
        <v>286</v>
      </c>
      <c r="U56" s="206" t="s">
        <v>286</v>
      </c>
      <c r="V56" s="206" t="s">
        <v>286</v>
      </c>
      <c r="W56" s="206" t="s">
        <v>286</v>
      </c>
      <c r="X56" s="206" t="s">
        <v>286</v>
      </c>
      <c r="Y56" s="206" t="s">
        <v>286</v>
      </c>
      <c r="Z56" s="206" t="s">
        <v>286</v>
      </c>
      <c r="AA56" s="206" t="s">
        <v>286</v>
      </c>
    </row>
    <row r="57" spans="1:27" ht="20.25" customHeight="1" x14ac:dyDescent="0.25">
      <c r="A57" s="220" t="s">
        <v>440</v>
      </c>
      <c r="B57" s="264"/>
      <c r="C57" s="291" t="s">
        <v>444</v>
      </c>
      <c r="D57" s="206" t="s">
        <v>286</v>
      </c>
      <c r="E57" s="206" t="s">
        <v>286</v>
      </c>
      <c r="F57" s="206" t="s">
        <v>286</v>
      </c>
      <c r="G57" s="206" t="s">
        <v>286</v>
      </c>
      <c r="H57" s="206" t="s">
        <v>286</v>
      </c>
      <c r="I57" s="206" t="s">
        <v>286</v>
      </c>
      <c r="J57" s="206" t="s">
        <v>286</v>
      </c>
      <c r="K57" s="206" t="s">
        <v>286</v>
      </c>
      <c r="L57" s="206" t="s">
        <v>286</v>
      </c>
      <c r="M57" s="206" t="s">
        <v>286</v>
      </c>
      <c r="N57" s="206" t="s">
        <v>286</v>
      </c>
      <c r="O57" s="206" t="s">
        <v>286</v>
      </c>
      <c r="P57" s="206" t="s">
        <v>286</v>
      </c>
      <c r="Q57" s="206" t="s">
        <v>286</v>
      </c>
      <c r="R57" s="206" t="s">
        <v>286</v>
      </c>
      <c r="S57" s="206" t="s">
        <v>286</v>
      </c>
      <c r="T57" s="206" t="s">
        <v>286</v>
      </c>
      <c r="U57" s="206" t="s">
        <v>286</v>
      </c>
      <c r="V57" s="206" t="s">
        <v>286</v>
      </c>
      <c r="W57" s="206" t="s">
        <v>286</v>
      </c>
      <c r="X57" s="206" t="s">
        <v>286</v>
      </c>
      <c r="Y57" s="206" t="s">
        <v>286</v>
      </c>
      <c r="Z57" s="206" t="s">
        <v>286</v>
      </c>
      <c r="AA57" s="206" t="s">
        <v>286</v>
      </c>
    </row>
    <row r="58" spans="1:27" ht="20.25" customHeight="1" x14ac:dyDescent="0.25">
      <c r="A58" s="220" t="s">
        <v>441</v>
      </c>
      <c r="B58" s="264"/>
      <c r="C58" s="291" t="s">
        <v>445</v>
      </c>
      <c r="D58" s="206" t="s">
        <v>286</v>
      </c>
      <c r="E58" s="206" t="s">
        <v>286</v>
      </c>
      <c r="F58" s="206" t="s">
        <v>286</v>
      </c>
      <c r="G58" s="206" t="s">
        <v>286</v>
      </c>
      <c r="H58" s="206" t="s">
        <v>286</v>
      </c>
      <c r="I58" s="206" t="s">
        <v>286</v>
      </c>
      <c r="J58" s="206" t="s">
        <v>286</v>
      </c>
      <c r="K58" s="206" t="s">
        <v>286</v>
      </c>
      <c r="L58" s="206" t="s">
        <v>286</v>
      </c>
      <c r="M58" s="206" t="s">
        <v>286</v>
      </c>
      <c r="N58" s="206" t="s">
        <v>286</v>
      </c>
      <c r="O58" s="206" t="s">
        <v>286</v>
      </c>
      <c r="P58" s="206" t="s">
        <v>286</v>
      </c>
      <c r="Q58" s="206" t="s">
        <v>286</v>
      </c>
      <c r="R58" s="206" t="s">
        <v>286</v>
      </c>
      <c r="S58" s="206" t="s">
        <v>286</v>
      </c>
      <c r="T58" s="206" t="s">
        <v>286</v>
      </c>
      <c r="U58" s="206" t="s">
        <v>286</v>
      </c>
      <c r="V58" s="206" t="s">
        <v>286</v>
      </c>
      <c r="W58" s="206" t="s">
        <v>286</v>
      </c>
      <c r="X58" s="206" t="s">
        <v>286</v>
      </c>
      <c r="Y58" s="206" t="s">
        <v>286</v>
      </c>
      <c r="Z58" s="206" t="s">
        <v>286</v>
      </c>
      <c r="AA58" s="206" t="s">
        <v>286</v>
      </c>
    </row>
    <row r="59" spans="1:27" ht="20.25" customHeight="1" x14ac:dyDescent="0.25">
      <c r="A59" s="38"/>
      <c r="B59" s="38"/>
      <c r="C59" s="431"/>
      <c r="D59" s="431"/>
      <c r="E59" s="431"/>
      <c r="F59" s="431"/>
      <c r="G59" s="431"/>
      <c r="H59" s="42"/>
      <c r="I59" s="42"/>
      <c r="J59" s="38"/>
      <c r="K59" s="38"/>
      <c r="L59" s="38"/>
      <c r="M59" s="38"/>
      <c r="N59" s="38"/>
      <c r="O59" s="38"/>
      <c r="P59" s="38"/>
      <c r="Q59" s="38"/>
      <c r="R59" s="38"/>
      <c r="S59" s="38"/>
      <c r="T59" s="38"/>
      <c r="U59" s="38"/>
      <c r="V59" s="38"/>
      <c r="W59" s="38"/>
      <c r="X59" s="38"/>
      <c r="Y59" s="38"/>
      <c r="Z59" s="38"/>
    </row>
    <row r="60" spans="1:27" x14ac:dyDescent="0.25">
      <c r="A60" s="38"/>
      <c r="B60" s="38"/>
      <c r="C60" s="45"/>
      <c r="D60" s="45"/>
      <c r="E60" s="45"/>
      <c r="J60" s="38"/>
      <c r="K60" s="38"/>
      <c r="L60" s="44"/>
      <c r="M60" s="38"/>
      <c r="N60" s="38"/>
      <c r="O60" s="38"/>
      <c r="P60" s="44"/>
      <c r="Q60" s="38"/>
      <c r="R60" s="38"/>
      <c r="S60" s="38"/>
      <c r="T60" s="44"/>
      <c r="U60" s="38"/>
      <c r="V60" s="38"/>
      <c r="W60" s="38"/>
      <c r="X60" s="44"/>
      <c r="Y60" s="38"/>
      <c r="Z60" s="38"/>
    </row>
    <row r="61" spans="1:27" ht="51" customHeight="1" x14ac:dyDescent="0.25">
      <c r="A61" s="38"/>
      <c r="B61" s="38"/>
      <c r="C61" s="431"/>
      <c r="D61" s="431"/>
      <c r="E61" s="431"/>
      <c r="F61" s="431"/>
      <c r="G61" s="431"/>
      <c r="H61" s="42"/>
      <c r="I61" s="42"/>
      <c r="J61" s="38"/>
      <c r="K61" s="38"/>
      <c r="L61" s="44"/>
      <c r="M61" s="38"/>
      <c r="N61" s="38"/>
      <c r="O61" s="38"/>
      <c r="P61" s="44"/>
      <c r="Q61" s="38"/>
      <c r="R61" s="38"/>
      <c r="S61" s="38"/>
      <c r="T61" s="44"/>
      <c r="U61" s="38"/>
      <c r="V61" s="38"/>
      <c r="W61" s="38"/>
      <c r="X61" s="44"/>
      <c r="Y61" s="38"/>
      <c r="Z61" s="38"/>
    </row>
    <row r="62" spans="1:27" ht="32.25" customHeight="1" x14ac:dyDescent="0.25">
      <c r="A62" s="38"/>
      <c r="B62" s="38"/>
      <c r="C62" s="432"/>
      <c r="D62" s="432"/>
      <c r="E62" s="432"/>
      <c r="F62" s="432"/>
      <c r="G62" s="432"/>
      <c r="H62" s="43"/>
      <c r="I62" s="43"/>
      <c r="J62" s="38"/>
      <c r="K62" s="38"/>
      <c r="L62" s="38"/>
      <c r="M62" s="38"/>
      <c r="N62" s="38"/>
      <c r="O62" s="38"/>
      <c r="P62" s="38"/>
      <c r="Q62" s="38"/>
      <c r="R62" s="38"/>
      <c r="S62" s="38"/>
      <c r="T62" s="38"/>
      <c r="U62" s="38"/>
      <c r="V62" s="38"/>
      <c r="W62" s="38"/>
      <c r="X62" s="38"/>
      <c r="Y62" s="38"/>
      <c r="Z62" s="38"/>
    </row>
    <row r="63" spans="1:27" ht="51.75" customHeight="1" x14ac:dyDescent="0.25">
      <c r="A63" s="38"/>
      <c r="B63" s="38"/>
      <c r="C63" s="431"/>
      <c r="D63" s="431"/>
      <c r="E63" s="431"/>
      <c r="F63" s="431"/>
      <c r="G63" s="431"/>
      <c r="H63" s="42"/>
      <c r="I63" s="42"/>
      <c r="J63" s="38"/>
      <c r="K63" s="38"/>
      <c r="L63" s="38"/>
      <c r="M63" s="38"/>
      <c r="N63" s="38"/>
      <c r="O63" s="38"/>
      <c r="P63" s="38"/>
      <c r="Q63" s="38"/>
      <c r="R63" s="38"/>
      <c r="S63" s="38"/>
      <c r="T63" s="38"/>
      <c r="U63" s="38"/>
      <c r="V63" s="38"/>
      <c r="W63" s="38"/>
      <c r="X63" s="38"/>
      <c r="Y63" s="38"/>
      <c r="Z63" s="38"/>
    </row>
    <row r="64" spans="1:27" ht="21.75" customHeight="1" x14ac:dyDescent="0.25">
      <c r="A64" s="38"/>
      <c r="B64" s="38"/>
      <c r="C64" s="433"/>
      <c r="D64" s="433"/>
      <c r="E64" s="433"/>
      <c r="F64" s="433"/>
      <c r="G64" s="433"/>
      <c r="H64" s="41"/>
      <c r="I64" s="41"/>
      <c r="J64" s="40"/>
      <c r="K64" s="40"/>
      <c r="L64" s="38"/>
      <c r="M64" s="38"/>
      <c r="N64" s="40"/>
      <c r="O64" s="40"/>
      <c r="P64" s="38"/>
      <c r="Q64" s="38"/>
      <c r="R64" s="40"/>
      <c r="S64" s="40"/>
      <c r="T64" s="38"/>
      <c r="U64" s="38"/>
      <c r="V64" s="40"/>
      <c r="W64" s="40"/>
      <c r="X64" s="38"/>
      <c r="Y64" s="38"/>
      <c r="Z64" s="38"/>
    </row>
    <row r="65" spans="1:26" ht="23.25" customHeight="1" x14ac:dyDescent="0.25">
      <c r="A65" s="38"/>
      <c r="B65" s="38"/>
      <c r="C65" s="40"/>
      <c r="D65" s="40"/>
      <c r="E65" s="40"/>
      <c r="J65" s="38"/>
      <c r="K65" s="38"/>
      <c r="L65" s="38"/>
      <c r="M65" s="38"/>
      <c r="N65" s="38"/>
      <c r="O65" s="38"/>
      <c r="P65" s="38"/>
      <c r="Q65" s="38"/>
      <c r="R65" s="38"/>
      <c r="S65" s="38"/>
      <c r="T65" s="38"/>
      <c r="U65" s="38"/>
      <c r="V65" s="38"/>
      <c r="W65" s="38"/>
      <c r="X65" s="38"/>
      <c r="Y65" s="38"/>
      <c r="Z65" s="38"/>
    </row>
    <row r="66" spans="1:26" ht="18.75" customHeight="1" x14ac:dyDescent="0.25">
      <c r="A66" s="38"/>
      <c r="B66" s="38"/>
      <c r="C66" s="430"/>
      <c r="D66" s="430"/>
      <c r="E66" s="430"/>
      <c r="F66" s="430"/>
      <c r="G66" s="430"/>
      <c r="H66" s="39"/>
      <c r="I66" s="39"/>
      <c r="J66" s="38"/>
      <c r="K66" s="38"/>
      <c r="L66" s="38"/>
      <c r="M66" s="38"/>
      <c r="N66" s="38"/>
      <c r="O66" s="38"/>
      <c r="P66" s="38"/>
      <c r="Q66" s="38"/>
      <c r="R66" s="38"/>
      <c r="S66" s="38"/>
      <c r="T66" s="38"/>
      <c r="U66" s="38"/>
      <c r="V66" s="38"/>
      <c r="W66" s="38"/>
      <c r="X66" s="38"/>
      <c r="Y66" s="38"/>
      <c r="Z66" s="38"/>
    </row>
    <row r="67" spans="1:26" x14ac:dyDescent="0.25">
      <c r="A67" s="38"/>
      <c r="B67" s="38"/>
      <c r="C67" s="38"/>
      <c r="D67" s="38"/>
      <c r="E67" s="38"/>
      <c r="J67" s="38"/>
      <c r="K67" s="38"/>
      <c r="L67" s="38"/>
      <c r="M67" s="38"/>
      <c r="N67" s="38"/>
      <c r="O67" s="38"/>
      <c r="P67" s="38"/>
      <c r="Q67" s="38"/>
      <c r="R67" s="38"/>
      <c r="S67" s="38"/>
      <c r="T67" s="38"/>
      <c r="U67" s="38"/>
      <c r="V67" s="38"/>
      <c r="W67" s="38"/>
      <c r="X67" s="38"/>
      <c r="Y67" s="38"/>
      <c r="Z67" s="38"/>
    </row>
    <row r="68" spans="1:26" x14ac:dyDescent="0.25">
      <c r="A68" s="38"/>
      <c r="B68" s="38"/>
      <c r="C68" s="38"/>
      <c r="D68" s="38"/>
      <c r="E68" s="38"/>
      <c r="J68" s="38"/>
      <c r="K68" s="38"/>
      <c r="L68" s="38"/>
      <c r="M68" s="38"/>
      <c r="N68" s="38"/>
      <c r="O68" s="38"/>
      <c r="P68" s="38"/>
      <c r="Q68" s="38"/>
      <c r="R68" s="38"/>
      <c r="S68" s="38"/>
      <c r="T68" s="38"/>
      <c r="U68" s="38"/>
      <c r="V68" s="38"/>
      <c r="W68" s="38"/>
      <c r="X68" s="38"/>
      <c r="Y68" s="38"/>
      <c r="Z68" s="38"/>
    </row>
    <row r="69" spans="1:26" x14ac:dyDescent="0.25">
      <c r="F69" s="37"/>
      <c r="G69" s="37"/>
      <c r="H69" s="37"/>
      <c r="I69" s="37"/>
    </row>
    <row r="70" spans="1:26" x14ac:dyDescent="0.25">
      <c r="F70" s="37"/>
      <c r="G70" s="37"/>
      <c r="H70" s="37"/>
      <c r="I70" s="37"/>
    </row>
    <row r="71" spans="1:26" x14ac:dyDescent="0.25">
      <c r="F71" s="37"/>
      <c r="G71" s="37"/>
      <c r="H71" s="37"/>
      <c r="I71" s="37"/>
    </row>
    <row r="72" spans="1:26" x14ac:dyDescent="0.25">
      <c r="F72" s="37"/>
      <c r="G72" s="37"/>
      <c r="H72" s="37"/>
      <c r="I72" s="37"/>
    </row>
    <row r="73" spans="1:26" x14ac:dyDescent="0.25">
      <c r="F73" s="37"/>
      <c r="G73" s="37"/>
      <c r="H73" s="37"/>
      <c r="I73" s="37"/>
    </row>
    <row r="74" spans="1:26" x14ac:dyDescent="0.25">
      <c r="F74" s="37"/>
      <c r="G74" s="37"/>
      <c r="H74" s="37"/>
      <c r="I74" s="37"/>
    </row>
    <row r="75" spans="1:26" x14ac:dyDescent="0.25">
      <c r="F75" s="37"/>
      <c r="G75" s="37"/>
      <c r="H75" s="37"/>
      <c r="I75" s="37"/>
    </row>
    <row r="76" spans="1:26" x14ac:dyDescent="0.25">
      <c r="F76" s="37"/>
      <c r="G76" s="37"/>
      <c r="H76" s="37"/>
      <c r="I76" s="37"/>
    </row>
    <row r="77" spans="1:26" x14ac:dyDescent="0.25">
      <c r="F77" s="37"/>
      <c r="G77" s="37"/>
      <c r="H77" s="37"/>
      <c r="I77" s="37"/>
    </row>
    <row r="78" spans="1:26" x14ac:dyDescent="0.25">
      <c r="F78" s="37"/>
      <c r="G78" s="37"/>
      <c r="H78" s="37"/>
      <c r="I78" s="37"/>
    </row>
    <row r="79" spans="1:26" x14ac:dyDescent="0.25">
      <c r="F79" s="37"/>
      <c r="G79" s="37"/>
      <c r="H79" s="37"/>
      <c r="I79" s="37"/>
    </row>
    <row r="80" spans="1:26" x14ac:dyDescent="0.25">
      <c r="F80" s="37"/>
      <c r="G80" s="37"/>
      <c r="H80" s="37"/>
      <c r="I80" s="37"/>
    </row>
    <row r="81" spans="6:9" x14ac:dyDescent="0.25">
      <c r="F81" s="37"/>
      <c r="G81" s="37"/>
      <c r="H81" s="37"/>
      <c r="I81" s="37"/>
    </row>
  </sheetData>
  <mergeCells count="34">
    <mergeCell ref="V14:Y14"/>
    <mergeCell ref="V15:W15"/>
    <mergeCell ref="X15:Y15"/>
    <mergeCell ref="N14:Q14"/>
    <mergeCell ref="N15:O15"/>
    <mergeCell ref="P15:Q15"/>
    <mergeCell ref="R14:U14"/>
    <mergeCell ref="R15:S15"/>
    <mergeCell ref="T15:U15"/>
    <mergeCell ref="B14:B16"/>
    <mergeCell ref="B18:B53"/>
    <mergeCell ref="A2:AA2"/>
    <mergeCell ref="A7:AA7"/>
    <mergeCell ref="A6:AA6"/>
    <mergeCell ref="A4:AA4"/>
    <mergeCell ref="A9:AA9"/>
    <mergeCell ref="D14:E15"/>
    <mergeCell ref="A10:AA10"/>
    <mergeCell ref="A14:A16"/>
    <mergeCell ref="A12:AA12"/>
    <mergeCell ref="Z14:AA15"/>
    <mergeCell ref="C14:C16"/>
    <mergeCell ref="J14:M14"/>
    <mergeCell ref="J15:K15"/>
    <mergeCell ref="L15:M15"/>
    <mergeCell ref="F15:G15"/>
    <mergeCell ref="F14:I14"/>
    <mergeCell ref="H15:I15"/>
    <mergeCell ref="C66:G66"/>
    <mergeCell ref="C59:G59"/>
    <mergeCell ref="C61:G61"/>
    <mergeCell ref="C62:G62"/>
    <mergeCell ref="C63:G63"/>
    <mergeCell ref="C64:G64"/>
  </mergeCells>
  <pageMargins left="0.39370078740157483" right="0.39370078740157483" top="0.78740157480314965" bottom="0.39370078740157483" header="0.31496062992125984" footer="0.31496062992125984"/>
  <pageSetup paperSize="9" scale="34" orientation="landscape" r:id="rId1"/>
  <headerFooter differentFirst="1" scaleWithDoc="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T49"/>
  <sheetViews>
    <sheetView topLeftCell="F1" zoomScale="70" zoomScaleNormal="70" workbookViewId="0">
      <pane ySplit="24" topLeftCell="A25" activePane="bottomLeft" state="frozen"/>
      <selection activeCell="A18" sqref="A18"/>
      <selection pane="bottomLeft" activeCell="F27" sqref="A27:XFD84"/>
    </sheetView>
  </sheetViews>
  <sheetFormatPr defaultRowHeight="15.75" outlineLevelCol="1" x14ac:dyDescent="0.25"/>
  <cols>
    <col min="1" max="1" width="10.7109375" style="177" customWidth="1"/>
    <col min="2" max="2" width="48.140625" style="176" customWidth="1"/>
    <col min="3" max="3" width="14.85546875" style="177" customWidth="1"/>
    <col min="4" max="4" width="16.28515625" style="177" customWidth="1"/>
    <col min="5" max="5" width="9.85546875" style="178" customWidth="1"/>
    <col min="6" max="10" width="7.7109375" style="179" customWidth="1"/>
    <col min="11" max="11" width="14.140625" style="179" customWidth="1"/>
    <col min="12" max="12" width="43.28515625" style="177" customWidth="1"/>
    <col min="13" max="13" width="18.140625" style="179" customWidth="1" outlineLevel="1"/>
    <col min="14" max="14" width="17.28515625" style="178" customWidth="1" outlineLevel="1"/>
    <col min="15" max="15" width="16.140625" style="179" customWidth="1" outlineLevel="1"/>
    <col min="16" max="16" width="17.7109375" style="179" customWidth="1" outlineLevel="1"/>
    <col min="17" max="17" width="14" style="179" customWidth="1" outlineLevel="1"/>
    <col min="18" max="18" width="16.140625" style="179" customWidth="1" outlineLevel="1"/>
    <col min="19" max="19" width="15" style="179" customWidth="1" outlineLevel="1"/>
    <col min="20" max="20" width="13.28515625" style="179" customWidth="1" outlineLevel="1"/>
    <col min="21" max="21" width="39.28515625" style="177" customWidth="1" outlineLevel="1"/>
    <col min="22" max="22" width="16.85546875" style="176" customWidth="1" outlineLevel="1"/>
    <col min="23" max="23" width="27.5703125" style="176" customWidth="1" outlineLevel="1"/>
    <col min="24" max="24" width="7.7109375" style="177" customWidth="1" outlineLevel="1"/>
    <col min="25" max="25" width="14.42578125" style="177" customWidth="1" outlineLevel="1"/>
    <col min="26" max="26" width="18.7109375" style="179" customWidth="1" outlineLevel="1"/>
    <col min="27" max="27" width="37.140625" style="179" customWidth="1"/>
    <col min="28" max="28" width="14.85546875" style="178" customWidth="1"/>
    <col min="29" max="29" width="19.5703125" style="178" customWidth="1"/>
    <col min="30" max="30" width="15.28515625" style="179" customWidth="1"/>
    <col min="31" max="31" width="27.42578125" style="179" customWidth="1"/>
    <col min="32" max="32" width="13" style="179" customWidth="1"/>
    <col min="33" max="34" width="13.140625" style="179" customWidth="1"/>
    <col min="35" max="35" width="17.5703125" style="179" customWidth="1"/>
    <col min="36" max="36" width="14" style="179" customWidth="1"/>
    <col min="37" max="37" width="17" style="179" customWidth="1"/>
    <col min="38" max="38" width="11.5703125" style="179" customWidth="1"/>
    <col min="39" max="39" width="11.28515625" style="179" customWidth="1"/>
    <col min="40" max="40" width="12.7109375" style="179" customWidth="1"/>
    <col min="41" max="41" width="14.28515625" style="179" customWidth="1"/>
    <col min="42" max="42" width="17" style="179" customWidth="1"/>
    <col min="43" max="43" width="16.42578125" style="179" customWidth="1"/>
    <col min="44" max="44" width="18" style="179" customWidth="1"/>
    <col min="45" max="45" width="16.42578125" style="179" customWidth="1"/>
    <col min="46" max="46" width="23.7109375" style="176" customWidth="1"/>
    <col min="47" max="16384" width="9.140625" style="177"/>
  </cols>
  <sheetData>
    <row r="1" spans="1:46" x14ac:dyDescent="0.25">
      <c r="A1" s="175"/>
      <c r="AT1" s="174"/>
    </row>
    <row r="2" spans="1:46" x14ac:dyDescent="0.25">
      <c r="A2" s="443" t="s">
        <v>214</v>
      </c>
      <c r="B2" s="443"/>
      <c r="C2" s="443"/>
      <c r="D2" s="443"/>
      <c r="E2" s="443"/>
      <c r="F2" s="443"/>
      <c r="G2" s="443"/>
      <c r="H2" s="443"/>
      <c r="I2" s="443"/>
      <c r="J2" s="443"/>
      <c r="K2" s="443"/>
      <c r="L2" s="443"/>
      <c r="M2" s="443"/>
      <c r="N2" s="443"/>
      <c r="O2" s="443"/>
      <c r="P2" s="443"/>
      <c r="Q2" s="443"/>
      <c r="R2" s="443"/>
      <c r="S2" s="443"/>
      <c r="T2" s="443"/>
      <c r="U2" s="443"/>
      <c r="V2" s="443"/>
      <c r="W2" s="443"/>
      <c r="X2" s="443"/>
      <c r="Y2" s="443"/>
      <c r="Z2" s="443"/>
      <c r="AA2" s="443"/>
      <c r="AB2" s="443"/>
      <c r="AC2" s="443"/>
      <c r="AD2" s="443"/>
      <c r="AE2" s="443"/>
      <c r="AF2" s="443"/>
      <c r="AG2" s="443"/>
      <c r="AH2" s="443"/>
      <c r="AI2" s="443"/>
      <c r="AJ2" s="443"/>
      <c r="AK2" s="443"/>
      <c r="AL2" s="443"/>
      <c r="AM2" s="443"/>
      <c r="AN2" s="443"/>
      <c r="AO2" s="443"/>
      <c r="AP2" s="443"/>
      <c r="AQ2" s="443"/>
      <c r="AR2" s="443"/>
      <c r="AS2" s="443"/>
      <c r="AT2" s="443"/>
    </row>
    <row r="3" spans="1:46" x14ac:dyDescent="0.25">
      <c r="A3" s="175"/>
    </row>
    <row r="4" spans="1:46" s="13" customFormat="1" ht="18.75" x14ac:dyDescent="0.25">
      <c r="A4" s="388" t="s">
        <v>135</v>
      </c>
      <c r="B4" s="388"/>
      <c r="C4" s="388"/>
      <c r="D4" s="388"/>
      <c r="E4" s="388"/>
      <c r="F4" s="388"/>
      <c r="G4" s="388"/>
      <c r="H4" s="388"/>
      <c r="I4" s="388"/>
      <c r="J4" s="388"/>
      <c r="K4" s="388"/>
      <c r="L4" s="388"/>
      <c r="M4" s="388"/>
      <c r="N4" s="388"/>
      <c r="O4" s="388"/>
      <c r="P4" s="388"/>
      <c r="Q4" s="388"/>
      <c r="R4" s="388"/>
      <c r="S4" s="388"/>
      <c r="T4" s="388"/>
      <c r="U4" s="388"/>
      <c r="V4" s="388"/>
      <c r="W4" s="388"/>
      <c r="X4" s="388"/>
      <c r="Y4" s="388"/>
      <c r="Z4" s="388"/>
      <c r="AA4" s="388"/>
      <c r="AB4" s="388"/>
      <c r="AC4" s="388"/>
      <c r="AD4" s="388"/>
      <c r="AE4" s="388"/>
      <c r="AF4" s="388"/>
      <c r="AG4" s="388"/>
      <c r="AH4" s="388"/>
      <c r="AI4" s="388"/>
      <c r="AJ4" s="388"/>
      <c r="AK4" s="388"/>
      <c r="AL4" s="388"/>
      <c r="AM4" s="388"/>
      <c r="AN4" s="388"/>
      <c r="AO4" s="388"/>
      <c r="AP4" s="388"/>
      <c r="AQ4" s="388"/>
      <c r="AR4" s="388"/>
      <c r="AS4" s="388"/>
      <c r="AT4" s="388"/>
    </row>
    <row r="5" spans="1:46" s="13" customFormat="1" ht="18.75" x14ac:dyDescent="0.25">
      <c r="A5" s="388"/>
      <c r="B5" s="388"/>
      <c r="C5" s="388"/>
      <c r="D5" s="388"/>
      <c r="E5" s="388"/>
      <c r="F5" s="388"/>
      <c r="G5" s="388"/>
      <c r="H5" s="388"/>
      <c r="I5" s="388"/>
      <c r="J5" s="388"/>
      <c r="K5" s="388"/>
      <c r="L5" s="388"/>
      <c r="M5" s="388"/>
      <c r="N5" s="388"/>
      <c r="O5" s="388"/>
      <c r="P5" s="388"/>
      <c r="Q5" s="388"/>
      <c r="R5" s="388"/>
      <c r="S5" s="388"/>
      <c r="T5" s="388"/>
      <c r="U5" s="388"/>
      <c r="V5" s="388"/>
      <c r="W5" s="388"/>
      <c r="X5" s="388"/>
    </row>
    <row r="6" spans="1:46" s="13" customFormat="1" ht="18.75" x14ac:dyDescent="0.25">
      <c r="A6" s="390" t="str">
        <f>'6.2. Паспорт фин осв ввод'!A6:AA6</f>
        <v xml:space="preserve">О_0000000828 </v>
      </c>
      <c r="B6" s="390"/>
      <c r="C6" s="390"/>
      <c r="D6" s="390"/>
      <c r="E6" s="390"/>
      <c r="F6" s="390"/>
      <c r="G6" s="390"/>
      <c r="H6" s="390"/>
      <c r="I6" s="390"/>
      <c r="J6" s="390"/>
      <c r="K6" s="390"/>
      <c r="L6" s="390"/>
      <c r="M6" s="390"/>
      <c r="N6" s="390"/>
      <c r="O6" s="390"/>
      <c r="P6" s="390"/>
      <c r="Q6" s="390"/>
      <c r="R6" s="390"/>
      <c r="S6" s="390"/>
      <c r="T6" s="390"/>
      <c r="U6" s="390"/>
      <c r="V6" s="390"/>
      <c r="W6" s="390"/>
      <c r="X6" s="390"/>
      <c r="Y6" s="390"/>
      <c r="Z6" s="390"/>
      <c r="AA6" s="390"/>
      <c r="AB6" s="390"/>
      <c r="AC6" s="390"/>
      <c r="AD6" s="390"/>
      <c r="AE6" s="390"/>
      <c r="AF6" s="390"/>
      <c r="AG6" s="390"/>
      <c r="AH6" s="390"/>
      <c r="AI6" s="390"/>
      <c r="AJ6" s="390"/>
      <c r="AK6" s="390"/>
      <c r="AL6" s="390"/>
      <c r="AM6" s="390"/>
      <c r="AN6" s="390"/>
      <c r="AO6" s="390"/>
      <c r="AP6" s="390"/>
      <c r="AQ6" s="390"/>
      <c r="AR6" s="390"/>
      <c r="AS6" s="390"/>
      <c r="AT6" s="390"/>
    </row>
    <row r="7" spans="1:46" s="13" customFormat="1" ht="15" x14ac:dyDescent="0.25">
      <c r="A7" s="397" t="s">
        <v>6</v>
      </c>
      <c r="B7" s="397"/>
      <c r="C7" s="397"/>
      <c r="D7" s="397"/>
      <c r="E7" s="397"/>
      <c r="F7" s="397"/>
      <c r="G7" s="397"/>
      <c r="H7" s="397"/>
      <c r="I7" s="397"/>
      <c r="J7" s="397"/>
      <c r="K7" s="397"/>
      <c r="L7" s="397"/>
      <c r="M7" s="397"/>
      <c r="N7" s="397"/>
      <c r="O7" s="397"/>
      <c r="P7" s="397"/>
      <c r="Q7" s="397"/>
      <c r="R7" s="397"/>
      <c r="S7" s="397"/>
      <c r="T7" s="397"/>
      <c r="U7" s="397"/>
      <c r="V7" s="397"/>
      <c r="W7" s="397"/>
      <c r="X7" s="397"/>
      <c r="Y7" s="397"/>
      <c r="Z7" s="397"/>
      <c r="AA7" s="397"/>
      <c r="AB7" s="397"/>
      <c r="AC7" s="397"/>
      <c r="AD7" s="397"/>
      <c r="AE7" s="397"/>
      <c r="AF7" s="397"/>
      <c r="AG7" s="397"/>
      <c r="AH7" s="397"/>
      <c r="AI7" s="397"/>
      <c r="AJ7" s="397"/>
      <c r="AK7" s="397"/>
      <c r="AL7" s="397"/>
      <c r="AM7" s="397"/>
      <c r="AN7" s="397"/>
      <c r="AO7" s="397"/>
      <c r="AP7" s="397"/>
      <c r="AQ7" s="397"/>
      <c r="AR7" s="397"/>
      <c r="AS7" s="397"/>
      <c r="AT7" s="397"/>
    </row>
    <row r="8" spans="1:46" s="13" customFormat="1" ht="18.75" x14ac:dyDescent="0.25">
      <c r="A8" s="392"/>
      <c r="B8" s="392"/>
      <c r="C8" s="392"/>
      <c r="D8" s="392"/>
      <c r="E8" s="392"/>
      <c r="F8" s="392"/>
      <c r="G8" s="392"/>
      <c r="H8" s="392"/>
      <c r="I8" s="392"/>
      <c r="J8" s="392"/>
      <c r="K8" s="392"/>
      <c r="L8" s="392"/>
      <c r="M8" s="392"/>
      <c r="N8" s="392"/>
      <c r="O8" s="392"/>
      <c r="P8" s="392"/>
      <c r="Q8" s="392"/>
      <c r="R8" s="392"/>
      <c r="S8" s="392"/>
      <c r="T8" s="392"/>
      <c r="U8" s="392"/>
      <c r="V8" s="392"/>
      <c r="W8" s="392"/>
      <c r="X8" s="392"/>
      <c r="Y8" s="392"/>
      <c r="Z8" s="392"/>
      <c r="AA8" s="392"/>
      <c r="AB8" s="392"/>
      <c r="AC8" s="392"/>
      <c r="AD8" s="392"/>
      <c r="AE8" s="392"/>
      <c r="AF8" s="392"/>
      <c r="AG8" s="392"/>
      <c r="AH8" s="392"/>
      <c r="AI8" s="392"/>
      <c r="AJ8" s="392"/>
      <c r="AK8" s="392"/>
      <c r="AL8" s="392"/>
      <c r="AM8" s="392"/>
      <c r="AN8" s="392"/>
      <c r="AO8" s="392"/>
      <c r="AP8" s="392"/>
      <c r="AQ8" s="392"/>
      <c r="AR8" s="392"/>
      <c r="AS8" s="392"/>
      <c r="AT8" s="392"/>
    </row>
    <row r="9" spans="1:46" s="13" customFormat="1" ht="33" customHeight="1" x14ac:dyDescent="0.25">
      <c r="A9" s="444" t="str">
        <f>'6.2. Паспорт фин осв ввод'!A9:AA9</f>
        <v>Приобретение стационарной лаборатории ЛЭИС -100</v>
      </c>
      <c r="B9" s="444"/>
      <c r="C9" s="444"/>
      <c r="D9" s="444"/>
      <c r="E9" s="444"/>
      <c r="F9" s="444"/>
      <c r="G9" s="444"/>
      <c r="H9" s="444"/>
      <c r="I9" s="444"/>
      <c r="J9" s="444"/>
      <c r="K9" s="444"/>
      <c r="L9" s="444"/>
      <c r="M9" s="444"/>
      <c r="N9" s="444"/>
      <c r="O9" s="444"/>
      <c r="P9" s="444"/>
      <c r="Q9" s="444"/>
      <c r="R9" s="444"/>
      <c r="S9" s="444"/>
      <c r="T9" s="444"/>
      <c r="U9" s="444"/>
      <c r="V9" s="444"/>
      <c r="W9" s="444"/>
      <c r="X9" s="444"/>
      <c r="Y9" s="444"/>
      <c r="Z9" s="444"/>
      <c r="AA9" s="444"/>
      <c r="AB9" s="444"/>
      <c r="AC9" s="444"/>
      <c r="AD9" s="444"/>
      <c r="AE9" s="444"/>
      <c r="AF9" s="444"/>
      <c r="AG9" s="444"/>
      <c r="AH9" s="444"/>
      <c r="AI9" s="444"/>
      <c r="AJ9" s="444"/>
      <c r="AK9" s="444"/>
      <c r="AL9" s="444"/>
      <c r="AM9" s="444"/>
      <c r="AN9" s="444"/>
      <c r="AO9" s="444"/>
      <c r="AP9" s="444"/>
      <c r="AQ9" s="444"/>
      <c r="AR9" s="444"/>
      <c r="AS9" s="444"/>
      <c r="AT9" s="444"/>
    </row>
    <row r="10" spans="1:46" s="13" customFormat="1" ht="15" x14ac:dyDescent="0.25">
      <c r="A10" s="397" t="s">
        <v>5</v>
      </c>
      <c r="B10" s="397"/>
      <c r="C10" s="397"/>
      <c r="D10" s="397"/>
      <c r="E10" s="397"/>
      <c r="F10" s="397"/>
      <c r="G10" s="397"/>
      <c r="H10" s="397"/>
      <c r="I10" s="397"/>
      <c r="J10" s="397"/>
      <c r="K10" s="397"/>
      <c r="L10" s="397"/>
      <c r="M10" s="397"/>
      <c r="N10" s="397"/>
      <c r="O10" s="397"/>
      <c r="P10" s="397"/>
      <c r="Q10" s="397"/>
      <c r="R10" s="397"/>
      <c r="S10" s="397"/>
      <c r="T10" s="397"/>
      <c r="U10" s="397"/>
      <c r="V10" s="397"/>
      <c r="W10" s="397"/>
      <c r="X10" s="397"/>
      <c r="Y10" s="397"/>
      <c r="Z10" s="397"/>
      <c r="AA10" s="397"/>
      <c r="AB10" s="397"/>
      <c r="AC10" s="397"/>
      <c r="AD10" s="397"/>
      <c r="AE10" s="397"/>
      <c r="AF10" s="397"/>
      <c r="AG10" s="397"/>
      <c r="AH10" s="397"/>
      <c r="AI10" s="397"/>
      <c r="AJ10" s="397"/>
      <c r="AK10" s="397"/>
      <c r="AL10" s="397"/>
      <c r="AM10" s="397"/>
      <c r="AN10" s="397"/>
      <c r="AO10" s="397"/>
      <c r="AP10" s="397"/>
      <c r="AQ10" s="397"/>
      <c r="AR10" s="397"/>
      <c r="AS10" s="397"/>
      <c r="AT10" s="397"/>
    </row>
    <row r="11" spans="1:46" hidden="1" x14ac:dyDescent="0.25">
      <c r="A11" s="442" t="s">
        <v>225</v>
      </c>
      <c r="B11" s="442"/>
      <c r="C11" s="442"/>
      <c r="D11" s="442"/>
      <c r="E11" s="442"/>
      <c r="F11" s="442"/>
      <c r="G11" s="442"/>
      <c r="H11" s="442"/>
      <c r="I11" s="442"/>
      <c r="J11" s="442"/>
      <c r="K11" s="442"/>
      <c r="L11" s="442"/>
      <c r="M11" s="442"/>
      <c r="N11" s="442"/>
      <c r="O11" s="442"/>
      <c r="P11" s="442"/>
      <c r="Q11" s="442"/>
      <c r="R11" s="442"/>
      <c r="S11" s="442"/>
      <c r="T11" s="442"/>
      <c r="U11" s="442"/>
      <c r="V11" s="442"/>
      <c r="W11" s="442"/>
      <c r="X11" s="442"/>
      <c r="Y11" s="442"/>
      <c r="Z11" s="442"/>
      <c r="AA11" s="442"/>
      <c r="AB11" s="442"/>
      <c r="AC11" s="442"/>
      <c r="AD11" s="442"/>
      <c r="AE11" s="442"/>
      <c r="AF11" s="442"/>
      <c r="AG11" s="442"/>
      <c r="AH11" s="442"/>
      <c r="AI11" s="442"/>
      <c r="AJ11" s="442"/>
      <c r="AK11" s="442"/>
      <c r="AL11" s="442"/>
      <c r="AM11" s="442"/>
      <c r="AN11" s="442"/>
      <c r="AO11" s="442"/>
      <c r="AP11" s="442"/>
      <c r="AQ11" s="442"/>
      <c r="AR11" s="442"/>
      <c r="AS11" s="442"/>
      <c r="AT11" s="442"/>
    </row>
    <row r="12" spans="1:46" hidden="1" x14ac:dyDescent="0.25">
      <c r="A12" s="442" t="s">
        <v>226</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c r="AD12" s="442"/>
      <c r="AE12" s="442"/>
      <c r="AF12" s="442"/>
      <c r="AG12" s="442"/>
      <c r="AH12" s="442"/>
      <c r="AI12" s="442"/>
      <c r="AJ12" s="442"/>
      <c r="AK12" s="442"/>
      <c r="AL12" s="442"/>
      <c r="AM12" s="442"/>
      <c r="AN12" s="442"/>
      <c r="AO12" s="442"/>
      <c r="AP12" s="442"/>
      <c r="AQ12" s="442"/>
      <c r="AR12" s="442"/>
      <c r="AS12" s="442"/>
      <c r="AT12" s="442"/>
    </row>
    <row r="13" spans="1:46" hidden="1" x14ac:dyDescent="0.25">
      <c r="A13" s="180"/>
      <c r="B13" s="181"/>
      <c r="C13" s="180"/>
      <c r="D13" s="180"/>
      <c r="E13" s="182"/>
      <c r="F13" s="180"/>
      <c r="G13" s="180"/>
      <c r="H13" s="180"/>
      <c r="I13" s="180"/>
      <c r="J13" s="180"/>
      <c r="K13" s="180"/>
      <c r="L13" s="183"/>
      <c r="M13" s="180"/>
      <c r="N13" s="182"/>
      <c r="O13" s="180"/>
      <c r="P13" s="180"/>
      <c r="Q13" s="180"/>
      <c r="R13" s="180"/>
      <c r="S13" s="180"/>
      <c r="T13" s="180"/>
      <c r="U13" s="183"/>
      <c r="V13" s="181"/>
      <c r="W13" s="181"/>
      <c r="X13" s="180"/>
      <c r="Y13" s="180"/>
      <c r="Z13" s="180"/>
      <c r="AA13" s="180"/>
      <c r="AB13" s="182"/>
      <c r="AC13" s="182"/>
      <c r="AD13" s="180"/>
      <c r="AE13" s="180"/>
      <c r="AF13" s="180"/>
      <c r="AG13" s="180"/>
      <c r="AH13" s="180"/>
      <c r="AI13" s="180"/>
      <c r="AJ13" s="180"/>
      <c r="AK13" s="180"/>
      <c r="AL13" s="180"/>
      <c r="AM13" s="180"/>
      <c r="AN13" s="180"/>
      <c r="AO13" s="180"/>
      <c r="AP13" s="180"/>
      <c r="AQ13" s="180"/>
      <c r="AR13" s="180"/>
      <c r="AS13" s="180"/>
      <c r="AT13" s="181"/>
    </row>
    <row r="14" spans="1:46" hidden="1" x14ac:dyDescent="0.25">
      <c r="A14" s="447" t="s">
        <v>165</v>
      </c>
      <c r="B14" s="447"/>
      <c r="C14" s="447"/>
      <c r="D14" s="447"/>
      <c r="E14" s="447"/>
      <c r="F14" s="447"/>
      <c r="G14" s="447"/>
      <c r="H14" s="447"/>
      <c r="I14" s="447"/>
      <c r="J14" s="447"/>
      <c r="K14" s="447"/>
      <c r="L14" s="447"/>
      <c r="M14" s="447"/>
      <c r="N14" s="447"/>
      <c r="O14" s="447"/>
      <c r="P14" s="447"/>
      <c r="Q14" s="447"/>
      <c r="R14" s="447"/>
      <c r="S14" s="447"/>
      <c r="T14" s="447"/>
      <c r="U14" s="447"/>
      <c r="V14" s="447"/>
      <c r="W14" s="447"/>
      <c r="X14" s="447"/>
      <c r="Y14" s="447"/>
      <c r="Z14" s="447"/>
      <c r="AA14" s="447"/>
      <c r="AB14" s="447"/>
      <c r="AC14" s="447"/>
      <c r="AD14" s="447"/>
      <c r="AE14" s="447"/>
      <c r="AF14" s="447"/>
      <c r="AG14" s="447"/>
      <c r="AH14" s="447"/>
      <c r="AI14" s="447"/>
      <c r="AJ14" s="447"/>
      <c r="AK14" s="447"/>
      <c r="AL14" s="447"/>
      <c r="AM14" s="447"/>
      <c r="AN14" s="447"/>
      <c r="AO14" s="447"/>
      <c r="AP14" s="447"/>
      <c r="AQ14" s="447"/>
      <c r="AR14" s="447"/>
      <c r="AS14" s="447"/>
      <c r="AT14" s="447"/>
    </row>
    <row r="15" spans="1:46" hidden="1" x14ac:dyDescent="0.25">
      <c r="A15" s="448" t="s">
        <v>227</v>
      </c>
      <c r="B15" s="448"/>
      <c r="C15" s="448"/>
      <c r="D15" s="448"/>
      <c r="E15" s="448"/>
      <c r="F15" s="448"/>
      <c r="G15" s="448"/>
      <c r="H15" s="448"/>
      <c r="I15" s="448"/>
      <c r="J15" s="448"/>
      <c r="K15" s="448"/>
      <c r="L15" s="448"/>
      <c r="M15" s="448"/>
      <c r="N15" s="448"/>
      <c r="O15" s="448"/>
      <c r="P15" s="448"/>
      <c r="Q15" s="448"/>
      <c r="R15" s="448"/>
      <c r="S15" s="448"/>
      <c r="T15" s="448"/>
      <c r="U15" s="448"/>
      <c r="V15" s="448"/>
      <c r="W15" s="448"/>
      <c r="X15" s="448"/>
      <c r="Y15" s="448"/>
      <c r="Z15" s="448"/>
      <c r="AA15" s="448"/>
      <c r="AB15" s="448"/>
      <c r="AC15" s="448"/>
      <c r="AD15" s="448"/>
      <c r="AE15" s="448"/>
      <c r="AF15" s="448"/>
      <c r="AG15" s="448"/>
      <c r="AH15" s="448"/>
      <c r="AI15" s="448"/>
      <c r="AJ15" s="448"/>
      <c r="AK15" s="448"/>
      <c r="AL15" s="448"/>
      <c r="AM15" s="448"/>
      <c r="AN15" s="448"/>
      <c r="AO15" s="448"/>
      <c r="AP15" s="448"/>
      <c r="AQ15" s="448"/>
      <c r="AR15" s="448"/>
      <c r="AS15" s="448"/>
      <c r="AT15" s="448"/>
    </row>
    <row r="16" spans="1:46" hidden="1" x14ac:dyDescent="0.25">
      <c r="A16" s="179"/>
      <c r="C16" s="179"/>
      <c r="D16" s="179"/>
    </row>
    <row r="17" spans="1:46" hidden="1" x14ac:dyDescent="0.25">
      <c r="A17" s="443" t="s">
        <v>228</v>
      </c>
      <c r="B17" s="443"/>
      <c r="C17" s="443"/>
      <c r="D17" s="443"/>
      <c r="E17" s="443"/>
      <c r="F17" s="443"/>
      <c r="G17" s="443"/>
      <c r="H17" s="443"/>
      <c r="I17" s="443"/>
      <c r="J17" s="443"/>
      <c r="K17" s="443"/>
      <c r="L17" s="443"/>
      <c r="M17" s="443"/>
      <c r="N17" s="443"/>
      <c r="O17" s="443"/>
      <c r="P17" s="443"/>
      <c r="Q17" s="443"/>
      <c r="R17" s="443"/>
      <c r="S17" s="443"/>
      <c r="T17" s="443"/>
      <c r="U17" s="443"/>
      <c r="V17" s="443"/>
      <c r="W17" s="443"/>
      <c r="X17" s="443"/>
      <c r="Y17" s="443"/>
      <c r="Z17" s="443"/>
      <c r="AA17" s="443"/>
      <c r="AB17" s="443"/>
      <c r="AC17" s="443"/>
      <c r="AD17" s="443"/>
      <c r="AE17" s="443"/>
      <c r="AF17" s="443"/>
      <c r="AG17" s="443"/>
      <c r="AH17" s="443"/>
      <c r="AI17" s="443"/>
      <c r="AJ17" s="443"/>
      <c r="AK17" s="443"/>
      <c r="AL17" s="443"/>
      <c r="AM17" s="443"/>
      <c r="AN17" s="443"/>
      <c r="AO17" s="443"/>
      <c r="AP17" s="443"/>
      <c r="AQ17" s="443"/>
      <c r="AR17" s="443"/>
      <c r="AS17" s="443"/>
      <c r="AT17" s="443"/>
    </row>
    <row r="18" spans="1:46" ht="15.75" hidden="1" customHeight="1" x14ac:dyDescent="0.25">
      <c r="A18" s="448" t="s">
        <v>229</v>
      </c>
      <c r="B18" s="448"/>
      <c r="C18" s="448"/>
      <c r="D18" s="448"/>
      <c r="E18" s="448"/>
      <c r="F18" s="448"/>
      <c r="G18" s="448"/>
      <c r="H18" s="448"/>
      <c r="I18" s="448"/>
      <c r="J18" s="448"/>
      <c r="K18" s="448"/>
      <c r="L18" s="448"/>
      <c r="M18" s="448"/>
      <c r="N18" s="448"/>
      <c r="O18" s="448"/>
      <c r="P18" s="448"/>
      <c r="Q18" s="448"/>
      <c r="R18" s="448"/>
      <c r="S18" s="448"/>
      <c r="T18" s="448"/>
      <c r="U18" s="448"/>
      <c r="V18" s="448"/>
      <c r="W18" s="448"/>
      <c r="X18" s="448"/>
      <c r="Y18" s="448"/>
      <c r="Z18" s="448"/>
      <c r="AA18" s="448"/>
      <c r="AB18" s="448"/>
      <c r="AC18" s="448"/>
      <c r="AD18" s="448"/>
      <c r="AE18" s="448"/>
      <c r="AF18" s="448"/>
      <c r="AG18" s="448"/>
      <c r="AH18" s="448"/>
      <c r="AI18" s="448"/>
      <c r="AJ18" s="448"/>
      <c r="AK18" s="448"/>
      <c r="AL18" s="448"/>
      <c r="AM18" s="448"/>
      <c r="AN18" s="448"/>
      <c r="AO18" s="448"/>
      <c r="AP18" s="448"/>
      <c r="AQ18" s="448"/>
      <c r="AR18" s="448"/>
      <c r="AS18" s="448"/>
      <c r="AT18" s="448"/>
    </row>
    <row r="19" spans="1:46" hidden="1" x14ac:dyDescent="0.25">
      <c r="A19" s="179"/>
      <c r="C19" s="179"/>
      <c r="D19" s="179"/>
      <c r="X19" s="179"/>
      <c r="Y19" s="179"/>
    </row>
    <row r="20" spans="1:46" ht="18" customHeight="1" x14ac:dyDescent="0.25">
      <c r="A20" s="443" t="s">
        <v>446</v>
      </c>
      <c r="B20" s="443"/>
      <c r="C20" s="443"/>
      <c r="D20" s="443"/>
      <c r="E20" s="443"/>
      <c r="F20" s="443"/>
      <c r="G20" s="443"/>
      <c r="H20" s="443"/>
      <c r="I20" s="443"/>
      <c r="J20" s="443"/>
      <c r="K20" s="443"/>
      <c r="L20" s="443"/>
      <c r="M20" s="443"/>
      <c r="N20" s="443"/>
      <c r="O20" s="443"/>
      <c r="P20" s="443"/>
      <c r="Q20" s="443"/>
      <c r="R20" s="443"/>
      <c r="S20" s="443"/>
      <c r="T20" s="443"/>
      <c r="U20" s="443"/>
      <c r="V20" s="443"/>
      <c r="W20" s="443"/>
      <c r="X20" s="443"/>
      <c r="Y20" s="443"/>
      <c r="Z20" s="443"/>
      <c r="AA20" s="443"/>
      <c r="AB20" s="443"/>
      <c r="AC20" s="443"/>
      <c r="AD20" s="443"/>
      <c r="AE20" s="443"/>
      <c r="AF20" s="443"/>
      <c r="AG20" s="443"/>
      <c r="AH20" s="443"/>
      <c r="AI20" s="443"/>
      <c r="AJ20" s="443"/>
      <c r="AK20" s="443"/>
      <c r="AL20" s="443"/>
      <c r="AM20" s="443"/>
      <c r="AN20" s="443"/>
      <c r="AO20" s="443"/>
      <c r="AP20" s="443"/>
      <c r="AQ20" s="443"/>
      <c r="AR20" s="443"/>
      <c r="AS20" s="443"/>
      <c r="AT20" s="443"/>
    </row>
    <row r="21" spans="1:46" x14ac:dyDescent="0.25">
      <c r="A21" s="184"/>
      <c r="B21" s="185"/>
      <c r="C21" s="184"/>
      <c r="D21" s="184"/>
      <c r="E21" s="186"/>
      <c r="F21" s="184"/>
      <c r="G21" s="184"/>
      <c r="H21" s="184"/>
      <c r="I21" s="184"/>
      <c r="J21" s="184"/>
      <c r="K21" s="184"/>
      <c r="L21" s="175"/>
      <c r="M21" s="184"/>
      <c r="N21" s="186"/>
      <c r="O21" s="184"/>
      <c r="P21" s="184"/>
      <c r="Q21" s="184"/>
      <c r="R21" s="184"/>
      <c r="S21" s="184"/>
      <c r="T21" s="184"/>
      <c r="U21" s="175"/>
      <c r="V21" s="185"/>
      <c r="W21" s="185"/>
      <c r="X21" s="184"/>
      <c r="Y21" s="184"/>
      <c r="Z21" s="184"/>
      <c r="AA21" s="184"/>
      <c r="AB21" s="186"/>
      <c r="AC21" s="186"/>
      <c r="AD21" s="184"/>
      <c r="AE21" s="184"/>
      <c r="AF21" s="184"/>
      <c r="AG21" s="184"/>
      <c r="AH21" s="184"/>
      <c r="AI21" s="184"/>
      <c r="AJ21" s="184"/>
      <c r="AK21" s="184"/>
      <c r="AL21" s="184"/>
      <c r="AM21" s="184"/>
      <c r="AN21" s="184"/>
      <c r="AO21" s="184"/>
      <c r="AP21" s="184"/>
      <c r="AQ21" s="184"/>
      <c r="AR21" s="184"/>
      <c r="AS21" s="184"/>
      <c r="AT21" s="185"/>
    </row>
    <row r="22" spans="1:46" s="179" customFormat="1" ht="49.5" customHeight="1" x14ac:dyDescent="0.25">
      <c r="A22" s="445" t="s">
        <v>230</v>
      </c>
      <c r="B22" s="445" t="s">
        <v>231</v>
      </c>
      <c r="C22" s="445" t="s">
        <v>232</v>
      </c>
      <c r="D22" s="445" t="s">
        <v>233</v>
      </c>
      <c r="E22" s="445" t="s">
        <v>234</v>
      </c>
      <c r="F22" s="445"/>
      <c r="G22" s="445"/>
      <c r="H22" s="445"/>
      <c r="I22" s="445"/>
      <c r="J22" s="445"/>
      <c r="K22" s="445" t="s">
        <v>235</v>
      </c>
      <c r="L22" s="445" t="s">
        <v>236</v>
      </c>
      <c r="M22" s="445" t="s">
        <v>237</v>
      </c>
      <c r="N22" s="449" t="s">
        <v>238</v>
      </c>
      <c r="O22" s="445" t="s">
        <v>239</v>
      </c>
      <c r="P22" s="445" t="s">
        <v>240</v>
      </c>
      <c r="Q22" s="445" t="s">
        <v>241</v>
      </c>
      <c r="R22" s="445"/>
      <c r="S22" s="451" t="s">
        <v>242</v>
      </c>
      <c r="T22" s="451" t="s">
        <v>243</v>
      </c>
      <c r="U22" s="445" t="s">
        <v>244</v>
      </c>
      <c r="V22" s="445" t="s">
        <v>245</v>
      </c>
      <c r="W22" s="445" t="s">
        <v>246</v>
      </c>
      <c r="X22" s="452" t="s">
        <v>247</v>
      </c>
      <c r="Y22" s="445" t="s">
        <v>248</v>
      </c>
      <c r="Z22" s="445" t="s">
        <v>249</v>
      </c>
      <c r="AA22" s="445" t="s">
        <v>250</v>
      </c>
      <c r="AB22" s="449" t="s">
        <v>251</v>
      </c>
      <c r="AC22" s="449" t="s">
        <v>252</v>
      </c>
      <c r="AD22" s="445" t="s">
        <v>253</v>
      </c>
      <c r="AE22" s="445"/>
      <c r="AF22" s="445"/>
      <c r="AG22" s="445"/>
      <c r="AH22" s="445"/>
      <c r="AI22" s="445"/>
      <c r="AJ22" s="445" t="s">
        <v>254</v>
      </c>
      <c r="AK22" s="445"/>
      <c r="AL22" s="445"/>
      <c r="AM22" s="445"/>
      <c r="AN22" s="445" t="s">
        <v>255</v>
      </c>
      <c r="AO22" s="445"/>
      <c r="AP22" s="445" t="s">
        <v>256</v>
      </c>
      <c r="AQ22" s="445" t="s">
        <v>257</v>
      </c>
      <c r="AR22" s="445" t="s">
        <v>258</v>
      </c>
      <c r="AS22" s="445" t="s">
        <v>259</v>
      </c>
      <c r="AT22" s="445" t="s">
        <v>260</v>
      </c>
    </row>
    <row r="23" spans="1:46" s="179" customFormat="1" ht="70.5" customHeight="1" x14ac:dyDescent="0.25">
      <c r="A23" s="445"/>
      <c r="B23" s="445"/>
      <c r="C23" s="445"/>
      <c r="D23" s="445"/>
      <c r="E23" s="449" t="s">
        <v>261</v>
      </c>
      <c r="F23" s="446" t="s">
        <v>262</v>
      </c>
      <c r="G23" s="446" t="s">
        <v>263</v>
      </c>
      <c r="H23" s="446" t="s">
        <v>264</v>
      </c>
      <c r="I23" s="446" t="s">
        <v>265</v>
      </c>
      <c r="J23" s="446" t="s">
        <v>27</v>
      </c>
      <c r="K23" s="445"/>
      <c r="L23" s="445"/>
      <c r="M23" s="445"/>
      <c r="N23" s="449"/>
      <c r="O23" s="445"/>
      <c r="P23" s="445"/>
      <c r="Q23" s="445" t="s">
        <v>1</v>
      </c>
      <c r="R23" s="445" t="s">
        <v>216</v>
      </c>
      <c r="S23" s="451"/>
      <c r="T23" s="451"/>
      <c r="U23" s="445"/>
      <c r="V23" s="445"/>
      <c r="W23" s="445"/>
      <c r="X23" s="445"/>
      <c r="Y23" s="445"/>
      <c r="Z23" s="445"/>
      <c r="AA23" s="445"/>
      <c r="AB23" s="449"/>
      <c r="AC23" s="449"/>
      <c r="AD23" s="445" t="s">
        <v>266</v>
      </c>
      <c r="AE23" s="445"/>
      <c r="AF23" s="445" t="s">
        <v>267</v>
      </c>
      <c r="AG23" s="445"/>
      <c r="AH23" s="445" t="s">
        <v>268</v>
      </c>
      <c r="AI23" s="445" t="s">
        <v>269</v>
      </c>
      <c r="AJ23" s="445" t="s">
        <v>270</v>
      </c>
      <c r="AK23" s="445" t="s">
        <v>271</v>
      </c>
      <c r="AL23" s="445" t="s">
        <v>272</v>
      </c>
      <c r="AM23" s="445" t="s">
        <v>273</v>
      </c>
      <c r="AN23" s="445" t="s">
        <v>274</v>
      </c>
      <c r="AO23" s="450" t="s">
        <v>216</v>
      </c>
      <c r="AP23" s="445"/>
      <c r="AQ23" s="445"/>
      <c r="AR23" s="445"/>
      <c r="AS23" s="445"/>
      <c r="AT23" s="445"/>
    </row>
    <row r="24" spans="1:46" s="179" customFormat="1" ht="54" customHeight="1" x14ac:dyDescent="0.25">
      <c r="A24" s="445"/>
      <c r="B24" s="445"/>
      <c r="C24" s="445"/>
      <c r="D24" s="445"/>
      <c r="E24" s="449"/>
      <c r="F24" s="446"/>
      <c r="G24" s="446"/>
      <c r="H24" s="446"/>
      <c r="I24" s="446"/>
      <c r="J24" s="446"/>
      <c r="K24" s="445"/>
      <c r="L24" s="445"/>
      <c r="M24" s="445"/>
      <c r="N24" s="449"/>
      <c r="O24" s="445"/>
      <c r="P24" s="445"/>
      <c r="Q24" s="445"/>
      <c r="R24" s="445"/>
      <c r="S24" s="451"/>
      <c r="T24" s="451"/>
      <c r="U24" s="445"/>
      <c r="V24" s="445"/>
      <c r="W24" s="445"/>
      <c r="X24" s="445"/>
      <c r="Y24" s="445"/>
      <c r="Z24" s="445"/>
      <c r="AA24" s="445"/>
      <c r="AB24" s="449"/>
      <c r="AC24" s="449"/>
      <c r="AD24" s="187" t="s">
        <v>275</v>
      </c>
      <c r="AE24" s="187" t="s">
        <v>276</v>
      </c>
      <c r="AF24" s="187" t="s">
        <v>1</v>
      </c>
      <c r="AG24" s="187" t="s">
        <v>216</v>
      </c>
      <c r="AH24" s="445"/>
      <c r="AI24" s="445"/>
      <c r="AJ24" s="445"/>
      <c r="AK24" s="445"/>
      <c r="AL24" s="445"/>
      <c r="AM24" s="445"/>
      <c r="AN24" s="445"/>
      <c r="AO24" s="450"/>
      <c r="AP24" s="445"/>
      <c r="AQ24" s="445"/>
      <c r="AR24" s="445"/>
      <c r="AS24" s="445"/>
      <c r="AT24" s="445"/>
    </row>
    <row r="25" spans="1:46" s="179" customFormat="1" x14ac:dyDescent="0.25">
      <c r="A25" s="188">
        <v>1</v>
      </c>
      <c r="B25" s="188">
        <v>2</v>
      </c>
      <c r="C25" s="188">
        <v>3</v>
      </c>
      <c r="D25" s="188">
        <v>4</v>
      </c>
      <c r="E25" s="189">
        <v>5</v>
      </c>
      <c r="F25" s="188">
        <v>6</v>
      </c>
      <c r="G25" s="188">
        <v>7</v>
      </c>
      <c r="H25" s="188">
        <v>8</v>
      </c>
      <c r="I25" s="188">
        <v>9</v>
      </c>
      <c r="J25" s="188">
        <v>10</v>
      </c>
      <c r="K25" s="188">
        <v>11</v>
      </c>
      <c r="L25" s="188">
        <v>12</v>
      </c>
      <c r="M25" s="188">
        <v>13</v>
      </c>
      <c r="N25" s="189">
        <v>14</v>
      </c>
      <c r="O25" s="188">
        <v>15</v>
      </c>
      <c r="P25" s="188">
        <v>16</v>
      </c>
      <c r="Q25" s="188">
        <v>17</v>
      </c>
      <c r="R25" s="188">
        <v>18</v>
      </c>
      <c r="S25" s="188">
        <v>19</v>
      </c>
      <c r="T25" s="188">
        <v>20</v>
      </c>
      <c r="U25" s="188">
        <v>21</v>
      </c>
      <c r="V25" s="188">
        <v>22</v>
      </c>
      <c r="W25" s="188">
        <v>23</v>
      </c>
      <c r="X25" s="188">
        <v>24</v>
      </c>
      <c r="Y25" s="188">
        <v>25</v>
      </c>
      <c r="Z25" s="188">
        <v>26</v>
      </c>
      <c r="AA25" s="188">
        <v>27</v>
      </c>
      <c r="AB25" s="189">
        <v>28</v>
      </c>
      <c r="AC25" s="189">
        <v>29</v>
      </c>
      <c r="AD25" s="188">
        <v>30</v>
      </c>
      <c r="AE25" s="188">
        <v>31</v>
      </c>
      <c r="AF25" s="188">
        <v>32</v>
      </c>
      <c r="AG25" s="188">
        <v>33</v>
      </c>
      <c r="AH25" s="188">
        <v>34</v>
      </c>
      <c r="AI25" s="188">
        <v>35</v>
      </c>
      <c r="AJ25" s="188">
        <v>36</v>
      </c>
      <c r="AK25" s="188">
        <v>37</v>
      </c>
      <c r="AL25" s="188">
        <v>38</v>
      </c>
      <c r="AM25" s="188">
        <v>39</v>
      </c>
      <c r="AN25" s="188">
        <v>40</v>
      </c>
      <c r="AO25" s="188">
        <v>41</v>
      </c>
      <c r="AP25" s="188">
        <v>42</v>
      </c>
      <c r="AQ25" s="188">
        <v>43</v>
      </c>
      <c r="AR25" s="188">
        <v>44</v>
      </c>
      <c r="AS25" s="188">
        <v>45</v>
      </c>
      <c r="AT25" s="188">
        <v>46</v>
      </c>
    </row>
    <row r="26" spans="1:46" ht="31.5" x14ac:dyDescent="0.25">
      <c r="A26" s="190" t="s">
        <v>277</v>
      </c>
      <c r="B26" s="191" t="s">
        <v>278</v>
      </c>
      <c r="C26" s="192" t="s">
        <v>164</v>
      </c>
      <c r="D26" s="193"/>
      <c r="E26" s="194"/>
      <c r="F26" s="195"/>
      <c r="G26" s="195"/>
      <c r="H26" s="195"/>
      <c r="I26" s="195"/>
      <c r="J26" s="195"/>
      <c r="K26" s="195"/>
      <c r="L26" s="193"/>
      <c r="M26" s="195"/>
      <c r="N26" s="194"/>
      <c r="O26" s="195"/>
      <c r="P26" s="195"/>
      <c r="Q26" s="195"/>
      <c r="R26" s="195"/>
      <c r="S26" s="195"/>
      <c r="T26" s="195"/>
      <c r="U26" s="193"/>
      <c r="V26" s="196"/>
      <c r="W26" s="196"/>
      <c r="X26" s="193"/>
      <c r="Y26" s="193"/>
      <c r="Z26" s="195"/>
      <c r="AA26" s="195"/>
      <c r="AB26" s="194"/>
      <c r="AC26" s="197">
        <v>1899.5507863035157</v>
      </c>
      <c r="AD26" s="195"/>
      <c r="AE26" s="195"/>
      <c r="AF26" s="195"/>
      <c r="AG26" s="195"/>
      <c r="AH26" s="195"/>
      <c r="AI26" s="195"/>
      <c r="AJ26" s="195"/>
      <c r="AK26" s="195"/>
      <c r="AL26" s="195"/>
      <c r="AM26" s="195"/>
      <c r="AN26" s="195"/>
      <c r="AO26" s="195"/>
      <c r="AP26" s="195"/>
      <c r="AQ26" s="195"/>
      <c r="AR26" s="195"/>
      <c r="AS26" s="195"/>
      <c r="AT26" s="196"/>
    </row>
    <row r="27" spans="1:46" x14ac:dyDescent="0.25">
      <c r="A27" s="198"/>
      <c r="B27" s="199"/>
      <c r="C27" s="200"/>
      <c r="D27" s="201"/>
      <c r="E27" s="202"/>
      <c r="F27" s="188"/>
      <c r="G27" s="188"/>
      <c r="H27" s="188"/>
      <c r="I27" s="188"/>
      <c r="J27" s="188"/>
      <c r="K27" s="188"/>
      <c r="L27" s="201"/>
      <c r="M27" s="188"/>
      <c r="N27" s="202"/>
      <c r="O27" s="188"/>
      <c r="P27" s="202"/>
      <c r="Q27" s="206"/>
      <c r="R27" s="206"/>
      <c r="S27" s="188"/>
      <c r="T27" s="207"/>
      <c r="U27" s="208"/>
      <c r="V27" s="209"/>
      <c r="W27" s="203"/>
      <c r="X27" s="201"/>
      <c r="Y27" s="201"/>
      <c r="Z27" s="202"/>
      <c r="AA27" s="188"/>
      <c r="AB27" s="202"/>
      <c r="AC27" s="202"/>
      <c r="AD27" s="206"/>
      <c r="AE27" s="212"/>
      <c r="AF27" s="218"/>
      <c r="AG27" s="219"/>
      <c r="AH27" s="219"/>
      <c r="AI27" s="219"/>
      <c r="AJ27" s="188"/>
      <c r="AK27" s="188"/>
      <c r="AL27" s="188"/>
      <c r="AM27" s="188"/>
      <c r="AN27" s="188"/>
      <c r="AO27" s="219"/>
      <c r="AP27" s="188"/>
      <c r="AQ27" s="219"/>
      <c r="AR27" s="188"/>
      <c r="AS27" s="188"/>
      <c r="AT27" s="203"/>
    </row>
    <row r="28" spans="1:46" x14ac:dyDescent="0.25">
      <c r="A28" s="198"/>
      <c r="B28" s="199"/>
      <c r="C28" s="200"/>
      <c r="D28" s="201"/>
      <c r="E28" s="202"/>
      <c r="F28" s="188"/>
      <c r="G28" s="188"/>
      <c r="H28" s="188"/>
      <c r="I28" s="188"/>
      <c r="J28" s="188"/>
      <c r="K28" s="188"/>
      <c r="L28" s="201"/>
      <c r="M28" s="188"/>
      <c r="N28" s="204"/>
      <c r="O28" s="205"/>
      <c r="P28" s="204"/>
      <c r="Q28" s="206"/>
      <c r="R28" s="206"/>
      <c r="S28" s="205"/>
      <c r="T28" s="207"/>
      <c r="U28" s="208"/>
      <c r="V28" s="209"/>
      <c r="W28" s="210"/>
      <c r="X28" s="211"/>
      <c r="Y28" s="211"/>
      <c r="Z28" s="204"/>
      <c r="AA28" s="188"/>
      <c r="AB28" s="217"/>
      <c r="AC28" s="202"/>
      <c r="AD28" s="206"/>
      <c r="AE28" s="212"/>
      <c r="AF28" s="213"/>
      <c r="AG28" s="214"/>
      <c r="AH28" s="214"/>
      <c r="AI28" s="214"/>
      <c r="AJ28" s="205"/>
      <c r="AK28" s="205"/>
      <c r="AL28" s="205"/>
      <c r="AM28" s="205"/>
      <c r="AN28" s="205"/>
      <c r="AO28" s="214"/>
      <c r="AP28" s="205"/>
      <c r="AQ28" s="214"/>
      <c r="AR28" s="205"/>
      <c r="AS28" s="205"/>
      <c r="AT28" s="210"/>
    </row>
    <row r="29" spans="1:46" x14ac:dyDescent="0.25">
      <c r="A29" s="198"/>
      <c r="B29" s="199"/>
      <c r="C29" s="200"/>
      <c r="D29" s="201"/>
      <c r="E29" s="202"/>
      <c r="F29" s="188"/>
      <c r="G29" s="188"/>
      <c r="H29" s="188"/>
      <c r="I29" s="188"/>
      <c r="J29" s="188"/>
      <c r="K29" s="188"/>
      <c r="L29" s="201"/>
      <c r="M29" s="188"/>
      <c r="N29" s="204"/>
      <c r="O29" s="205"/>
      <c r="P29" s="204"/>
      <c r="Q29" s="206"/>
      <c r="R29" s="206"/>
      <c r="S29" s="205"/>
      <c r="T29" s="207"/>
      <c r="U29" s="208"/>
      <c r="V29" s="209"/>
      <c r="W29" s="210"/>
      <c r="X29" s="211"/>
      <c r="Y29" s="211"/>
      <c r="Z29" s="204"/>
      <c r="AA29" s="188"/>
      <c r="AB29" s="202"/>
      <c r="AC29" s="202"/>
      <c r="AD29" s="206"/>
      <c r="AE29" s="212"/>
      <c r="AF29" s="213"/>
      <c r="AG29" s="214"/>
      <c r="AH29" s="214"/>
      <c r="AI29" s="214"/>
      <c r="AJ29" s="205"/>
      <c r="AK29" s="205"/>
      <c r="AL29" s="205"/>
      <c r="AM29" s="205"/>
      <c r="AN29" s="205"/>
      <c r="AO29" s="214"/>
      <c r="AP29" s="205"/>
      <c r="AQ29" s="214"/>
      <c r="AR29" s="215"/>
      <c r="AS29" s="205"/>
      <c r="AT29" s="210"/>
    </row>
    <row r="30" spans="1:46" x14ac:dyDescent="0.25">
      <c r="A30" s="198"/>
      <c r="B30" s="199"/>
      <c r="C30" s="200"/>
      <c r="D30" s="202"/>
      <c r="E30" s="202"/>
      <c r="F30" s="188"/>
      <c r="G30" s="188"/>
      <c r="H30" s="188"/>
      <c r="I30" s="188"/>
      <c r="J30" s="188"/>
      <c r="K30" s="188"/>
      <c r="L30" s="201"/>
      <c r="M30" s="188"/>
      <c r="N30" s="202"/>
      <c r="O30" s="188"/>
      <c r="P30" s="188"/>
      <c r="Q30" s="188"/>
      <c r="R30" s="188"/>
      <c r="S30" s="188"/>
      <c r="T30" s="188"/>
      <c r="U30" s="201"/>
      <c r="V30" s="203"/>
      <c r="W30" s="203"/>
      <c r="X30" s="201"/>
      <c r="Y30" s="201"/>
      <c r="Z30" s="188"/>
      <c r="AA30" s="188"/>
      <c r="AB30" s="202"/>
      <c r="AC30" s="202"/>
      <c r="AD30" s="188"/>
      <c r="AE30" s="188"/>
      <c r="AF30" s="188"/>
      <c r="AG30" s="188"/>
      <c r="AH30" s="188"/>
      <c r="AI30" s="188"/>
      <c r="AJ30" s="188"/>
      <c r="AK30" s="188"/>
      <c r="AL30" s="188"/>
      <c r="AM30" s="188"/>
      <c r="AN30" s="188"/>
      <c r="AO30" s="188"/>
      <c r="AP30" s="188"/>
      <c r="AQ30" s="188"/>
      <c r="AR30" s="188"/>
      <c r="AS30" s="188"/>
      <c r="AT30" s="203"/>
    </row>
    <row r="31" spans="1:46" x14ac:dyDescent="0.25">
      <c r="A31" s="198"/>
      <c r="B31" s="199"/>
      <c r="C31" s="200"/>
      <c r="D31" s="202"/>
      <c r="E31" s="202"/>
      <c r="F31" s="188"/>
      <c r="G31" s="188"/>
      <c r="H31" s="188"/>
      <c r="I31" s="188"/>
      <c r="J31" s="188"/>
      <c r="K31" s="188"/>
      <c r="L31" s="201"/>
      <c r="M31" s="188"/>
      <c r="N31" s="202"/>
      <c r="O31" s="188"/>
      <c r="P31" s="188"/>
      <c r="Q31" s="188"/>
      <c r="R31" s="188"/>
      <c r="S31" s="188"/>
      <c r="T31" s="188"/>
      <c r="U31" s="201"/>
      <c r="V31" s="203"/>
      <c r="W31" s="203"/>
      <c r="X31" s="201"/>
      <c r="Y31" s="201"/>
      <c r="Z31" s="188"/>
      <c r="AA31" s="188"/>
      <c r="AB31" s="202"/>
      <c r="AC31" s="202"/>
      <c r="AD31" s="188"/>
      <c r="AE31" s="188"/>
      <c r="AF31" s="188"/>
      <c r="AG31" s="188"/>
      <c r="AH31" s="188"/>
      <c r="AI31" s="188"/>
      <c r="AJ31" s="188"/>
      <c r="AK31" s="188"/>
      <c r="AL31" s="188"/>
      <c r="AM31" s="188"/>
      <c r="AN31" s="188"/>
      <c r="AO31" s="188"/>
      <c r="AP31" s="188"/>
      <c r="AQ31" s="188"/>
      <c r="AR31" s="188"/>
      <c r="AS31" s="188"/>
      <c r="AT31" s="203"/>
    </row>
    <row r="32" spans="1:46" x14ac:dyDescent="0.25">
      <c r="A32" s="198"/>
      <c r="B32" s="199"/>
      <c r="C32" s="200"/>
      <c r="D32" s="202"/>
      <c r="E32" s="202"/>
      <c r="F32" s="188"/>
      <c r="G32" s="188"/>
      <c r="H32" s="188"/>
      <c r="I32" s="188"/>
      <c r="J32" s="188"/>
      <c r="K32" s="188"/>
      <c r="L32" s="201"/>
      <c r="M32" s="188"/>
      <c r="N32" s="202"/>
      <c r="O32" s="188"/>
      <c r="P32" s="188"/>
      <c r="Q32" s="188"/>
      <c r="R32" s="188"/>
      <c r="S32" s="188"/>
      <c r="T32" s="188"/>
      <c r="U32" s="201"/>
      <c r="V32" s="203"/>
      <c r="W32" s="203"/>
      <c r="X32" s="201"/>
      <c r="Y32" s="201"/>
      <c r="Z32" s="188"/>
      <c r="AA32" s="188"/>
      <c r="AB32" s="202"/>
      <c r="AC32" s="202"/>
      <c r="AD32" s="188"/>
      <c r="AE32" s="188"/>
      <c r="AF32" s="188"/>
      <c r="AG32" s="188"/>
      <c r="AH32" s="188"/>
      <c r="AI32" s="188"/>
      <c r="AJ32" s="188"/>
      <c r="AK32" s="188"/>
      <c r="AL32" s="188"/>
      <c r="AM32" s="188"/>
      <c r="AN32" s="188"/>
      <c r="AO32" s="188"/>
      <c r="AP32" s="188"/>
      <c r="AQ32" s="188"/>
      <c r="AR32" s="188"/>
      <c r="AS32" s="188"/>
      <c r="AT32" s="203"/>
    </row>
    <row r="33" spans="1:46" x14ac:dyDescent="0.25">
      <c r="A33" s="198"/>
      <c r="B33" s="199"/>
      <c r="C33" s="200"/>
      <c r="D33" s="202"/>
      <c r="E33" s="202"/>
      <c r="F33" s="188"/>
      <c r="G33" s="188"/>
      <c r="H33" s="188"/>
      <c r="I33" s="188"/>
      <c r="J33" s="188"/>
      <c r="K33" s="188"/>
      <c r="L33" s="201"/>
      <c r="M33" s="188"/>
      <c r="N33" s="204"/>
      <c r="O33" s="205"/>
      <c r="P33" s="204"/>
      <c r="Q33" s="224"/>
      <c r="R33" s="224"/>
      <c r="S33" s="205"/>
      <c r="T33" s="207"/>
      <c r="U33" s="208"/>
      <c r="V33" s="216"/>
      <c r="W33" s="210"/>
      <c r="X33" s="205"/>
      <c r="Y33" s="205"/>
      <c r="Z33" s="204"/>
      <c r="AA33" s="205"/>
      <c r="AB33" s="202"/>
      <c r="AC33" s="202"/>
      <c r="AD33" s="188"/>
      <c r="AE33" s="188"/>
      <c r="AF33" s="188"/>
      <c r="AG33" s="188"/>
      <c r="AH33" s="188"/>
      <c r="AI33" s="188"/>
      <c r="AJ33" s="188"/>
      <c r="AK33" s="188"/>
      <c r="AL33" s="188"/>
      <c r="AM33" s="188"/>
      <c r="AN33" s="188"/>
      <c r="AO33" s="188"/>
      <c r="AP33" s="188"/>
      <c r="AQ33" s="188"/>
      <c r="AR33" s="188"/>
      <c r="AS33" s="188"/>
      <c r="AT33" s="210"/>
    </row>
    <row r="34" spans="1:46" x14ac:dyDescent="0.25">
      <c r="A34" s="198"/>
      <c r="B34" s="199"/>
      <c r="C34" s="200"/>
      <c r="D34" s="202"/>
      <c r="E34" s="202"/>
      <c r="F34" s="188"/>
      <c r="G34" s="188"/>
      <c r="H34" s="188"/>
      <c r="I34" s="188"/>
      <c r="J34" s="188"/>
      <c r="K34" s="188"/>
      <c r="L34" s="201"/>
      <c r="M34" s="188"/>
      <c r="N34" s="202"/>
      <c r="O34" s="188"/>
      <c r="P34" s="188"/>
      <c r="Q34" s="188"/>
      <c r="R34" s="188"/>
      <c r="S34" s="188"/>
      <c r="T34" s="188"/>
      <c r="U34" s="201"/>
      <c r="V34" s="203"/>
      <c r="W34" s="203"/>
      <c r="X34" s="201"/>
      <c r="Y34" s="201"/>
      <c r="Z34" s="188"/>
      <c r="AA34" s="188"/>
      <c r="AB34" s="202"/>
      <c r="AC34" s="202"/>
      <c r="AD34" s="188"/>
      <c r="AE34" s="188"/>
      <c r="AF34" s="188"/>
      <c r="AG34" s="188"/>
      <c r="AH34" s="188"/>
      <c r="AI34" s="188"/>
      <c r="AJ34" s="188"/>
      <c r="AK34" s="188"/>
      <c r="AL34" s="188"/>
      <c r="AM34" s="188"/>
      <c r="AN34" s="188"/>
      <c r="AO34" s="188"/>
      <c r="AP34" s="188"/>
      <c r="AQ34" s="188"/>
      <c r="AR34" s="188"/>
      <c r="AS34" s="188"/>
      <c r="AT34" s="203"/>
    </row>
    <row r="35" spans="1:46" x14ac:dyDescent="0.25">
      <c r="A35" s="198"/>
      <c r="B35" s="199"/>
      <c r="C35" s="200"/>
      <c r="D35" s="202"/>
      <c r="E35" s="202"/>
      <c r="F35" s="188"/>
      <c r="G35" s="188"/>
      <c r="H35" s="188"/>
      <c r="I35" s="188"/>
      <c r="J35" s="188"/>
      <c r="K35" s="188"/>
      <c r="L35" s="201"/>
      <c r="M35" s="188"/>
      <c r="N35" s="204"/>
      <c r="O35" s="205"/>
      <c r="P35" s="204"/>
      <c r="Q35" s="206"/>
      <c r="R35" s="206"/>
      <c r="S35" s="205"/>
      <c r="T35" s="207"/>
      <c r="U35" s="208"/>
      <c r="V35" s="216"/>
      <c r="W35" s="210"/>
      <c r="X35" s="211"/>
      <c r="Y35" s="211"/>
      <c r="Z35" s="204"/>
      <c r="AA35" s="188"/>
      <c r="AB35" s="204"/>
      <c r="AC35" s="202"/>
      <c r="AD35" s="212"/>
      <c r="AE35" s="212"/>
      <c r="AF35" s="213"/>
      <c r="AG35" s="214"/>
      <c r="AH35" s="214"/>
      <c r="AI35" s="214"/>
      <c r="AJ35" s="205"/>
      <c r="AK35" s="205"/>
      <c r="AL35" s="205"/>
      <c r="AM35" s="205"/>
      <c r="AN35" s="205"/>
      <c r="AO35" s="214"/>
      <c r="AP35" s="205"/>
      <c r="AQ35" s="214"/>
      <c r="AR35" s="214"/>
      <c r="AS35" s="205"/>
      <c r="AT35" s="210"/>
    </row>
    <row r="36" spans="1:46" x14ac:dyDescent="0.25">
      <c r="A36" s="198"/>
      <c r="B36" s="199"/>
      <c r="C36" s="200"/>
      <c r="D36" s="202"/>
      <c r="E36" s="202"/>
      <c r="F36" s="188"/>
      <c r="G36" s="188"/>
      <c r="H36" s="188"/>
      <c r="I36" s="188"/>
      <c r="J36" s="188"/>
      <c r="K36" s="188"/>
      <c r="L36" s="201"/>
      <c r="M36" s="188"/>
      <c r="N36" s="202"/>
      <c r="O36" s="188"/>
      <c r="P36" s="202"/>
      <c r="Q36" s="206"/>
      <c r="R36" s="206"/>
      <c r="S36" s="206"/>
      <c r="T36" s="220"/>
      <c r="U36" s="221"/>
      <c r="V36" s="222"/>
      <c r="W36" s="222"/>
      <c r="X36" s="188"/>
      <c r="Y36" s="188"/>
      <c r="Z36" s="202"/>
      <c r="AA36" s="205"/>
      <c r="AB36" s="204"/>
      <c r="AC36" s="202"/>
      <c r="AD36" s="188"/>
      <c r="AE36" s="212"/>
      <c r="AF36" s="213"/>
      <c r="AG36" s="223"/>
      <c r="AH36" s="214"/>
      <c r="AI36" s="214"/>
      <c r="AJ36" s="205"/>
      <c r="AK36" s="205"/>
      <c r="AL36" s="214"/>
      <c r="AM36" s="213"/>
      <c r="AN36" s="205"/>
      <c r="AO36" s="214"/>
      <c r="AP36" s="205"/>
      <c r="AQ36" s="214"/>
      <c r="AR36" s="214"/>
      <c r="AS36" s="205"/>
      <c r="AT36" s="210"/>
    </row>
    <row r="37" spans="1:46" x14ac:dyDescent="0.25">
      <c r="A37" s="198"/>
      <c r="B37" s="199"/>
      <c r="C37" s="200"/>
      <c r="D37" s="202"/>
      <c r="E37" s="202"/>
      <c r="F37" s="188"/>
      <c r="G37" s="188"/>
      <c r="H37" s="188"/>
      <c r="I37" s="188"/>
      <c r="J37" s="188"/>
      <c r="K37" s="188"/>
      <c r="L37" s="201"/>
      <c r="M37" s="188"/>
      <c r="N37" s="204"/>
      <c r="O37" s="205"/>
      <c r="P37" s="204"/>
      <c r="Q37" s="224"/>
      <c r="R37" s="224"/>
      <c r="S37" s="205"/>
      <c r="T37" s="207"/>
      <c r="U37" s="208"/>
      <c r="V37" s="216"/>
      <c r="W37" s="210"/>
      <c r="X37" s="205"/>
      <c r="Y37" s="205"/>
      <c r="Z37" s="204"/>
      <c r="AA37" s="205"/>
      <c r="AB37" s="202"/>
      <c r="AC37" s="202"/>
      <c r="AD37" s="188"/>
      <c r="AE37" s="188"/>
      <c r="AF37" s="188"/>
      <c r="AG37" s="188"/>
      <c r="AH37" s="188"/>
      <c r="AI37" s="188"/>
      <c r="AJ37" s="188"/>
      <c r="AK37" s="188"/>
      <c r="AL37" s="188"/>
      <c r="AM37" s="188"/>
      <c r="AN37" s="188"/>
      <c r="AO37" s="188"/>
      <c r="AP37" s="188"/>
      <c r="AQ37" s="188"/>
      <c r="AR37" s="188"/>
      <c r="AS37" s="188"/>
      <c r="AT37" s="210"/>
    </row>
    <row r="38" spans="1:46" x14ac:dyDescent="0.25">
      <c r="A38" s="198"/>
      <c r="B38" s="199"/>
      <c r="C38" s="200"/>
      <c r="D38" s="202"/>
      <c r="E38" s="202"/>
      <c r="F38" s="188"/>
      <c r="G38" s="188"/>
      <c r="H38" s="188"/>
      <c r="I38" s="188"/>
      <c r="J38" s="188"/>
      <c r="K38" s="188"/>
      <c r="L38" s="201"/>
      <c r="M38" s="188"/>
      <c r="N38" s="202"/>
      <c r="O38" s="188"/>
      <c r="P38" s="202"/>
      <c r="Q38" s="206"/>
      <c r="R38" s="206"/>
      <c r="S38" s="206"/>
      <c r="T38" s="220"/>
      <c r="U38" s="221"/>
      <c r="V38" s="222"/>
      <c r="W38" s="222"/>
      <c r="X38" s="188"/>
      <c r="Y38" s="188"/>
      <c r="Z38" s="202"/>
      <c r="AA38" s="205"/>
      <c r="AB38" s="204"/>
      <c r="AC38" s="202"/>
      <c r="AD38" s="188"/>
      <c r="AE38" s="212"/>
      <c r="AF38" s="213"/>
      <c r="AG38" s="223"/>
      <c r="AH38" s="214"/>
      <c r="AI38" s="214"/>
      <c r="AJ38" s="205"/>
      <c r="AK38" s="205"/>
      <c r="AL38" s="214"/>
      <c r="AM38" s="213"/>
      <c r="AN38" s="205"/>
      <c r="AO38" s="214"/>
      <c r="AP38" s="205"/>
      <c r="AQ38" s="214"/>
      <c r="AR38" s="214"/>
      <c r="AS38" s="205"/>
      <c r="AT38" s="210"/>
    </row>
    <row r="39" spans="1:46" x14ac:dyDescent="0.25">
      <c r="A39" s="198"/>
      <c r="B39" s="199"/>
      <c r="C39" s="200"/>
      <c r="D39" s="202"/>
      <c r="E39" s="202"/>
      <c r="F39" s="188"/>
      <c r="G39" s="188"/>
      <c r="H39" s="188"/>
      <c r="I39" s="188"/>
      <c r="J39" s="188"/>
      <c r="K39" s="188"/>
      <c r="L39" s="201"/>
      <c r="M39" s="188"/>
      <c r="N39" s="202"/>
      <c r="O39" s="188"/>
      <c r="P39" s="188"/>
      <c r="Q39" s="188"/>
      <c r="R39" s="188"/>
      <c r="S39" s="188"/>
      <c r="T39" s="188"/>
      <c r="U39" s="201"/>
      <c r="V39" s="203"/>
      <c r="W39" s="203"/>
      <c r="X39" s="201"/>
      <c r="Y39" s="201"/>
      <c r="Z39" s="188"/>
      <c r="AA39" s="188"/>
      <c r="AB39" s="202"/>
      <c r="AC39" s="202"/>
      <c r="AD39" s="188"/>
      <c r="AE39" s="188"/>
      <c r="AF39" s="188"/>
      <c r="AG39" s="188"/>
      <c r="AH39" s="188"/>
      <c r="AI39" s="188"/>
      <c r="AJ39" s="188"/>
      <c r="AK39" s="188"/>
      <c r="AL39" s="188"/>
      <c r="AM39" s="188"/>
      <c r="AN39" s="188"/>
      <c r="AO39" s="188"/>
      <c r="AP39" s="188"/>
      <c r="AQ39" s="188"/>
      <c r="AR39" s="188"/>
      <c r="AS39" s="188"/>
      <c r="AT39" s="203"/>
    </row>
    <row r="40" spans="1:46" x14ac:dyDescent="0.25">
      <c r="A40" s="198"/>
      <c r="B40" s="199"/>
      <c r="C40" s="200"/>
      <c r="D40" s="202"/>
      <c r="E40" s="202"/>
      <c r="F40" s="188"/>
      <c r="G40" s="188"/>
      <c r="H40" s="188"/>
      <c r="I40" s="188"/>
      <c r="J40" s="188"/>
      <c r="K40" s="188"/>
      <c r="L40" s="201"/>
      <c r="M40" s="188"/>
      <c r="N40" s="204"/>
      <c r="O40" s="205"/>
      <c r="P40" s="204"/>
      <c r="Q40" s="206"/>
      <c r="R40" s="206"/>
      <c r="S40" s="205"/>
      <c r="T40" s="207"/>
      <c r="U40" s="208"/>
      <c r="V40" s="216"/>
      <c r="W40" s="210"/>
      <c r="X40" s="211"/>
      <c r="Y40" s="211"/>
      <c r="Z40" s="204"/>
      <c r="AA40" s="188"/>
      <c r="AB40" s="217"/>
      <c r="AC40" s="202"/>
      <c r="AD40" s="206"/>
      <c r="AE40" s="212"/>
      <c r="AF40" s="213"/>
      <c r="AG40" s="214"/>
      <c r="AH40" s="214"/>
      <c r="AI40" s="214"/>
      <c r="AJ40" s="205"/>
      <c r="AK40" s="205"/>
      <c r="AL40" s="205"/>
      <c r="AM40" s="205"/>
      <c r="AN40" s="205"/>
      <c r="AO40" s="214"/>
      <c r="AP40" s="205"/>
      <c r="AQ40" s="214"/>
      <c r="AR40" s="214"/>
      <c r="AS40" s="205"/>
      <c r="AT40" s="210"/>
    </row>
    <row r="41" spans="1:46" x14ac:dyDescent="0.25">
      <c r="A41" s="198"/>
      <c r="B41" s="199"/>
      <c r="C41" s="200"/>
      <c r="D41" s="202"/>
      <c r="E41" s="202"/>
      <c r="F41" s="188"/>
      <c r="G41" s="188"/>
      <c r="H41" s="188"/>
      <c r="I41" s="188"/>
      <c r="J41" s="188"/>
      <c r="K41" s="188"/>
      <c r="L41" s="201"/>
      <c r="M41" s="188"/>
      <c r="N41" s="204"/>
      <c r="O41" s="205"/>
      <c r="P41" s="204"/>
      <c r="Q41" s="206"/>
      <c r="R41" s="206"/>
      <c r="S41" s="205"/>
      <c r="T41" s="207"/>
      <c r="U41" s="208"/>
      <c r="V41" s="216"/>
      <c r="W41" s="210"/>
      <c r="X41" s="211"/>
      <c r="Y41" s="211"/>
      <c r="Z41" s="204"/>
      <c r="AA41" s="188"/>
      <c r="AB41" s="204"/>
      <c r="AC41" s="202"/>
      <c r="AD41" s="212"/>
      <c r="AE41" s="212"/>
      <c r="AF41" s="213"/>
      <c r="AG41" s="214"/>
      <c r="AH41" s="214"/>
      <c r="AI41" s="214"/>
      <c r="AJ41" s="205"/>
      <c r="AK41" s="205"/>
      <c r="AL41" s="205"/>
      <c r="AM41" s="205"/>
      <c r="AN41" s="205"/>
      <c r="AO41" s="214"/>
      <c r="AP41" s="205"/>
      <c r="AQ41" s="214"/>
      <c r="AR41" s="214"/>
      <c r="AS41" s="205"/>
      <c r="AT41" s="210"/>
    </row>
    <row r="42" spans="1:46" x14ac:dyDescent="0.25">
      <c r="A42" s="198"/>
      <c r="B42" s="199"/>
      <c r="C42" s="200"/>
      <c r="D42" s="202"/>
      <c r="E42" s="202"/>
      <c r="F42" s="188"/>
      <c r="G42" s="188"/>
      <c r="H42" s="188"/>
      <c r="I42" s="188"/>
      <c r="J42" s="188"/>
      <c r="K42" s="188"/>
      <c r="L42" s="201"/>
      <c r="M42" s="188"/>
      <c r="N42" s="202"/>
      <c r="O42" s="188"/>
      <c r="P42" s="188"/>
      <c r="Q42" s="188"/>
      <c r="R42" s="188"/>
      <c r="S42" s="188"/>
      <c r="T42" s="188"/>
      <c r="U42" s="201"/>
      <c r="V42" s="203"/>
      <c r="W42" s="203"/>
      <c r="X42" s="201"/>
      <c r="Y42" s="201"/>
      <c r="Z42" s="188"/>
      <c r="AA42" s="188"/>
      <c r="AB42" s="202"/>
      <c r="AC42" s="202"/>
      <c r="AD42" s="188"/>
      <c r="AE42" s="188"/>
      <c r="AF42" s="188"/>
      <c r="AG42" s="188"/>
      <c r="AH42" s="188"/>
      <c r="AI42" s="188"/>
      <c r="AJ42" s="188"/>
      <c r="AK42" s="188"/>
      <c r="AL42" s="188"/>
      <c r="AM42" s="188"/>
      <c r="AN42" s="188"/>
      <c r="AO42" s="188"/>
      <c r="AP42" s="188"/>
      <c r="AQ42" s="188"/>
      <c r="AR42" s="188"/>
      <c r="AS42" s="188"/>
      <c r="AT42" s="203"/>
    </row>
    <row r="43" spans="1:46" x14ac:dyDescent="0.25">
      <c r="A43" s="198"/>
      <c r="B43" s="199"/>
      <c r="C43" s="200"/>
      <c r="D43" s="202"/>
      <c r="E43" s="202"/>
      <c r="F43" s="188"/>
      <c r="G43" s="188"/>
      <c r="H43" s="188"/>
      <c r="I43" s="188"/>
      <c r="J43" s="188"/>
      <c r="K43" s="188"/>
      <c r="L43" s="201"/>
      <c r="M43" s="188"/>
      <c r="N43" s="202"/>
      <c r="O43" s="188"/>
      <c r="P43" s="202"/>
      <c r="Q43" s="206"/>
      <c r="R43" s="206"/>
      <c r="S43" s="206"/>
      <c r="T43" s="220"/>
      <c r="U43" s="221"/>
      <c r="V43" s="222"/>
      <c r="W43" s="222"/>
      <c r="X43" s="188"/>
      <c r="Y43" s="188"/>
      <c r="Z43" s="202"/>
      <c r="AA43" s="205"/>
      <c r="AB43" s="204"/>
      <c r="AC43" s="202"/>
      <c r="AD43" s="188"/>
      <c r="AE43" s="212"/>
      <c r="AF43" s="213"/>
      <c r="AG43" s="223"/>
      <c r="AH43" s="214"/>
      <c r="AI43" s="214"/>
      <c r="AJ43" s="205"/>
      <c r="AK43" s="205"/>
      <c r="AL43" s="214"/>
      <c r="AM43" s="213"/>
      <c r="AN43" s="205"/>
      <c r="AO43" s="214"/>
      <c r="AP43" s="205"/>
      <c r="AQ43" s="214"/>
      <c r="AR43" s="214"/>
      <c r="AS43" s="205"/>
      <c r="AT43" s="210"/>
    </row>
    <row r="44" spans="1:46" x14ac:dyDescent="0.25">
      <c r="A44" s="198"/>
      <c r="B44" s="199"/>
      <c r="C44" s="200"/>
      <c r="D44" s="202"/>
      <c r="E44" s="202"/>
      <c r="F44" s="188"/>
      <c r="G44" s="188"/>
      <c r="H44" s="188"/>
      <c r="I44" s="188"/>
      <c r="J44" s="188"/>
      <c r="K44" s="188"/>
      <c r="L44" s="201"/>
      <c r="M44" s="188"/>
      <c r="N44" s="202"/>
      <c r="O44" s="188"/>
      <c r="P44" s="188"/>
      <c r="Q44" s="188"/>
      <c r="R44" s="188"/>
      <c r="S44" s="188"/>
      <c r="T44" s="188"/>
      <c r="U44" s="201"/>
      <c r="V44" s="203"/>
      <c r="W44" s="203"/>
      <c r="X44" s="201"/>
      <c r="Y44" s="201"/>
      <c r="Z44" s="188"/>
      <c r="AA44" s="188"/>
      <c r="AB44" s="202"/>
      <c r="AC44" s="202"/>
      <c r="AD44" s="188"/>
      <c r="AE44" s="188"/>
      <c r="AF44" s="188"/>
      <c r="AG44" s="188"/>
      <c r="AH44" s="188"/>
      <c r="AI44" s="188"/>
      <c r="AJ44" s="188"/>
      <c r="AK44" s="188"/>
      <c r="AL44" s="188"/>
      <c r="AM44" s="188"/>
      <c r="AN44" s="188"/>
      <c r="AO44" s="188"/>
      <c r="AP44" s="188"/>
      <c r="AQ44" s="188"/>
      <c r="AR44" s="188"/>
      <c r="AS44" s="188"/>
      <c r="AT44" s="203"/>
    </row>
    <row r="45" spans="1:46" x14ac:dyDescent="0.25">
      <c r="A45" s="198"/>
      <c r="B45" s="199"/>
      <c r="C45" s="200"/>
      <c r="D45" s="202"/>
      <c r="E45" s="202"/>
      <c r="F45" s="188"/>
      <c r="G45" s="188"/>
      <c r="H45" s="188"/>
      <c r="I45" s="188"/>
      <c r="J45" s="188"/>
      <c r="K45" s="188"/>
      <c r="L45" s="201"/>
      <c r="M45" s="188"/>
      <c r="N45" s="202"/>
      <c r="O45" s="188"/>
      <c r="P45" s="188"/>
      <c r="Q45" s="188"/>
      <c r="R45" s="188"/>
      <c r="S45" s="188"/>
      <c r="T45" s="188"/>
      <c r="U45" s="201"/>
      <c r="V45" s="203"/>
      <c r="W45" s="203"/>
      <c r="X45" s="201"/>
      <c r="Y45" s="201"/>
      <c r="Z45" s="188"/>
      <c r="AA45" s="188"/>
      <c r="AB45" s="202"/>
      <c r="AC45" s="202"/>
      <c r="AD45" s="188"/>
      <c r="AE45" s="188"/>
      <c r="AF45" s="188"/>
      <c r="AG45" s="188"/>
      <c r="AH45" s="188"/>
      <c r="AI45" s="188"/>
      <c r="AJ45" s="188"/>
      <c r="AK45" s="188"/>
      <c r="AL45" s="188"/>
      <c r="AM45" s="188"/>
      <c r="AN45" s="188"/>
      <c r="AO45" s="219"/>
      <c r="AP45" s="188"/>
      <c r="AQ45" s="219"/>
      <c r="AR45" s="219"/>
      <c r="AS45" s="188"/>
      <c r="AT45" s="203"/>
    </row>
    <row r="46" spans="1:46" x14ac:dyDescent="0.25">
      <c r="A46" s="198"/>
      <c r="B46" s="199"/>
      <c r="C46" s="200"/>
      <c r="D46" s="202"/>
      <c r="E46" s="202"/>
      <c r="F46" s="188"/>
      <c r="G46" s="188"/>
      <c r="H46" s="188"/>
      <c r="I46" s="188"/>
      <c r="J46" s="188"/>
      <c r="K46" s="188"/>
      <c r="L46" s="201"/>
      <c r="M46" s="188"/>
      <c r="N46" s="204"/>
      <c r="O46" s="205"/>
      <c r="P46" s="204"/>
      <c r="Q46" s="224"/>
      <c r="R46" s="224"/>
      <c r="S46" s="205"/>
      <c r="T46" s="207"/>
      <c r="U46" s="208"/>
      <c r="V46" s="216"/>
      <c r="W46" s="210"/>
      <c r="X46" s="205"/>
      <c r="Y46" s="205"/>
      <c r="Z46" s="204"/>
      <c r="AA46" s="205"/>
      <c r="AB46" s="202"/>
      <c r="AC46" s="202"/>
      <c r="AD46" s="188"/>
      <c r="AE46" s="188"/>
      <c r="AF46" s="188"/>
      <c r="AG46" s="188"/>
      <c r="AH46" s="188"/>
      <c r="AI46" s="188"/>
      <c r="AJ46" s="188"/>
      <c r="AK46" s="188"/>
      <c r="AL46" s="188"/>
      <c r="AM46" s="188"/>
      <c r="AN46" s="188"/>
      <c r="AO46" s="188"/>
      <c r="AP46" s="188"/>
      <c r="AQ46" s="188"/>
      <c r="AR46" s="188"/>
      <c r="AS46" s="188"/>
      <c r="AT46" s="210"/>
    </row>
    <row r="47" spans="1:46" x14ac:dyDescent="0.25">
      <c r="A47" s="198"/>
      <c r="B47" s="199"/>
      <c r="C47" s="200"/>
      <c r="D47" s="202"/>
      <c r="E47" s="202"/>
      <c r="F47" s="188"/>
      <c r="G47" s="188"/>
      <c r="H47" s="188"/>
      <c r="I47" s="188"/>
      <c r="J47" s="188"/>
      <c r="K47" s="188"/>
      <c r="L47" s="201"/>
      <c r="M47" s="188"/>
      <c r="N47" s="202"/>
      <c r="O47" s="188"/>
      <c r="P47" s="188"/>
      <c r="Q47" s="188"/>
      <c r="R47" s="188"/>
      <c r="S47" s="188"/>
      <c r="T47" s="188"/>
      <c r="U47" s="201"/>
      <c r="V47" s="203"/>
      <c r="W47" s="203"/>
      <c r="X47" s="201"/>
      <c r="Y47" s="201"/>
      <c r="Z47" s="188"/>
      <c r="AA47" s="188"/>
      <c r="AB47" s="202"/>
      <c r="AC47" s="202"/>
      <c r="AD47" s="188"/>
      <c r="AE47" s="188"/>
      <c r="AF47" s="188"/>
      <c r="AG47" s="188"/>
      <c r="AH47" s="188"/>
      <c r="AI47" s="188"/>
      <c r="AJ47" s="188"/>
      <c r="AK47" s="188"/>
      <c r="AL47" s="188"/>
      <c r="AM47" s="188"/>
      <c r="AN47" s="188"/>
      <c r="AO47" s="188"/>
      <c r="AP47" s="188"/>
      <c r="AQ47" s="188"/>
      <c r="AR47" s="188"/>
      <c r="AS47" s="188"/>
      <c r="AT47" s="203"/>
    </row>
    <row r="48" spans="1:46" x14ac:dyDescent="0.25">
      <c r="A48" s="198"/>
      <c r="B48" s="199"/>
      <c r="C48" s="200"/>
      <c r="D48" s="202"/>
      <c r="E48" s="202"/>
      <c r="F48" s="188"/>
      <c r="G48" s="188"/>
      <c r="H48" s="188"/>
      <c r="I48" s="188"/>
      <c r="J48" s="188"/>
      <c r="K48" s="188"/>
      <c r="L48" s="201"/>
      <c r="M48" s="188"/>
      <c r="N48" s="202"/>
      <c r="O48" s="188"/>
      <c r="P48" s="202"/>
      <c r="Q48" s="206"/>
      <c r="R48" s="206"/>
      <c r="S48" s="206"/>
      <c r="T48" s="220"/>
      <c r="U48" s="221"/>
      <c r="V48" s="222"/>
      <c r="W48" s="222"/>
      <c r="X48" s="188"/>
      <c r="Y48" s="188"/>
      <c r="Z48" s="202"/>
      <c r="AA48" s="205"/>
      <c r="AB48" s="204"/>
      <c r="AC48" s="202"/>
      <c r="AD48" s="188"/>
      <c r="AE48" s="212"/>
      <c r="AF48" s="213"/>
      <c r="AG48" s="223"/>
      <c r="AH48" s="214"/>
      <c r="AI48" s="214"/>
      <c r="AJ48" s="205"/>
      <c r="AK48" s="205"/>
      <c r="AL48" s="214"/>
      <c r="AM48" s="213"/>
      <c r="AN48" s="205"/>
      <c r="AO48" s="214"/>
      <c r="AP48" s="205"/>
      <c r="AQ48" s="214"/>
      <c r="AR48" s="214"/>
      <c r="AS48" s="205"/>
      <c r="AT48" s="210"/>
    </row>
    <row r="49" spans="1:46" x14ac:dyDescent="0.25">
      <c r="A49" s="198"/>
      <c r="B49" s="199"/>
      <c r="C49" s="200"/>
      <c r="D49" s="202"/>
      <c r="E49" s="202"/>
      <c r="F49" s="188"/>
      <c r="G49" s="188"/>
      <c r="H49" s="188"/>
      <c r="I49" s="188"/>
      <c r="J49" s="188"/>
      <c r="K49" s="188"/>
      <c r="L49" s="201"/>
      <c r="M49" s="188"/>
      <c r="N49" s="202"/>
      <c r="O49" s="188"/>
      <c r="P49" s="188"/>
      <c r="Q49" s="188"/>
      <c r="R49" s="188"/>
      <c r="S49" s="188"/>
      <c r="T49" s="188"/>
      <c r="U49" s="201"/>
      <c r="V49" s="203"/>
      <c r="W49" s="203"/>
      <c r="X49" s="201"/>
      <c r="Y49" s="201"/>
      <c r="Z49" s="188"/>
      <c r="AA49" s="188"/>
      <c r="AB49" s="202"/>
      <c r="AC49" s="202"/>
      <c r="AD49" s="188"/>
      <c r="AE49" s="188"/>
      <c r="AF49" s="188"/>
      <c r="AG49" s="188"/>
      <c r="AH49" s="188"/>
      <c r="AI49" s="188"/>
      <c r="AJ49" s="188"/>
      <c r="AK49" s="188"/>
      <c r="AL49" s="188"/>
      <c r="AM49" s="188"/>
      <c r="AN49" s="188"/>
      <c r="AO49" s="219"/>
      <c r="AP49" s="188"/>
      <c r="AQ49" s="219"/>
      <c r="AR49" s="219"/>
      <c r="AS49" s="188"/>
      <c r="AT49" s="203"/>
    </row>
  </sheetData>
  <autoFilter ref="A24:AT49"/>
  <mergeCells count="65">
    <mergeCell ref="AS22:AS24"/>
    <mergeCell ref="AT22:AT24"/>
    <mergeCell ref="E23:E24"/>
    <mergeCell ref="F23:F24"/>
    <mergeCell ref="G23:G24"/>
    <mergeCell ref="H23:H24"/>
    <mergeCell ref="I23:I24"/>
    <mergeCell ref="AC22:AC24"/>
    <mergeCell ref="Q22:R22"/>
    <mergeCell ref="S22:S24"/>
    <mergeCell ref="T22:T24"/>
    <mergeCell ref="U22:U24"/>
    <mergeCell ref="V22:V24"/>
    <mergeCell ref="X22:X24"/>
    <mergeCell ref="Y22:Y24"/>
    <mergeCell ref="Z22:Z24"/>
    <mergeCell ref="AA22:AA24"/>
    <mergeCell ref="AB22:AB24"/>
    <mergeCell ref="AN22:AO22"/>
    <mergeCell ref="AP22:AP24"/>
    <mergeCell ref="AQ22:AQ24"/>
    <mergeCell ref="AR22:AR24"/>
    <mergeCell ref="AD23:AE23"/>
    <mergeCell ref="AF23:AG23"/>
    <mergeCell ref="AH23:AH24"/>
    <mergeCell ref="AI23:AI24"/>
    <mergeCell ref="AD22:AI22"/>
    <mergeCell ref="AJ22:AM22"/>
    <mergeCell ref="AJ23:AJ24"/>
    <mergeCell ref="AK23:AK24"/>
    <mergeCell ref="AL23:AL24"/>
    <mergeCell ref="AM23:AM24"/>
    <mergeCell ref="AN23:AN24"/>
    <mergeCell ref="AO23:AO24"/>
    <mergeCell ref="W22:W24"/>
    <mergeCell ref="K22:K24"/>
    <mergeCell ref="L22:L24"/>
    <mergeCell ref="M22:M24"/>
    <mergeCell ref="N22:N24"/>
    <mergeCell ref="O22:O24"/>
    <mergeCell ref="P22:P24"/>
    <mergeCell ref="Q23:Q24"/>
    <mergeCell ref="R23:R24"/>
    <mergeCell ref="A14:AT14"/>
    <mergeCell ref="A15:AT15"/>
    <mergeCell ref="A17:AT17"/>
    <mergeCell ref="A18:AT18"/>
    <mergeCell ref="A20:AT20"/>
    <mergeCell ref="A22:A24"/>
    <mergeCell ref="B22:B24"/>
    <mergeCell ref="C22:C24"/>
    <mergeCell ref="D22:D24"/>
    <mergeCell ref="E22:J22"/>
    <mergeCell ref="J23:J24"/>
    <mergeCell ref="A12:AT12"/>
    <mergeCell ref="A2:AT2"/>
    <mergeCell ref="A11:AT11"/>
    <mergeCell ref="A8:AT8"/>
    <mergeCell ref="A9:AT9"/>
    <mergeCell ref="A10:AT10"/>
    <mergeCell ref="A4:AT4"/>
    <mergeCell ref="A5:L5"/>
    <mergeCell ref="M5:X5"/>
    <mergeCell ref="A6:AT6"/>
    <mergeCell ref="A7:AT7"/>
  </mergeCells>
  <pageMargins left="0.70866141732283472" right="0.70866141732283472" top="0.74803149606299213" bottom="0.74803149606299213" header="0.31496062992125984" footer="0.31496062992125984"/>
  <pageSetup paperSize="9" scale="14" fitToHeight="6" orientation="landscape" r:id="rId1"/>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V314"/>
  <sheetViews>
    <sheetView view="pageBreakPreview" topLeftCell="B1" zoomScale="80" zoomScaleSheetLayoutView="80" workbookViewId="0">
      <selection activeCell="C27" sqref="C27"/>
    </sheetView>
  </sheetViews>
  <sheetFormatPr defaultRowHeight="15" x14ac:dyDescent="0.25"/>
  <cols>
    <col min="1" max="1" width="6.140625" style="256" hidden="1" customWidth="1"/>
    <col min="2" max="2" width="53.5703125" style="1" customWidth="1"/>
    <col min="3" max="3" width="67.85546875" style="1" customWidth="1"/>
    <col min="4" max="4" width="12" style="1" hidden="1" customWidth="1"/>
    <col min="5" max="5" width="14.42578125" style="1" customWidth="1"/>
    <col min="6" max="6" width="19.42578125" style="1" customWidth="1"/>
    <col min="7" max="7" width="20" style="1" customWidth="1"/>
    <col min="8" max="8" width="25.5703125" style="1" customWidth="1"/>
    <col min="9" max="9" width="16.42578125" style="1" customWidth="1"/>
    <col min="10" max="16384" width="9.140625" style="1"/>
  </cols>
  <sheetData>
    <row r="1" spans="1:22" s="6" customFormat="1" ht="18.75" x14ac:dyDescent="0.3">
      <c r="A1" s="250"/>
      <c r="F1" s="10"/>
      <c r="G1" s="10"/>
      <c r="H1" s="9"/>
    </row>
    <row r="2" spans="1:22" s="6" customFormat="1" ht="15.75" x14ac:dyDescent="0.25">
      <c r="A2" s="359" t="s">
        <v>214</v>
      </c>
      <c r="B2" s="359"/>
      <c r="C2" s="359"/>
      <c r="D2" s="66"/>
      <c r="E2" s="66"/>
      <c r="F2" s="66"/>
      <c r="G2" s="66"/>
      <c r="H2" s="66"/>
      <c r="I2" s="66"/>
      <c r="J2" s="66"/>
    </row>
    <row r="3" spans="1:22" s="6" customFormat="1" ht="18.75" x14ac:dyDescent="0.3">
      <c r="A3" s="250"/>
      <c r="F3" s="10"/>
      <c r="G3" s="10"/>
      <c r="H3" s="9"/>
    </row>
    <row r="4" spans="1:22" s="6" customFormat="1" ht="18.75" x14ac:dyDescent="0.2">
      <c r="A4" s="388" t="s">
        <v>7</v>
      </c>
      <c r="B4" s="388"/>
      <c r="C4" s="388"/>
      <c r="D4" s="61"/>
      <c r="E4" s="61"/>
      <c r="F4" s="61"/>
      <c r="G4" s="61"/>
      <c r="H4" s="61"/>
      <c r="I4" s="61"/>
      <c r="J4" s="61"/>
      <c r="K4" s="61"/>
      <c r="L4" s="61"/>
      <c r="M4" s="61"/>
      <c r="N4" s="61"/>
      <c r="O4" s="61"/>
      <c r="P4" s="61"/>
      <c r="Q4" s="61"/>
      <c r="R4" s="61"/>
      <c r="S4" s="61"/>
      <c r="T4" s="61"/>
      <c r="U4" s="61"/>
      <c r="V4" s="61"/>
    </row>
    <row r="5" spans="1:22" s="6" customFormat="1" ht="18.75" x14ac:dyDescent="0.2">
      <c r="A5" s="235"/>
      <c r="B5" s="235"/>
      <c r="C5" s="235"/>
      <c r="D5" s="235"/>
      <c r="E5" s="235"/>
      <c r="F5" s="235"/>
      <c r="G5" s="235"/>
      <c r="H5" s="235"/>
      <c r="I5" s="61"/>
      <c r="J5" s="61"/>
      <c r="K5" s="61"/>
      <c r="L5" s="61"/>
      <c r="M5" s="61"/>
      <c r="N5" s="61"/>
      <c r="O5" s="61"/>
      <c r="P5" s="61"/>
      <c r="Q5" s="61"/>
      <c r="R5" s="61"/>
      <c r="S5" s="61"/>
      <c r="T5" s="61"/>
      <c r="U5" s="61"/>
      <c r="V5" s="61"/>
    </row>
    <row r="6" spans="1:22" s="6" customFormat="1" ht="18.75" x14ac:dyDescent="0.2">
      <c r="A6" s="390" t="str">
        <f>'1.общие данные'!A6:D6</f>
        <v xml:space="preserve">О_0000000828 </v>
      </c>
      <c r="B6" s="390"/>
      <c r="C6" s="390"/>
      <c r="D6" s="62"/>
      <c r="E6" s="62"/>
      <c r="F6" s="62"/>
      <c r="G6" s="62"/>
      <c r="H6" s="62"/>
      <c r="I6" s="61"/>
      <c r="J6" s="61"/>
      <c r="K6" s="61"/>
      <c r="L6" s="61"/>
      <c r="M6" s="61"/>
      <c r="N6" s="61"/>
      <c r="O6" s="61"/>
      <c r="P6" s="61"/>
      <c r="Q6" s="61"/>
      <c r="R6" s="61"/>
      <c r="S6" s="61"/>
      <c r="T6" s="61"/>
      <c r="U6" s="61"/>
      <c r="V6" s="61"/>
    </row>
    <row r="7" spans="1:22" s="6" customFormat="1" ht="18.75" x14ac:dyDescent="0.2">
      <c r="A7" s="397" t="s">
        <v>6</v>
      </c>
      <c r="B7" s="397"/>
      <c r="C7" s="397"/>
      <c r="D7" s="63"/>
      <c r="E7" s="63"/>
      <c r="F7" s="63"/>
      <c r="G7" s="63"/>
      <c r="H7" s="63"/>
      <c r="I7" s="61"/>
      <c r="J7" s="61"/>
      <c r="K7" s="61"/>
      <c r="L7" s="61"/>
      <c r="M7" s="61"/>
      <c r="N7" s="61"/>
      <c r="O7" s="61"/>
      <c r="P7" s="61"/>
      <c r="Q7" s="61"/>
      <c r="R7" s="61"/>
      <c r="S7" s="61"/>
      <c r="T7" s="61"/>
      <c r="U7" s="61"/>
      <c r="V7" s="61"/>
    </row>
    <row r="8" spans="1:22" s="4" customFormat="1" ht="15.75" customHeight="1" x14ac:dyDescent="0.2">
      <c r="A8" s="236"/>
      <c r="B8" s="236"/>
      <c r="C8" s="236"/>
      <c r="D8" s="236"/>
      <c r="E8" s="236"/>
      <c r="F8" s="236"/>
      <c r="G8" s="236"/>
      <c r="H8" s="236"/>
      <c r="I8" s="236"/>
      <c r="J8" s="236"/>
      <c r="K8" s="236"/>
      <c r="L8" s="236"/>
      <c r="M8" s="236"/>
      <c r="N8" s="236"/>
      <c r="O8" s="236"/>
      <c r="P8" s="236"/>
      <c r="Q8" s="236"/>
      <c r="R8" s="236"/>
      <c r="S8" s="236"/>
      <c r="T8" s="236"/>
      <c r="U8" s="236"/>
      <c r="V8" s="236"/>
    </row>
    <row r="9" spans="1:22" s="2" customFormat="1" ht="18.75" x14ac:dyDescent="0.2">
      <c r="A9" s="390" t="str">
        <f>'1.общие данные'!A9:D9</f>
        <v>Приобретение стационарной лаборатории ЛЭИС -100</v>
      </c>
      <c r="B9" s="390"/>
      <c r="C9" s="390"/>
      <c r="D9" s="62"/>
      <c r="E9" s="62"/>
      <c r="F9" s="62"/>
      <c r="G9" s="62"/>
      <c r="H9" s="62"/>
      <c r="I9" s="62"/>
      <c r="J9" s="62"/>
      <c r="K9" s="62"/>
      <c r="L9" s="62"/>
      <c r="M9" s="62"/>
      <c r="N9" s="62"/>
      <c r="O9" s="62"/>
      <c r="P9" s="62"/>
      <c r="Q9" s="62"/>
      <c r="R9" s="62"/>
      <c r="S9" s="62"/>
      <c r="T9" s="62"/>
      <c r="U9" s="62"/>
      <c r="V9" s="62"/>
    </row>
    <row r="10" spans="1:22" s="2" customFormat="1" ht="15" customHeight="1" x14ac:dyDescent="0.2">
      <c r="A10" s="397" t="s">
        <v>5</v>
      </c>
      <c r="B10" s="397"/>
      <c r="C10" s="397"/>
      <c r="D10" s="63"/>
      <c r="E10" s="63"/>
      <c r="F10" s="63"/>
      <c r="G10" s="63"/>
      <c r="H10" s="63"/>
      <c r="I10" s="63"/>
      <c r="J10" s="63"/>
      <c r="K10" s="63"/>
      <c r="L10" s="63"/>
      <c r="M10" s="63"/>
      <c r="N10" s="63"/>
      <c r="O10" s="63"/>
      <c r="P10" s="63"/>
      <c r="Q10" s="63"/>
      <c r="R10" s="63"/>
      <c r="S10" s="63"/>
      <c r="T10" s="63"/>
      <c r="U10" s="63"/>
      <c r="V10" s="63"/>
    </row>
    <row r="11" spans="1:22" s="2" customFormat="1" ht="15" customHeight="1" x14ac:dyDescent="0.2">
      <c r="A11" s="238"/>
      <c r="B11" s="238"/>
      <c r="C11" s="238"/>
      <c r="D11" s="238"/>
      <c r="E11" s="238"/>
      <c r="F11" s="238"/>
      <c r="G11" s="238"/>
      <c r="H11" s="238"/>
      <c r="I11" s="238"/>
      <c r="J11" s="238"/>
      <c r="K11" s="238"/>
      <c r="L11" s="238"/>
      <c r="M11" s="238"/>
      <c r="N11" s="238"/>
      <c r="O11" s="238"/>
      <c r="P11" s="238"/>
      <c r="Q11" s="238"/>
      <c r="R11" s="238"/>
      <c r="S11" s="238"/>
    </row>
    <row r="12" spans="1:22" s="2" customFormat="1" ht="40.5" customHeight="1" x14ac:dyDescent="0.2">
      <c r="A12" s="444" t="s">
        <v>447</v>
      </c>
      <c r="B12" s="390"/>
      <c r="C12" s="390"/>
      <c r="D12" s="3"/>
      <c r="E12" s="3"/>
      <c r="F12" s="3"/>
      <c r="G12" s="3"/>
      <c r="H12" s="3"/>
      <c r="I12" s="3"/>
      <c r="J12" s="3"/>
      <c r="K12" s="3"/>
      <c r="L12" s="3"/>
      <c r="M12" s="3"/>
      <c r="N12" s="3"/>
      <c r="O12" s="3"/>
      <c r="P12" s="3"/>
      <c r="Q12" s="3"/>
      <c r="R12" s="3"/>
      <c r="S12" s="3"/>
      <c r="T12" s="3"/>
      <c r="U12" s="3"/>
      <c r="V12" s="3"/>
    </row>
    <row r="13" spans="1:22" s="2" customFormat="1" ht="15" customHeight="1" x14ac:dyDescent="0.2">
      <c r="A13" s="234"/>
      <c r="B13" s="63"/>
      <c r="C13" s="63"/>
      <c r="D13" s="63"/>
      <c r="E13" s="63"/>
      <c r="F13" s="252"/>
      <c r="G13" s="63"/>
      <c r="H13" s="63"/>
      <c r="I13" s="238"/>
      <c r="J13" s="238"/>
      <c r="K13" s="238"/>
      <c r="L13" s="238"/>
      <c r="M13" s="238"/>
      <c r="N13" s="238"/>
      <c r="O13" s="238"/>
      <c r="P13" s="238"/>
      <c r="Q13" s="238"/>
      <c r="R13" s="238"/>
      <c r="S13" s="238"/>
    </row>
    <row r="14" spans="1:22" s="2" customFormat="1" ht="22.5" customHeight="1" x14ac:dyDescent="0.2">
      <c r="A14" s="21" t="s">
        <v>4</v>
      </c>
      <c r="B14" s="293" t="s">
        <v>448</v>
      </c>
      <c r="C14" s="23" t="s">
        <v>525</v>
      </c>
      <c r="D14" s="19"/>
      <c r="E14" s="19"/>
      <c r="F14" s="253"/>
      <c r="G14" s="19"/>
      <c r="H14" s="19"/>
      <c r="I14" s="18"/>
      <c r="J14" s="18"/>
      <c r="K14" s="18"/>
      <c r="L14" s="18"/>
      <c r="M14" s="18"/>
      <c r="N14" s="18"/>
      <c r="O14" s="18"/>
      <c r="P14" s="18"/>
      <c r="Q14" s="18"/>
      <c r="R14" s="18"/>
      <c r="S14" s="18"/>
      <c r="T14" s="17"/>
      <c r="U14" s="17"/>
      <c r="V14" s="17"/>
    </row>
    <row r="15" spans="1:22" s="2" customFormat="1" ht="30.75" customHeight="1" x14ac:dyDescent="0.2">
      <c r="A15" s="21">
        <v>1</v>
      </c>
      <c r="B15" s="294" t="s">
        <v>449</v>
      </c>
      <c r="C15" s="292" t="s">
        <v>455</v>
      </c>
      <c r="D15" s="19"/>
      <c r="E15" s="19"/>
      <c r="F15" s="252"/>
      <c r="G15" s="19"/>
      <c r="H15" s="19"/>
      <c r="I15" s="18"/>
      <c r="J15" s="18"/>
      <c r="K15" s="18"/>
      <c r="L15" s="18"/>
      <c r="M15" s="18"/>
      <c r="N15" s="18"/>
      <c r="O15" s="18"/>
      <c r="P15" s="18"/>
      <c r="Q15" s="18"/>
      <c r="R15" s="18"/>
      <c r="S15" s="18"/>
      <c r="T15" s="17"/>
      <c r="U15" s="17"/>
      <c r="V15" s="17"/>
    </row>
    <row r="16" spans="1:22" s="2" customFormat="1" ht="16.5" customHeight="1" x14ac:dyDescent="0.2">
      <c r="A16" s="21"/>
      <c r="B16" s="293" t="s">
        <v>450</v>
      </c>
      <c r="C16" s="292" t="s">
        <v>503</v>
      </c>
      <c r="D16" s="19"/>
      <c r="E16" s="19"/>
      <c r="F16" s="252"/>
      <c r="G16" s="19"/>
      <c r="H16" s="19"/>
      <c r="I16" s="18"/>
      <c r="J16" s="18"/>
      <c r="K16" s="18"/>
      <c r="L16" s="18"/>
      <c r="M16" s="18"/>
      <c r="N16" s="18"/>
      <c r="O16" s="18"/>
      <c r="P16" s="18"/>
      <c r="Q16" s="18"/>
      <c r="R16" s="18"/>
      <c r="S16" s="18"/>
      <c r="T16" s="17"/>
      <c r="U16" s="17"/>
      <c r="V16" s="17"/>
    </row>
    <row r="17" spans="1:22" s="2" customFormat="1" ht="18.75" x14ac:dyDescent="0.2">
      <c r="A17" s="254" t="s">
        <v>17</v>
      </c>
      <c r="B17" s="295" t="s">
        <v>451</v>
      </c>
      <c r="C17" s="23" t="s">
        <v>286</v>
      </c>
      <c r="D17" s="19"/>
      <c r="E17" s="19"/>
      <c r="F17" s="252"/>
      <c r="G17" s="19"/>
      <c r="H17" s="19"/>
      <c r="I17" s="18"/>
      <c r="J17" s="18"/>
      <c r="K17" s="18"/>
      <c r="L17" s="18"/>
      <c r="M17" s="18"/>
      <c r="N17" s="18"/>
      <c r="O17" s="18"/>
      <c r="P17" s="18"/>
      <c r="Q17" s="18"/>
      <c r="R17" s="18"/>
      <c r="S17" s="18"/>
      <c r="T17" s="17"/>
      <c r="U17" s="17"/>
      <c r="V17" s="17"/>
    </row>
    <row r="18" spans="1:22" s="2" customFormat="1" ht="24.75" customHeight="1" x14ac:dyDescent="0.2">
      <c r="A18" s="254" t="s">
        <v>16</v>
      </c>
      <c r="B18" s="295" t="s">
        <v>452</v>
      </c>
      <c r="C18" s="23" t="s">
        <v>516</v>
      </c>
      <c r="D18" s="19"/>
      <c r="E18" s="19"/>
      <c r="F18" s="252"/>
      <c r="G18" s="19"/>
      <c r="H18" s="19"/>
      <c r="I18" s="18"/>
      <c r="J18" s="18"/>
      <c r="K18" s="18"/>
      <c r="L18" s="18"/>
      <c r="M18" s="18"/>
      <c r="N18" s="18"/>
      <c r="O18" s="18"/>
      <c r="P18" s="18"/>
      <c r="Q18" s="18"/>
      <c r="R18" s="18"/>
      <c r="S18" s="18"/>
      <c r="T18" s="17"/>
      <c r="U18" s="17"/>
      <c r="V18" s="17"/>
    </row>
    <row r="19" spans="1:22" s="2" customFormat="1" ht="36" customHeight="1" x14ac:dyDescent="0.2">
      <c r="A19" s="254" t="s">
        <v>15</v>
      </c>
      <c r="B19" s="296" t="s">
        <v>453</v>
      </c>
      <c r="C19" s="23" t="s">
        <v>286</v>
      </c>
      <c r="D19" s="19"/>
      <c r="F19" s="252"/>
      <c r="G19" s="19"/>
      <c r="H19" s="19"/>
      <c r="I19" s="18"/>
      <c r="J19" s="18"/>
      <c r="K19" s="18"/>
      <c r="L19" s="18"/>
      <c r="M19" s="18"/>
      <c r="N19" s="18"/>
      <c r="O19" s="18"/>
      <c r="P19" s="18"/>
      <c r="Q19" s="18"/>
      <c r="R19" s="18"/>
      <c r="S19" s="18"/>
      <c r="T19" s="17"/>
      <c r="U19" s="17"/>
      <c r="V19" s="17"/>
    </row>
    <row r="20" spans="1:22" s="2" customFormat="1" ht="31.5" x14ac:dyDescent="0.2">
      <c r="A20" s="254" t="s">
        <v>14</v>
      </c>
      <c r="B20" s="295" t="s">
        <v>456</v>
      </c>
      <c r="C20" s="258" t="str">
        <f>'1.общие данные'!C38</f>
        <v>6,35 млн.руб. с НДС</v>
      </c>
      <c r="D20" s="19"/>
      <c r="E20" s="259"/>
      <c r="F20" s="253"/>
      <c r="G20" s="19"/>
      <c r="H20" s="19"/>
      <c r="I20" s="18"/>
      <c r="J20" s="18"/>
      <c r="K20" s="18"/>
      <c r="L20" s="18"/>
      <c r="M20" s="18"/>
      <c r="N20" s="18"/>
      <c r="O20" s="18"/>
      <c r="P20" s="18"/>
      <c r="Q20" s="18"/>
      <c r="R20" s="18"/>
      <c r="S20" s="18"/>
      <c r="T20" s="17"/>
      <c r="U20" s="17"/>
      <c r="V20" s="17"/>
    </row>
    <row r="21" spans="1:22" s="2" customFormat="1" ht="41.25" customHeight="1" x14ac:dyDescent="0.2">
      <c r="A21" s="254" t="s">
        <v>13</v>
      </c>
      <c r="B21" s="20" t="s">
        <v>454</v>
      </c>
      <c r="C21" s="23" t="s">
        <v>504</v>
      </c>
      <c r="D21" s="19"/>
      <c r="E21" s="19"/>
      <c r="F21" s="19"/>
      <c r="G21" s="19"/>
      <c r="H21" s="19"/>
      <c r="I21" s="18"/>
      <c r="J21" s="18"/>
      <c r="K21" s="18"/>
      <c r="L21" s="18"/>
      <c r="M21" s="18"/>
      <c r="N21" s="18"/>
      <c r="O21" s="18"/>
      <c r="P21" s="18"/>
      <c r="Q21" s="18"/>
      <c r="R21" s="18"/>
      <c r="S21" s="18"/>
      <c r="T21" s="17"/>
      <c r="U21" s="17"/>
      <c r="V21" s="17"/>
    </row>
    <row r="22" spans="1:22" s="2" customFormat="1" ht="24" customHeight="1" x14ac:dyDescent="0.2">
      <c r="A22" s="254" t="s">
        <v>12</v>
      </c>
      <c r="B22" s="295" t="s">
        <v>458</v>
      </c>
      <c r="C22" s="341">
        <f>E23/F23</f>
        <v>0</v>
      </c>
      <c r="D22" s="19"/>
      <c r="E22" s="19"/>
      <c r="F22" s="19"/>
      <c r="G22" s="19"/>
      <c r="H22" s="19"/>
      <c r="I22" s="18"/>
      <c r="J22" s="18"/>
      <c r="K22" s="18"/>
      <c r="L22" s="18"/>
      <c r="M22" s="18"/>
      <c r="N22" s="18"/>
      <c r="O22" s="18"/>
      <c r="P22" s="18"/>
      <c r="Q22" s="18"/>
      <c r="R22" s="18"/>
      <c r="S22" s="18"/>
      <c r="T22" s="17"/>
      <c r="U22" s="17"/>
      <c r="V22" s="17"/>
    </row>
    <row r="23" spans="1:22" s="2" customFormat="1" ht="18.75" x14ac:dyDescent="0.2">
      <c r="A23" s="254" t="s">
        <v>10</v>
      </c>
      <c r="B23" s="295" t="s">
        <v>457</v>
      </c>
      <c r="C23" s="210" t="s">
        <v>505</v>
      </c>
      <c r="D23" s="19"/>
      <c r="E23" s="19">
        <f>'6.2. Паспорт фин осв ввод'!H24</f>
        <v>0</v>
      </c>
      <c r="F23" s="19">
        <f>'6.2. Паспорт фин осв ввод'!F24</f>
        <v>5.2875300000000003</v>
      </c>
      <c r="G23" s="19"/>
      <c r="H23" s="19"/>
      <c r="I23" s="18"/>
      <c r="J23" s="18"/>
      <c r="K23" s="18"/>
      <c r="L23" s="18"/>
      <c r="M23" s="18"/>
      <c r="N23" s="18"/>
      <c r="O23" s="18"/>
      <c r="P23" s="18"/>
      <c r="Q23" s="18"/>
      <c r="R23" s="18"/>
      <c r="S23" s="18"/>
      <c r="T23" s="17"/>
      <c r="U23" s="17"/>
      <c r="V23" s="17"/>
    </row>
    <row r="24" spans="1:22" s="2" customFormat="1" ht="81.75" customHeight="1" x14ac:dyDescent="0.2">
      <c r="A24" s="254" t="s">
        <v>8</v>
      </c>
      <c r="B24" s="297" t="s">
        <v>459</v>
      </c>
      <c r="C24" s="298" t="s">
        <v>481</v>
      </c>
      <c r="D24" s="19"/>
      <c r="E24" s="19"/>
      <c r="F24" s="19"/>
      <c r="G24" s="19"/>
      <c r="H24" s="19"/>
      <c r="I24" s="18"/>
      <c r="J24" s="18"/>
      <c r="K24" s="18"/>
      <c r="L24" s="18"/>
      <c r="M24" s="18"/>
      <c r="N24" s="18"/>
      <c r="O24" s="18"/>
      <c r="P24" s="18"/>
      <c r="Q24" s="18"/>
      <c r="R24" s="18"/>
      <c r="S24" s="18"/>
      <c r="T24" s="17"/>
      <c r="U24" s="17"/>
      <c r="V24" s="17"/>
    </row>
    <row r="25" spans="1:22" ht="33" customHeight="1" x14ac:dyDescent="0.25">
      <c r="A25" s="254" t="s">
        <v>12</v>
      </c>
      <c r="B25" s="294" t="s">
        <v>460</v>
      </c>
      <c r="C25" s="23" t="str">
        <f>C14</f>
        <v>Стационарная лаборатория</v>
      </c>
      <c r="D25" s="15"/>
      <c r="E25" s="15"/>
      <c r="F25" s="15"/>
      <c r="G25" s="15"/>
      <c r="H25" s="15"/>
      <c r="I25" s="15"/>
      <c r="J25" s="15"/>
      <c r="K25" s="15"/>
      <c r="L25" s="15"/>
      <c r="M25" s="15"/>
      <c r="N25" s="15"/>
      <c r="O25" s="15"/>
      <c r="P25" s="15"/>
      <c r="Q25" s="15"/>
      <c r="R25" s="15"/>
      <c r="S25" s="15"/>
      <c r="T25" s="15"/>
      <c r="U25" s="15"/>
      <c r="V25" s="15"/>
    </row>
    <row r="26" spans="1:22" ht="35.25" customHeight="1" x14ac:dyDescent="0.25">
      <c r="A26" s="254" t="s">
        <v>10</v>
      </c>
      <c r="B26" s="294" t="s">
        <v>461</v>
      </c>
      <c r="C26" s="23" t="s">
        <v>526</v>
      </c>
      <c r="D26" s="15"/>
      <c r="E26" s="15"/>
      <c r="F26" s="15"/>
      <c r="G26" s="15"/>
      <c r="H26" s="15"/>
      <c r="I26" s="15"/>
      <c r="J26" s="15"/>
      <c r="K26" s="15"/>
      <c r="L26" s="15"/>
      <c r="M26" s="15"/>
      <c r="N26" s="15"/>
      <c r="O26" s="15"/>
      <c r="P26" s="15"/>
      <c r="Q26" s="15"/>
      <c r="R26" s="15"/>
      <c r="S26" s="15"/>
      <c r="T26" s="15"/>
      <c r="U26" s="15"/>
      <c r="V26" s="15"/>
    </row>
    <row r="27" spans="1:22" ht="132" customHeight="1" x14ac:dyDescent="0.25">
      <c r="A27" s="254" t="s">
        <v>8</v>
      </c>
      <c r="B27" s="299" t="s">
        <v>462</v>
      </c>
      <c r="C27" s="23" t="s">
        <v>286</v>
      </c>
      <c r="D27" s="15"/>
      <c r="E27" s="15"/>
      <c r="F27" s="15"/>
      <c r="G27" s="15"/>
      <c r="H27" s="15"/>
      <c r="I27" s="15"/>
      <c r="J27" s="15"/>
      <c r="K27" s="15"/>
      <c r="L27" s="15"/>
      <c r="M27" s="15"/>
      <c r="N27" s="15"/>
      <c r="O27" s="15"/>
      <c r="P27" s="15"/>
      <c r="Q27" s="15"/>
      <c r="R27" s="15"/>
      <c r="S27" s="15"/>
      <c r="T27" s="15"/>
      <c r="U27" s="15"/>
      <c r="V27" s="15"/>
    </row>
    <row r="28" spans="1:22" x14ac:dyDescent="0.25">
      <c r="A28" s="255"/>
      <c r="B28" s="15"/>
      <c r="C28" s="15"/>
      <c r="D28" s="15"/>
      <c r="E28" s="15"/>
      <c r="F28" s="15"/>
      <c r="G28" s="15"/>
      <c r="H28" s="15"/>
      <c r="I28" s="15"/>
      <c r="J28" s="15"/>
      <c r="K28" s="15"/>
      <c r="L28" s="15"/>
      <c r="M28" s="15"/>
      <c r="N28" s="15"/>
      <c r="O28" s="15"/>
      <c r="P28" s="15"/>
      <c r="Q28" s="15"/>
      <c r="R28" s="15"/>
      <c r="S28" s="15"/>
      <c r="T28" s="15"/>
      <c r="U28" s="15"/>
      <c r="V28" s="15"/>
    </row>
    <row r="29" spans="1:22" x14ac:dyDescent="0.25">
      <c r="A29" s="255"/>
      <c r="B29" s="15"/>
      <c r="C29" s="15"/>
      <c r="D29" s="15"/>
      <c r="E29" s="15"/>
      <c r="F29" s="15"/>
      <c r="G29" s="15"/>
      <c r="H29" s="15"/>
      <c r="I29" s="15"/>
      <c r="J29" s="15"/>
      <c r="K29" s="15"/>
      <c r="L29" s="15"/>
      <c r="M29" s="15"/>
      <c r="N29" s="15"/>
      <c r="O29" s="15"/>
      <c r="P29" s="15"/>
      <c r="Q29" s="15"/>
      <c r="R29" s="15"/>
      <c r="S29" s="15"/>
      <c r="T29" s="15"/>
      <c r="U29" s="15"/>
      <c r="V29" s="15"/>
    </row>
    <row r="30" spans="1:22" x14ac:dyDescent="0.25">
      <c r="A30" s="255"/>
      <c r="B30" s="15"/>
      <c r="C30" s="15"/>
      <c r="D30" s="15"/>
      <c r="E30" s="15"/>
      <c r="F30" s="15"/>
      <c r="G30" s="15"/>
      <c r="H30" s="15"/>
      <c r="I30" s="15"/>
      <c r="J30" s="15"/>
      <c r="K30" s="15"/>
      <c r="L30" s="15"/>
      <c r="M30" s="15"/>
      <c r="N30" s="15"/>
      <c r="O30" s="15"/>
      <c r="P30" s="15"/>
      <c r="Q30" s="15"/>
      <c r="R30" s="15"/>
      <c r="S30" s="15"/>
      <c r="T30" s="15"/>
      <c r="U30" s="15"/>
      <c r="V30" s="15"/>
    </row>
    <row r="31" spans="1:22" x14ac:dyDescent="0.25">
      <c r="A31" s="255"/>
      <c r="B31" s="15"/>
      <c r="C31" s="15"/>
      <c r="D31" s="15"/>
      <c r="E31" s="15"/>
      <c r="F31" s="15"/>
      <c r="G31" s="15"/>
      <c r="H31" s="15"/>
      <c r="I31" s="15"/>
      <c r="J31" s="15"/>
      <c r="K31" s="15"/>
      <c r="L31" s="15"/>
      <c r="M31" s="15"/>
      <c r="N31" s="15"/>
      <c r="O31" s="15"/>
      <c r="P31" s="15"/>
      <c r="Q31" s="15"/>
      <c r="R31" s="15"/>
      <c r="S31" s="15"/>
      <c r="T31" s="15"/>
      <c r="U31" s="15"/>
      <c r="V31" s="15"/>
    </row>
    <row r="32" spans="1:22" x14ac:dyDescent="0.25">
      <c r="A32" s="255"/>
      <c r="B32" s="15"/>
      <c r="C32" s="15"/>
      <c r="D32" s="15"/>
      <c r="E32" s="15"/>
      <c r="F32" s="15"/>
      <c r="G32" s="15"/>
      <c r="H32" s="15"/>
      <c r="I32" s="15"/>
      <c r="J32" s="15"/>
      <c r="K32" s="15"/>
      <c r="L32" s="15"/>
      <c r="M32" s="15"/>
      <c r="N32" s="15"/>
      <c r="O32" s="15"/>
      <c r="P32" s="15"/>
      <c r="Q32" s="15"/>
      <c r="R32" s="15"/>
      <c r="S32" s="15"/>
      <c r="T32" s="15"/>
      <c r="U32" s="15"/>
      <c r="V32" s="15"/>
    </row>
    <row r="33" spans="1:22" x14ac:dyDescent="0.25">
      <c r="A33" s="255"/>
      <c r="B33" s="15"/>
      <c r="C33" s="15"/>
      <c r="D33" s="15"/>
      <c r="E33" s="15"/>
      <c r="F33" s="15"/>
      <c r="G33" s="15"/>
      <c r="H33" s="15"/>
      <c r="I33" s="15"/>
      <c r="J33" s="15"/>
      <c r="K33" s="15"/>
      <c r="L33" s="15"/>
      <c r="M33" s="15"/>
      <c r="N33" s="15"/>
      <c r="O33" s="15"/>
      <c r="P33" s="15"/>
      <c r="Q33" s="15"/>
      <c r="R33" s="15"/>
      <c r="S33" s="15"/>
      <c r="T33" s="15"/>
      <c r="U33" s="15"/>
      <c r="V33" s="15"/>
    </row>
    <row r="34" spans="1:22" x14ac:dyDescent="0.25">
      <c r="A34" s="255"/>
      <c r="B34" s="15"/>
      <c r="C34" s="15"/>
      <c r="D34" s="15"/>
      <c r="E34" s="15"/>
      <c r="F34" s="15"/>
      <c r="G34" s="15"/>
      <c r="H34" s="15"/>
      <c r="I34" s="15"/>
      <c r="J34" s="15"/>
      <c r="K34" s="15"/>
      <c r="L34" s="15"/>
      <c r="M34" s="15"/>
      <c r="N34" s="15"/>
      <c r="O34" s="15"/>
      <c r="P34" s="15"/>
      <c r="Q34" s="15"/>
      <c r="R34" s="15"/>
      <c r="S34" s="15"/>
      <c r="T34" s="15"/>
      <c r="U34" s="15"/>
      <c r="V34" s="15"/>
    </row>
    <row r="35" spans="1:22" x14ac:dyDescent="0.25">
      <c r="A35" s="255"/>
      <c r="B35" s="15"/>
      <c r="C35" s="15"/>
      <c r="D35" s="15"/>
      <c r="E35" s="15"/>
      <c r="F35" s="15"/>
      <c r="G35" s="15"/>
      <c r="H35" s="15"/>
      <c r="I35" s="15"/>
      <c r="J35" s="15"/>
      <c r="K35" s="15"/>
      <c r="L35" s="15"/>
      <c r="M35" s="15"/>
      <c r="N35" s="15"/>
      <c r="O35" s="15"/>
      <c r="P35" s="15"/>
      <c r="Q35" s="15"/>
      <c r="R35" s="15"/>
      <c r="S35" s="15"/>
      <c r="T35" s="15"/>
      <c r="U35" s="15"/>
      <c r="V35" s="15"/>
    </row>
    <row r="36" spans="1:22" x14ac:dyDescent="0.25">
      <c r="A36" s="255"/>
      <c r="B36" s="15"/>
      <c r="C36" s="15"/>
      <c r="D36" s="15"/>
      <c r="E36" s="15"/>
      <c r="F36" s="15"/>
      <c r="G36" s="15"/>
      <c r="H36" s="15"/>
      <c r="I36" s="15"/>
      <c r="J36" s="15"/>
      <c r="K36" s="15"/>
      <c r="L36" s="15"/>
      <c r="M36" s="15"/>
      <c r="N36" s="15"/>
      <c r="O36" s="15"/>
      <c r="P36" s="15"/>
      <c r="Q36" s="15"/>
      <c r="R36" s="15"/>
      <c r="S36" s="15"/>
      <c r="T36" s="15"/>
      <c r="U36" s="15"/>
      <c r="V36" s="15"/>
    </row>
    <row r="37" spans="1:22" x14ac:dyDescent="0.25">
      <c r="A37" s="255"/>
      <c r="B37" s="15"/>
      <c r="C37" s="15"/>
      <c r="D37" s="15"/>
      <c r="E37" s="15"/>
      <c r="F37" s="15"/>
      <c r="G37" s="15"/>
      <c r="H37" s="15"/>
      <c r="I37" s="15"/>
      <c r="J37" s="15"/>
      <c r="K37" s="15"/>
      <c r="L37" s="15"/>
      <c r="M37" s="15"/>
      <c r="N37" s="15"/>
      <c r="O37" s="15"/>
      <c r="P37" s="15"/>
      <c r="Q37" s="15"/>
      <c r="R37" s="15"/>
      <c r="S37" s="15"/>
      <c r="T37" s="15"/>
      <c r="U37" s="15"/>
      <c r="V37" s="15"/>
    </row>
    <row r="38" spans="1:22" x14ac:dyDescent="0.25">
      <c r="A38" s="255"/>
      <c r="B38" s="15"/>
      <c r="C38" s="15"/>
      <c r="D38" s="15"/>
      <c r="E38" s="15"/>
      <c r="F38" s="15"/>
      <c r="G38" s="15"/>
      <c r="H38" s="15"/>
      <c r="I38" s="15"/>
      <c r="J38" s="15"/>
      <c r="K38" s="15"/>
      <c r="L38" s="15"/>
      <c r="M38" s="15"/>
      <c r="N38" s="15"/>
      <c r="O38" s="15"/>
      <c r="P38" s="15"/>
      <c r="Q38" s="15"/>
      <c r="R38" s="15"/>
      <c r="S38" s="15"/>
      <c r="T38" s="15"/>
      <c r="U38" s="15"/>
      <c r="V38" s="15"/>
    </row>
    <row r="39" spans="1:22" x14ac:dyDescent="0.25">
      <c r="A39" s="255"/>
      <c r="B39" s="15"/>
      <c r="C39" s="15"/>
      <c r="D39" s="15"/>
      <c r="E39" s="15"/>
      <c r="F39" s="15"/>
      <c r="G39" s="15"/>
      <c r="H39" s="15"/>
      <c r="I39" s="15"/>
      <c r="J39" s="15"/>
      <c r="K39" s="15"/>
      <c r="L39" s="15"/>
      <c r="M39" s="15"/>
      <c r="N39" s="15"/>
      <c r="O39" s="15"/>
      <c r="P39" s="15"/>
      <c r="Q39" s="15"/>
      <c r="R39" s="15"/>
      <c r="S39" s="15"/>
      <c r="T39" s="15"/>
      <c r="U39" s="15"/>
      <c r="V39" s="15"/>
    </row>
    <row r="40" spans="1:22" x14ac:dyDescent="0.25">
      <c r="A40" s="255"/>
      <c r="B40" s="15"/>
      <c r="C40" s="15"/>
      <c r="D40" s="15"/>
      <c r="E40" s="15"/>
      <c r="F40" s="15"/>
      <c r="G40" s="15"/>
      <c r="H40" s="15"/>
      <c r="I40" s="15"/>
      <c r="J40" s="15"/>
      <c r="K40" s="15"/>
      <c r="L40" s="15"/>
      <c r="M40" s="15"/>
      <c r="N40" s="15"/>
      <c r="O40" s="15"/>
      <c r="P40" s="15"/>
      <c r="Q40" s="15"/>
      <c r="R40" s="15"/>
      <c r="S40" s="15"/>
      <c r="T40" s="15"/>
      <c r="U40" s="15"/>
      <c r="V40" s="15"/>
    </row>
    <row r="41" spans="1:22" x14ac:dyDescent="0.25">
      <c r="A41" s="255"/>
      <c r="B41" s="15"/>
      <c r="C41" s="15"/>
      <c r="D41" s="15"/>
      <c r="E41" s="15"/>
      <c r="F41" s="15"/>
      <c r="G41" s="15"/>
      <c r="H41" s="15"/>
      <c r="I41" s="15"/>
      <c r="J41" s="15"/>
      <c r="K41" s="15"/>
      <c r="L41" s="15"/>
      <c r="M41" s="15"/>
      <c r="N41" s="15"/>
      <c r="O41" s="15"/>
      <c r="P41" s="15"/>
      <c r="Q41" s="15"/>
      <c r="R41" s="15"/>
      <c r="S41" s="15"/>
      <c r="T41" s="15"/>
      <c r="U41" s="15"/>
      <c r="V41" s="15"/>
    </row>
    <row r="42" spans="1:22" x14ac:dyDescent="0.25">
      <c r="A42" s="255"/>
      <c r="B42" s="15"/>
      <c r="C42" s="15"/>
      <c r="D42" s="15"/>
      <c r="E42" s="15"/>
      <c r="F42" s="15"/>
      <c r="G42" s="15"/>
      <c r="H42" s="15"/>
      <c r="I42" s="15"/>
      <c r="J42" s="15"/>
      <c r="K42" s="15"/>
      <c r="L42" s="15"/>
      <c r="M42" s="15"/>
      <c r="N42" s="15"/>
      <c r="O42" s="15"/>
      <c r="P42" s="15"/>
      <c r="Q42" s="15"/>
      <c r="R42" s="15"/>
      <c r="S42" s="15"/>
      <c r="T42" s="15"/>
      <c r="U42" s="15"/>
      <c r="V42" s="15"/>
    </row>
    <row r="43" spans="1:22" x14ac:dyDescent="0.25">
      <c r="A43" s="255"/>
      <c r="B43" s="15"/>
      <c r="C43" s="15"/>
      <c r="D43" s="15"/>
      <c r="E43" s="15"/>
      <c r="F43" s="15"/>
      <c r="G43" s="15"/>
      <c r="H43" s="15"/>
      <c r="I43" s="15"/>
      <c r="J43" s="15"/>
      <c r="K43" s="15"/>
      <c r="L43" s="15"/>
      <c r="M43" s="15"/>
      <c r="N43" s="15"/>
      <c r="O43" s="15"/>
      <c r="P43" s="15"/>
      <c r="Q43" s="15"/>
      <c r="R43" s="15"/>
      <c r="S43" s="15"/>
      <c r="T43" s="15"/>
      <c r="U43" s="15"/>
      <c r="V43" s="15"/>
    </row>
    <row r="44" spans="1:22" x14ac:dyDescent="0.25">
      <c r="A44" s="255"/>
      <c r="B44" s="15"/>
      <c r="C44" s="15"/>
      <c r="D44" s="15"/>
      <c r="E44" s="15"/>
      <c r="F44" s="15"/>
      <c r="G44" s="15"/>
      <c r="H44" s="15"/>
      <c r="I44" s="15"/>
      <c r="J44" s="15"/>
      <c r="K44" s="15"/>
      <c r="L44" s="15"/>
      <c r="M44" s="15"/>
      <c r="N44" s="15"/>
      <c r="O44" s="15"/>
      <c r="P44" s="15"/>
      <c r="Q44" s="15"/>
      <c r="R44" s="15"/>
      <c r="S44" s="15"/>
      <c r="T44" s="15"/>
      <c r="U44" s="15"/>
      <c r="V44" s="15"/>
    </row>
    <row r="45" spans="1:22" x14ac:dyDescent="0.25">
      <c r="A45" s="255"/>
      <c r="B45" s="15"/>
      <c r="C45" s="15"/>
      <c r="D45" s="15"/>
      <c r="E45" s="15"/>
      <c r="F45" s="15"/>
      <c r="G45" s="15"/>
      <c r="H45" s="15"/>
      <c r="I45" s="15"/>
      <c r="J45" s="15"/>
      <c r="K45" s="15"/>
      <c r="L45" s="15"/>
      <c r="M45" s="15"/>
      <c r="N45" s="15"/>
      <c r="O45" s="15"/>
      <c r="P45" s="15"/>
      <c r="Q45" s="15"/>
      <c r="R45" s="15"/>
      <c r="S45" s="15"/>
      <c r="T45" s="15"/>
      <c r="U45" s="15"/>
      <c r="V45" s="15"/>
    </row>
    <row r="46" spans="1:22" x14ac:dyDescent="0.25">
      <c r="A46" s="255"/>
      <c r="B46" s="15"/>
      <c r="C46" s="15"/>
      <c r="D46" s="15"/>
      <c r="E46" s="15"/>
      <c r="F46" s="15"/>
      <c r="G46" s="15"/>
      <c r="H46" s="15"/>
      <c r="I46" s="15"/>
      <c r="J46" s="15"/>
      <c r="K46" s="15"/>
      <c r="L46" s="15"/>
      <c r="M46" s="15"/>
      <c r="N46" s="15"/>
      <c r="O46" s="15"/>
      <c r="P46" s="15"/>
      <c r="Q46" s="15"/>
      <c r="R46" s="15"/>
      <c r="S46" s="15"/>
      <c r="T46" s="15"/>
      <c r="U46" s="15"/>
      <c r="V46" s="15"/>
    </row>
    <row r="47" spans="1:22" x14ac:dyDescent="0.25">
      <c r="A47" s="255"/>
      <c r="B47" s="15"/>
      <c r="C47" s="15"/>
      <c r="D47" s="15"/>
      <c r="E47" s="15"/>
      <c r="F47" s="15"/>
      <c r="G47" s="15"/>
      <c r="H47" s="15"/>
      <c r="I47" s="15"/>
      <c r="J47" s="15"/>
      <c r="K47" s="15"/>
      <c r="L47" s="15"/>
      <c r="M47" s="15"/>
      <c r="N47" s="15"/>
      <c r="O47" s="15"/>
      <c r="P47" s="15"/>
      <c r="Q47" s="15"/>
      <c r="R47" s="15"/>
      <c r="S47" s="15"/>
      <c r="T47" s="15"/>
      <c r="U47" s="15"/>
      <c r="V47" s="15"/>
    </row>
    <row r="48" spans="1:22" x14ac:dyDescent="0.25">
      <c r="A48" s="255"/>
      <c r="B48" s="15"/>
      <c r="C48" s="15"/>
      <c r="D48" s="15"/>
      <c r="E48" s="15"/>
      <c r="F48" s="15"/>
      <c r="G48" s="15"/>
      <c r="H48" s="15"/>
      <c r="I48" s="15"/>
      <c r="J48" s="15"/>
      <c r="K48" s="15"/>
      <c r="L48" s="15"/>
      <c r="M48" s="15"/>
      <c r="N48" s="15"/>
      <c r="O48" s="15"/>
      <c r="P48" s="15"/>
      <c r="Q48" s="15"/>
      <c r="R48" s="15"/>
      <c r="S48" s="15"/>
      <c r="T48" s="15"/>
      <c r="U48" s="15"/>
      <c r="V48" s="15"/>
    </row>
    <row r="49" spans="1:22" x14ac:dyDescent="0.25">
      <c r="A49" s="255"/>
      <c r="B49" s="15"/>
      <c r="C49" s="15"/>
      <c r="D49" s="15"/>
      <c r="E49" s="15"/>
      <c r="F49" s="15"/>
      <c r="G49" s="15"/>
      <c r="H49" s="15"/>
      <c r="I49" s="15"/>
      <c r="J49" s="15"/>
      <c r="K49" s="15"/>
      <c r="L49" s="15"/>
      <c r="M49" s="15"/>
      <c r="N49" s="15"/>
      <c r="O49" s="15"/>
      <c r="P49" s="15"/>
      <c r="Q49" s="15"/>
      <c r="R49" s="15"/>
      <c r="S49" s="15"/>
      <c r="T49" s="15"/>
      <c r="U49" s="15"/>
      <c r="V49" s="15"/>
    </row>
    <row r="50" spans="1:22" x14ac:dyDescent="0.25">
      <c r="A50" s="255"/>
      <c r="B50" s="15"/>
      <c r="C50" s="15"/>
      <c r="D50" s="15"/>
      <c r="E50" s="15"/>
      <c r="F50" s="15"/>
      <c r="G50" s="15"/>
      <c r="H50" s="15"/>
      <c r="I50" s="15"/>
      <c r="J50" s="15"/>
      <c r="K50" s="15"/>
      <c r="L50" s="15"/>
      <c r="M50" s="15"/>
      <c r="N50" s="15"/>
      <c r="O50" s="15"/>
      <c r="P50" s="15"/>
      <c r="Q50" s="15"/>
      <c r="R50" s="15"/>
      <c r="S50" s="15"/>
      <c r="T50" s="15"/>
      <c r="U50" s="15"/>
      <c r="V50" s="15"/>
    </row>
    <row r="51" spans="1:22" x14ac:dyDescent="0.25">
      <c r="A51" s="255"/>
      <c r="B51" s="15"/>
      <c r="C51" s="15"/>
      <c r="D51" s="15"/>
      <c r="E51" s="15"/>
      <c r="F51" s="15"/>
      <c r="G51" s="15"/>
      <c r="H51" s="15"/>
      <c r="I51" s="15"/>
      <c r="J51" s="15"/>
      <c r="K51" s="15"/>
      <c r="L51" s="15"/>
      <c r="M51" s="15"/>
      <c r="N51" s="15"/>
      <c r="O51" s="15"/>
      <c r="P51" s="15"/>
      <c r="Q51" s="15"/>
      <c r="R51" s="15"/>
      <c r="S51" s="15"/>
      <c r="T51" s="15"/>
      <c r="U51" s="15"/>
      <c r="V51" s="15"/>
    </row>
    <row r="52" spans="1:22" x14ac:dyDescent="0.25">
      <c r="A52" s="255"/>
      <c r="B52" s="15"/>
      <c r="C52" s="15"/>
      <c r="D52" s="15"/>
      <c r="E52" s="15"/>
      <c r="F52" s="15"/>
      <c r="G52" s="15"/>
      <c r="H52" s="15"/>
      <c r="I52" s="15"/>
      <c r="J52" s="15"/>
      <c r="K52" s="15"/>
      <c r="L52" s="15"/>
      <c r="M52" s="15"/>
      <c r="N52" s="15"/>
      <c r="O52" s="15"/>
      <c r="P52" s="15"/>
      <c r="Q52" s="15"/>
      <c r="R52" s="15"/>
      <c r="S52" s="15"/>
      <c r="T52" s="15"/>
      <c r="U52" s="15"/>
      <c r="V52" s="15"/>
    </row>
    <row r="53" spans="1:22" x14ac:dyDescent="0.25">
      <c r="A53" s="255"/>
      <c r="B53" s="15"/>
      <c r="C53" s="15"/>
      <c r="D53" s="15"/>
      <c r="E53" s="15"/>
      <c r="F53" s="15"/>
      <c r="G53" s="15"/>
      <c r="H53" s="15"/>
      <c r="I53" s="15"/>
      <c r="J53" s="15"/>
      <c r="K53" s="15"/>
      <c r="L53" s="15"/>
      <c r="M53" s="15"/>
      <c r="N53" s="15"/>
      <c r="O53" s="15"/>
      <c r="P53" s="15"/>
      <c r="Q53" s="15"/>
      <c r="R53" s="15"/>
      <c r="S53" s="15"/>
      <c r="T53" s="15"/>
      <c r="U53" s="15"/>
      <c r="V53" s="15"/>
    </row>
    <row r="54" spans="1:22" x14ac:dyDescent="0.25">
      <c r="A54" s="255"/>
      <c r="B54" s="15"/>
      <c r="C54" s="15"/>
      <c r="D54" s="15"/>
      <c r="E54" s="15"/>
      <c r="F54" s="15"/>
      <c r="G54" s="15"/>
      <c r="H54" s="15"/>
      <c r="I54" s="15"/>
      <c r="J54" s="15"/>
      <c r="K54" s="15"/>
      <c r="L54" s="15"/>
      <c r="M54" s="15"/>
      <c r="N54" s="15"/>
      <c r="O54" s="15"/>
      <c r="P54" s="15"/>
      <c r="Q54" s="15"/>
      <c r="R54" s="15"/>
      <c r="S54" s="15"/>
      <c r="T54" s="15"/>
      <c r="U54" s="15"/>
      <c r="V54" s="15"/>
    </row>
    <row r="55" spans="1:22" x14ac:dyDescent="0.25">
      <c r="A55" s="255"/>
      <c r="B55" s="15"/>
      <c r="C55" s="15"/>
      <c r="D55" s="15"/>
      <c r="E55" s="15"/>
      <c r="F55" s="15"/>
      <c r="G55" s="15"/>
      <c r="H55" s="15"/>
      <c r="I55" s="15"/>
      <c r="J55" s="15"/>
      <c r="K55" s="15"/>
      <c r="L55" s="15"/>
      <c r="M55" s="15"/>
      <c r="N55" s="15"/>
      <c r="O55" s="15"/>
      <c r="P55" s="15"/>
      <c r="Q55" s="15"/>
      <c r="R55" s="15"/>
      <c r="S55" s="15"/>
      <c r="T55" s="15"/>
      <c r="U55" s="15"/>
      <c r="V55" s="15"/>
    </row>
    <row r="56" spans="1:22" x14ac:dyDescent="0.25">
      <c r="A56" s="255"/>
      <c r="B56" s="15"/>
      <c r="C56" s="15"/>
      <c r="D56" s="15"/>
      <c r="E56" s="15"/>
      <c r="F56" s="15"/>
      <c r="G56" s="15"/>
      <c r="H56" s="15"/>
      <c r="I56" s="15"/>
      <c r="J56" s="15"/>
      <c r="K56" s="15"/>
      <c r="L56" s="15"/>
      <c r="M56" s="15"/>
      <c r="N56" s="15"/>
      <c r="O56" s="15"/>
      <c r="P56" s="15"/>
      <c r="Q56" s="15"/>
      <c r="R56" s="15"/>
      <c r="S56" s="15"/>
      <c r="T56" s="15"/>
      <c r="U56" s="15"/>
      <c r="V56" s="15"/>
    </row>
    <row r="57" spans="1:22" x14ac:dyDescent="0.25">
      <c r="A57" s="255"/>
      <c r="B57" s="15"/>
      <c r="C57" s="15"/>
      <c r="D57" s="15"/>
      <c r="E57" s="15"/>
      <c r="F57" s="15"/>
      <c r="G57" s="15"/>
      <c r="H57" s="15"/>
      <c r="I57" s="15"/>
      <c r="J57" s="15"/>
      <c r="K57" s="15"/>
      <c r="L57" s="15"/>
      <c r="M57" s="15"/>
      <c r="N57" s="15"/>
      <c r="O57" s="15"/>
      <c r="P57" s="15"/>
      <c r="Q57" s="15"/>
      <c r="R57" s="15"/>
      <c r="S57" s="15"/>
      <c r="T57" s="15"/>
      <c r="U57" s="15"/>
      <c r="V57" s="15"/>
    </row>
    <row r="58" spans="1:22" x14ac:dyDescent="0.25">
      <c r="A58" s="255"/>
      <c r="B58" s="15"/>
      <c r="C58" s="15"/>
      <c r="D58" s="15"/>
      <c r="E58" s="15"/>
      <c r="F58" s="15"/>
      <c r="G58" s="15"/>
      <c r="H58" s="15"/>
      <c r="I58" s="15"/>
      <c r="J58" s="15"/>
      <c r="K58" s="15"/>
      <c r="L58" s="15"/>
      <c r="M58" s="15"/>
      <c r="N58" s="15"/>
      <c r="O58" s="15"/>
      <c r="P58" s="15"/>
      <c r="Q58" s="15"/>
      <c r="R58" s="15"/>
      <c r="S58" s="15"/>
      <c r="T58" s="15"/>
      <c r="U58" s="15"/>
      <c r="V58" s="15"/>
    </row>
    <row r="59" spans="1:22" x14ac:dyDescent="0.25">
      <c r="A59" s="255"/>
      <c r="B59" s="15"/>
      <c r="C59" s="15"/>
      <c r="D59" s="15"/>
      <c r="E59" s="15"/>
      <c r="F59" s="15"/>
      <c r="G59" s="15"/>
      <c r="H59" s="15"/>
      <c r="I59" s="15"/>
      <c r="J59" s="15"/>
      <c r="K59" s="15"/>
      <c r="L59" s="15"/>
      <c r="M59" s="15"/>
      <c r="N59" s="15"/>
      <c r="O59" s="15"/>
      <c r="P59" s="15"/>
      <c r="Q59" s="15"/>
      <c r="R59" s="15"/>
      <c r="S59" s="15"/>
      <c r="T59" s="15"/>
      <c r="U59" s="15"/>
      <c r="V59" s="15"/>
    </row>
    <row r="60" spans="1:22" x14ac:dyDescent="0.25">
      <c r="A60" s="255"/>
      <c r="B60" s="15"/>
      <c r="C60" s="15"/>
      <c r="D60" s="15"/>
      <c r="E60" s="15"/>
      <c r="F60" s="15"/>
      <c r="G60" s="15"/>
      <c r="H60" s="15"/>
      <c r="I60" s="15"/>
      <c r="J60" s="15"/>
      <c r="K60" s="15"/>
      <c r="L60" s="15"/>
      <c r="M60" s="15"/>
      <c r="N60" s="15"/>
      <c r="O60" s="15"/>
      <c r="P60" s="15"/>
      <c r="Q60" s="15"/>
      <c r="R60" s="15"/>
      <c r="S60" s="15"/>
      <c r="T60" s="15"/>
      <c r="U60" s="15"/>
      <c r="V60" s="15"/>
    </row>
    <row r="61" spans="1:22" x14ac:dyDescent="0.25">
      <c r="A61" s="255"/>
      <c r="B61" s="15"/>
      <c r="C61" s="15"/>
      <c r="D61" s="15"/>
      <c r="E61" s="15"/>
      <c r="F61" s="15"/>
      <c r="G61" s="15"/>
      <c r="H61" s="15"/>
      <c r="I61" s="15"/>
      <c r="J61" s="15"/>
      <c r="K61" s="15"/>
      <c r="L61" s="15"/>
      <c r="M61" s="15"/>
      <c r="N61" s="15"/>
      <c r="O61" s="15"/>
      <c r="P61" s="15"/>
      <c r="Q61" s="15"/>
      <c r="R61" s="15"/>
      <c r="S61" s="15"/>
      <c r="T61" s="15"/>
      <c r="U61" s="15"/>
      <c r="V61" s="15"/>
    </row>
    <row r="62" spans="1:22" x14ac:dyDescent="0.25">
      <c r="A62" s="255"/>
      <c r="B62" s="15"/>
      <c r="C62" s="15"/>
      <c r="D62" s="15"/>
      <c r="E62" s="15"/>
      <c r="F62" s="15"/>
      <c r="G62" s="15"/>
      <c r="H62" s="15"/>
      <c r="I62" s="15"/>
      <c r="J62" s="15"/>
      <c r="K62" s="15"/>
      <c r="L62" s="15"/>
      <c r="M62" s="15"/>
      <c r="N62" s="15"/>
      <c r="O62" s="15"/>
      <c r="P62" s="15"/>
      <c r="Q62" s="15"/>
      <c r="R62" s="15"/>
      <c r="S62" s="15"/>
      <c r="T62" s="15"/>
      <c r="U62" s="15"/>
      <c r="V62" s="15"/>
    </row>
    <row r="63" spans="1:22" x14ac:dyDescent="0.25">
      <c r="A63" s="255"/>
      <c r="B63" s="15"/>
      <c r="C63" s="15"/>
      <c r="D63" s="15"/>
      <c r="E63" s="15"/>
      <c r="F63" s="15"/>
      <c r="G63" s="15"/>
      <c r="H63" s="15"/>
      <c r="I63" s="15"/>
      <c r="J63" s="15"/>
      <c r="K63" s="15"/>
      <c r="L63" s="15"/>
      <c r="M63" s="15"/>
      <c r="N63" s="15"/>
      <c r="O63" s="15"/>
      <c r="P63" s="15"/>
      <c r="Q63" s="15"/>
      <c r="R63" s="15"/>
      <c r="S63" s="15"/>
      <c r="T63" s="15"/>
      <c r="U63" s="15"/>
      <c r="V63" s="15"/>
    </row>
    <row r="64" spans="1:22" x14ac:dyDescent="0.25">
      <c r="A64" s="255"/>
      <c r="B64" s="15"/>
      <c r="C64" s="15"/>
      <c r="D64" s="15"/>
      <c r="E64" s="15"/>
      <c r="F64" s="15"/>
      <c r="G64" s="15"/>
      <c r="H64" s="15"/>
      <c r="I64" s="15"/>
      <c r="J64" s="15"/>
      <c r="K64" s="15"/>
      <c r="L64" s="15"/>
      <c r="M64" s="15"/>
      <c r="N64" s="15"/>
      <c r="O64" s="15"/>
      <c r="P64" s="15"/>
      <c r="Q64" s="15"/>
      <c r="R64" s="15"/>
      <c r="S64" s="15"/>
      <c r="T64" s="15"/>
      <c r="U64" s="15"/>
      <c r="V64" s="15"/>
    </row>
    <row r="65" spans="1:22" x14ac:dyDescent="0.25">
      <c r="A65" s="255"/>
      <c r="B65" s="15"/>
      <c r="C65" s="15"/>
      <c r="D65" s="15"/>
      <c r="E65" s="15"/>
      <c r="F65" s="15"/>
      <c r="G65" s="15"/>
      <c r="H65" s="15"/>
      <c r="I65" s="15"/>
      <c r="J65" s="15"/>
      <c r="K65" s="15"/>
      <c r="L65" s="15"/>
      <c r="M65" s="15"/>
      <c r="N65" s="15"/>
      <c r="O65" s="15"/>
      <c r="P65" s="15"/>
      <c r="Q65" s="15"/>
      <c r="R65" s="15"/>
      <c r="S65" s="15"/>
      <c r="T65" s="15"/>
      <c r="U65" s="15"/>
      <c r="V65" s="15"/>
    </row>
    <row r="66" spans="1:22" x14ac:dyDescent="0.25">
      <c r="A66" s="255"/>
      <c r="B66" s="15"/>
      <c r="C66" s="15"/>
      <c r="D66" s="15"/>
      <c r="E66" s="15"/>
      <c r="F66" s="15"/>
      <c r="G66" s="15"/>
      <c r="H66" s="15"/>
      <c r="I66" s="15"/>
      <c r="J66" s="15"/>
      <c r="K66" s="15"/>
      <c r="L66" s="15"/>
      <c r="M66" s="15"/>
      <c r="N66" s="15"/>
      <c r="O66" s="15"/>
      <c r="P66" s="15"/>
      <c r="Q66" s="15"/>
      <c r="R66" s="15"/>
      <c r="S66" s="15"/>
      <c r="T66" s="15"/>
      <c r="U66" s="15"/>
      <c r="V66" s="15"/>
    </row>
    <row r="67" spans="1:22" x14ac:dyDescent="0.25">
      <c r="A67" s="255"/>
      <c r="B67" s="15"/>
      <c r="C67" s="15"/>
      <c r="D67" s="15"/>
      <c r="E67" s="15"/>
      <c r="F67" s="15"/>
      <c r="G67" s="15"/>
      <c r="H67" s="15"/>
      <c r="I67" s="15"/>
      <c r="J67" s="15"/>
      <c r="K67" s="15"/>
      <c r="L67" s="15"/>
      <c r="M67" s="15"/>
      <c r="N67" s="15"/>
      <c r="O67" s="15"/>
      <c r="P67" s="15"/>
      <c r="Q67" s="15"/>
      <c r="R67" s="15"/>
      <c r="S67" s="15"/>
      <c r="T67" s="15"/>
      <c r="U67" s="15"/>
      <c r="V67" s="15"/>
    </row>
    <row r="68" spans="1:22" x14ac:dyDescent="0.25">
      <c r="A68" s="255"/>
      <c r="B68" s="15"/>
      <c r="C68" s="15"/>
      <c r="D68" s="15"/>
      <c r="E68" s="15"/>
      <c r="F68" s="15"/>
      <c r="G68" s="15"/>
      <c r="H68" s="15"/>
      <c r="I68" s="15"/>
      <c r="J68" s="15"/>
      <c r="K68" s="15"/>
      <c r="L68" s="15"/>
      <c r="M68" s="15"/>
      <c r="N68" s="15"/>
      <c r="O68" s="15"/>
      <c r="P68" s="15"/>
      <c r="Q68" s="15"/>
      <c r="R68" s="15"/>
      <c r="S68" s="15"/>
      <c r="T68" s="15"/>
      <c r="U68" s="15"/>
      <c r="V68" s="15"/>
    </row>
    <row r="69" spans="1:22" x14ac:dyDescent="0.25">
      <c r="A69" s="255"/>
      <c r="B69" s="15"/>
      <c r="C69" s="15"/>
      <c r="D69" s="15"/>
      <c r="E69" s="15"/>
      <c r="F69" s="15"/>
      <c r="G69" s="15"/>
      <c r="H69" s="15"/>
      <c r="I69" s="15"/>
      <c r="J69" s="15"/>
      <c r="K69" s="15"/>
      <c r="L69" s="15"/>
      <c r="M69" s="15"/>
      <c r="N69" s="15"/>
      <c r="O69" s="15"/>
      <c r="P69" s="15"/>
      <c r="Q69" s="15"/>
      <c r="R69" s="15"/>
      <c r="S69" s="15"/>
      <c r="T69" s="15"/>
      <c r="U69" s="15"/>
      <c r="V69" s="15"/>
    </row>
    <row r="70" spans="1:22" x14ac:dyDescent="0.25">
      <c r="A70" s="255"/>
      <c r="B70" s="15"/>
      <c r="C70" s="15"/>
      <c r="D70" s="15"/>
      <c r="E70" s="15"/>
      <c r="F70" s="15"/>
      <c r="G70" s="15"/>
      <c r="H70" s="15"/>
      <c r="I70" s="15"/>
      <c r="J70" s="15"/>
      <c r="K70" s="15"/>
      <c r="L70" s="15"/>
      <c r="M70" s="15"/>
      <c r="N70" s="15"/>
      <c r="O70" s="15"/>
      <c r="P70" s="15"/>
      <c r="Q70" s="15"/>
      <c r="R70" s="15"/>
      <c r="S70" s="15"/>
      <c r="T70" s="15"/>
      <c r="U70" s="15"/>
      <c r="V70" s="15"/>
    </row>
    <row r="71" spans="1:22" x14ac:dyDescent="0.25">
      <c r="A71" s="255"/>
      <c r="B71" s="15"/>
      <c r="C71" s="15"/>
      <c r="D71" s="15"/>
      <c r="E71" s="15"/>
      <c r="F71" s="15"/>
      <c r="G71" s="15"/>
      <c r="H71" s="15"/>
      <c r="I71" s="15"/>
      <c r="J71" s="15"/>
      <c r="K71" s="15"/>
      <c r="L71" s="15"/>
      <c r="M71" s="15"/>
      <c r="N71" s="15"/>
      <c r="O71" s="15"/>
      <c r="P71" s="15"/>
      <c r="Q71" s="15"/>
      <c r="R71" s="15"/>
      <c r="S71" s="15"/>
      <c r="T71" s="15"/>
      <c r="U71" s="15"/>
      <c r="V71" s="15"/>
    </row>
    <row r="72" spans="1:22" x14ac:dyDescent="0.25">
      <c r="A72" s="255"/>
      <c r="B72" s="15"/>
      <c r="C72" s="15"/>
      <c r="D72" s="15"/>
      <c r="E72" s="15"/>
      <c r="F72" s="15"/>
      <c r="G72" s="15"/>
      <c r="H72" s="15"/>
      <c r="I72" s="15"/>
      <c r="J72" s="15"/>
      <c r="K72" s="15"/>
      <c r="L72" s="15"/>
      <c r="M72" s="15"/>
      <c r="N72" s="15"/>
      <c r="O72" s="15"/>
      <c r="P72" s="15"/>
      <c r="Q72" s="15"/>
      <c r="R72" s="15"/>
      <c r="S72" s="15"/>
      <c r="T72" s="15"/>
      <c r="U72" s="15"/>
      <c r="V72" s="15"/>
    </row>
    <row r="73" spans="1:22" x14ac:dyDescent="0.25">
      <c r="A73" s="255"/>
      <c r="B73" s="15"/>
      <c r="C73" s="15"/>
      <c r="D73" s="15"/>
      <c r="E73" s="15"/>
      <c r="F73" s="15"/>
      <c r="G73" s="15"/>
      <c r="H73" s="15"/>
      <c r="I73" s="15"/>
      <c r="J73" s="15"/>
      <c r="K73" s="15"/>
      <c r="L73" s="15"/>
      <c r="M73" s="15"/>
      <c r="N73" s="15"/>
      <c r="O73" s="15"/>
      <c r="P73" s="15"/>
      <c r="Q73" s="15"/>
      <c r="R73" s="15"/>
      <c r="S73" s="15"/>
      <c r="T73" s="15"/>
      <c r="U73" s="15"/>
      <c r="V73" s="15"/>
    </row>
    <row r="74" spans="1:22" x14ac:dyDescent="0.25">
      <c r="A74" s="255"/>
      <c r="B74" s="15"/>
      <c r="C74" s="15"/>
      <c r="D74" s="15"/>
      <c r="E74" s="15"/>
      <c r="F74" s="15"/>
      <c r="G74" s="15"/>
      <c r="H74" s="15"/>
      <c r="I74" s="15"/>
      <c r="J74" s="15"/>
      <c r="K74" s="15"/>
      <c r="L74" s="15"/>
      <c r="M74" s="15"/>
      <c r="N74" s="15"/>
      <c r="O74" s="15"/>
      <c r="P74" s="15"/>
      <c r="Q74" s="15"/>
      <c r="R74" s="15"/>
      <c r="S74" s="15"/>
      <c r="T74" s="15"/>
      <c r="U74" s="15"/>
      <c r="V74" s="15"/>
    </row>
    <row r="75" spans="1:22" x14ac:dyDescent="0.25">
      <c r="A75" s="255"/>
      <c r="B75" s="15"/>
      <c r="C75" s="15"/>
      <c r="D75" s="15"/>
      <c r="E75" s="15"/>
      <c r="F75" s="15"/>
      <c r="G75" s="15"/>
      <c r="H75" s="15"/>
      <c r="I75" s="15"/>
      <c r="J75" s="15"/>
      <c r="K75" s="15"/>
      <c r="L75" s="15"/>
      <c r="M75" s="15"/>
      <c r="N75" s="15"/>
      <c r="O75" s="15"/>
      <c r="P75" s="15"/>
      <c r="Q75" s="15"/>
      <c r="R75" s="15"/>
      <c r="S75" s="15"/>
      <c r="T75" s="15"/>
      <c r="U75" s="15"/>
      <c r="V75" s="15"/>
    </row>
    <row r="76" spans="1:22" x14ac:dyDescent="0.25">
      <c r="A76" s="255"/>
      <c r="B76" s="15"/>
      <c r="C76" s="15"/>
      <c r="D76" s="15"/>
      <c r="E76" s="15"/>
      <c r="F76" s="15"/>
      <c r="G76" s="15"/>
      <c r="H76" s="15"/>
      <c r="I76" s="15"/>
      <c r="J76" s="15"/>
      <c r="K76" s="15"/>
      <c r="L76" s="15"/>
      <c r="M76" s="15"/>
      <c r="N76" s="15"/>
      <c r="O76" s="15"/>
      <c r="P76" s="15"/>
      <c r="Q76" s="15"/>
      <c r="R76" s="15"/>
      <c r="S76" s="15"/>
      <c r="T76" s="15"/>
      <c r="U76" s="15"/>
      <c r="V76" s="15"/>
    </row>
    <row r="77" spans="1:22" x14ac:dyDescent="0.25">
      <c r="A77" s="255"/>
      <c r="B77" s="15"/>
      <c r="C77" s="15"/>
      <c r="D77" s="15"/>
      <c r="E77" s="15"/>
      <c r="F77" s="15"/>
      <c r="G77" s="15"/>
      <c r="H77" s="15"/>
      <c r="I77" s="15"/>
      <c r="J77" s="15"/>
      <c r="K77" s="15"/>
      <c r="L77" s="15"/>
      <c r="M77" s="15"/>
      <c r="N77" s="15"/>
      <c r="O77" s="15"/>
      <c r="P77" s="15"/>
      <c r="Q77" s="15"/>
      <c r="R77" s="15"/>
      <c r="S77" s="15"/>
      <c r="T77" s="15"/>
      <c r="U77" s="15"/>
      <c r="V77" s="15"/>
    </row>
    <row r="78" spans="1:22" x14ac:dyDescent="0.25">
      <c r="A78" s="255"/>
      <c r="B78" s="15"/>
      <c r="C78" s="15"/>
      <c r="D78" s="15"/>
      <c r="E78" s="15"/>
      <c r="F78" s="15"/>
      <c r="G78" s="15"/>
      <c r="H78" s="15"/>
      <c r="I78" s="15"/>
      <c r="J78" s="15"/>
      <c r="K78" s="15"/>
      <c r="L78" s="15"/>
      <c r="M78" s="15"/>
      <c r="N78" s="15"/>
      <c r="O78" s="15"/>
      <c r="P78" s="15"/>
      <c r="Q78" s="15"/>
      <c r="R78" s="15"/>
      <c r="S78" s="15"/>
      <c r="T78" s="15"/>
      <c r="U78" s="15"/>
      <c r="V78" s="15"/>
    </row>
    <row r="79" spans="1:22" x14ac:dyDescent="0.25">
      <c r="A79" s="255"/>
      <c r="B79" s="15"/>
      <c r="C79" s="15"/>
      <c r="D79" s="15"/>
      <c r="E79" s="15"/>
      <c r="F79" s="15"/>
      <c r="G79" s="15"/>
      <c r="H79" s="15"/>
      <c r="I79" s="15"/>
      <c r="J79" s="15"/>
      <c r="K79" s="15"/>
      <c r="L79" s="15"/>
      <c r="M79" s="15"/>
      <c r="N79" s="15"/>
      <c r="O79" s="15"/>
      <c r="P79" s="15"/>
      <c r="Q79" s="15"/>
      <c r="R79" s="15"/>
      <c r="S79" s="15"/>
      <c r="T79" s="15"/>
      <c r="U79" s="15"/>
      <c r="V79" s="15"/>
    </row>
    <row r="80" spans="1:22" x14ac:dyDescent="0.25">
      <c r="A80" s="255"/>
      <c r="B80" s="15"/>
      <c r="C80" s="15"/>
      <c r="D80" s="15"/>
      <c r="E80" s="15"/>
      <c r="F80" s="15"/>
      <c r="G80" s="15"/>
      <c r="H80" s="15"/>
      <c r="I80" s="15"/>
      <c r="J80" s="15"/>
      <c r="K80" s="15"/>
      <c r="L80" s="15"/>
      <c r="M80" s="15"/>
      <c r="N80" s="15"/>
      <c r="O80" s="15"/>
      <c r="P80" s="15"/>
      <c r="Q80" s="15"/>
      <c r="R80" s="15"/>
      <c r="S80" s="15"/>
      <c r="T80" s="15"/>
      <c r="U80" s="15"/>
      <c r="V80" s="15"/>
    </row>
    <row r="81" spans="1:22" x14ac:dyDescent="0.25">
      <c r="A81" s="255"/>
      <c r="B81" s="15"/>
      <c r="C81" s="15"/>
      <c r="D81" s="15"/>
      <c r="E81" s="15"/>
      <c r="F81" s="15"/>
      <c r="G81" s="15"/>
      <c r="H81" s="15"/>
      <c r="I81" s="15"/>
      <c r="J81" s="15"/>
      <c r="K81" s="15"/>
      <c r="L81" s="15"/>
      <c r="M81" s="15"/>
      <c r="N81" s="15"/>
      <c r="O81" s="15"/>
      <c r="P81" s="15"/>
      <c r="Q81" s="15"/>
      <c r="R81" s="15"/>
      <c r="S81" s="15"/>
      <c r="T81" s="15"/>
      <c r="U81" s="15"/>
      <c r="V81" s="15"/>
    </row>
    <row r="82" spans="1:22" x14ac:dyDescent="0.25">
      <c r="A82" s="255"/>
      <c r="B82" s="15"/>
      <c r="C82" s="15"/>
      <c r="D82" s="15"/>
      <c r="E82" s="15"/>
      <c r="F82" s="15"/>
      <c r="G82" s="15"/>
      <c r="H82" s="15"/>
      <c r="I82" s="15"/>
      <c r="J82" s="15"/>
      <c r="K82" s="15"/>
      <c r="L82" s="15"/>
      <c r="M82" s="15"/>
      <c r="N82" s="15"/>
      <c r="O82" s="15"/>
      <c r="P82" s="15"/>
      <c r="Q82" s="15"/>
      <c r="R82" s="15"/>
      <c r="S82" s="15"/>
      <c r="T82" s="15"/>
      <c r="U82" s="15"/>
      <c r="V82" s="15"/>
    </row>
    <row r="83" spans="1:22" x14ac:dyDescent="0.25">
      <c r="A83" s="255"/>
      <c r="B83" s="15"/>
      <c r="C83" s="15"/>
      <c r="D83" s="15"/>
      <c r="E83" s="15"/>
      <c r="F83" s="15"/>
      <c r="G83" s="15"/>
      <c r="H83" s="15"/>
      <c r="I83" s="15"/>
      <c r="J83" s="15"/>
      <c r="K83" s="15"/>
      <c r="L83" s="15"/>
      <c r="M83" s="15"/>
      <c r="N83" s="15"/>
      <c r="O83" s="15"/>
      <c r="P83" s="15"/>
      <c r="Q83" s="15"/>
      <c r="R83" s="15"/>
      <c r="S83" s="15"/>
      <c r="T83" s="15"/>
      <c r="U83" s="15"/>
      <c r="V83" s="15"/>
    </row>
    <row r="84" spans="1:22" x14ac:dyDescent="0.25">
      <c r="A84" s="255"/>
      <c r="B84" s="15"/>
      <c r="C84" s="15"/>
      <c r="D84" s="15"/>
      <c r="E84" s="15"/>
      <c r="F84" s="15"/>
      <c r="G84" s="15"/>
      <c r="H84" s="15"/>
      <c r="I84" s="15"/>
      <c r="J84" s="15"/>
      <c r="K84" s="15"/>
      <c r="L84" s="15"/>
      <c r="M84" s="15"/>
      <c r="N84" s="15"/>
      <c r="O84" s="15"/>
      <c r="P84" s="15"/>
      <c r="Q84" s="15"/>
      <c r="R84" s="15"/>
      <c r="S84" s="15"/>
      <c r="T84" s="15"/>
      <c r="U84" s="15"/>
      <c r="V84" s="15"/>
    </row>
    <row r="85" spans="1:22" x14ac:dyDescent="0.25">
      <c r="A85" s="255"/>
      <c r="B85" s="15"/>
      <c r="C85" s="15"/>
      <c r="D85" s="15"/>
      <c r="E85" s="15"/>
      <c r="F85" s="15"/>
      <c r="G85" s="15"/>
      <c r="H85" s="15"/>
      <c r="I85" s="15"/>
      <c r="J85" s="15"/>
      <c r="K85" s="15"/>
      <c r="L85" s="15"/>
      <c r="M85" s="15"/>
      <c r="N85" s="15"/>
      <c r="O85" s="15"/>
      <c r="P85" s="15"/>
      <c r="Q85" s="15"/>
      <c r="R85" s="15"/>
      <c r="S85" s="15"/>
      <c r="T85" s="15"/>
      <c r="U85" s="15"/>
      <c r="V85" s="15"/>
    </row>
    <row r="86" spans="1:22" x14ac:dyDescent="0.25">
      <c r="A86" s="255"/>
      <c r="B86" s="15"/>
      <c r="C86" s="15"/>
      <c r="D86" s="15"/>
      <c r="E86" s="15"/>
      <c r="F86" s="15"/>
      <c r="G86" s="15"/>
      <c r="H86" s="15"/>
      <c r="I86" s="15"/>
      <c r="J86" s="15"/>
      <c r="K86" s="15"/>
      <c r="L86" s="15"/>
      <c r="M86" s="15"/>
      <c r="N86" s="15"/>
      <c r="O86" s="15"/>
      <c r="P86" s="15"/>
      <c r="Q86" s="15"/>
      <c r="R86" s="15"/>
      <c r="S86" s="15"/>
      <c r="T86" s="15"/>
      <c r="U86" s="15"/>
      <c r="V86" s="15"/>
    </row>
    <row r="87" spans="1:22" x14ac:dyDescent="0.25">
      <c r="A87" s="255"/>
      <c r="B87" s="15"/>
      <c r="C87" s="15"/>
      <c r="D87" s="15"/>
      <c r="E87" s="15"/>
      <c r="F87" s="15"/>
      <c r="G87" s="15"/>
      <c r="H87" s="15"/>
      <c r="I87" s="15"/>
      <c r="J87" s="15"/>
      <c r="K87" s="15"/>
      <c r="L87" s="15"/>
      <c r="M87" s="15"/>
      <c r="N87" s="15"/>
      <c r="O87" s="15"/>
      <c r="P87" s="15"/>
      <c r="Q87" s="15"/>
      <c r="R87" s="15"/>
      <c r="S87" s="15"/>
      <c r="T87" s="15"/>
      <c r="U87" s="15"/>
      <c r="V87" s="15"/>
    </row>
    <row r="88" spans="1:22" x14ac:dyDescent="0.25">
      <c r="A88" s="255"/>
      <c r="B88" s="15"/>
      <c r="C88" s="15"/>
      <c r="D88" s="15"/>
      <c r="E88" s="15"/>
      <c r="F88" s="15"/>
      <c r="G88" s="15"/>
      <c r="H88" s="15"/>
      <c r="I88" s="15"/>
      <c r="J88" s="15"/>
      <c r="K88" s="15"/>
      <c r="L88" s="15"/>
      <c r="M88" s="15"/>
      <c r="N88" s="15"/>
      <c r="O88" s="15"/>
      <c r="P88" s="15"/>
      <c r="Q88" s="15"/>
      <c r="R88" s="15"/>
      <c r="S88" s="15"/>
      <c r="T88" s="15"/>
      <c r="U88" s="15"/>
      <c r="V88" s="15"/>
    </row>
    <row r="89" spans="1:22" x14ac:dyDescent="0.25">
      <c r="A89" s="255"/>
      <c r="B89" s="15"/>
      <c r="C89" s="15"/>
      <c r="D89" s="15"/>
      <c r="E89" s="15"/>
      <c r="F89" s="15"/>
      <c r="G89" s="15"/>
      <c r="H89" s="15"/>
      <c r="I89" s="15"/>
      <c r="J89" s="15"/>
      <c r="K89" s="15"/>
      <c r="L89" s="15"/>
      <c r="M89" s="15"/>
      <c r="N89" s="15"/>
      <c r="O89" s="15"/>
      <c r="P89" s="15"/>
      <c r="Q89" s="15"/>
      <c r="R89" s="15"/>
      <c r="S89" s="15"/>
      <c r="T89" s="15"/>
      <c r="U89" s="15"/>
      <c r="V89" s="15"/>
    </row>
    <row r="90" spans="1:22" x14ac:dyDescent="0.25">
      <c r="A90" s="255"/>
      <c r="B90" s="15"/>
      <c r="C90" s="15"/>
      <c r="D90" s="15"/>
      <c r="E90" s="15"/>
      <c r="F90" s="15"/>
      <c r="G90" s="15"/>
      <c r="H90" s="15"/>
      <c r="I90" s="15"/>
      <c r="J90" s="15"/>
      <c r="K90" s="15"/>
      <c r="L90" s="15"/>
      <c r="M90" s="15"/>
      <c r="N90" s="15"/>
      <c r="O90" s="15"/>
      <c r="P90" s="15"/>
      <c r="Q90" s="15"/>
      <c r="R90" s="15"/>
      <c r="S90" s="15"/>
      <c r="T90" s="15"/>
      <c r="U90" s="15"/>
      <c r="V90" s="15"/>
    </row>
    <row r="91" spans="1:22" x14ac:dyDescent="0.25">
      <c r="A91" s="255"/>
      <c r="B91" s="15"/>
      <c r="C91" s="15"/>
      <c r="D91" s="15"/>
      <c r="E91" s="15"/>
      <c r="F91" s="15"/>
      <c r="G91" s="15"/>
      <c r="H91" s="15"/>
      <c r="I91" s="15"/>
      <c r="J91" s="15"/>
      <c r="K91" s="15"/>
      <c r="L91" s="15"/>
      <c r="M91" s="15"/>
      <c r="N91" s="15"/>
      <c r="O91" s="15"/>
      <c r="P91" s="15"/>
      <c r="Q91" s="15"/>
      <c r="R91" s="15"/>
      <c r="S91" s="15"/>
      <c r="T91" s="15"/>
      <c r="U91" s="15"/>
      <c r="V91" s="15"/>
    </row>
    <row r="92" spans="1:22" x14ac:dyDescent="0.25">
      <c r="A92" s="255"/>
      <c r="B92" s="15"/>
      <c r="C92" s="15"/>
      <c r="D92" s="15"/>
      <c r="E92" s="15"/>
      <c r="F92" s="15"/>
      <c r="G92" s="15"/>
      <c r="H92" s="15"/>
      <c r="I92" s="15"/>
      <c r="J92" s="15"/>
      <c r="K92" s="15"/>
      <c r="L92" s="15"/>
      <c r="M92" s="15"/>
      <c r="N92" s="15"/>
      <c r="O92" s="15"/>
      <c r="P92" s="15"/>
      <c r="Q92" s="15"/>
      <c r="R92" s="15"/>
      <c r="S92" s="15"/>
      <c r="T92" s="15"/>
      <c r="U92" s="15"/>
      <c r="V92" s="15"/>
    </row>
    <row r="93" spans="1:22" x14ac:dyDescent="0.25">
      <c r="A93" s="255"/>
      <c r="B93" s="15"/>
      <c r="C93" s="15"/>
      <c r="D93" s="15"/>
      <c r="E93" s="15"/>
      <c r="F93" s="15"/>
      <c r="G93" s="15"/>
      <c r="H93" s="15"/>
      <c r="I93" s="15"/>
      <c r="J93" s="15"/>
      <c r="K93" s="15"/>
      <c r="L93" s="15"/>
      <c r="M93" s="15"/>
      <c r="N93" s="15"/>
      <c r="O93" s="15"/>
      <c r="P93" s="15"/>
      <c r="Q93" s="15"/>
      <c r="R93" s="15"/>
      <c r="S93" s="15"/>
      <c r="T93" s="15"/>
      <c r="U93" s="15"/>
      <c r="V93" s="15"/>
    </row>
    <row r="94" spans="1:22" x14ac:dyDescent="0.25">
      <c r="A94" s="255"/>
      <c r="B94" s="15"/>
      <c r="C94" s="15"/>
      <c r="D94" s="15"/>
      <c r="E94" s="15"/>
      <c r="F94" s="15"/>
      <c r="G94" s="15"/>
      <c r="H94" s="15"/>
      <c r="I94" s="15"/>
      <c r="J94" s="15"/>
      <c r="K94" s="15"/>
      <c r="L94" s="15"/>
      <c r="M94" s="15"/>
      <c r="N94" s="15"/>
      <c r="O94" s="15"/>
      <c r="P94" s="15"/>
      <c r="Q94" s="15"/>
      <c r="R94" s="15"/>
      <c r="S94" s="15"/>
      <c r="T94" s="15"/>
      <c r="U94" s="15"/>
      <c r="V94" s="15"/>
    </row>
    <row r="95" spans="1:22" x14ac:dyDescent="0.25">
      <c r="A95" s="255"/>
      <c r="B95" s="15"/>
      <c r="C95" s="15"/>
      <c r="D95" s="15"/>
      <c r="E95" s="15"/>
      <c r="F95" s="15"/>
      <c r="G95" s="15"/>
      <c r="H95" s="15"/>
      <c r="I95" s="15"/>
      <c r="J95" s="15"/>
      <c r="K95" s="15"/>
      <c r="L95" s="15"/>
      <c r="M95" s="15"/>
      <c r="N95" s="15"/>
      <c r="O95" s="15"/>
      <c r="P95" s="15"/>
      <c r="Q95" s="15"/>
      <c r="R95" s="15"/>
      <c r="S95" s="15"/>
      <c r="T95" s="15"/>
      <c r="U95" s="15"/>
      <c r="V95" s="15"/>
    </row>
    <row r="96" spans="1:22" x14ac:dyDescent="0.25">
      <c r="A96" s="255"/>
      <c r="B96" s="15"/>
      <c r="C96" s="15"/>
      <c r="D96" s="15"/>
      <c r="E96" s="15"/>
      <c r="F96" s="15"/>
      <c r="G96" s="15"/>
      <c r="H96" s="15"/>
      <c r="I96" s="15"/>
      <c r="J96" s="15"/>
      <c r="K96" s="15"/>
      <c r="L96" s="15"/>
      <c r="M96" s="15"/>
      <c r="N96" s="15"/>
      <c r="O96" s="15"/>
      <c r="P96" s="15"/>
      <c r="Q96" s="15"/>
      <c r="R96" s="15"/>
      <c r="S96" s="15"/>
      <c r="T96" s="15"/>
      <c r="U96" s="15"/>
      <c r="V96" s="15"/>
    </row>
    <row r="97" spans="1:22" x14ac:dyDescent="0.25">
      <c r="A97" s="255"/>
      <c r="B97" s="15"/>
      <c r="C97" s="15"/>
      <c r="D97" s="15"/>
      <c r="E97" s="15"/>
      <c r="F97" s="15"/>
      <c r="G97" s="15"/>
      <c r="H97" s="15"/>
      <c r="I97" s="15"/>
      <c r="J97" s="15"/>
      <c r="K97" s="15"/>
      <c r="L97" s="15"/>
      <c r="M97" s="15"/>
      <c r="N97" s="15"/>
      <c r="O97" s="15"/>
      <c r="P97" s="15"/>
      <c r="Q97" s="15"/>
      <c r="R97" s="15"/>
      <c r="S97" s="15"/>
      <c r="T97" s="15"/>
      <c r="U97" s="15"/>
      <c r="V97" s="15"/>
    </row>
    <row r="98" spans="1:22" x14ac:dyDescent="0.25">
      <c r="A98" s="255"/>
      <c r="B98" s="15"/>
      <c r="C98" s="15"/>
      <c r="D98" s="15"/>
      <c r="E98" s="15"/>
      <c r="F98" s="15"/>
      <c r="G98" s="15"/>
      <c r="H98" s="15"/>
      <c r="I98" s="15"/>
      <c r="J98" s="15"/>
      <c r="K98" s="15"/>
      <c r="L98" s="15"/>
      <c r="M98" s="15"/>
      <c r="N98" s="15"/>
      <c r="O98" s="15"/>
      <c r="P98" s="15"/>
      <c r="Q98" s="15"/>
      <c r="R98" s="15"/>
      <c r="S98" s="15"/>
      <c r="T98" s="15"/>
      <c r="U98" s="15"/>
      <c r="V98" s="15"/>
    </row>
    <row r="99" spans="1:22" x14ac:dyDescent="0.25">
      <c r="A99" s="255"/>
      <c r="B99" s="15"/>
      <c r="C99" s="15"/>
      <c r="D99" s="15"/>
      <c r="E99" s="15"/>
      <c r="F99" s="15"/>
      <c r="G99" s="15"/>
      <c r="H99" s="15"/>
      <c r="I99" s="15"/>
      <c r="J99" s="15"/>
      <c r="K99" s="15"/>
      <c r="L99" s="15"/>
      <c r="M99" s="15"/>
      <c r="N99" s="15"/>
      <c r="O99" s="15"/>
      <c r="P99" s="15"/>
      <c r="Q99" s="15"/>
      <c r="R99" s="15"/>
      <c r="S99" s="15"/>
      <c r="T99" s="15"/>
      <c r="U99" s="15"/>
      <c r="V99" s="15"/>
    </row>
    <row r="100" spans="1:22" x14ac:dyDescent="0.25">
      <c r="A100" s="255"/>
      <c r="B100" s="15"/>
      <c r="C100" s="15"/>
      <c r="D100" s="15"/>
      <c r="E100" s="15"/>
      <c r="F100" s="15"/>
      <c r="G100" s="15"/>
      <c r="H100" s="15"/>
      <c r="I100" s="15"/>
      <c r="J100" s="15"/>
      <c r="K100" s="15"/>
      <c r="L100" s="15"/>
      <c r="M100" s="15"/>
      <c r="N100" s="15"/>
      <c r="O100" s="15"/>
      <c r="P100" s="15"/>
      <c r="Q100" s="15"/>
      <c r="R100" s="15"/>
      <c r="S100" s="15"/>
      <c r="T100" s="15"/>
      <c r="U100" s="15"/>
      <c r="V100" s="15"/>
    </row>
    <row r="101" spans="1:22" x14ac:dyDescent="0.25">
      <c r="A101" s="255"/>
      <c r="B101" s="15"/>
      <c r="C101" s="15"/>
      <c r="D101" s="15"/>
      <c r="E101" s="15"/>
      <c r="F101" s="15"/>
      <c r="G101" s="15"/>
      <c r="H101" s="15"/>
      <c r="I101" s="15"/>
      <c r="J101" s="15"/>
      <c r="K101" s="15"/>
      <c r="L101" s="15"/>
      <c r="M101" s="15"/>
      <c r="N101" s="15"/>
      <c r="O101" s="15"/>
      <c r="P101" s="15"/>
      <c r="Q101" s="15"/>
      <c r="R101" s="15"/>
      <c r="S101" s="15"/>
      <c r="T101" s="15"/>
      <c r="U101" s="15"/>
      <c r="V101" s="15"/>
    </row>
    <row r="102" spans="1:22" x14ac:dyDescent="0.25">
      <c r="A102" s="255"/>
      <c r="B102" s="15"/>
      <c r="C102" s="15"/>
      <c r="D102" s="15"/>
      <c r="E102" s="15"/>
      <c r="F102" s="15"/>
      <c r="G102" s="15"/>
      <c r="H102" s="15"/>
      <c r="I102" s="15"/>
      <c r="J102" s="15"/>
      <c r="K102" s="15"/>
      <c r="L102" s="15"/>
      <c r="M102" s="15"/>
      <c r="N102" s="15"/>
      <c r="O102" s="15"/>
      <c r="P102" s="15"/>
      <c r="Q102" s="15"/>
      <c r="R102" s="15"/>
      <c r="S102" s="15"/>
      <c r="T102" s="15"/>
      <c r="U102" s="15"/>
      <c r="V102" s="15"/>
    </row>
    <row r="103" spans="1:22" x14ac:dyDescent="0.25">
      <c r="A103" s="255"/>
      <c r="B103" s="15"/>
      <c r="C103" s="15"/>
      <c r="D103" s="15"/>
      <c r="E103" s="15"/>
      <c r="F103" s="15"/>
      <c r="G103" s="15"/>
      <c r="H103" s="15"/>
      <c r="I103" s="15"/>
      <c r="J103" s="15"/>
      <c r="K103" s="15"/>
      <c r="L103" s="15"/>
      <c r="M103" s="15"/>
      <c r="N103" s="15"/>
      <c r="O103" s="15"/>
      <c r="P103" s="15"/>
      <c r="Q103" s="15"/>
      <c r="R103" s="15"/>
      <c r="S103" s="15"/>
      <c r="T103" s="15"/>
      <c r="U103" s="15"/>
      <c r="V103" s="15"/>
    </row>
    <row r="104" spans="1:22" x14ac:dyDescent="0.25">
      <c r="A104" s="255"/>
      <c r="B104" s="15"/>
      <c r="C104" s="15"/>
      <c r="D104" s="15"/>
      <c r="E104" s="15"/>
      <c r="F104" s="15"/>
      <c r="G104" s="15"/>
      <c r="H104" s="15"/>
      <c r="I104" s="15"/>
      <c r="J104" s="15"/>
      <c r="K104" s="15"/>
      <c r="L104" s="15"/>
      <c r="M104" s="15"/>
      <c r="N104" s="15"/>
      <c r="O104" s="15"/>
      <c r="P104" s="15"/>
      <c r="Q104" s="15"/>
      <c r="R104" s="15"/>
      <c r="S104" s="15"/>
      <c r="T104" s="15"/>
      <c r="U104" s="15"/>
      <c r="V104" s="15"/>
    </row>
    <row r="105" spans="1:22" x14ac:dyDescent="0.25">
      <c r="A105" s="255"/>
      <c r="B105" s="15"/>
      <c r="C105" s="15"/>
      <c r="D105" s="15"/>
      <c r="E105" s="15"/>
      <c r="F105" s="15"/>
      <c r="G105" s="15"/>
      <c r="H105" s="15"/>
      <c r="I105" s="15"/>
      <c r="J105" s="15"/>
      <c r="K105" s="15"/>
      <c r="L105" s="15"/>
      <c r="M105" s="15"/>
      <c r="N105" s="15"/>
      <c r="O105" s="15"/>
      <c r="P105" s="15"/>
      <c r="Q105" s="15"/>
      <c r="R105" s="15"/>
      <c r="S105" s="15"/>
      <c r="T105" s="15"/>
      <c r="U105" s="15"/>
      <c r="V105" s="15"/>
    </row>
    <row r="106" spans="1:22" x14ac:dyDescent="0.25">
      <c r="A106" s="255"/>
      <c r="B106" s="15"/>
      <c r="C106" s="15"/>
      <c r="D106" s="15"/>
      <c r="E106" s="15"/>
      <c r="F106" s="15"/>
      <c r="G106" s="15"/>
      <c r="H106" s="15"/>
      <c r="I106" s="15"/>
      <c r="J106" s="15"/>
      <c r="K106" s="15"/>
      <c r="L106" s="15"/>
      <c r="M106" s="15"/>
      <c r="N106" s="15"/>
      <c r="O106" s="15"/>
      <c r="P106" s="15"/>
      <c r="Q106" s="15"/>
      <c r="R106" s="15"/>
      <c r="S106" s="15"/>
      <c r="T106" s="15"/>
      <c r="U106" s="15"/>
      <c r="V106" s="15"/>
    </row>
    <row r="107" spans="1:22" x14ac:dyDescent="0.25">
      <c r="A107" s="255"/>
      <c r="B107" s="15"/>
      <c r="C107" s="15"/>
      <c r="D107" s="15"/>
      <c r="E107" s="15"/>
      <c r="F107" s="15"/>
      <c r="G107" s="15"/>
      <c r="H107" s="15"/>
      <c r="I107" s="15"/>
      <c r="J107" s="15"/>
      <c r="K107" s="15"/>
      <c r="L107" s="15"/>
      <c r="M107" s="15"/>
      <c r="N107" s="15"/>
      <c r="O107" s="15"/>
      <c r="P107" s="15"/>
      <c r="Q107" s="15"/>
      <c r="R107" s="15"/>
      <c r="S107" s="15"/>
      <c r="T107" s="15"/>
      <c r="U107" s="15"/>
      <c r="V107" s="15"/>
    </row>
    <row r="108" spans="1:22" x14ac:dyDescent="0.25">
      <c r="A108" s="255"/>
      <c r="B108" s="15"/>
      <c r="C108" s="15"/>
      <c r="D108" s="15"/>
      <c r="E108" s="15"/>
      <c r="F108" s="15"/>
      <c r="G108" s="15"/>
      <c r="H108" s="15"/>
      <c r="I108" s="15"/>
      <c r="J108" s="15"/>
      <c r="K108" s="15"/>
      <c r="L108" s="15"/>
      <c r="M108" s="15"/>
      <c r="N108" s="15"/>
      <c r="O108" s="15"/>
      <c r="P108" s="15"/>
      <c r="Q108" s="15"/>
      <c r="R108" s="15"/>
      <c r="S108" s="15"/>
      <c r="T108" s="15"/>
      <c r="U108" s="15"/>
      <c r="V108" s="15"/>
    </row>
    <row r="109" spans="1:22" x14ac:dyDescent="0.25">
      <c r="A109" s="255"/>
      <c r="B109" s="15"/>
      <c r="C109" s="15"/>
      <c r="D109" s="15"/>
      <c r="E109" s="15"/>
      <c r="F109" s="15"/>
      <c r="G109" s="15"/>
      <c r="H109" s="15"/>
      <c r="I109" s="15"/>
      <c r="J109" s="15"/>
      <c r="K109" s="15"/>
      <c r="L109" s="15"/>
      <c r="M109" s="15"/>
      <c r="N109" s="15"/>
      <c r="O109" s="15"/>
      <c r="P109" s="15"/>
      <c r="Q109" s="15"/>
      <c r="R109" s="15"/>
      <c r="S109" s="15"/>
      <c r="T109" s="15"/>
      <c r="U109" s="15"/>
      <c r="V109" s="15"/>
    </row>
    <row r="110" spans="1:22" x14ac:dyDescent="0.25">
      <c r="A110" s="255"/>
      <c r="B110" s="15"/>
      <c r="C110" s="15"/>
      <c r="D110" s="15"/>
      <c r="E110" s="15"/>
      <c r="F110" s="15"/>
      <c r="G110" s="15"/>
      <c r="H110" s="15"/>
      <c r="I110" s="15"/>
      <c r="J110" s="15"/>
      <c r="K110" s="15"/>
      <c r="L110" s="15"/>
      <c r="M110" s="15"/>
      <c r="N110" s="15"/>
      <c r="O110" s="15"/>
      <c r="P110" s="15"/>
      <c r="Q110" s="15"/>
      <c r="R110" s="15"/>
      <c r="S110" s="15"/>
      <c r="T110" s="15"/>
      <c r="U110" s="15"/>
      <c r="V110" s="15"/>
    </row>
    <row r="111" spans="1:22" x14ac:dyDescent="0.25">
      <c r="A111" s="255"/>
      <c r="B111" s="15"/>
      <c r="C111" s="15"/>
      <c r="D111" s="15"/>
      <c r="E111" s="15"/>
      <c r="F111" s="15"/>
      <c r="G111" s="15"/>
      <c r="H111" s="15"/>
      <c r="I111" s="15"/>
      <c r="J111" s="15"/>
      <c r="K111" s="15"/>
      <c r="L111" s="15"/>
      <c r="M111" s="15"/>
      <c r="N111" s="15"/>
      <c r="O111" s="15"/>
      <c r="P111" s="15"/>
      <c r="Q111" s="15"/>
      <c r="R111" s="15"/>
      <c r="S111" s="15"/>
      <c r="T111" s="15"/>
      <c r="U111" s="15"/>
      <c r="V111" s="15"/>
    </row>
    <row r="112" spans="1:22" x14ac:dyDescent="0.25">
      <c r="A112" s="255"/>
      <c r="B112" s="15"/>
      <c r="C112" s="15"/>
      <c r="D112" s="15"/>
      <c r="E112" s="15"/>
      <c r="F112" s="15"/>
      <c r="G112" s="15"/>
      <c r="H112" s="15"/>
      <c r="I112" s="15"/>
      <c r="J112" s="15"/>
      <c r="K112" s="15"/>
      <c r="L112" s="15"/>
      <c r="M112" s="15"/>
      <c r="N112" s="15"/>
      <c r="O112" s="15"/>
      <c r="P112" s="15"/>
      <c r="Q112" s="15"/>
      <c r="R112" s="15"/>
      <c r="S112" s="15"/>
      <c r="T112" s="15"/>
      <c r="U112" s="15"/>
      <c r="V112" s="15"/>
    </row>
    <row r="113" spans="1:22" x14ac:dyDescent="0.25">
      <c r="A113" s="255"/>
      <c r="B113" s="15"/>
      <c r="C113" s="15"/>
      <c r="D113" s="15"/>
      <c r="E113" s="15"/>
      <c r="F113" s="15"/>
      <c r="G113" s="15"/>
      <c r="H113" s="15"/>
      <c r="I113" s="15"/>
      <c r="J113" s="15"/>
      <c r="K113" s="15"/>
      <c r="L113" s="15"/>
      <c r="M113" s="15"/>
      <c r="N113" s="15"/>
      <c r="O113" s="15"/>
      <c r="P113" s="15"/>
      <c r="Q113" s="15"/>
      <c r="R113" s="15"/>
      <c r="S113" s="15"/>
      <c r="T113" s="15"/>
      <c r="U113" s="15"/>
      <c r="V113" s="15"/>
    </row>
    <row r="114" spans="1:22" x14ac:dyDescent="0.25">
      <c r="A114" s="255"/>
      <c r="B114" s="15"/>
      <c r="C114" s="15"/>
      <c r="D114" s="15"/>
      <c r="E114" s="15"/>
      <c r="F114" s="15"/>
      <c r="G114" s="15"/>
      <c r="H114" s="15"/>
      <c r="I114" s="15"/>
      <c r="J114" s="15"/>
      <c r="K114" s="15"/>
      <c r="L114" s="15"/>
      <c r="M114" s="15"/>
      <c r="N114" s="15"/>
      <c r="O114" s="15"/>
      <c r="P114" s="15"/>
      <c r="Q114" s="15"/>
      <c r="R114" s="15"/>
      <c r="S114" s="15"/>
      <c r="T114" s="15"/>
      <c r="U114" s="15"/>
      <c r="V114" s="15"/>
    </row>
    <row r="115" spans="1:22" x14ac:dyDescent="0.25">
      <c r="A115" s="255"/>
      <c r="B115" s="15"/>
      <c r="C115" s="15"/>
      <c r="D115" s="15"/>
      <c r="E115" s="15"/>
      <c r="F115" s="15"/>
      <c r="G115" s="15"/>
      <c r="H115" s="15"/>
      <c r="I115" s="15"/>
      <c r="J115" s="15"/>
      <c r="K115" s="15"/>
      <c r="L115" s="15"/>
      <c r="M115" s="15"/>
      <c r="N115" s="15"/>
      <c r="O115" s="15"/>
      <c r="P115" s="15"/>
      <c r="Q115" s="15"/>
      <c r="R115" s="15"/>
      <c r="S115" s="15"/>
      <c r="T115" s="15"/>
      <c r="U115" s="15"/>
      <c r="V115" s="15"/>
    </row>
    <row r="116" spans="1:22" x14ac:dyDescent="0.25">
      <c r="A116" s="255"/>
      <c r="B116" s="15"/>
      <c r="C116" s="15"/>
      <c r="D116" s="15"/>
      <c r="E116" s="15"/>
      <c r="F116" s="15"/>
      <c r="G116" s="15"/>
      <c r="H116" s="15"/>
      <c r="I116" s="15"/>
      <c r="J116" s="15"/>
      <c r="K116" s="15"/>
      <c r="L116" s="15"/>
      <c r="M116" s="15"/>
      <c r="N116" s="15"/>
      <c r="O116" s="15"/>
      <c r="P116" s="15"/>
      <c r="Q116" s="15"/>
      <c r="R116" s="15"/>
      <c r="S116" s="15"/>
      <c r="T116" s="15"/>
      <c r="U116" s="15"/>
      <c r="V116" s="15"/>
    </row>
    <row r="117" spans="1:22" x14ac:dyDescent="0.25">
      <c r="A117" s="255"/>
      <c r="B117" s="15"/>
      <c r="C117" s="15"/>
      <c r="D117" s="15"/>
      <c r="E117" s="15"/>
      <c r="F117" s="15"/>
      <c r="G117" s="15"/>
      <c r="H117" s="15"/>
      <c r="I117" s="15"/>
      <c r="J117" s="15"/>
      <c r="K117" s="15"/>
      <c r="L117" s="15"/>
      <c r="M117" s="15"/>
      <c r="N117" s="15"/>
      <c r="O117" s="15"/>
      <c r="P117" s="15"/>
      <c r="Q117" s="15"/>
      <c r="R117" s="15"/>
      <c r="S117" s="15"/>
      <c r="T117" s="15"/>
      <c r="U117" s="15"/>
      <c r="V117" s="15"/>
    </row>
    <row r="118" spans="1:22" x14ac:dyDescent="0.25">
      <c r="A118" s="255"/>
      <c r="B118" s="15"/>
      <c r="C118" s="15"/>
      <c r="D118" s="15"/>
      <c r="E118" s="15"/>
      <c r="F118" s="15"/>
      <c r="G118" s="15"/>
      <c r="H118" s="15"/>
      <c r="I118" s="15"/>
      <c r="J118" s="15"/>
      <c r="K118" s="15"/>
      <c r="L118" s="15"/>
      <c r="M118" s="15"/>
      <c r="N118" s="15"/>
      <c r="O118" s="15"/>
      <c r="P118" s="15"/>
      <c r="Q118" s="15"/>
      <c r="R118" s="15"/>
      <c r="S118" s="15"/>
      <c r="T118" s="15"/>
      <c r="U118" s="15"/>
      <c r="V118" s="15"/>
    </row>
    <row r="119" spans="1:22" x14ac:dyDescent="0.25">
      <c r="A119" s="255"/>
      <c r="B119" s="15"/>
      <c r="C119" s="15"/>
      <c r="D119" s="15"/>
      <c r="E119" s="15"/>
      <c r="F119" s="15"/>
      <c r="G119" s="15"/>
      <c r="H119" s="15"/>
      <c r="I119" s="15"/>
      <c r="J119" s="15"/>
      <c r="K119" s="15"/>
      <c r="L119" s="15"/>
      <c r="M119" s="15"/>
      <c r="N119" s="15"/>
      <c r="O119" s="15"/>
      <c r="P119" s="15"/>
      <c r="Q119" s="15"/>
      <c r="R119" s="15"/>
      <c r="S119" s="15"/>
      <c r="T119" s="15"/>
      <c r="U119" s="15"/>
      <c r="V119" s="15"/>
    </row>
    <row r="120" spans="1:22" x14ac:dyDescent="0.25">
      <c r="A120" s="255"/>
      <c r="B120" s="15"/>
      <c r="C120" s="15"/>
      <c r="D120" s="15"/>
      <c r="E120" s="15"/>
      <c r="F120" s="15"/>
      <c r="G120" s="15"/>
      <c r="H120" s="15"/>
      <c r="I120" s="15"/>
      <c r="J120" s="15"/>
      <c r="K120" s="15"/>
      <c r="L120" s="15"/>
      <c r="M120" s="15"/>
      <c r="N120" s="15"/>
      <c r="O120" s="15"/>
      <c r="P120" s="15"/>
      <c r="Q120" s="15"/>
      <c r="R120" s="15"/>
      <c r="S120" s="15"/>
      <c r="T120" s="15"/>
      <c r="U120" s="15"/>
      <c r="V120" s="15"/>
    </row>
    <row r="121" spans="1:22" x14ac:dyDescent="0.25">
      <c r="A121" s="255"/>
      <c r="B121" s="15"/>
      <c r="C121" s="15"/>
      <c r="D121" s="15"/>
      <c r="E121" s="15"/>
      <c r="F121" s="15"/>
      <c r="G121" s="15"/>
      <c r="H121" s="15"/>
      <c r="I121" s="15"/>
      <c r="J121" s="15"/>
      <c r="K121" s="15"/>
      <c r="L121" s="15"/>
      <c r="M121" s="15"/>
      <c r="N121" s="15"/>
      <c r="O121" s="15"/>
      <c r="P121" s="15"/>
      <c r="Q121" s="15"/>
      <c r="R121" s="15"/>
      <c r="S121" s="15"/>
      <c r="T121" s="15"/>
      <c r="U121" s="15"/>
      <c r="V121" s="15"/>
    </row>
    <row r="122" spans="1:22" x14ac:dyDescent="0.25">
      <c r="A122" s="255"/>
      <c r="B122" s="15"/>
      <c r="C122" s="15"/>
      <c r="D122" s="15"/>
      <c r="E122" s="15"/>
      <c r="F122" s="15"/>
      <c r="G122" s="15"/>
      <c r="H122" s="15"/>
      <c r="I122" s="15"/>
      <c r="J122" s="15"/>
      <c r="K122" s="15"/>
      <c r="L122" s="15"/>
      <c r="M122" s="15"/>
      <c r="N122" s="15"/>
      <c r="O122" s="15"/>
      <c r="P122" s="15"/>
      <c r="Q122" s="15"/>
      <c r="R122" s="15"/>
      <c r="S122" s="15"/>
      <c r="T122" s="15"/>
      <c r="U122" s="15"/>
      <c r="V122" s="15"/>
    </row>
    <row r="123" spans="1:22" x14ac:dyDescent="0.25">
      <c r="A123" s="255"/>
      <c r="B123" s="15"/>
      <c r="C123" s="15"/>
      <c r="D123" s="15"/>
      <c r="E123" s="15"/>
      <c r="F123" s="15"/>
      <c r="G123" s="15"/>
      <c r="H123" s="15"/>
      <c r="I123" s="15"/>
      <c r="J123" s="15"/>
      <c r="K123" s="15"/>
      <c r="L123" s="15"/>
      <c r="M123" s="15"/>
      <c r="N123" s="15"/>
      <c r="O123" s="15"/>
      <c r="P123" s="15"/>
      <c r="Q123" s="15"/>
      <c r="R123" s="15"/>
      <c r="S123" s="15"/>
      <c r="T123" s="15"/>
      <c r="U123" s="15"/>
      <c r="V123" s="15"/>
    </row>
    <row r="124" spans="1:22" x14ac:dyDescent="0.25">
      <c r="A124" s="255"/>
      <c r="B124" s="15"/>
      <c r="C124" s="15"/>
      <c r="D124" s="15"/>
      <c r="E124" s="15"/>
      <c r="F124" s="15"/>
      <c r="G124" s="15"/>
      <c r="H124" s="15"/>
      <c r="I124" s="15"/>
      <c r="J124" s="15"/>
      <c r="K124" s="15"/>
      <c r="L124" s="15"/>
      <c r="M124" s="15"/>
      <c r="N124" s="15"/>
      <c r="O124" s="15"/>
      <c r="P124" s="15"/>
      <c r="Q124" s="15"/>
      <c r="R124" s="15"/>
      <c r="S124" s="15"/>
      <c r="T124" s="15"/>
      <c r="U124" s="15"/>
      <c r="V124" s="15"/>
    </row>
    <row r="125" spans="1:22" x14ac:dyDescent="0.25">
      <c r="A125" s="255"/>
      <c r="B125" s="15"/>
      <c r="C125" s="15"/>
      <c r="D125" s="15"/>
      <c r="E125" s="15"/>
      <c r="F125" s="15"/>
      <c r="G125" s="15"/>
      <c r="H125" s="15"/>
      <c r="I125" s="15"/>
      <c r="J125" s="15"/>
      <c r="K125" s="15"/>
      <c r="L125" s="15"/>
      <c r="M125" s="15"/>
      <c r="N125" s="15"/>
      <c r="O125" s="15"/>
      <c r="P125" s="15"/>
      <c r="Q125" s="15"/>
      <c r="R125" s="15"/>
      <c r="S125" s="15"/>
      <c r="T125" s="15"/>
      <c r="U125" s="15"/>
      <c r="V125" s="15"/>
    </row>
    <row r="126" spans="1:22" x14ac:dyDescent="0.25">
      <c r="A126" s="255"/>
      <c r="B126" s="15"/>
      <c r="C126" s="15"/>
      <c r="D126" s="15"/>
      <c r="E126" s="15"/>
      <c r="F126" s="15"/>
      <c r="G126" s="15"/>
      <c r="H126" s="15"/>
      <c r="I126" s="15"/>
      <c r="J126" s="15"/>
      <c r="K126" s="15"/>
      <c r="L126" s="15"/>
      <c r="M126" s="15"/>
      <c r="N126" s="15"/>
      <c r="O126" s="15"/>
      <c r="P126" s="15"/>
      <c r="Q126" s="15"/>
      <c r="R126" s="15"/>
      <c r="S126" s="15"/>
      <c r="T126" s="15"/>
      <c r="U126" s="15"/>
      <c r="V126" s="15"/>
    </row>
    <row r="127" spans="1:22" x14ac:dyDescent="0.25">
      <c r="A127" s="255"/>
      <c r="B127" s="15"/>
      <c r="C127" s="15"/>
      <c r="D127" s="15"/>
      <c r="E127" s="15"/>
      <c r="F127" s="15"/>
      <c r="G127" s="15"/>
      <c r="H127" s="15"/>
      <c r="I127" s="15"/>
      <c r="J127" s="15"/>
      <c r="K127" s="15"/>
      <c r="L127" s="15"/>
      <c r="M127" s="15"/>
      <c r="N127" s="15"/>
      <c r="O127" s="15"/>
      <c r="P127" s="15"/>
      <c r="Q127" s="15"/>
      <c r="R127" s="15"/>
      <c r="S127" s="15"/>
      <c r="T127" s="15"/>
      <c r="U127" s="15"/>
      <c r="V127" s="15"/>
    </row>
    <row r="128" spans="1:22" x14ac:dyDescent="0.25">
      <c r="A128" s="255"/>
      <c r="B128" s="15"/>
      <c r="C128" s="15"/>
      <c r="D128" s="15"/>
      <c r="E128" s="15"/>
      <c r="F128" s="15"/>
      <c r="G128" s="15"/>
      <c r="H128" s="15"/>
      <c r="I128" s="15"/>
      <c r="J128" s="15"/>
      <c r="K128" s="15"/>
      <c r="L128" s="15"/>
      <c r="M128" s="15"/>
      <c r="N128" s="15"/>
      <c r="O128" s="15"/>
      <c r="P128" s="15"/>
      <c r="Q128" s="15"/>
      <c r="R128" s="15"/>
      <c r="S128" s="15"/>
      <c r="T128" s="15"/>
      <c r="U128" s="15"/>
      <c r="V128" s="15"/>
    </row>
    <row r="129" spans="1:22" x14ac:dyDescent="0.25">
      <c r="A129" s="255"/>
      <c r="B129" s="15"/>
      <c r="C129" s="15"/>
      <c r="D129" s="15"/>
      <c r="E129" s="15"/>
      <c r="F129" s="15"/>
      <c r="G129" s="15"/>
      <c r="H129" s="15"/>
      <c r="I129" s="15"/>
      <c r="J129" s="15"/>
      <c r="K129" s="15"/>
      <c r="L129" s="15"/>
      <c r="M129" s="15"/>
      <c r="N129" s="15"/>
      <c r="O129" s="15"/>
      <c r="P129" s="15"/>
      <c r="Q129" s="15"/>
      <c r="R129" s="15"/>
      <c r="S129" s="15"/>
      <c r="T129" s="15"/>
      <c r="U129" s="15"/>
      <c r="V129" s="15"/>
    </row>
    <row r="130" spans="1:22" x14ac:dyDescent="0.25">
      <c r="A130" s="255"/>
      <c r="B130" s="15"/>
      <c r="C130" s="15"/>
      <c r="D130" s="15"/>
      <c r="E130" s="15"/>
      <c r="F130" s="15"/>
      <c r="G130" s="15"/>
      <c r="H130" s="15"/>
      <c r="I130" s="15"/>
      <c r="J130" s="15"/>
      <c r="K130" s="15"/>
      <c r="L130" s="15"/>
      <c r="M130" s="15"/>
      <c r="N130" s="15"/>
      <c r="O130" s="15"/>
      <c r="P130" s="15"/>
      <c r="Q130" s="15"/>
      <c r="R130" s="15"/>
      <c r="S130" s="15"/>
      <c r="T130" s="15"/>
      <c r="U130" s="15"/>
      <c r="V130" s="15"/>
    </row>
    <row r="131" spans="1:22" x14ac:dyDescent="0.25">
      <c r="A131" s="255"/>
      <c r="B131" s="15"/>
      <c r="C131" s="15"/>
      <c r="D131" s="15"/>
      <c r="E131" s="15"/>
      <c r="F131" s="15"/>
      <c r="G131" s="15"/>
      <c r="H131" s="15"/>
      <c r="I131" s="15"/>
      <c r="J131" s="15"/>
      <c r="K131" s="15"/>
      <c r="L131" s="15"/>
      <c r="M131" s="15"/>
      <c r="N131" s="15"/>
      <c r="O131" s="15"/>
      <c r="P131" s="15"/>
      <c r="Q131" s="15"/>
      <c r="R131" s="15"/>
      <c r="S131" s="15"/>
      <c r="T131" s="15"/>
      <c r="U131" s="15"/>
      <c r="V131" s="15"/>
    </row>
    <row r="132" spans="1:22" x14ac:dyDescent="0.25">
      <c r="A132" s="255"/>
      <c r="B132" s="15"/>
      <c r="C132" s="15"/>
      <c r="D132" s="15"/>
      <c r="E132" s="15"/>
      <c r="F132" s="15"/>
      <c r="G132" s="15"/>
      <c r="H132" s="15"/>
      <c r="I132" s="15"/>
      <c r="J132" s="15"/>
      <c r="K132" s="15"/>
      <c r="L132" s="15"/>
      <c r="M132" s="15"/>
      <c r="N132" s="15"/>
      <c r="O132" s="15"/>
      <c r="P132" s="15"/>
      <c r="Q132" s="15"/>
      <c r="R132" s="15"/>
      <c r="S132" s="15"/>
      <c r="T132" s="15"/>
      <c r="U132" s="15"/>
      <c r="V132" s="15"/>
    </row>
    <row r="133" spans="1:22" x14ac:dyDescent="0.25">
      <c r="A133" s="255"/>
      <c r="B133" s="15"/>
      <c r="C133" s="15"/>
      <c r="D133" s="15"/>
      <c r="E133" s="15"/>
      <c r="F133" s="15"/>
      <c r="G133" s="15"/>
      <c r="H133" s="15"/>
      <c r="I133" s="15"/>
      <c r="J133" s="15"/>
      <c r="K133" s="15"/>
      <c r="L133" s="15"/>
      <c r="M133" s="15"/>
      <c r="N133" s="15"/>
      <c r="O133" s="15"/>
      <c r="P133" s="15"/>
      <c r="Q133" s="15"/>
      <c r="R133" s="15"/>
      <c r="S133" s="15"/>
      <c r="T133" s="15"/>
      <c r="U133" s="15"/>
      <c r="V133" s="15"/>
    </row>
    <row r="134" spans="1:22" x14ac:dyDescent="0.25">
      <c r="A134" s="255"/>
      <c r="B134" s="15"/>
      <c r="C134" s="15"/>
      <c r="D134" s="15"/>
      <c r="E134" s="15"/>
      <c r="F134" s="15"/>
      <c r="G134" s="15"/>
      <c r="H134" s="15"/>
      <c r="I134" s="15"/>
      <c r="J134" s="15"/>
      <c r="K134" s="15"/>
      <c r="L134" s="15"/>
      <c r="M134" s="15"/>
      <c r="N134" s="15"/>
      <c r="O134" s="15"/>
      <c r="P134" s="15"/>
      <c r="Q134" s="15"/>
      <c r="R134" s="15"/>
      <c r="S134" s="15"/>
      <c r="T134" s="15"/>
      <c r="U134" s="15"/>
      <c r="V134" s="15"/>
    </row>
    <row r="135" spans="1:22" x14ac:dyDescent="0.25">
      <c r="A135" s="255"/>
      <c r="B135" s="15"/>
      <c r="C135" s="15"/>
      <c r="D135" s="15"/>
      <c r="E135" s="15"/>
      <c r="F135" s="15"/>
      <c r="G135" s="15"/>
      <c r="H135" s="15"/>
      <c r="I135" s="15"/>
      <c r="J135" s="15"/>
      <c r="K135" s="15"/>
      <c r="L135" s="15"/>
      <c r="M135" s="15"/>
      <c r="N135" s="15"/>
      <c r="O135" s="15"/>
      <c r="P135" s="15"/>
      <c r="Q135" s="15"/>
      <c r="R135" s="15"/>
      <c r="S135" s="15"/>
      <c r="T135" s="15"/>
      <c r="U135" s="15"/>
      <c r="V135" s="15"/>
    </row>
    <row r="136" spans="1:22" x14ac:dyDescent="0.25">
      <c r="A136" s="255"/>
      <c r="B136" s="15"/>
      <c r="C136" s="15"/>
      <c r="D136" s="15"/>
      <c r="E136" s="15"/>
      <c r="F136" s="15"/>
      <c r="G136" s="15"/>
      <c r="H136" s="15"/>
      <c r="I136" s="15"/>
      <c r="J136" s="15"/>
      <c r="K136" s="15"/>
      <c r="L136" s="15"/>
      <c r="M136" s="15"/>
      <c r="N136" s="15"/>
      <c r="O136" s="15"/>
      <c r="P136" s="15"/>
      <c r="Q136" s="15"/>
      <c r="R136" s="15"/>
      <c r="S136" s="15"/>
      <c r="T136" s="15"/>
      <c r="U136" s="15"/>
      <c r="V136" s="15"/>
    </row>
    <row r="137" spans="1:22" x14ac:dyDescent="0.25">
      <c r="A137" s="255"/>
      <c r="B137" s="15"/>
      <c r="C137" s="15"/>
      <c r="D137" s="15"/>
      <c r="E137" s="15"/>
      <c r="F137" s="15"/>
      <c r="G137" s="15"/>
      <c r="H137" s="15"/>
      <c r="I137" s="15"/>
      <c r="J137" s="15"/>
      <c r="K137" s="15"/>
      <c r="L137" s="15"/>
      <c r="M137" s="15"/>
      <c r="N137" s="15"/>
      <c r="O137" s="15"/>
      <c r="P137" s="15"/>
      <c r="Q137" s="15"/>
      <c r="R137" s="15"/>
      <c r="S137" s="15"/>
      <c r="T137" s="15"/>
      <c r="U137" s="15"/>
      <c r="V137" s="15"/>
    </row>
    <row r="138" spans="1:22" x14ac:dyDescent="0.25">
      <c r="A138" s="255"/>
      <c r="B138" s="15"/>
      <c r="C138" s="15"/>
      <c r="D138" s="15"/>
      <c r="E138" s="15"/>
      <c r="F138" s="15"/>
      <c r="G138" s="15"/>
      <c r="H138" s="15"/>
      <c r="I138" s="15"/>
      <c r="J138" s="15"/>
      <c r="K138" s="15"/>
      <c r="L138" s="15"/>
      <c r="M138" s="15"/>
      <c r="N138" s="15"/>
      <c r="O138" s="15"/>
      <c r="P138" s="15"/>
      <c r="Q138" s="15"/>
      <c r="R138" s="15"/>
      <c r="S138" s="15"/>
      <c r="T138" s="15"/>
      <c r="U138" s="15"/>
      <c r="V138" s="15"/>
    </row>
    <row r="139" spans="1:22" x14ac:dyDescent="0.25">
      <c r="A139" s="255"/>
      <c r="B139" s="15"/>
      <c r="C139" s="15"/>
      <c r="D139" s="15"/>
      <c r="E139" s="15"/>
      <c r="F139" s="15"/>
      <c r="G139" s="15"/>
      <c r="H139" s="15"/>
      <c r="I139" s="15"/>
      <c r="J139" s="15"/>
      <c r="K139" s="15"/>
      <c r="L139" s="15"/>
      <c r="M139" s="15"/>
      <c r="N139" s="15"/>
      <c r="O139" s="15"/>
      <c r="P139" s="15"/>
      <c r="Q139" s="15"/>
      <c r="R139" s="15"/>
      <c r="S139" s="15"/>
      <c r="T139" s="15"/>
      <c r="U139" s="15"/>
      <c r="V139" s="15"/>
    </row>
    <row r="140" spans="1:22" x14ac:dyDescent="0.25">
      <c r="A140" s="255"/>
      <c r="B140" s="15"/>
      <c r="C140" s="15"/>
      <c r="D140" s="15"/>
      <c r="E140" s="15"/>
      <c r="F140" s="15"/>
      <c r="G140" s="15"/>
      <c r="H140" s="15"/>
      <c r="I140" s="15"/>
      <c r="J140" s="15"/>
      <c r="K140" s="15"/>
      <c r="L140" s="15"/>
      <c r="M140" s="15"/>
      <c r="N140" s="15"/>
      <c r="O140" s="15"/>
      <c r="P140" s="15"/>
      <c r="Q140" s="15"/>
      <c r="R140" s="15"/>
      <c r="S140" s="15"/>
      <c r="T140" s="15"/>
      <c r="U140" s="15"/>
      <c r="V140" s="15"/>
    </row>
    <row r="141" spans="1:22" x14ac:dyDescent="0.25">
      <c r="A141" s="255"/>
      <c r="B141" s="15"/>
      <c r="C141" s="15"/>
      <c r="D141" s="15"/>
      <c r="E141" s="15"/>
      <c r="F141" s="15"/>
      <c r="G141" s="15"/>
      <c r="H141" s="15"/>
      <c r="I141" s="15"/>
      <c r="J141" s="15"/>
      <c r="K141" s="15"/>
      <c r="L141" s="15"/>
      <c r="M141" s="15"/>
      <c r="N141" s="15"/>
      <c r="O141" s="15"/>
      <c r="P141" s="15"/>
      <c r="Q141" s="15"/>
      <c r="R141" s="15"/>
      <c r="S141" s="15"/>
      <c r="T141" s="15"/>
      <c r="U141" s="15"/>
      <c r="V141" s="15"/>
    </row>
    <row r="142" spans="1:22" x14ac:dyDescent="0.25">
      <c r="A142" s="255"/>
      <c r="B142" s="15"/>
      <c r="C142" s="15"/>
      <c r="D142" s="15"/>
      <c r="E142" s="15"/>
      <c r="F142" s="15"/>
      <c r="G142" s="15"/>
      <c r="H142" s="15"/>
      <c r="I142" s="15"/>
      <c r="J142" s="15"/>
      <c r="K142" s="15"/>
      <c r="L142" s="15"/>
      <c r="M142" s="15"/>
      <c r="N142" s="15"/>
      <c r="O142" s="15"/>
      <c r="P142" s="15"/>
      <c r="Q142" s="15"/>
      <c r="R142" s="15"/>
      <c r="S142" s="15"/>
      <c r="T142" s="15"/>
      <c r="U142" s="15"/>
      <c r="V142" s="15"/>
    </row>
    <row r="143" spans="1:22" x14ac:dyDescent="0.25">
      <c r="A143" s="255"/>
      <c r="B143" s="15"/>
      <c r="C143" s="15"/>
      <c r="D143" s="15"/>
      <c r="E143" s="15"/>
      <c r="F143" s="15"/>
      <c r="G143" s="15"/>
      <c r="H143" s="15"/>
      <c r="I143" s="15"/>
      <c r="J143" s="15"/>
      <c r="K143" s="15"/>
      <c r="L143" s="15"/>
      <c r="M143" s="15"/>
      <c r="N143" s="15"/>
      <c r="O143" s="15"/>
      <c r="P143" s="15"/>
      <c r="Q143" s="15"/>
      <c r="R143" s="15"/>
      <c r="S143" s="15"/>
      <c r="T143" s="15"/>
      <c r="U143" s="15"/>
      <c r="V143" s="15"/>
    </row>
    <row r="144" spans="1:22" x14ac:dyDescent="0.25">
      <c r="A144" s="255"/>
      <c r="B144" s="15"/>
      <c r="C144" s="15"/>
      <c r="D144" s="15"/>
      <c r="E144" s="15"/>
      <c r="F144" s="15"/>
      <c r="G144" s="15"/>
      <c r="H144" s="15"/>
      <c r="I144" s="15"/>
      <c r="J144" s="15"/>
      <c r="K144" s="15"/>
      <c r="L144" s="15"/>
      <c r="M144" s="15"/>
      <c r="N144" s="15"/>
      <c r="O144" s="15"/>
      <c r="P144" s="15"/>
      <c r="Q144" s="15"/>
      <c r="R144" s="15"/>
      <c r="S144" s="15"/>
      <c r="T144" s="15"/>
      <c r="U144" s="15"/>
      <c r="V144" s="15"/>
    </row>
    <row r="145" spans="1:22" x14ac:dyDescent="0.25">
      <c r="A145" s="255"/>
      <c r="B145" s="15"/>
      <c r="C145" s="15"/>
      <c r="D145" s="15"/>
      <c r="E145" s="15"/>
      <c r="F145" s="15"/>
      <c r="G145" s="15"/>
      <c r="H145" s="15"/>
      <c r="I145" s="15"/>
      <c r="J145" s="15"/>
      <c r="K145" s="15"/>
      <c r="L145" s="15"/>
      <c r="M145" s="15"/>
      <c r="N145" s="15"/>
      <c r="O145" s="15"/>
      <c r="P145" s="15"/>
      <c r="Q145" s="15"/>
      <c r="R145" s="15"/>
      <c r="S145" s="15"/>
      <c r="T145" s="15"/>
      <c r="U145" s="15"/>
      <c r="V145" s="15"/>
    </row>
    <row r="146" spans="1:22" x14ac:dyDescent="0.25">
      <c r="A146" s="255"/>
      <c r="B146" s="15"/>
      <c r="C146" s="15"/>
      <c r="D146" s="15"/>
      <c r="E146" s="15"/>
      <c r="F146" s="15"/>
      <c r="G146" s="15"/>
      <c r="H146" s="15"/>
      <c r="I146" s="15"/>
      <c r="J146" s="15"/>
      <c r="K146" s="15"/>
      <c r="L146" s="15"/>
      <c r="M146" s="15"/>
      <c r="N146" s="15"/>
      <c r="O146" s="15"/>
      <c r="P146" s="15"/>
      <c r="Q146" s="15"/>
      <c r="R146" s="15"/>
      <c r="S146" s="15"/>
      <c r="T146" s="15"/>
      <c r="U146" s="15"/>
      <c r="V146" s="15"/>
    </row>
    <row r="147" spans="1:22" x14ac:dyDescent="0.25">
      <c r="A147" s="255"/>
      <c r="B147" s="15"/>
      <c r="C147" s="15"/>
      <c r="D147" s="15"/>
      <c r="E147" s="15"/>
      <c r="F147" s="15"/>
      <c r="G147" s="15"/>
      <c r="H147" s="15"/>
      <c r="I147" s="15"/>
      <c r="J147" s="15"/>
      <c r="K147" s="15"/>
      <c r="L147" s="15"/>
      <c r="M147" s="15"/>
      <c r="N147" s="15"/>
      <c r="O147" s="15"/>
      <c r="P147" s="15"/>
      <c r="Q147" s="15"/>
      <c r="R147" s="15"/>
      <c r="S147" s="15"/>
      <c r="T147" s="15"/>
      <c r="U147" s="15"/>
      <c r="V147" s="15"/>
    </row>
    <row r="148" spans="1:22" x14ac:dyDescent="0.25">
      <c r="A148" s="255"/>
      <c r="B148" s="15"/>
      <c r="C148" s="15"/>
      <c r="D148" s="15"/>
      <c r="E148" s="15"/>
      <c r="F148" s="15"/>
      <c r="G148" s="15"/>
      <c r="H148" s="15"/>
      <c r="I148" s="15"/>
      <c r="J148" s="15"/>
      <c r="K148" s="15"/>
      <c r="L148" s="15"/>
      <c r="M148" s="15"/>
      <c r="N148" s="15"/>
      <c r="O148" s="15"/>
      <c r="P148" s="15"/>
      <c r="Q148" s="15"/>
      <c r="R148" s="15"/>
      <c r="S148" s="15"/>
      <c r="T148" s="15"/>
      <c r="U148" s="15"/>
      <c r="V148" s="15"/>
    </row>
    <row r="149" spans="1:22" x14ac:dyDescent="0.25">
      <c r="A149" s="255"/>
      <c r="B149" s="15"/>
      <c r="C149" s="15"/>
      <c r="D149" s="15"/>
      <c r="E149" s="15"/>
      <c r="F149" s="15"/>
      <c r="G149" s="15"/>
      <c r="H149" s="15"/>
      <c r="I149" s="15"/>
      <c r="J149" s="15"/>
      <c r="K149" s="15"/>
      <c r="L149" s="15"/>
      <c r="M149" s="15"/>
      <c r="N149" s="15"/>
      <c r="O149" s="15"/>
      <c r="P149" s="15"/>
      <c r="Q149" s="15"/>
      <c r="R149" s="15"/>
      <c r="S149" s="15"/>
      <c r="T149" s="15"/>
      <c r="U149" s="15"/>
      <c r="V149" s="15"/>
    </row>
    <row r="150" spans="1:22" x14ac:dyDescent="0.25">
      <c r="A150" s="255"/>
      <c r="B150" s="15"/>
      <c r="C150" s="15"/>
      <c r="D150" s="15"/>
      <c r="E150" s="15"/>
      <c r="F150" s="15"/>
      <c r="G150" s="15"/>
      <c r="H150" s="15"/>
      <c r="I150" s="15"/>
      <c r="J150" s="15"/>
      <c r="K150" s="15"/>
      <c r="L150" s="15"/>
      <c r="M150" s="15"/>
      <c r="N150" s="15"/>
      <c r="O150" s="15"/>
      <c r="P150" s="15"/>
      <c r="Q150" s="15"/>
      <c r="R150" s="15"/>
      <c r="S150" s="15"/>
      <c r="T150" s="15"/>
      <c r="U150" s="15"/>
      <c r="V150" s="15"/>
    </row>
    <row r="151" spans="1:22" x14ac:dyDescent="0.25">
      <c r="A151" s="255"/>
      <c r="B151" s="15"/>
      <c r="C151" s="15"/>
      <c r="D151" s="15"/>
      <c r="E151" s="15"/>
      <c r="F151" s="15"/>
      <c r="G151" s="15"/>
      <c r="H151" s="15"/>
      <c r="I151" s="15"/>
      <c r="J151" s="15"/>
      <c r="K151" s="15"/>
      <c r="L151" s="15"/>
      <c r="M151" s="15"/>
      <c r="N151" s="15"/>
      <c r="O151" s="15"/>
      <c r="P151" s="15"/>
      <c r="Q151" s="15"/>
      <c r="R151" s="15"/>
      <c r="S151" s="15"/>
      <c r="T151" s="15"/>
      <c r="U151" s="15"/>
      <c r="V151" s="15"/>
    </row>
    <row r="152" spans="1:22" x14ac:dyDescent="0.25">
      <c r="A152" s="255"/>
      <c r="B152" s="15"/>
      <c r="C152" s="15"/>
      <c r="D152" s="15"/>
      <c r="E152" s="15"/>
      <c r="F152" s="15"/>
      <c r="G152" s="15"/>
      <c r="H152" s="15"/>
      <c r="I152" s="15"/>
      <c r="J152" s="15"/>
      <c r="K152" s="15"/>
      <c r="L152" s="15"/>
      <c r="M152" s="15"/>
      <c r="N152" s="15"/>
      <c r="O152" s="15"/>
      <c r="P152" s="15"/>
      <c r="Q152" s="15"/>
      <c r="R152" s="15"/>
      <c r="S152" s="15"/>
      <c r="T152" s="15"/>
      <c r="U152" s="15"/>
      <c r="V152" s="15"/>
    </row>
    <row r="153" spans="1:22" x14ac:dyDescent="0.25">
      <c r="A153" s="255"/>
      <c r="B153" s="15"/>
      <c r="C153" s="15"/>
      <c r="D153" s="15"/>
      <c r="E153" s="15"/>
      <c r="F153" s="15"/>
      <c r="G153" s="15"/>
      <c r="H153" s="15"/>
      <c r="I153" s="15"/>
      <c r="J153" s="15"/>
      <c r="K153" s="15"/>
      <c r="L153" s="15"/>
      <c r="M153" s="15"/>
      <c r="N153" s="15"/>
      <c r="O153" s="15"/>
      <c r="P153" s="15"/>
      <c r="Q153" s="15"/>
      <c r="R153" s="15"/>
      <c r="S153" s="15"/>
      <c r="T153" s="15"/>
      <c r="U153" s="15"/>
      <c r="V153" s="15"/>
    </row>
    <row r="154" spans="1:22" x14ac:dyDescent="0.25">
      <c r="A154" s="255"/>
      <c r="B154" s="15"/>
      <c r="C154" s="15"/>
      <c r="D154" s="15"/>
      <c r="E154" s="15"/>
      <c r="F154" s="15"/>
      <c r="G154" s="15"/>
      <c r="H154" s="15"/>
      <c r="I154" s="15"/>
      <c r="J154" s="15"/>
      <c r="K154" s="15"/>
      <c r="L154" s="15"/>
      <c r="M154" s="15"/>
      <c r="N154" s="15"/>
      <c r="O154" s="15"/>
      <c r="P154" s="15"/>
      <c r="Q154" s="15"/>
      <c r="R154" s="15"/>
      <c r="S154" s="15"/>
      <c r="T154" s="15"/>
      <c r="U154" s="15"/>
      <c r="V154" s="15"/>
    </row>
    <row r="155" spans="1:22" x14ac:dyDescent="0.25">
      <c r="A155" s="255"/>
      <c r="B155" s="15"/>
      <c r="C155" s="15"/>
      <c r="D155" s="15"/>
      <c r="E155" s="15"/>
      <c r="F155" s="15"/>
      <c r="G155" s="15"/>
      <c r="H155" s="15"/>
      <c r="I155" s="15"/>
      <c r="J155" s="15"/>
      <c r="K155" s="15"/>
      <c r="L155" s="15"/>
      <c r="M155" s="15"/>
      <c r="N155" s="15"/>
      <c r="O155" s="15"/>
      <c r="P155" s="15"/>
      <c r="Q155" s="15"/>
      <c r="R155" s="15"/>
      <c r="S155" s="15"/>
      <c r="T155" s="15"/>
      <c r="U155" s="15"/>
      <c r="V155" s="15"/>
    </row>
    <row r="156" spans="1:22" x14ac:dyDescent="0.25">
      <c r="A156" s="255"/>
      <c r="B156" s="15"/>
      <c r="C156" s="15"/>
      <c r="D156" s="15"/>
      <c r="E156" s="15"/>
      <c r="F156" s="15"/>
      <c r="G156" s="15"/>
      <c r="H156" s="15"/>
      <c r="I156" s="15"/>
      <c r="J156" s="15"/>
      <c r="K156" s="15"/>
      <c r="L156" s="15"/>
      <c r="M156" s="15"/>
      <c r="N156" s="15"/>
      <c r="O156" s="15"/>
      <c r="P156" s="15"/>
      <c r="Q156" s="15"/>
      <c r="R156" s="15"/>
      <c r="S156" s="15"/>
      <c r="T156" s="15"/>
      <c r="U156" s="15"/>
      <c r="V156" s="15"/>
    </row>
    <row r="157" spans="1:22" x14ac:dyDescent="0.25">
      <c r="A157" s="255"/>
      <c r="B157" s="15"/>
      <c r="C157" s="15"/>
      <c r="D157" s="15"/>
      <c r="E157" s="15"/>
      <c r="F157" s="15"/>
      <c r="G157" s="15"/>
      <c r="H157" s="15"/>
      <c r="I157" s="15"/>
      <c r="J157" s="15"/>
      <c r="K157" s="15"/>
      <c r="L157" s="15"/>
      <c r="M157" s="15"/>
      <c r="N157" s="15"/>
      <c r="O157" s="15"/>
      <c r="P157" s="15"/>
      <c r="Q157" s="15"/>
      <c r="R157" s="15"/>
      <c r="S157" s="15"/>
      <c r="T157" s="15"/>
      <c r="U157" s="15"/>
      <c r="V157" s="15"/>
    </row>
    <row r="158" spans="1:22" x14ac:dyDescent="0.25">
      <c r="A158" s="255"/>
      <c r="B158" s="15"/>
      <c r="C158" s="15"/>
      <c r="D158" s="15"/>
      <c r="E158" s="15"/>
      <c r="F158" s="15"/>
      <c r="G158" s="15"/>
      <c r="H158" s="15"/>
      <c r="I158" s="15"/>
      <c r="J158" s="15"/>
      <c r="K158" s="15"/>
      <c r="L158" s="15"/>
      <c r="M158" s="15"/>
      <c r="N158" s="15"/>
      <c r="O158" s="15"/>
      <c r="P158" s="15"/>
      <c r="Q158" s="15"/>
      <c r="R158" s="15"/>
      <c r="S158" s="15"/>
      <c r="T158" s="15"/>
      <c r="U158" s="15"/>
      <c r="V158" s="15"/>
    </row>
    <row r="159" spans="1:22" x14ac:dyDescent="0.25">
      <c r="A159" s="255"/>
      <c r="B159" s="15"/>
      <c r="C159" s="15"/>
      <c r="D159" s="15"/>
      <c r="E159" s="15"/>
      <c r="F159" s="15"/>
      <c r="G159" s="15"/>
      <c r="H159" s="15"/>
      <c r="I159" s="15"/>
      <c r="J159" s="15"/>
      <c r="K159" s="15"/>
      <c r="L159" s="15"/>
      <c r="M159" s="15"/>
      <c r="N159" s="15"/>
      <c r="O159" s="15"/>
      <c r="P159" s="15"/>
      <c r="Q159" s="15"/>
      <c r="R159" s="15"/>
      <c r="S159" s="15"/>
      <c r="T159" s="15"/>
      <c r="U159" s="15"/>
      <c r="V159" s="15"/>
    </row>
    <row r="160" spans="1:22" x14ac:dyDescent="0.25">
      <c r="A160" s="255"/>
      <c r="B160" s="15"/>
      <c r="C160" s="15"/>
      <c r="D160" s="15"/>
      <c r="E160" s="15"/>
      <c r="F160" s="15"/>
      <c r="G160" s="15"/>
      <c r="H160" s="15"/>
      <c r="I160" s="15"/>
      <c r="J160" s="15"/>
      <c r="K160" s="15"/>
      <c r="L160" s="15"/>
      <c r="M160" s="15"/>
      <c r="N160" s="15"/>
      <c r="O160" s="15"/>
      <c r="P160" s="15"/>
      <c r="Q160" s="15"/>
      <c r="R160" s="15"/>
      <c r="S160" s="15"/>
      <c r="T160" s="15"/>
      <c r="U160" s="15"/>
      <c r="V160" s="15"/>
    </row>
    <row r="161" spans="1:22" x14ac:dyDescent="0.25">
      <c r="A161" s="255"/>
      <c r="B161" s="15"/>
      <c r="C161" s="15"/>
      <c r="D161" s="15"/>
      <c r="E161" s="15"/>
      <c r="F161" s="15"/>
      <c r="G161" s="15"/>
      <c r="H161" s="15"/>
      <c r="I161" s="15"/>
      <c r="J161" s="15"/>
      <c r="K161" s="15"/>
      <c r="L161" s="15"/>
      <c r="M161" s="15"/>
      <c r="N161" s="15"/>
      <c r="O161" s="15"/>
      <c r="P161" s="15"/>
      <c r="Q161" s="15"/>
      <c r="R161" s="15"/>
      <c r="S161" s="15"/>
      <c r="T161" s="15"/>
      <c r="U161" s="15"/>
      <c r="V161" s="15"/>
    </row>
    <row r="162" spans="1:22" x14ac:dyDescent="0.25">
      <c r="A162" s="255"/>
      <c r="B162" s="15"/>
      <c r="C162" s="15"/>
      <c r="D162" s="15"/>
      <c r="E162" s="15"/>
      <c r="F162" s="15"/>
      <c r="G162" s="15"/>
      <c r="H162" s="15"/>
      <c r="I162" s="15"/>
      <c r="J162" s="15"/>
      <c r="K162" s="15"/>
      <c r="L162" s="15"/>
      <c r="M162" s="15"/>
      <c r="N162" s="15"/>
      <c r="O162" s="15"/>
      <c r="P162" s="15"/>
      <c r="Q162" s="15"/>
      <c r="R162" s="15"/>
      <c r="S162" s="15"/>
      <c r="T162" s="15"/>
      <c r="U162" s="15"/>
      <c r="V162" s="15"/>
    </row>
    <row r="163" spans="1:22" x14ac:dyDescent="0.25">
      <c r="A163" s="255"/>
      <c r="B163" s="15"/>
      <c r="C163" s="15"/>
      <c r="D163" s="15"/>
      <c r="E163" s="15"/>
      <c r="F163" s="15"/>
      <c r="G163" s="15"/>
      <c r="H163" s="15"/>
      <c r="I163" s="15"/>
      <c r="J163" s="15"/>
      <c r="K163" s="15"/>
      <c r="L163" s="15"/>
      <c r="M163" s="15"/>
      <c r="N163" s="15"/>
      <c r="O163" s="15"/>
      <c r="P163" s="15"/>
      <c r="Q163" s="15"/>
      <c r="R163" s="15"/>
      <c r="S163" s="15"/>
      <c r="T163" s="15"/>
      <c r="U163" s="15"/>
      <c r="V163" s="15"/>
    </row>
    <row r="164" spans="1:22" x14ac:dyDescent="0.25">
      <c r="A164" s="255"/>
      <c r="B164" s="15"/>
      <c r="C164" s="15"/>
      <c r="D164" s="15"/>
      <c r="E164" s="15"/>
      <c r="F164" s="15"/>
      <c r="G164" s="15"/>
      <c r="H164" s="15"/>
      <c r="I164" s="15"/>
      <c r="J164" s="15"/>
      <c r="K164" s="15"/>
      <c r="L164" s="15"/>
      <c r="M164" s="15"/>
      <c r="N164" s="15"/>
      <c r="O164" s="15"/>
      <c r="P164" s="15"/>
      <c r="Q164" s="15"/>
      <c r="R164" s="15"/>
      <c r="S164" s="15"/>
      <c r="T164" s="15"/>
      <c r="U164" s="15"/>
      <c r="V164" s="15"/>
    </row>
    <row r="165" spans="1:22" x14ac:dyDescent="0.25">
      <c r="A165" s="255"/>
      <c r="B165" s="15"/>
      <c r="C165" s="15"/>
      <c r="D165" s="15"/>
      <c r="E165" s="15"/>
      <c r="F165" s="15"/>
      <c r="G165" s="15"/>
      <c r="H165" s="15"/>
      <c r="I165" s="15"/>
      <c r="J165" s="15"/>
      <c r="K165" s="15"/>
      <c r="L165" s="15"/>
      <c r="M165" s="15"/>
      <c r="N165" s="15"/>
      <c r="O165" s="15"/>
      <c r="P165" s="15"/>
      <c r="Q165" s="15"/>
      <c r="R165" s="15"/>
      <c r="S165" s="15"/>
      <c r="T165" s="15"/>
      <c r="U165" s="15"/>
      <c r="V165" s="15"/>
    </row>
    <row r="166" spans="1:22" x14ac:dyDescent="0.25">
      <c r="A166" s="255"/>
      <c r="B166" s="15"/>
      <c r="C166" s="15"/>
      <c r="D166" s="15"/>
      <c r="E166" s="15"/>
      <c r="F166" s="15"/>
      <c r="G166" s="15"/>
      <c r="H166" s="15"/>
      <c r="I166" s="15"/>
      <c r="J166" s="15"/>
      <c r="K166" s="15"/>
      <c r="L166" s="15"/>
      <c r="M166" s="15"/>
      <c r="N166" s="15"/>
      <c r="O166" s="15"/>
      <c r="P166" s="15"/>
      <c r="Q166" s="15"/>
      <c r="R166" s="15"/>
      <c r="S166" s="15"/>
      <c r="T166" s="15"/>
      <c r="U166" s="15"/>
      <c r="V166" s="15"/>
    </row>
    <row r="167" spans="1:22" x14ac:dyDescent="0.25">
      <c r="A167" s="255"/>
      <c r="B167" s="15"/>
      <c r="C167" s="15"/>
      <c r="D167" s="15"/>
      <c r="E167" s="15"/>
      <c r="F167" s="15"/>
      <c r="G167" s="15"/>
      <c r="H167" s="15"/>
      <c r="I167" s="15"/>
      <c r="J167" s="15"/>
      <c r="K167" s="15"/>
      <c r="L167" s="15"/>
      <c r="M167" s="15"/>
      <c r="N167" s="15"/>
      <c r="O167" s="15"/>
      <c r="P167" s="15"/>
      <c r="Q167" s="15"/>
      <c r="R167" s="15"/>
      <c r="S167" s="15"/>
      <c r="T167" s="15"/>
      <c r="U167" s="15"/>
      <c r="V167" s="15"/>
    </row>
    <row r="168" spans="1:22" x14ac:dyDescent="0.25">
      <c r="A168" s="255"/>
      <c r="B168" s="15"/>
      <c r="C168" s="15"/>
      <c r="D168" s="15"/>
      <c r="E168" s="15"/>
      <c r="F168" s="15"/>
      <c r="G168" s="15"/>
      <c r="H168" s="15"/>
      <c r="I168" s="15"/>
      <c r="J168" s="15"/>
      <c r="K168" s="15"/>
      <c r="L168" s="15"/>
      <c r="M168" s="15"/>
      <c r="N168" s="15"/>
      <c r="O168" s="15"/>
      <c r="P168" s="15"/>
      <c r="Q168" s="15"/>
      <c r="R168" s="15"/>
      <c r="S168" s="15"/>
      <c r="T168" s="15"/>
      <c r="U168" s="15"/>
      <c r="V168" s="15"/>
    </row>
    <row r="169" spans="1:22" x14ac:dyDescent="0.25">
      <c r="A169" s="255"/>
      <c r="B169" s="15"/>
      <c r="C169" s="15"/>
      <c r="D169" s="15"/>
      <c r="E169" s="15"/>
      <c r="F169" s="15"/>
      <c r="G169" s="15"/>
      <c r="H169" s="15"/>
      <c r="I169" s="15"/>
      <c r="J169" s="15"/>
      <c r="K169" s="15"/>
      <c r="L169" s="15"/>
      <c r="M169" s="15"/>
      <c r="N169" s="15"/>
      <c r="O169" s="15"/>
      <c r="P169" s="15"/>
      <c r="Q169" s="15"/>
      <c r="R169" s="15"/>
      <c r="S169" s="15"/>
      <c r="T169" s="15"/>
      <c r="U169" s="15"/>
      <c r="V169" s="15"/>
    </row>
    <row r="170" spans="1:22" x14ac:dyDescent="0.25">
      <c r="A170" s="255"/>
      <c r="B170" s="15"/>
      <c r="C170" s="15"/>
      <c r="D170" s="15"/>
      <c r="E170" s="15"/>
      <c r="F170" s="15"/>
      <c r="G170" s="15"/>
      <c r="H170" s="15"/>
      <c r="I170" s="15"/>
      <c r="J170" s="15"/>
      <c r="K170" s="15"/>
      <c r="L170" s="15"/>
      <c r="M170" s="15"/>
      <c r="N170" s="15"/>
      <c r="O170" s="15"/>
      <c r="P170" s="15"/>
      <c r="Q170" s="15"/>
      <c r="R170" s="15"/>
      <c r="S170" s="15"/>
      <c r="T170" s="15"/>
      <c r="U170" s="15"/>
      <c r="V170" s="15"/>
    </row>
    <row r="171" spans="1:22" x14ac:dyDescent="0.25">
      <c r="A171" s="255"/>
      <c r="B171" s="15"/>
      <c r="C171" s="15"/>
      <c r="D171" s="15"/>
      <c r="E171" s="15"/>
      <c r="F171" s="15"/>
      <c r="G171" s="15"/>
      <c r="H171" s="15"/>
      <c r="I171" s="15"/>
      <c r="J171" s="15"/>
      <c r="K171" s="15"/>
      <c r="L171" s="15"/>
      <c r="M171" s="15"/>
      <c r="N171" s="15"/>
      <c r="O171" s="15"/>
      <c r="P171" s="15"/>
      <c r="Q171" s="15"/>
      <c r="R171" s="15"/>
      <c r="S171" s="15"/>
      <c r="T171" s="15"/>
      <c r="U171" s="15"/>
      <c r="V171" s="15"/>
    </row>
    <row r="172" spans="1:22" x14ac:dyDescent="0.25">
      <c r="A172" s="255"/>
      <c r="B172" s="15"/>
      <c r="C172" s="15"/>
      <c r="D172" s="15"/>
      <c r="E172" s="15"/>
      <c r="F172" s="15"/>
      <c r="G172" s="15"/>
      <c r="H172" s="15"/>
      <c r="I172" s="15"/>
      <c r="J172" s="15"/>
      <c r="K172" s="15"/>
      <c r="L172" s="15"/>
      <c r="M172" s="15"/>
      <c r="N172" s="15"/>
      <c r="O172" s="15"/>
      <c r="P172" s="15"/>
      <c r="Q172" s="15"/>
      <c r="R172" s="15"/>
      <c r="S172" s="15"/>
      <c r="T172" s="15"/>
      <c r="U172" s="15"/>
      <c r="V172" s="15"/>
    </row>
    <row r="173" spans="1:22" x14ac:dyDescent="0.25">
      <c r="A173" s="255"/>
      <c r="B173" s="15"/>
      <c r="C173" s="15"/>
      <c r="D173" s="15"/>
      <c r="E173" s="15"/>
      <c r="F173" s="15"/>
      <c r="G173" s="15"/>
      <c r="H173" s="15"/>
      <c r="I173" s="15"/>
      <c r="J173" s="15"/>
      <c r="K173" s="15"/>
      <c r="L173" s="15"/>
      <c r="M173" s="15"/>
      <c r="N173" s="15"/>
      <c r="O173" s="15"/>
      <c r="P173" s="15"/>
      <c r="Q173" s="15"/>
      <c r="R173" s="15"/>
      <c r="S173" s="15"/>
      <c r="T173" s="15"/>
      <c r="U173" s="15"/>
      <c r="V173" s="15"/>
    </row>
    <row r="174" spans="1:22" x14ac:dyDescent="0.25">
      <c r="A174" s="255"/>
      <c r="B174" s="15"/>
      <c r="C174" s="15"/>
      <c r="D174" s="15"/>
      <c r="E174" s="15"/>
      <c r="F174" s="15"/>
      <c r="G174" s="15"/>
      <c r="H174" s="15"/>
      <c r="I174" s="15"/>
      <c r="J174" s="15"/>
      <c r="K174" s="15"/>
      <c r="L174" s="15"/>
      <c r="M174" s="15"/>
      <c r="N174" s="15"/>
      <c r="O174" s="15"/>
      <c r="P174" s="15"/>
      <c r="Q174" s="15"/>
      <c r="R174" s="15"/>
      <c r="S174" s="15"/>
      <c r="T174" s="15"/>
      <c r="U174" s="15"/>
      <c r="V174" s="15"/>
    </row>
    <row r="175" spans="1:22" x14ac:dyDescent="0.25">
      <c r="A175" s="255"/>
      <c r="B175" s="15"/>
      <c r="C175" s="15"/>
      <c r="D175" s="15"/>
      <c r="E175" s="15"/>
      <c r="F175" s="15"/>
      <c r="G175" s="15"/>
      <c r="H175" s="15"/>
      <c r="I175" s="15"/>
      <c r="J175" s="15"/>
      <c r="K175" s="15"/>
      <c r="L175" s="15"/>
      <c r="M175" s="15"/>
      <c r="N175" s="15"/>
      <c r="O175" s="15"/>
      <c r="P175" s="15"/>
      <c r="Q175" s="15"/>
      <c r="R175" s="15"/>
      <c r="S175" s="15"/>
      <c r="T175" s="15"/>
      <c r="U175" s="15"/>
      <c r="V175" s="15"/>
    </row>
    <row r="176" spans="1:22" x14ac:dyDescent="0.25">
      <c r="A176" s="255"/>
      <c r="B176" s="15"/>
      <c r="C176" s="15"/>
      <c r="D176" s="15"/>
      <c r="E176" s="15"/>
      <c r="F176" s="15"/>
      <c r="G176" s="15"/>
      <c r="H176" s="15"/>
      <c r="I176" s="15"/>
      <c r="J176" s="15"/>
      <c r="K176" s="15"/>
      <c r="L176" s="15"/>
      <c r="M176" s="15"/>
      <c r="N176" s="15"/>
      <c r="O176" s="15"/>
      <c r="P176" s="15"/>
      <c r="Q176" s="15"/>
      <c r="R176" s="15"/>
      <c r="S176" s="15"/>
      <c r="T176" s="15"/>
      <c r="U176" s="15"/>
      <c r="V176" s="15"/>
    </row>
    <row r="177" spans="1:22" x14ac:dyDescent="0.25">
      <c r="A177" s="255"/>
      <c r="B177" s="15"/>
      <c r="C177" s="15"/>
      <c r="D177" s="15"/>
      <c r="E177" s="15"/>
      <c r="F177" s="15"/>
      <c r="G177" s="15"/>
      <c r="H177" s="15"/>
      <c r="I177" s="15"/>
      <c r="J177" s="15"/>
      <c r="K177" s="15"/>
      <c r="L177" s="15"/>
      <c r="M177" s="15"/>
      <c r="N177" s="15"/>
      <c r="O177" s="15"/>
      <c r="P177" s="15"/>
      <c r="Q177" s="15"/>
      <c r="R177" s="15"/>
      <c r="S177" s="15"/>
      <c r="T177" s="15"/>
      <c r="U177" s="15"/>
      <c r="V177" s="15"/>
    </row>
    <row r="178" spans="1:22" x14ac:dyDescent="0.25">
      <c r="A178" s="255"/>
      <c r="B178" s="15"/>
      <c r="C178" s="15"/>
      <c r="D178" s="15"/>
      <c r="E178" s="15"/>
      <c r="F178" s="15"/>
      <c r="G178" s="15"/>
      <c r="H178" s="15"/>
      <c r="I178" s="15"/>
      <c r="J178" s="15"/>
      <c r="K178" s="15"/>
      <c r="L178" s="15"/>
      <c r="M178" s="15"/>
      <c r="N178" s="15"/>
      <c r="O178" s="15"/>
      <c r="P178" s="15"/>
      <c r="Q178" s="15"/>
      <c r="R178" s="15"/>
      <c r="S178" s="15"/>
      <c r="T178" s="15"/>
      <c r="U178" s="15"/>
      <c r="V178" s="15"/>
    </row>
    <row r="179" spans="1:22" x14ac:dyDescent="0.25">
      <c r="A179" s="255"/>
      <c r="B179" s="15"/>
      <c r="C179" s="15"/>
      <c r="D179" s="15"/>
      <c r="E179" s="15"/>
      <c r="F179" s="15"/>
      <c r="G179" s="15"/>
      <c r="H179" s="15"/>
      <c r="I179" s="15"/>
      <c r="J179" s="15"/>
      <c r="K179" s="15"/>
      <c r="L179" s="15"/>
      <c r="M179" s="15"/>
      <c r="N179" s="15"/>
      <c r="O179" s="15"/>
      <c r="P179" s="15"/>
      <c r="Q179" s="15"/>
      <c r="R179" s="15"/>
      <c r="S179" s="15"/>
      <c r="T179" s="15"/>
      <c r="U179" s="15"/>
      <c r="V179" s="15"/>
    </row>
    <row r="180" spans="1:22" x14ac:dyDescent="0.25">
      <c r="A180" s="255"/>
      <c r="B180" s="15"/>
      <c r="C180" s="15"/>
      <c r="D180" s="15"/>
      <c r="E180" s="15"/>
      <c r="F180" s="15"/>
      <c r="G180" s="15"/>
      <c r="H180" s="15"/>
      <c r="I180" s="15"/>
      <c r="J180" s="15"/>
      <c r="K180" s="15"/>
      <c r="L180" s="15"/>
      <c r="M180" s="15"/>
      <c r="N180" s="15"/>
      <c r="O180" s="15"/>
      <c r="P180" s="15"/>
      <c r="Q180" s="15"/>
      <c r="R180" s="15"/>
      <c r="S180" s="15"/>
      <c r="T180" s="15"/>
      <c r="U180" s="15"/>
      <c r="V180" s="15"/>
    </row>
    <row r="181" spans="1:22" x14ac:dyDescent="0.25">
      <c r="A181" s="255"/>
      <c r="B181" s="15"/>
      <c r="C181" s="15"/>
      <c r="D181" s="15"/>
      <c r="E181" s="15"/>
      <c r="F181" s="15"/>
      <c r="G181" s="15"/>
      <c r="H181" s="15"/>
      <c r="I181" s="15"/>
      <c r="J181" s="15"/>
      <c r="K181" s="15"/>
      <c r="L181" s="15"/>
      <c r="M181" s="15"/>
      <c r="N181" s="15"/>
      <c r="O181" s="15"/>
      <c r="P181" s="15"/>
      <c r="Q181" s="15"/>
      <c r="R181" s="15"/>
      <c r="S181" s="15"/>
      <c r="T181" s="15"/>
      <c r="U181" s="15"/>
      <c r="V181" s="15"/>
    </row>
    <row r="182" spans="1:22" x14ac:dyDescent="0.25">
      <c r="A182" s="255"/>
      <c r="B182" s="15"/>
      <c r="C182" s="15"/>
      <c r="D182" s="15"/>
      <c r="E182" s="15"/>
      <c r="F182" s="15"/>
      <c r="G182" s="15"/>
      <c r="H182" s="15"/>
      <c r="I182" s="15"/>
      <c r="J182" s="15"/>
      <c r="K182" s="15"/>
      <c r="L182" s="15"/>
      <c r="M182" s="15"/>
      <c r="N182" s="15"/>
      <c r="O182" s="15"/>
      <c r="P182" s="15"/>
      <c r="Q182" s="15"/>
      <c r="R182" s="15"/>
      <c r="S182" s="15"/>
      <c r="T182" s="15"/>
      <c r="U182" s="15"/>
      <c r="V182" s="15"/>
    </row>
    <row r="183" spans="1:22" x14ac:dyDescent="0.25">
      <c r="A183" s="255"/>
      <c r="B183" s="15"/>
      <c r="C183" s="15"/>
      <c r="D183" s="15"/>
      <c r="E183" s="15"/>
      <c r="F183" s="15"/>
      <c r="G183" s="15"/>
      <c r="H183" s="15"/>
      <c r="I183" s="15"/>
      <c r="J183" s="15"/>
      <c r="K183" s="15"/>
      <c r="L183" s="15"/>
      <c r="M183" s="15"/>
      <c r="N183" s="15"/>
      <c r="O183" s="15"/>
      <c r="P183" s="15"/>
      <c r="Q183" s="15"/>
      <c r="R183" s="15"/>
      <c r="S183" s="15"/>
      <c r="T183" s="15"/>
      <c r="U183" s="15"/>
      <c r="V183" s="15"/>
    </row>
    <row r="184" spans="1:22" x14ac:dyDescent="0.25">
      <c r="A184" s="255"/>
      <c r="B184" s="15"/>
      <c r="C184" s="15"/>
      <c r="D184" s="15"/>
      <c r="E184" s="15"/>
      <c r="F184" s="15"/>
      <c r="G184" s="15"/>
      <c r="H184" s="15"/>
      <c r="I184" s="15"/>
      <c r="J184" s="15"/>
      <c r="K184" s="15"/>
      <c r="L184" s="15"/>
      <c r="M184" s="15"/>
      <c r="N184" s="15"/>
      <c r="O184" s="15"/>
      <c r="P184" s="15"/>
      <c r="Q184" s="15"/>
      <c r="R184" s="15"/>
      <c r="S184" s="15"/>
      <c r="T184" s="15"/>
      <c r="U184" s="15"/>
      <c r="V184" s="15"/>
    </row>
    <row r="185" spans="1:22" x14ac:dyDescent="0.25">
      <c r="A185" s="255"/>
      <c r="B185" s="15"/>
      <c r="C185" s="15"/>
      <c r="D185" s="15"/>
      <c r="E185" s="15"/>
      <c r="F185" s="15"/>
      <c r="G185" s="15"/>
      <c r="H185" s="15"/>
      <c r="I185" s="15"/>
      <c r="J185" s="15"/>
      <c r="K185" s="15"/>
      <c r="L185" s="15"/>
      <c r="M185" s="15"/>
      <c r="N185" s="15"/>
      <c r="O185" s="15"/>
      <c r="P185" s="15"/>
      <c r="Q185" s="15"/>
      <c r="R185" s="15"/>
      <c r="S185" s="15"/>
      <c r="T185" s="15"/>
      <c r="U185" s="15"/>
      <c r="V185" s="15"/>
    </row>
    <row r="186" spans="1:22" x14ac:dyDescent="0.25">
      <c r="A186" s="255"/>
      <c r="B186" s="15"/>
      <c r="C186" s="15"/>
      <c r="D186" s="15"/>
      <c r="E186" s="15"/>
      <c r="F186" s="15"/>
      <c r="G186" s="15"/>
      <c r="H186" s="15"/>
      <c r="I186" s="15"/>
      <c r="J186" s="15"/>
      <c r="K186" s="15"/>
      <c r="L186" s="15"/>
      <c r="M186" s="15"/>
      <c r="N186" s="15"/>
      <c r="O186" s="15"/>
      <c r="P186" s="15"/>
      <c r="Q186" s="15"/>
      <c r="R186" s="15"/>
      <c r="S186" s="15"/>
      <c r="T186" s="15"/>
      <c r="U186" s="15"/>
      <c r="V186" s="15"/>
    </row>
    <row r="187" spans="1:22" x14ac:dyDescent="0.25">
      <c r="A187" s="255"/>
      <c r="B187" s="15"/>
      <c r="C187" s="15"/>
      <c r="D187" s="15"/>
      <c r="E187" s="15"/>
      <c r="F187" s="15"/>
      <c r="G187" s="15"/>
      <c r="H187" s="15"/>
      <c r="I187" s="15"/>
      <c r="J187" s="15"/>
      <c r="K187" s="15"/>
      <c r="L187" s="15"/>
      <c r="M187" s="15"/>
      <c r="N187" s="15"/>
      <c r="O187" s="15"/>
      <c r="P187" s="15"/>
      <c r="Q187" s="15"/>
      <c r="R187" s="15"/>
      <c r="S187" s="15"/>
      <c r="T187" s="15"/>
      <c r="U187" s="15"/>
      <c r="V187" s="15"/>
    </row>
    <row r="188" spans="1:22" x14ac:dyDescent="0.25">
      <c r="A188" s="255"/>
      <c r="B188" s="15"/>
      <c r="C188" s="15"/>
      <c r="D188" s="15"/>
      <c r="E188" s="15"/>
      <c r="F188" s="15"/>
      <c r="G188" s="15"/>
      <c r="H188" s="15"/>
      <c r="I188" s="15"/>
      <c r="J188" s="15"/>
      <c r="K188" s="15"/>
      <c r="L188" s="15"/>
      <c r="M188" s="15"/>
      <c r="N188" s="15"/>
      <c r="O188" s="15"/>
      <c r="P188" s="15"/>
      <c r="Q188" s="15"/>
      <c r="R188" s="15"/>
      <c r="S188" s="15"/>
      <c r="T188" s="15"/>
      <c r="U188" s="15"/>
      <c r="V188" s="15"/>
    </row>
    <row r="189" spans="1:22" x14ac:dyDescent="0.25">
      <c r="A189" s="255"/>
      <c r="B189" s="15"/>
      <c r="C189" s="15"/>
      <c r="D189" s="15"/>
      <c r="E189" s="15"/>
      <c r="F189" s="15"/>
      <c r="G189" s="15"/>
      <c r="H189" s="15"/>
      <c r="I189" s="15"/>
      <c r="J189" s="15"/>
      <c r="K189" s="15"/>
      <c r="L189" s="15"/>
      <c r="M189" s="15"/>
      <c r="N189" s="15"/>
      <c r="O189" s="15"/>
      <c r="P189" s="15"/>
      <c r="Q189" s="15"/>
      <c r="R189" s="15"/>
      <c r="S189" s="15"/>
      <c r="T189" s="15"/>
      <c r="U189" s="15"/>
      <c r="V189" s="15"/>
    </row>
    <row r="190" spans="1:22" x14ac:dyDescent="0.25">
      <c r="A190" s="255"/>
      <c r="B190" s="15"/>
      <c r="C190" s="15"/>
      <c r="D190" s="15"/>
      <c r="E190" s="15"/>
      <c r="F190" s="15"/>
      <c r="G190" s="15"/>
      <c r="H190" s="15"/>
      <c r="I190" s="15"/>
      <c r="J190" s="15"/>
      <c r="K190" s="15"/>
      <c r="L190" s="15"/>
      <c r="M190" s="15"/>
      <c r="N190" s="15"/>
      <c r="O190" s="15"/>
      <c r="P190" s="15"/>
      <c r="Q190" s="15"/>
      <c r="R190" s="15"/>
      <c r="S190" s="15"/>
      <c r="T190" s="15"/>
      <c r="U190" s="15"/>
      <c r="V190" s="15"/>
    </row>
    <row r="191" spans="1:22" x14ac:dyDescent="0.25">
      <c r="A191" s="255"/>
      <c r="B191" s="15"/>
      <c r="C191" s="15"/>
      <c r="D191" s="15"/>
      <c r="E191" s="15"/>
      <c r="F191" s="15"/>
      <c r="G191" s="15"/>
      <c r="H191" s="15"/>
      <c r="I191" s="15"/>
      <c r="J191" s="15"/>
      <c r="K191" s="15"/>
      <c r="L191" s="15"/>
      <c r="M191" s="15"/>
      <c r="N191" s="15"/>
      <c r="O191" s="15"/>
      <c r="P191" s="15"/>
      <c r="Q191" s="15"/>
      <c r="R191" s="15"/>
      <c r="S191" s="15"/>
      <c r="T191" s="15"/>
      <c r="U191" s="15"/>
      <c r="V191" s="15"/>
    </row>
    <row r="192" spans="1:22" x14ac:dyDescent="0.25">
      <c r="A192" s="255"/>
      <c r="B192" s="15"/>
      <c r="C192" s="15"/>
      <c r="D192" s="15"/>
      <c r="E192" s="15"/>
      <c r="F192" s="15"/>
      <c r="G192" s="15"/>
      <c r="H192" s="15"/>
      <c r="I192" s="15"/>
      <c r="J192" s="15"/>
      <c r="K192" s="15"/>
      <c r="L192" s="15"/>
      <c r="M192" s="15"/>
      <c r="N192" s="15"/>
      <c r="O192" s="15"/>
      <c r="P192" s="15"/>
      <c r="Q192" s="15"/>
      <c r="R192" s="15"/>
      <c r="S192" s="15"/>
      <c r="T192" s="15"/>
      <c r="U192" s="15"/>
      <c r="V192" s="15"/>
    </row>
    <row r="193" spans="1:22" x14ac:dyDescent="0.25">
      <c r="A193" s="255"/>
      <c r="B193" s="15"/>
      <c r="C193" s="15"/>
      <c r="D193" s="15"/>
      <c r="E193" s="15"/>
      <c r="F193" s="15"/>
      <c r="G193" s="15"/>
      <c r="H193" s="15"/>
      <c r="I193" s="15"/>
      <c r="J193" s="15"/>
      <c r="K193" s="15"/>
      <c r="L193" s="15"/>
      <c r="M193" s="15"/>
      <c r="N193" s="15"/>
      <c r="O193" s="15"/>
      <c r="P193" s="15"/>
      <c r="Q193" s="15"/>
      <c r="R193" s="15"/>
      <c r="S193" s="15"/>
      <c r="T193" s="15"/>
      <c r="U193" s="15"/>
      <c r="V193" s="15"/>
    </row>
    <row r="194" spans="1:22" x14ac:dyDescent="0.25">
      <c r="A194" s="255"/>
      <c r="B194" s="15"/>
      <c r="C194" s="15"/>
      <c r="D194" s="15"/>
      <c r="E194" s="15"/>
      <c r="F194" s="15"/>
      <c r="G194" s="15"/>
      <c r="H194" s="15"/>
      <c r="I194" s="15"/>
      <c r="J194" s="15"/>
      <c r="K194" s="15"/>
      <c r="L194" s="15"/>
      <c r="M194" s="15"/>
      <c r="N194" s="15"/>
      <c r="O194" s="15"/>
      <c r="P194" s="15"/>
      <c r="Q194" s="15"/>
      <c r="R194" s="15"/>
      <c r="S194" s="15"/>
      <c r="T194" s="15"/>
      <c r="U194" s="15"/>
      <c r="V194" s="15"/>
    </row>
    <row r="195" spans="1:22" x14ac:dyDescent="0.25">
      <c r="A195" s="255"/>
      <c r="B195" s="15"/>
      <c r="C195" s="15"/>
      <c r="D195" s="15"/>
      <c r="E195" s="15"/>
      <c r="F195" s="15"/>
      <c r="G195" s="15"/>
      <c r="H195" s="15"/>
      <c r="I195" s="15"/>
      <c r="J195" s="15"/>
      <c r="K195" s="15"/>
      <c r="L195" s="15"/>
      <c r="M195" s="15"/>
      <c r="N195" s="15"/>
      <c r="O195" s="15"/>
      <c r="P195" s="15"/>
      <c r="Q195" s="15"/>
      <c r="R195" s="15"/>
      <c r="S195" s="15"/>
      <c r="T195" s="15"/>
      <c r="U195" s="15"/>
      <c r="V195" s="15"/>
    </row>
    <row r="196" spans="1:22" x14ac:dyDescent="0.25">
      <c r="A196" s="255"/>
      <c r="B196" s="15"/>
      <c r="C196" s="15"/>
      <c r="D196" s="15"/>
      <c r="E196" s="15"/>
      <c r="F196" s="15"/>
      <c r="G196" s="15"/>
      <c r="H196" s="15"/>
      <c r="I196" s="15"/>
      <c r="J196" s="15"/>
      <c r="K196" s="15"/>
      <c r="L196" s="15"/>
      <c r="M196" s="15"/>
      <c r="N196" s="15"/>
      <c r="O196" s="15"/>
      <c r="P196" s="15"/>
      <c r="Q196" s="15"/>
      <c r="R196" s="15"/>
      <c r="S196" s="15"/>
      <c r="T196" s="15"/>
      <c r="U196" s="15"/>
      <c r="V196" s="15"/>
    </row>
    <row r="197" spans="1:22" x14ac:dyDescent="0.25">
      <c r="A197" s="255"/>
      <c r="B197" s="15"/>
      <c r="C197" s="15"/>
      <c r="D197" s="15"/>
      <c r="E197" s="15"/>
      <c r="F197" s="15"/>
      <c r="G197" s="15"/>
      <c r="H197" s="15"/>
      <c r="I197" s="15"/>
      <c r="J197" s="15"/>
      <c r="K197" s="15"/>
      <c r="L197" s="15"/>
      <c r="M197" s="15"/>
      <c r="N197" s="15"/>
      <c r="O197" s="15"/>
      <c r="P197" s="15"/>
      <c r="Q197" s="15"/>
      <c r="R197" s="15"/>
      <c r="S197" s="15"/>
      <c r="T197" s="15"/>
      <c r="U197" s="15"/>
      <c r="V197" s="15"/>
    </row>
    <row r="198" spans="1:22" x14ac:dyDescent="0.25">
      <c r="A198" s="255"/>
      <c r="B198" s="15"/>
      <c r="C198" s="15"/>
      <c r="D198" s="15"/>
      <c r="E198" s="15"/>
      <c r="F198" s="15"/>
      <c r="G198" s="15"/>
      <c r="H198" s="15"/>
      <c r="I198" s="15"/>
      <c r="J198" s="15"/>
      <c r="K198" s="15"/>
      <c r="L198" s="15"/>
      <c r="M198" s="15"/>
      <c r="N198" s="15"/>
      <c r="O198" s="15"/>
      <c r="P198" s="15"/>
      <c r="Q198" s="15"/>
      <c r="R198" s="15"/>
      <c r="S198" s="15"/>
      <c r="T198" s="15"/>
      <c r="U198" s="15"/>
      <c r="V198" s="15"/>
    </row>
    <row r="199" spans="1:22" x14ac:dyDescent="0.25">
      <c r="A199" s="255"/>
      <c r="B199" s="15"/>
      <c r="C199" s="15"/>
      <c r="D199" s="15"/>
      <c r="E199" s="15"/>
      <c r="F199" s="15"/>
      <c r="G199" s="15"/>
      <c r="H199" s="15"/>
      <c r="I199" s="15"/>
      <c r="J199" s="15"/>
      <c r="K199" s="15"/>
      <c r="L199" s="15"/>
      <c r="M199" s="15"/>
      <c r="N199" s="15"/>
      <c r="O199" s="15"/>
      <c r="P199" s="15"/>
      <c r="Q199" s="15"/>
      <c r="R199" s="15"/>
      <c r="S199" s="15"/>
      <c r="T199" s="15"/>
      <c r="U199" s="15"/>
      <c r="V199" s="15"/>
    </row>
    <row r="200" spans="1:22" x14ac:dyDescent="0.25">
      <c r="A200" s="255"/>
      <c r="B200" s="15"/>
      <c r="C200" s="15"/>
      <c r="D200" s="15"/>
      <c r="E200" s="15"/>
      <c r="F200" s="15"/>
      <c r="G200" s="15"/>
      <c r="H200" s="15"/>
      <c r="I200" s="15"/>
      <c r="J200" s="15"/>
      <c r="K200" s="15"/>
      <c r="L200" s="15"/>
      <c r="M200" s="15"/>
      <c r="N200" s="15"/>
      <c r="O200" s="15"/>
      <c r="P200" s="15"/>
      <c r="Q200" s="15"/>
      <c r="R200" s="15"/>
      <c r="S200" s="15"/>
      <c r="T200" s="15"/>
      <c r="U200" s="15"/>
      <c r="V200" s="15"/>
    </row>
    <row r="201" spans="1:22" x14ac:dyDescent="0.25">
      <c r="A201" s="255"/>
      <c r="B201" s="15"/>
      <c r="C201" s="15"/>
      <c r="D201" s="15"/>
      <c r="E201" s="15"/>
      <c r="F201" s="15"/>
      <c r="G201" s="15"/>
      <c r="H201" s="15"/>
      <c r="I201" s="15"/>
      <c r="J201" s="15"/>
      <c r="K201" s="15"/>
      <c r="L201" s="15"/>
      <c r="M201" s="15"/>
      <c r="N201" s="15"/>
      <c r="O201" s="15"/>
      <c r="P201" s="15"/>
      <c r="Q201" s="15"/>
      <c r="R201" s="15"/>
      <c r="S201" s="15"/>
      <c r="T201" s="15"/>
      <c r="U201" s="15"/>
      <c r="V201" s="15"/>
    </row>
    <row r="202" spans="1:22" x14ac:dyDescent="0.25">
      <c r="A202" s="255"/>
      <c r="B202" s="15"/>
      <c r="C202" s="15"/>
      <c r="D202" s="15"/>
      <c r="E202" s="15"/>
      <c r="F202" s="15"/>
      <c r="G202" s="15"/>
      <c r="H202" s="15"/>
      <c r="I202" s="15"/>
      <c r="J202" s="15"/>
      <c r="K202" s="15"/>
      <c r="L202" s="15"/>
      <c r="M202" s="15"/>
      <c r="N202" s="15"/>
      <c r="O202" s="15"/>
      <c r="P202" s="15"/>
      <c r="Q202" s="15"/>
      <c r="R202" s="15"/>
      <c r="S202" s="15"/>
      <c r="T202" s="15"/>
      <c r="U202" s="15"/>
      <c r="V202" s="15"/>
    </row>
    <row r="203" spans="1:22" x14ac:dyDescent="0.25">
      <c r="A203" s="255"/>
      <c r="B203" s="15"/>
      <c r="C203" s="15"/>
      <c r="D203" s="15"/>
      <c r="E203" s="15"/>
      <c r="F203" s="15"/>
      <c r="G203" s="15"/>
      <c r="H203" s="15"/>
      <c r="I203" s="15"/>
      <c r="J203" s="15"/>
      <c r="K203" s="15"/>
      <c r="L203" s="15"/>
      <c r="M203" s="15"/>
      <c r="N203" s="15"/>
      <c r="O203" s="15"/>
      <c r="P203" s="15"/>
      <c r="Q203" s="15"/>
      <c r="R203" s="15"/>
      <c r="S203" s="15"/>
      <c r="T203" s="15"/>
      <c r="U203" s="15"/>
      <c r="V203" s="15"/>
    </row>
    <row r="204" spans="1:22" x14ac:dyDescent="0.25">
      <c r="A204" s="255"/>
      <c r="B204" s="15"/>
      <c r="C204" s="15"/>
      <c r="D204" s="15"/>
      <c r="E204" s="15"/>
      <c r="F204" s="15"/>
      <c r="G204" s="15"/>
      <c r="H204" s="15"/>
      <c r="I204" s="15"/>
      <c r="J204" s="15"/>
      <c r="K204" s="15"/>
      <c r="L204" s="15"/>
      <c r="M204" s="15"/>
      <c r="N204" s="15"/>
      <c r="O204" s="15"/>
      <c r="P204" s="15"/>
      <c r="Q204" s="15"/>
      <c r="R204" s="15"/>
      <c r="S204" s="15"/>
      <c r="T204" s="15"/>
      <c r="U204" s="15"/>
      <c r="V204" s="15"/>
    </row>
    <row r="205" spans="1:22" x14ac:dyDescent="0.25">
      <c r="A205" s="255"/>
      <c r="B205" s="15"/>
      <c r="C205" s="15"/>
      <c r="D205" s="15"/>
      <c r="E205" s="15"/>
      <c r="F205" s="15"/>
      <c r="G205" s="15"/>
      <c r="H205" s="15"/>
      <c r="I205" s="15"/>
      <c r="J205" s="15"/>
      <c r="K205" s="15"/>
      <c r="L205" s="15"/>
      <c r="M205" s="15"/>
      <c r="N205" s="15"/>
      <c r="O205" s="15"/>
      <c r="P205" s="15"/>
      <c r="Q205" s="15"/>
      <c r="R205" s="15"/>
      <c r="S205" s="15"/>
      <c r="T205" s="15"/>
      <c r="U205" s="15"/>
      <c r="V205" s="15"/>
    </row>
    <row r="206" spans="1:22" x14ac:dyDescent="0.25">
      <c r="A206" s="255"/>
      <c r="B206" s="15"/>
      <c r="C206" s="15"/>
      <c r="D206" s="15"/>
      <c r="E206" s="15"/>
      <c r="F206" s="15"/>
      <c r="G206" s="15"/>
      <c r="H206" s="15"/>
      <c r="I206" s="15"/>
      <c r="J206" s="15"/>
      <c r="K206" s="15"/>
      <c r="L206" s="15"/>
      <c r="M206" s="15"/>
      <c r="N206" s="15"/>
      <c r="O206" s="15"/>
      <c r="P206" s="15"/>
      <c r="Q206" s="15"/>
      <c r="R206" s="15"/>
      <c r="S206" s="15"/>
      <c r="T206" s="15"/>
      <c r="U206" s="15"/>
      <c r="V206" s="15"/>
    </row>
    <row r="207" spans="1:22" x14ac:dyDescent="0.25">
      <c r="A207" s="255"/>
      <c r="B207" s="15"/>
      <c r="C207" s="15"/>
      <c r="D207" s="15"/>
      <c r="E207" s="15"/>
      <c r="F207" s="15"/>
      <c r="G207" s="15"/>
      <c r="H207" s="15"/>
      <c r="I207" s="15"/>
      <c r="J207" s="15"/>
      <c r="K207" s="15"/>
      <c r="L207" s="15"/>
      <c r="M207" s="15"/>
      <c r="N207" s="15"/>
      <c r="O207" s="15"/>
      <c r="P207" s="15"/>
      <c r="Q207" s="15"/>
      <c r="R207" s="15"/>
      <c r="S207" s="15"/>
      <c r="T207" s="15"/>
      <c r="U207" s="15"/>
      <c r="V207" s="15"/>
    </row>
    <row r="208" spans="1:22" x14ac:dyDescent="0.25">
      <c r="A208" s="255"/>
      <c r="B208" s="15"/>
      <c r="C208" s="15"/>
      <c r="D208" s="15"/>
      <c r="E208" s="15"/>
      <c r="F208" s="15"/>
      <c r="G208" s="15"/>
      <c r="H208" s="15"/>
      <c r="I208" s="15"/>
      <c r="J208" s="15"/>
      <c r="K208" s="15"/>
      <c r="L208" s="15"/>
      <c r="M208" s="15"/>
      <c r="N208" s="15"/>
      <c r="O208" s="15"/>
      <c r="P208" s="15"/>
      <c r="Q208" s="15"/>
      <c r="R208" s="15"/>
      <c r="S208" s="15"/>
      <c r="T208" s="15"/>
      <c r="U208" s="15"/>
      <c r="V208" s="15"/>
    </row>
    <row r="209" spans="1:22" x14ac:dyDescent="0.25">
      <c r="A209" s="255"/>
      <c r="B209" s="15"/>
      <c r="C209" s="15"/>
      <c r="D209" s="15"/>
      <c r="E209" s="15"/>
      <c r="F209" s="15"/>
      <c r="G209" s="15"/>
      <c r="H209" s="15"/>
      <c r="I209" s="15"/>
      <c r="J209" s="15"/>
      <c r="K209" s="15"/>
      <c r="L209" s="15"/>
      <c r="M209" s="15"/>
      <c r="N209" s="15"/>
      <c r="O209" s="15"/>
      <c r="P209" s="15"/>
      <c r="Q209" s="15"/>
      <c r="R209" s="15"/>
      <c r="S209" s="15"/>
      <c r="T209" s="15"/>
      <c r="U209" s="15"/>
      <c r="V209" s="15"/>
    </row>
    <row r="210" spans="1:22" x14ac:dyDescent="0.25">
      <c r="A210" s="255"/>
      <c r="B210" s="15"/>
      <c r="C210" s="15"/>
      <c r="D210" s="15"/>
      <c r="E210" s="15"/>
      <c r="F210" s="15"/>
      <c r="G210" s="15"/>
      <c r="H210" s="15"/>
      <c r="I210" s="15"/>
      <c r="J210" s="15"/>
      <c r="K210" s="15"/>
      <c r="L210" s="15"/>
      <c r="M210" s="15"/>
      <c r="N210" s="15"/>
      <c r="O210" s="15"/>
      <c r="P210" s="15"/>
      <c r="Q210" s="15"/>
      <c r="R210" s="15"/>
      <c r="S210" s="15"/>
      <c r="T210" s="15"/>
      <c r="U210" s="15"/>
      <c r="V210" s="15"/>
    </row>
    <row r="211" spans="1:22" x14ac:dyDescent="0.25">
      <c r="A211" s="255"/>
      <c r="B211" s="15"/>
      <c r="C211" s="15"/>
      <c r="D211" s="15"/>
      <c r="E211" s="15"/>
      <c r="F211" s="15"/>
      <c r="G211" s="15"/>
      <c r="H211" s="15"/>
      <c r="I211" s="15"/>
      <c r="J211" s="15"/>
      <c r="K211" s="15"/>
      <c r="L211" s="15"/>
      <c r="M211" s="15"/>
      <c r="N211" s="15"/>
      <c r="O211" s="15"/>
      <c r="P211" s="15"/>
      <c r="Q211" s="15"/>
      <c r="R211" s="15"/>
      <c r="S211" s="15"/>
      <c r="T211" s="15"/>
      <c r="U211" s="15"/>
      <c r="V211" s="15"/>
    </row>
    <row r="212" spans="1:22" x14ac:dyDescent="0.25">
      <c r="A212" s="255"/>
      <c r="B212" s="15"/>
      <c r="C212" s="15"/>
      <c r="D212" s="15"/>
      <c r="E212" s="15"/>
      <c r="F212" s="15"/>
      <c r="G212" s="15"/>
      <c r="H212" s="15"/>
      <c r="I212" s="15"/>
      <c r="J212" s="15"/>
      <c r="K212" s="15"/>
      <c r="L212" s="15"/>
      <c r="M212" s="15"/>
      <c r="N212" s="15"/>
      <c r="O212" s="15"/>
      <c r="P212" s="15"/>
      <c r="Q212" s="15"/>
      <c r="R212" s="15"/>
      <c r="S212" s="15"/>
      <c r="T212" s="15"/>
      <c r="U212" s="15"/>
      <c r="V212" s="15"/>
    </row>
    <row r="213" spans="1:22" x14ac:dyDescent="0.25">
      <c r="A213" s="255"/>
      <c r="B213" s="15"/>
      <c r="C213" s="15"/>
      <c r="D213" s="15"/>
      <c r="E213" s="15"/>
      <c r="F213" s="15"/>
      <c r="G213" s="15"/>
      <c r="H213" s="15"/>
      <c r="I213" s="15"/>
      <c r="J213" s="15"/>
      <c r="K213" s="15"/>
      <c r="L213" s="15"/>
      <c r="M213" s="15"/>
      <c r="N213" s="15"/>
      <c r="O213" s="15"/>
      <c r="P213" s="15"/>
      <c r="Q213" s="15"/>
      <c r="R213" s="15"/>
      <c r="S213" s="15"/>
      <c r="T213" s="15"/>
      <c r="U213" s="15"/>
      <c r="V213" s="15"/>
    </row>
    <row r="214" spans="1:22" x14ac:dyDescent="0.25">
      <c r="A214" s="255"/>
      <c r="B214" s="15"/>
      <c r="C214" s="15"/>
      <c r="D214" s="15"/>
      <c r="E214" s="15"/>
      <c r="F214" s="15"/>
      <c r="G214" s="15"/>
      <c r="H214" s="15"/>
      <c r="I214" s="15"/>
      <c r="J214" s="15"/>
      <c r="K214" s="15"/>
      <c r="L214" s="15"/>
      <c r="M214" s="15"/>
      <c r="N214" s="15"/>
      <c r="O214" s="15"/>
      <c r="P214" s="15"/>
      <c r="Q214" s="15"/>
      <c r="R214" s="15"/>
      <c r="S214" s="15"/>
      <c r="T214" s="15"/>
      <c r="U214" s="15"/>
      <c r="V214" s="15"/>
    </row>
    <row r="215" spans="1:22" x14ac:dyDescent="0.25">
      <c r="A215" s="255"/>
      <c r="B215" s="15"/>
      <c r="C215" s="15"/>
      <c r="D215" s="15"/>
      <c r="E215" s="15"/>
      <c r="F215" s="15"/>
      <c r="G215" s="15"/>
      <c r="H215" s="15"/>
      <c r="I215" s="15"/>
      <c r="J215" s="15"/>
      <c r="K215" s="15"/>
      <c r="L215" s="15"/>
      <c r="M215" s="15"/>
      <c r="N215" s="15"/>
      <c r="O215" s="15"/>
      <c r="P215" s="15"/>
      <c r="Q215" s="15"/>
      <c r="R215" s="15"/>
      <c r="S215" s="15"/>
      <c r="T215" s="15"/>
      <c r="U215" s="15"/>
      <c r="V215" s="15"/>
    </row>
    <row r="216" spans="1:22" x14ac:dyDescent="0.25">
      <c r="A216" s="255"/>
      <c r="B216" s="15"/>
      <c r="C216" s="15"/>
      <c r="D216" s="15"/>
      <c r="E216" s="15"/>
      <c r="F216" s="15"/>
      <c r="G216" s="15"/>
      <c r="H216" s="15"/>
      <c r="I216" s="15"/>
      <c r="J216" s="15"/>
      <c r="K216" s="15"/>
      <c r="L216" s="15"/>
      <c r="M216" s="15"/>
      <c r="N216" s="15"/>
      <c r="O216" s="15"/>
      <c r="P216" s="15"/>
      <c r="Q216" s="15"/>
      <c r="R216" s="15"/>
      <c r="S216" s="15"/>
      <c r="T216" s="15"/>
      <c r="U216" s="15"/>
      <c r="V216" s="15"/>
    </row>
    <row r="217" spans="1:22" x14ac:dyDescent="0.25">
      <c r="A217" s="255"/>
      <c r="B217" s="15"/>
      <c r="C217" s="15"/>
      <c r="D217" s="15"/>
      <c r="E217" s="15"/>
      <c r="F217" s="15"/>
      <c r="G217" s="15"/>
      <c r="H217" s="15"/>
      <c r="I217" s="15"/>
      <c r="J217" s="15"/>
      <c r="K217" s="15"/>
      <c r="L217" s="15"/>
      <c r="M217" s="15"/>
      <c r="N217" s="15"/>
      <c r="O217" s="15"/>
      <c r="P217" s="15"/>
      <c r="Q217" s="15"/>
      <c r="R217" s="15"/>
      <c r="S217" s="15"/>
      <c r="T217" s="15"/>
      <c r="U217" s="15"/>
      <c r="V217" s="15"/>
    </row>
    <row r="218" spans="1:22" x14ac:dyDescent="0.25">
      <c r="A218" s="255"/>
      <c r="B218" s="15"/>
      <c r="C218" s="15"/>
      <c r="D218" s="15"/>
      <c r="E218" s="15"/>
      <c r="F218" s="15"/>
      <c r="G218" s="15"/>
      <c r="H218" s="15"/>
      <c r="I218" s="15"/>
      <c r="J218" s="15"/>
      <c r="K218" s="15"/>
      <c r="L218" s="15"/>
      <c r="M218" s="15"/>
      <c r="N218" s="15"/>
      <c r="O218" s="15"/>
      <c r="P218" s="15"/>
      <c r="Q218" s="15"/>
      <c r="R218" s="15"/>
      <c r="S218" s="15"/>
      <c r="T218" s="15"/>
      <c r="U218" s="15"/>
      <c r="V218" s="15"/>
    </row>
    <row r="219" spans="1:22" x14ac:dyDescent="0.25">
      <c r="A219" s="255"/>
      <c r="B219" s="15"/>
      <c r="C219" s="15"/>
      <c r="D219" s="15"/>
      <c r="E219" s="15"/>
      <c r="F219" s="15"/>
      <c r="G219" s="15"/>
      <c r="H219" s="15"/>
      <c r="I219" s="15"/>
      <c r="J219" s="15"/>
      <c r="K219" s="15"/>
      <c r="L219" s="15"/>
      <c r="M219" s="15"/>
      <c r="N219" s="15"/>
      <c r="O219" s="15"/>
      <c r="P219" s="15"/>
      <c r="Q219" s="15"/>
      <c r="R219" s="15"/>
      <c r="S219" s="15"/>
      <c r="T219" s="15"/>
      <c r="U219" s="15"/>
      <c r="V219" s="15"/>
    </row>
    <row r="220" spans="1:22" x14ac:dyDescent="0.25">
      <c r="A220" s="255"/>
      <c r="B220" s="15"/>
      <c r="C220" s="15"/>
      <c r="D220" s="15"/>
      <c r="E220" s="15"/>
      <c r="F220" s="15"/>
      <c r="G220" s="15"/>
      <c r="H220" s="15"/>
      <c r="I220" s="15"/>
      <c r="J220" s="15"/>
      <c r="K220" s="15"/>
      <c r="L220" s="15"/>
      <c r="M220" s="15"/>
      <c r="N220" s="15"/>
      <c r="O220" s="15"/>
      <c r="P220" s="15"/>
      <c r="Q220" s="15"/>
      <c r="R220" s="15"/>
      <c r="S220" s="15"/>
      <c r="T220" s="15"/>
      <c r="U220" s="15"/>
      <c r="V220" s="15"/>
    </row>
    <row r="221" spans="1:22" x14ac:dyDescent="0.25">
      <c r="A221" s="255"/>
      <c r="B221" s="15"/>
      <c r="C221" s="15"/>
      <c r="D221" s="15"/>
      <c r="E221" s="15"/>
      <c r="F221" s="15"/>
      <c r="G221" s="15"/>
      <c r="H221" s="15"/>
      <c r="I221" s="15"/>
      <c r="J221" s="15"/>
      <c r="K221" s="15"/>
      <c r="L221" s="15"/>
      <c r="M221" s="15"/>
      <c r="N221" s="15"/>
      <c r="O221" s="15"/>
      <c r="P221" s="15"/>
      <c r="Q221" s="15"/>
      <c r="R221" s="15"/>
      <c r="S221" s="15"/>
      <c r="T221" s="15"/>
      <c r="U221" s="15"/>
      <c r="V221" s="15"/>
    </row>
    <row r="222" spans="1:22" x14ac:dyDescent="0.25">
      <c r="A222" s="255"/>
      <c r="B222" s="15"/>
      <c r="C222" s="15"/>
      <c r="D222" s="15"/>
      <c r="E222" s="15"/>
      <c r="F222" s="15"/>
      <c r="G222" s="15"/>
      <c r="H222" s="15"/>
      <c r="I222" s="15"/>
      <c r="J222" s="15"/>
      <c r="K222" s="15"/>
      <c r="L222" s="15"/>
      <c r="M222" s="15"/>
      <c r="N222" s="15"/>
      <c r="O222" s="15"/>
      <c r="P222" s="15"/>
      <c r="Q222" s="15"/>
      <c r="R222" s="15"/>
      <c r="S222" s="15"/>
      <c r="T222" s="15"/>
      <c r="U222" s="15"/>
      <c r="V222" s="15"/>
    </row>
    <row r="223" spans="1:22" x14ac:dyDescent="0.25">
      <c r="A223" s="255"/>
      <c r="B223" s="15"/>
      <c r="C223" s="15"/>
      <c r="D223" s="15"/>
      <c r="E223" s="15"/>
      <c r="F223" s="15"/>
      <c r="G223" s="15"/>
      <c r="H223" s="15"/>
      <c r="I223" s="15"/>
      <c r="J223" s="15"/>
      <c r="K223" s="15"/>
      <c r="L223" s="15"/>
      <c r="M223" s="15"/>
      <c r="N223" s="15"/>
      <c r="O223" s="15"/>
      <c r="P223" s="15"/>
      <c r="Q223" s="15"/>
      <c r="R223" s="15"/>
      <c r="S223" s="15"/>
      <c r="T223" s="15"/>
      <c r="U223" s="15"/>
      <c r="V223" s="15"/>
    </row>
    <row r="224" spans="1:22" x14ac:dyDescent="0.25">
      <c r="A224" s="255"/>
      <c r="B224" s="15"/>
      <c r="C224" s="15"/>
      <c r="D224" s="15"/>
      <c r="E224" s="15"/>
      <c r="F224" s="15"/>
      <c r="G224" s="15"/>
      <c r="H224" s="15"/>
      <c r="I224" s="15"/>
      <c r="J224" s="15"/>
      <c r="K224" s="15"/>
      <c r="L224" s="15"/>
      <c r="M224" s="15"/>
      <c r="N224" s="15"/>
      <c r="O224" s="15"/>
      <c r="P224" s="15"/>
      <c r="Q224" s="15"/>
      <c r="R224" s="15"/>
      <c r="S224" s="15"/>
      <c r="T224" s="15"/>
      <c r="U224" s="15"/>
      <c r="V224" s="15"/>
    </row>
    <row r="225" spans="1:22" x14ac:dyDescent="0.25">
      <c r="A225" s="255"/>
      <c r="B225" s="15"/>
      <c r="C225" s="15"/>
      <c r="D225" s="15"/>
      <c r="E225" s="15"/>
      <c r="F225" s="15"/>
      <c r="G225" s="15"/>
      <c r="H225" s="15"/>
      <c r="I225" s="15"/>
      <c r="J225" s="15"/>
      <c r="K225" s="15"/>
      <c r="L225" s="15"/>
      <c r="M225" s="15"/>
      <c r="N225" s="15"/>
      <c r="O225" s="15"/>
      <c r="P225" s="15"/>
      <c r="Q225" s="15"/>
      <c r="R225" s="15"/>
      <c r="S225" s="15"/>
      <c r="T225" s="15"/>
      <c r="U225" s="15"/>
      <c r="V225" s="15"/>
    </row>
    <row r="226" spans="1:22" x14ac:dyDescent="0.25">
      <c r="A226" s="255"/>
      <c r="B226" s="15"/>
      <c r="C226" s="15"/>
      <c r="D226" s="15"/>
      <c r="E226" s="15"/>
      <c r="F226" s="15"/>
      <c r="G226" s="15"/>
      <c r="H226" s="15"/>
      <c r="I226" s="15"/>
      <c r="J226" s="15"/>
      <c r="K226" s="15"/>
      <c r="L226" s="15"/>
      <c r="M226" s="15"/>
      <c r="N226" s="15"/>
      <c r="O226" s="15"/>
      <c r="P226" s="15"/>
      <c r="Q226" s="15"/>
      <c r="R226" s="15"/>
      <c r="S226" s="15"/>
      <c r="T226" s="15"/>
      <c r="U226" s="15"/>
      <c r="V226" s="15"/>
    </row>
    <row r="227" spans="1:22" x14ac:dyDescent="0.25">
      <c r="A227" s="255"/>
      <c r="B227" s="15"/>
      <c r="C227" s="15"/>
      <c r="D227" s="15"/>
      <c r="E227" s="15"/>
      <c r="F227" s="15"/>
      <c r="G227" s="15"/>
      <c r="H227" s="15"/>
      <c r="I227" s="15"/>
      <c r="J227" s="15"/>
      <c r="K227" s="15"/>
      <c r="L227" s="15"/>
      <c r="M227" s="15"/>
      <c r="N227" s="15"/>
      <c r="O227" s="15"/>
      <c r="P227" s="15"/>
      <c r="Q227" s="15"/>
      <c r="R227" s="15"/>
      <c r="S227" s="15"/>
      <c r="T227" s="15"/>
      <c r="U227" s="15"/>
      <c r="V227" s="15"/>
    </row>
    <row r="228" spans="1:22" x14ac:dyDescent="0.25">
      <c r="A228" s="255"/>
      <c r="B228" s="15"/>
      <c r="C228" s="15"/>
      <c r="D228" s="15"/>
      <c r="E228" s="15"/>
      <c r="F228" s="15"/>
      <c r="G228" s="15"/>
      <c r="H228" s="15"/>
      <c r="I228" s="15"/>
      <c r="J228" s="15"/>
      <c r="K228" s="15"/>
      <c r="L228" s="15"/>
      <c r="M228" s="15"/>
      <c r="N228" s="15"/>
      <c r="O228" s="15"/>
      <c r="P228" s="15"/>
      <c r="Q228" s="15"/>
      <c r="R228" s="15"/>
      <c r="S228" s="15"/>
      <c r="T228" s="15"/>
      <c r="U228" s="15"/>
      <c r="V228" s="15"/>
    </row>
    <row r="229" spans="1:22" x14ac:dyDescent="0.25">
      <c r="A229" s="255"/>
      <c r="B229" s="15"/>
      <c r="C229" s="15"/>
      <c r="D229" s="15"/>
      <c r="E229" s="15"/>
      <c r="F229" s="15"/>
      <c r="G229" s="15"/>
      <c r="H229" s="15"/>
      <c r="I229" s="15"/>
      <c r="J229" s="15"/>
      <c r="K229" s="15"/>
      <c r="L229" s="15"/>
      <c r="M229" s="15"/>
      <c r="N229" s="15"/>
      <c r="O229" s="15"/>
      <c r="P229" s="15"/>
      <c r="Q229" s="15"/>
      <c r="R229" s="15"/>
      <c r="S229" s="15"/>
      <c r="T229" s="15"/>
      <c r="U229" s="15"/>
      <c r="V229" s="15"/>
    </row>
    <row r="230" spans="1:22" x14ac:dyDescent="0.25">
      <c r="A230" s="255"/>
      <c r="B230" s="15"/>
      <c r="C230" s="15"/>
      <c r="D230" s="15"/>
      <c r="E230" s="15"/>
      <c r="F230" s="15"/>
      <c r="G230" s="15"/>
      <c r="H230" s="15"/>
      <c r="I230" s="15"/>
      <c r="J230" s="15"/>
      <c r="K230" s="15"/>
      <c r="L230" s="15"/>
      <c r="M230" s="15"/>
      <c r="N230" s="15"/>
      <c r="O230" s="15"/>
      <c r="P230" s="15"/>
      <c r="Q230" s="15"/>
      <c r="R230" s="15"/>
      <c r="S230" s="15"/>
      <c r="T230" s="15"/>
      <c r="U230" s="15"/>
      <c r="V230" s="15"/>
    </row>
    <row r="231" spans="1:22" x14ac:dyDescent="0.25">
      <c r="A231" s="255"/>
      <c r="B231" s="15"/>
      <c r="C231" s="15"/>
      <c r="D231" s="15"/>
      <c r="E231" s="15"/>
      <c r="F231" s="15"/>
      <c r="G231" s="15"/>
      <c r="H231" s="15"/>
      <c r="I231" s="15"/>
      <c r="J231" s="15"/>
      <c r="K231" s="15"/>
      <c r="L231" s="15"/>
      <c r="M231" s="15"/>
      <c r="N231" s="15"/>
      <c r="O231" s="15"/>
      <c r="P231" s="15"/>
      <c r="Q231" s="15"/>
      <c r="R231" s="15"/>
      <c r="S231" s="15"/>
      <c r="T231" s="15"/>
      <c r="U231" s="15"/>
      <c r="V231" s="15"/>
    </row>
    <row r="232" spans="1:22" x14ac:dyDescent="0.25">
      <c r="A232" s="255"/>
      <c r="B232" s="15"/>
      <c r="C232" s="15"/>
      <c r="D232" s="15"/>
      <c r="E232" s="15"/>
      <c r="F232" s="15"/>
      <c r="G232" s="15"/>
      <c r="H232" s="15"/>
      <c r="I232" s="15"/>
      <c r="J232" s="15"/>
      <c r="K232" s="15"/>
      <c r="L232" s="15"/>
      <c r="M232" s="15"/>
      <c r="N232" s="15"/>
      <c r="O232" s="15"/>
      <c r="P232" s="15"/>
      <c r="Q232" s="15"/>
      <c r="R232" s="15"/>
      <c r="S232" s="15"/>
      <c r="T232" s="15"/>
      <c r="U232" s="15"/>
      <c r="V232" s="15"/>
    </row>
    <row r="233" spans="1:22" x14ac:dyDescent="0.25">
      <c r="A233" s="255"/>
      <c r="B233" s="15"/>
      <c r="C233" s="15"/>
      <c r="D233" s="15"/>
      <c r="E233" s="15"/>
      <c r="F233" s="15"/>
      <c r="G233" s="15"/>
      <c r="H233" s="15"/>
      <c r="I233" s="15"/>
      <c r="J233" s="15"/>
      <c r="K233" s="15"/>
      <c r="L233" s="15"/>
      <c r="M233" s="15"/>
      <c r="N233" s="15"/>
      <c r="O233" s="15"/>
      <c r="P233" s="15"/>
      <c r="Q233" s="15"/>
      <c r="R233" s="15"/>
      <c r="S233" s="15"/>
      <c r="T233" s="15"/>
      <c r="U233" s="15"/>
      <c r="V233" s="15"/>
    </row>
    <row r="234" spans="1:22" x14ac:dyDescent="0.25">
      <c r="A234" s="255"/>
      <c r="B234" s="15"/>
      <c r="C234" s="15"/>
      <c r="D234" s="15"/>
      <c r="E234" s="15"/>
      <c r="F234" s="15"/>
      <c r="G234" s="15"/>
      <c r="H234" s="15"/>
      <c r="I234" s="15"/>
      <c r="J234" s="15"/>
      <c r="K234" s="15"/>
      <c r="L234" s="15"/>
      <c r="M234" s="15"/>
      <c r="N234" s="15"/>
      <c r="O234" s="15"/>
      <c r="P234" s="15"/>
      <c r="Q234" s="15"/>
      <c r="R234" s="15"/>
      <c r="S234" s="15"/>
      <c r="T234" s="15"/>
      <c r="U234" s="15"/>
      <c r="V234" s="15"/>
    </row>
    <row r="235" spans="1:22" x14ac:dyDescent="0.25">
      <c r="A235" s="255"/>
      <c r="B235" s="15"/>
      <c r="C235" s="15"/>
      <c r="D235" s="15"/>
      <c r="E235" s="15"/>
      <c r="F235" s="15"/>
      <c r="G235" s="15"/>
      <c r="H235" s="15"/>
      <c r="I235" s="15"/>
      <c r="J235" s="15"/>
      <c r="K235" s="15"/>
      <c r="L235" s="15"/>
      <c r="M235" s="15"/>
      <c r="N235" s="15"/>
      <c r="O235" s="15"/>
      <c r="P235" s="15"/>
      <c r="Q235" s="15"/>
      <c r="R235" s="15"/>
      <c r="S235" s="15"/>
      <c r="T235" s="15"/>
      <c r="U235" s="15"/>
      <c r="V235" s="15"/>
    </row>
    <row r="236" spans="1:22" x14ac:dyDescent="0.25">
      <c r="A236" s="255"/>
      <c r="B236" s="15"/>
      <c r="C236" s="15"/>
      <c r="D236" s="15"/>
      <c r="E236" s="15"/>
      <c r="F236" s="15"/>
      <c r="G236" s="15"/>
      <c r="H236" s="15"/>
      <c r="I236" s="15"/>
      <c r="J236" s="15"/>
      <c r="K236" s="15"/>
      <c r="L236" s="15"/>
      <c r="M236" s="15"/>
      <c r="N236" s="15"/>
      <c r="O236" s="15"/>
      <c r="P236" s="15"/>
      <c r="Q236" s="15"/>
      <c r="R236" s="15"/>
      <c r="S236" s="15"/>
      <c r="T236" s="15"/>
      <c r="U236" s="15"/>
      <c r="V236" s="15"/>
    </row>
    <row r="237" spans="1:22" x14ac:dyDescent="0.25">
      <c r="A237" s="255"/>
      <c r="B237" s="15"/>
      <c r="C237" s="15"/>
      <c r="D237" s="15"/>
      <c r="E237" s="15"/>
      <c r="F237" s="15"/>
      <c r="G237" s="15"/>
      <c r="H237" s="15"/>
      <c r="I237" s="15"/>
      <c r="J237" s="15"/>
      <c r="K237" s="15"/>
      <c r="L237" s="15"/>
      <c r="M237" s="15"/>
      <c r="N237" s="15"/>
      <c r="O237" s="15"/>
      <c r="P237" s="15"/>
      <c r="Q237" s="15"/>
      <c r="R237" s="15"/>
      <c r="S237" s="15"/>
      <c r="T237" s="15"/>
      <c r="U237" s="15"/>
      <c r="V237" s="15"/>
    </row>
    <row r="238" spans="1:22" x14ac:dyDescent="0.25">
      <c r="A238" s="255"/>
      <c r="B238" s="15"/>
      <c r="C238" s="15"/>
      <c r="D238" s="15"/>
      <c r="E238" s="15"/>
      <c r="F238" s="15"/>
      <c r="G238" s="15"/>
      <c r="H238" s="15"/>
      <c r="I238" s="15"/>
      <c r="J238" s="15"/>
      <c r="K238" s="15"/>
      <c r="L238" s="15"/>
      <c r="M238" s="15"/>
      <c r="N238" s="15"/>
      <c r="O238" s="15"/>
      <c r="P238" s="15"/>
      <c r="Q238" s="15"/>
      <c r="R238" s="15"/>
      <c r="S238" s="15"/>
      <c r="T238" s="15"/>
      <c r="U238" s="15"/>
      <c r="V238" s="15"/>
    </row>
    <row r="239" spans="1:22" x14ac:dyDescent="0.25">
      <c r="A239" s="255"/>
      <c r="B239" s="15"/>
      <c r="C239" s="15"/>
      <c r="D239" s="15"/>
      <c r="E239" s="15"/>
      <c r="F239" s="15"/>
      <c r="G239" s="15"/>
      <c r="H239" s="15"/>
      <c r="I239" s="15"/>
      <c r="J239" s="15"/>
      <c r="K239" s="15"/>
      <c r="L239" s="15"/>
      <c r="M239" s="15"/>
      <c r="N239" s="15"/>
      <c r="O239" s="15"/>
      <c r="P239" s="15"/>
      <c r="Q239" s="15"/>
      <c r="R239" s="15"/>
      <c r="S239" s="15"/>
      <c r="T239" s="15"/>
      <c r="U239" s="15"/>
      <c r="V239" s="15"/>
    </row>
    <row r="240" spans="1:22" x14ac:dyDescent="0.25">
      <c r="A240" s="255"/>
      <c r="B240" s="15"/>
      <c r="C240" s="15"/>
      <c r="D240" s="15"/>
      <c r="E240" s="15"/>
      <c r="F240" s="15"/>
      <c r="G240" s="15"/>
      <c r="H240" s="15"/>
      <c r="I240" s="15"/>
      <c r="J240" s="15"/>
      <c r="K240" s="15"/>
      <c r="L240" s="15"/>
      <c r="M240" s="15"/>
      <c r="N240" s="15"/>
      <c r="O240" s="15"/>
      <c r="P240" s="15"/>
      <c r="Q240" s="15"/>
      <c r="R240" s="15"/>
      <c r="S240" s="15"/>
      <c r="T240" s="15"/>
      <c r="U240" s="15"/>
      <c r="V240" s="15"/>
    </row>
    <row r="241" spans="1:22" x14ac:dyDescent="0.25">
      <c r="A241" s="255"/>
      <c r="B241" s="15"/>
      <c r="C241" s="15"/>
      <c r="D241" s="15"/>
      <c r="E241" s="15"/>
      <c r="F241" s="15"/>
      <c r="G241" s="15"/>
      <c r="H241" s="15"/>
      <c r="I241" s="15"/>
      <c r="J241" s="15"/>
      <c r="K241" s="15"/>
      <c r="L241" s="15"/>
      <c r="M241" s="15"/>
      <c r="N241" s="15"/>
      <c r="O241" s="15"/>
      <c r="P241" s="15"/>
      <c r="Q241" s="15"/>
      <c r="R241" s="15"/>
      <c r="S241" s="15"/>
      <c r="T241" s="15"/>
      <c r="U241" s="15"/>
      <c r="V241" s="15"/>
    </row>
    <row r="242" spans="1:22" x14ac:dyDescent="0.25">
      <c r="A242" s="255"/>
      <c r="B242" s="15"/>
      <c r="C242" s="15"/>
      <c r="D242" s="15"/>
      <c r="E242" s="15"/>
      <c r="F242" s="15"/>
      <c r="G242" s="15"/>
      <c r="H242" s="15"/>
      <c r="I242" s="15"/>
      <c r="J242" s="15"/>
      <c r="K242" s="15"/>
      <c r="L242" s="15"/>
      <c r="M242" s="15"/>
      <c r="N242" s="15"/>
      <c r="O242" s="15"/>
      <c r="P242" s="15"/>
      <c r="Q242" s="15"/>
      <c r="R242" s="15"/>
      <c r="S242" s="15"/>
      <c r="T242" s="15"/>
      <c r="U242" s="15"/>
      <c r="V242" s="15"/>
    </row>
    <row r="243" spans="1:22" x14ac:dyDescent="0.25">
      <c r="A243" s="255"/>
      <c r="B243" s="15"/>
      <c r="C243" s="15"/>
      <c r="D243" s="15"/>
      <c r="E243" s="15"/>
      <c r="F243" s="15"/>
      <c r="G243" s="15"/>
      <c r="H243" s="15"/>
      <c r="I243" s="15"/>
      <c r="J243" s="15"/>
      <c r="K243" s="15"/>
      <c r="L243" s="15"/>
      <c r="M243" s="15"/>
      <c r="N243" s="15"/>
      <c r="O243" s="15"/>
      <c r="P243" s="15"/>
      <c r="Q243" s="15"/>
      <c r="R243" s="15"/>
      <c r="S243" s="15"/>
      <c r="T243" s="15"/>
      <c r="U243" s="15"/>
      <c r="V243" s="15"/>
    </row>
    <row r="244" spans="1:22" x14ac:dyDescent="0.25">
      <c r="A244" s="255"/>
      <c r="B244" s="15"/>
      <c r="C244" s="15"/>
      <c r="D244" s="15"/>
      <c r="E244" s="15"/>
      <c r="F244" s="15"/>
      <c r="G244" s="15"/>
      <c r="H244" s="15"/>
      <c r="I244" s="15"/>
      <c r="J244" s="15"/>
      <c r="K244" s="15"/>
      <c r="L244" s="15"/>
      <c r="M244" s="15"/>
      <c r="N244" s="15"/>
      <c r="O244" s="15"/>
      <c r="P244" s="15"/>
      <c r="Q244" s="15"/>
      <c r="R244" s="15"/>
      <c r="S244" s="15"/>
      <c r="T244" s="15"/>
      <c r="U244" s="15"/>
      <c r="V244" s="15"/>
    </row>
    <row r="245" spans="1:22" x14ac:dyDescent="0.25">
      <c r="A245" s="255"/>
      <c r="B245" s="15"/>
      <c r="C245" s="15"/>
      <c r="D245" s="15"/>
      <c r="E245" s="15"/>
      <c r="F245" s="15"/>
      <c r="G245" s="15"/>
      <c r="H245" s="15"/>
      <c r="I245" s="15"/>
      <c r="J245" s="15"/>
      <c r="K245" s="15"/>
      <c r="L245" s="15"/>
      <c r="M245" s="15"/>
      <c r="N245" s="15"/>
      <c r="O245" s="15"/>
      <c r="P245" s="15"/>
      <c r="Q245" s="15"/>
      <c r="R245" s="15"/>
      <c r="S245" s="15"/>
      <c r="T245" s="15"/>
      <c r="U245" s="15"/>
      <c r="V245" s="15"/>
    </row>
    <row r="246" spans="1:22" x14ac:dyDescent="0.25">
      <c r="A246" s="255"/>
      <c r="B246" s="15"/>
      <c r="C246" s="15"/>
      <c r="D246" s="15"/>
      <c r="E246" s="15"/>
      <c r="F246" s="15"/>
      <c r="G246" s="15"/>
      <c r="H246" s="15"/>
      <c r="I246" s="15"/>
      <c r="J246" s="15"/>
      <c r="K246" s="15"/>
      <c r="L246" s="15"/>
      <c r="M246" s="15"/>
      <c r="N246" s="15"/>
      <c r="O246" s="15"/>
      <c r="P246" s="15"/>
      <c r="Q246" s="15"/>
      <c r="R246" s="15"/>
      <c r="S246" s="15"/>
      <c r="T246" s="15"/>
      <c r="U246" s="15"/>
      <c r="V246" s="15"/>
    </row>
    <row r="247" spans="1:22" x14ac:dyDescent="0.25">
      <c r="A247" s="255"/>
      <c r="B247" s="15"/>
      <c r="C247" s="15"/>
      <c r="D247" s="15"/>
      <c r="E247" s="15"/>
      <c r="F247" s="15"/>
      <c r="G247" s="15"/>
      <c r="H247" s="15"/>
      <c r="I247" s="15"/>
      <c r="J247" s="15"/>
      <c r="K247" s="15"/>
      <c r="L247" s="15"/>
      <c r="M247" s="15"/>
      <c r="N247" s="15"/>
      <c r="O247" s="15"/>
      <c r="P247" s="15"/>
      <c r="Q247" s="15"/>
      <c r="R247" s="15"/>
      <c r="S247" s="15"/>
      <c r="T247" s="15"/>
      <c r="U247" s="15"/>
      <c r="V247" s="15"/>
    </row>
    <row r="248" spans="1:22" x14ac:dyDescent="0.25">
      <c r="A248" s="255"/>
      <c r="B248" s="15"/>
      <c r="C248" s="15"/>
      <c r="D248" s="15"/>
      <c r="E248" s="15"/>
      <c r="F248" s="15"/>
      <c r="G248" s="15"/>
      <c r="H248" s="15"/>
      <c r="I248" s="15"/>
      <c r="J248" s="15"/>
      <c r="K248" s="15"/>
      <c r="L248" s="15"/>
      <c r="M248" s="15"/>
      <c r="N248" s="15"/>
      <c r="O248" s="15"/>
      <c r="P248" s="15"/>
      <c r="Q248" s="15"/>
      <c r="R248" s="15"/>
      <c r="S248" s="15"/>
      <c r="T248" s="15"/>
      <c r="U248" s="15"/>
      <c r="V248" s="15"/>
    </row>
    <row r="249" spans="1:22" x14ac:dyDescent="0.25">
      <c r="A249" s="255"/>
      <c r="B249" s="15"/>
      <c r="C249" s="15"/>
      <c r="D249" s="15"/>
      <c r="E249" s="15"/>
      <c r="F249" s="15"/>
      <c r="G249" s="15"/>
      <c r="H249" s="15"/>
      <c r="I249" s="15"/>
      <c r="J249" s="15"/>
      <c r="K249" s="15"/>
      <c r="L249" s="15"/>
      <c r="M249" s="15"/>
      <c r="N249" s="15"/>
      <c r="O249" s="15"/>
      <c r="P249" s="15"/>
      <c r="Q249" s="15"/>
      <c r="R249" s="15"/>
      <c r="S249" s="15"/>
      <c r="T249" s="15"/>
      <c r="U249" s="15"/>
      <c r="V249" s="15"/>
    </row>
    <row r="250" spans="1:22" x14ac:dyDescent="0.25">
      <c r="A250" s="255"/>
      <c r="B250" s="15"/>
      <c r="C250" s="15"/>
      <c r="D250" s="15"/>
      <c r="E250" s="15"/>
      <c r="F250" s="15"/>
      <c r="G250" s="15"/>
      <c r="H250" s="15"/>
      <c r="I250" s="15"/>
      <c r="J250" s="15"/>
      <c r="K250" s="15"/>
      <c r="L250" s="15"/>
      <c r="M250" s="15"/>
      <c r="N250" s="15"/>
      <c r="O250" s="15"/>
      <c r="P250" s="15"/>
      <c r="Q250" s="15"/>
      <c r="R250" s="15"/>
      <c r="S250" s="15"/>
      <c r="T250" s="15"/>
      <c r="U250" s="15"/>
      <c r="V250" s="15"/>
    </row>
    <row r="251" spans="1:22" x14ac:dyDescent="0.25">
      <c r="A251" s="255"/>
      <c r="B251" s="15"/>
      <c r="C251" s="15"/>
      <c r="D251" s="15"/>
      <c r="E251" s="15"/>
      <c r="F251" s="15"/>
      <c r="G251" s="15"/>
      <c r="H251" s="15"/>
      <c r="I251" s="15"/>
      <c r="J251" s="15"/>
      <c r="K251" s="15"/>
      <c r="L251" s="15"/>
      <c r="M251" s="15"/>
      <c r="N251" s="15"/>
      <c r="O251" s="15"/>
      <c r="P251" s="15"/>
      <c r="Q251" s="15"/>
      <c r="R251" s="15"/>
      <c r="S251" s="15"/>
      <c r="T251" s="15"/>
      <c r="U251" s="15"/>
      <c r="V251" s="15"/>
    </row>
    <row r="252" spans="1:22" x14ac:dyDescent="0.25">
      <c r="A252" s="255"/>
      <c r="B252" s="15"/>
      <c r="C252" s="15"/>
      <c r="D252" s="15"/>
      <c r="E252" s="15"/>
      <c r="F252" s="15"/>
      <c r="G252" s="15"/>
      <c r="H252" s="15"/>
      <c r="I252" s="15"/>
      <c r="J252" s="15"/>
      <c r="K252" s="15"/>
      <c r="L252" s="15"/>
      <c r="M252" s="15"/>
      <c r="N252" s="15"/>
      <c r="O252" s="15"/>
      <c r="P252" s="15"/>
      <c r="Q252" s="15"/>
      <c r="R252" s="15"/>
      <c r="S252" s="15"/>
      <c r="T252" s="15"/>
      <c r="U252" s="15"/>
      <c r="V252" s="15"/>
    </row>
    <row r="253" spans="1:22" x14ac:dyDescent="0.25">
      <c r="A253" s="255"/>
      <c r="B253" s="15"/>
      <c r="C253" s="15"/>
      <c r="D253" s="15"/>
      <c r="E253" s="15"/>
      <c r="F253" s="15"/>
      <c r="G253" s="15"/>
      <c r="H253" s="15"/>
      <c r="I253" s="15"/>
      <c r="J253" s="15"/>
      <c r="K253" s="15"/>
      <c r="L253" s="15"/>
      <c r="M253" s="15"/>
      <c r="N253" s="15"/>
      <c r="O253" s="15"/>
      <c r="P253" s="15"/>
      <c r="Q253" s="15"/>
      <c r="R253" s="15"/>
      <c r="S253" s="15"/>
      <c r="T253" s="15"/>
      <c r="U253" s="15"/>
      <c r="V253" s="15"/>
    </row>
    <row r="254" spans="1:22" x14ac:dyDescent="0.25">
      <c r="A254" s="255"/>
      <c r="B254" s="15"/>
      <c r="C254" s="15"/>
      <c r="D254" s="15"/>
      <c r="E254" s="15"/>
      <c r="F254" s="15"/>
      <c r="G254" s="15"/>
      <c r="H254" s="15"/>
      <c r="I254" s="15"/>
      <c r="J254" s="15"/>
      <c r="K254" s="15"/>
      <c r="L254" s="15"/>
      <c r="M254" s="15"/>
      <c r="N254" s="15"/>
      <c r="O254" s="15"/>
      <c r="P254" s="15"/>
      <c r="Q254" s="15"/>
      <c r="R254" s="15"/>
      <c r="S254" s="15"/>
      <c r="T254" s="15"/>
      <c r="U254" s="15"/>
      <c r="V254" s="15"/>
    </row>
    <row r="255" spans="1:22" x14ac:dyDescent="0.25">
      <c r="A255" s="255"/>
      <c r="B255" s="15"/>
      <c r="C255" s="15"/>
      <c r="D255" s="15"/>
      <c r="E255" s="15"/>
      <c r="F255" s="15"/>
      <c r="G255" s="15"/>
      <c r="H255" s="15"/>
      <c r="I255" s="15"/>
      <c r="J255" s="15"/>
      <c r="K255" s="15"/>
      <c r="L255" s="15"/>
      <c r="M255" s="15"/>
      <c r="N255" s="15"/>
      <c r="O255" s="15"/>
      <c r="P255" s="15"/>
      <c r="Q255" s="15"/>
      <c r="R255" s="15"/>
      <c r="S255" s="15"/>
      <c r="T255" s="15"/>
      <c r="U255" s="15"/>
      <c r="V255" s="15"/>
    </row>
    <row r="256" spans="1:22" x14ac:dyDescent="0.25">
      <c r="A256" s="255"/>
      <c r="B256" s="15"/>
      <c r="C256" s="15"/>
      <c r="D256" s="15"/>
      <c r="E256" s="15"/>
      <c r="F256" s="15"/>
      <c r="G256" s="15"/>
      <c r="H256" s="15"/>
      <c r="I256" s="15"/>
      <c r="J256" s="15"/>
      <c r="K256" s="15"/>
      <c r="L256" s="15"/>
      <c r="M256" s="15"/>
      <c r="N256" s="15"/>
      <c r="O256" s="15"/>
      <c r="P256" s="15"/>
      <c r="Q256" s="15"/>
      <c r="R256" s="15"/>
      <c r="S256" s="15"/>
      <c r="T256" s="15"/>
      <c r="U256" s="15"/>
      <c r="V256" s="15"/>
    </row>
    <row r="257" spans="1:22" x14ac:dyDescent="0.25">
      <c r="A257" s="255"/>
      <c r="B257" s="15"/>
      <c r="C257" s="15"/>
      <c r="D257" s="15"/>
      <c r="E257" s="15"/>
      <c r="F257" s="15"/>
      <c r="G257" s="15"/>
      <c r="H257" s="15"/>
      <c r="I257" s="15"/>
      <c r="J257" s="15"/>
      <c r="K257" s="15"/>
      <c r="L257" s="15"/>
      <c r="M257" s="15"/>
      <c r="N257" s="15"/>
      <c r="O257" s="15"/>
      <c r="P257" s="15"/>
      <c r="Q257" s="15"/>
      <c r="R257" s="15"/>
      <c r="S257" s="15"/>
      <c r="T257" s="15"/>
      <c r="U257" s="15"/>
      <c r="V257" s="15"/>
    </row>
    <row r="258" spans="1:22" x14ac:dyDescent="0.25">
      <c r="A258" s="255"/>
      <c r="B258" s="15"/>
      <c r="C258" s="15"/>
      <c r="D258" s="15"/>
      <c r="E258" s="15"/>
      <c r="F258" s="15"/>
      <c r="G258" s="15"/>
      <c r="H258" s="15"/>
      <c r="I258" s="15"/>
      <c r="J258" s="15"/>
      <c r="K258" s="15"/>
      <c r="L258" s="15"/>
      <c r="M258" s="15"/>
      <c r="N258" s="15"/>
      <c r="O258" s="15"/>
      <c r="P258" s="15"/>
      <c r="Q258" s="15"/>
      <c r="R258" s="15"/>
      <c r="S258" s="15"/>
      <c r="T258" s="15"/>
      <c r="U258" s="15"/>
      <c r="V258" s="15"/>
    </row>
    <row r="259" spans="1:22" x14ac:dyDescent="0.25">
      <c r="A259" s="255"/>
      <c r="B259" s="15"/>
      <c r="C259" s="15"/>
      <c r="D259" s="15"/>
      <c r="E259" s="15"/>
      <c r="F259" s="15"/>
      <c r="G259" s="15"/>
      <c r="H259" s="15"/>
      <c r="I259" s="15"/>
      <c r="J259" s="15"/>
      <c r="K259" s="15"/>
      <c r="L259" s="15"/>
      <c r="M259" s="15"/>
      <c r="N259" s="15"/>
      <c r="O259" s="15"/>
      <c r="P259" s="15"/>
      <c r="Q259" s="15"/>
      <c r="R259" s="15"/>
      <c r="S259" s="15"/>
      <c r="T259" s="15"/>
      <c r="U259" s="15"/>
      <c r="V259" s="15"/>
    </row>
    <row r="260" spans="1:22" x14ac:dyDescent="0.25">
      <c r="A260" s="255"/>
      <c r="B260" s="15"/>
      <c r="C260" s="15"/>
      <c r="D260" s="15"/>
      <c r="E260" s="15"/>
      <c r="F260" s="15"/>
      <c r="G260" s="15"/>
      <c r="H260" s="15"/>
      <c r="I260" s="15"/>
      <c r="J260" s="15"/>
      <c r="K260" s="15"/>
      <c r="L260" s="15"/>
      <c r="M260" s="15"/>
      <c r="N260" s="15"/>
      <c r="O260" s="15"/>
      <c r="P260" s="15"/>
      <c r="Q260" s="15"/>
      <c r="R260" s="15"/>
      <c r="S260" s="15"/>
      <c r="T260" s="15"/>
      <c r="U260" s="15"/>
      <c r="V260" s="15"/>
    </row>
    <row r="261" spans="1:22" x14ac:dyDescent="0.25">
      <c r="A261" s="255"/>
      <c r="B261" s="15"/>
      <c r="C261" s="15"/>
      <c r="D261" s="15"/>
      <c r="E261" s="15"/>
      <c r="F261" s="15"/>
      <c r="G261" s="15"/>
      <c r="H261" s="15"/>
      <c r="I261" s="15"/>
      <c r="J261" s="15"/>
      <c r="K261" s="15"/>
      <c r="L261" s="15"/>
      <c r="M261" s="15"/>
      <c r="N261" s="15"/>
      <c r="O261" s="15"/>
      <c r="P261" s="15"/>
      <c r="Q261" s="15"/>
      <c r="R261" s="15"/>
      <c r="S261" s="15"/>
      <c r="T261" s="15"/>
      <c r="U261" s="15"/>
      <c r="V261" s="15"/>
    </row>
    <row r="262" spans="1:22" x14ac:dyDescent="0.25">
      <c r="A262" s="255"/>
      <c r="B262" s="15"/>
      <c r="C262" s="15"/>
      <c r="D262" s="15"/>
      <c r="E262" s="15"/>
      <c r="F262" s="15"/>
      <c r="G262" s="15"/>
      <c r="H262" s="15"/>
      <c r="I262" s="15"/>
      <c r="J262" s="15"/>
      <c r="K262" s="15"/>
      <c r="L262" s="15"/>
      <c r="M262" s="15"/>
      <c r="N262" s="15"/>
      <c r="O262" s="15"/>
      <c r="P262" s="15"/>
      <c r="Q262" s="15"/>
      <c r="R262" s="15"/>
      <c r="S262" s="15"/>
      <c r="T262" s="15"/>
      <c r="U262" s="15"/>
      <c r="V262" s="15"/>
    </row>
    <row r="263" spans="1:22" x14ac:dyDescent="0.25">
      <c r="A263" s="255"/>
      <c r="B263" s="15"/>
      <c r="C263" s="15"/>
      <c r="D263" s="15"/>
      <c r="E263" s="15"/>
      <c r="F263" s="15"/>
      <c r="G263" s="15"/>
      <c r="H263" s="15"/>
      <c r="I263" s="15"/>
      <c r="J263" s="15"/>
      <c r="K263" s="15"/>
      <c r="L263" s="15"/>
      <c r="M263" s="15"/>
      <c r="N263" s="15"/>
      <c r="O263" s="15"/>
      <c r="P263" s="15"/>
      <c r="Q263" s="15"/>
      <c r="R263" s="15"/>
      <c r="S263" s="15"/>
      <c r="T263" s="15"/>
      <c r="U263" s="15"/>
      <c r="V263" s="15"/>
    </row>
    <row r="264" spans="1:22" x14ac:dyDescent="0.25">
      <c r="A264" s="255"/>
      <c r="B264" s="15"/>
      <c r="C264" s="15"/>
      <c r="D264" s="15"/>
      <c r="E264" s="15"/>
      <c r="F264" s="15"/>
      <c r="G264" s="15"/>
      <c r="H264" s="15"/>
      <c r="I264" s="15"/>
      <c r="J264" s="15"/>
      <c r="K264" s="15"/>
      <c r="L264" s="15"/>
      <c r="M264" s="15"/>
      <c r="N264" s="15"/>
      <c r="O264" s="15"/>
      <c r="P264" s="15"/>
      <c r="Q264" s="15"/>
      <c r="R264" s="15"/>
      <c r="S264" s="15"/>
      <c r="T264" s="15"/>
      <c r="U264" s="15"/>
      <c r="V264" s="15"/>
    </row>
    <row r="265" spans="1:22" x14ac:dyDescent="0.25">
      <c r="A265" s="255"/>
      <c r="B265" s="15"/>
      <c r="C265" s="15"/>
      <c r="D265" s="15"/>
      <c r="E265" s="15"/>
      <c r="F265" s="15"/>
      <c r="G265" s="15"/>
      <c r="H265" s="15"/>
      <c r="I265" s="15"/>
      <c r="J265" s="15"/>
      <c r="K265" s="15"/>
      <c r="L265" s="15"/>
      <c r="M265" s="15"/>
      <c r="N265" s="15"/>
      <c r="O265" s="15"/>
      <c r="P265" s="15"/>
      <c r="Q265" s="15"/>
      <c r="R265" s="15"/>
      <c r="S265" s="15"/>
      <c r="T265" s="15"/>
      <c r="U265" s="15"/>
      <c r="V265" s="15"/>
    </row>
    <row r="266" spans="1:22" x14ac:dyDescent="0.25">
      <c r="A266" s="255"/>
      <c r="B266" s="15"/>
      <c r="C266" s="15"/>
      <c r="D266" s="15"/>
      <c r="E266" s="15"/>
      <c r="F266" s="15"/>
      <c r="G266" s="15"/>
      <c r="H266" s="15"/>
      <c r="I266" s="15"/>
      <c r="J266" s="15"/>
      <c r="K266" s="15"/>
      <c r="L266" s="15"/>
      <c r="M266" s="15"/>
      <c r="N266" s="15"/>
      <c r="O266" s="15"/>
      <c r="P266" s="15"/>
      <c r="Q266" s="15"/>
      <c r="R266" s="15"/>
      <c r="S266" s="15"/>
      <c r="T266" s="15"/>
      <c r="U266" s="15"/>
      <c r="V266" s="15"/>
    </row>
    <row r="267" spans="1:22" x14ac:dyDescent="0.25">
      <c r="A267" s="255"/>
      <c r="B267" s="15"/>
      <c r="C267" s="15"/>
      <c r="D267" s="15"/>
      <c r="E267" s="15"/>
      <c r="F267" s="15"/>
      <c r="G267" s="15"/>
      <c r="H267" s="15"/>
      <c r="I267" s="15"/>
      <c r="J267" s="15"/>
      <c r="K267" s="15"/>
      <c r="L267" s="15"/>
      <c r="M267" s="15"/>
      <c r="N267" s="15"/>
      <c r="O267" s="15"/>
      <c r="P267" s="15"/>
      <c r="Q267" s="15"/>
      <c r="R267" s="15"/>
      <c r="S267" s="15"/>
      <c r="T267" s="15"/>
      <c r="U267" s="15"/>
      <c r="V267" s="15"/>
    </row>
    <row r="268" spans="1:22" x14ac:dyDescent="0.25">
      <c r="A268" s="255"/>
      <c r="B268" s="15"/>
      <c r="C268" s="15"/>
      <c r="D268" s="15"/>
      <c r="E268" s="15"/>
      <c r="F268" s="15"/>
      <c r="G268" s="15"/>
      <c r="H268" s="15"/>
      <c r="I268" s="15"/>
      <c r="J268" s="15"/>
      <c r="K268" s="15"/>
      <c r="L268" s="15"/>
      <c r="M268" s="15"/>
      <c r="N268" s="15"/>
      <c r="O268" s="15"/>
      <c r="P268" s="15"/>
      <c r="Q268" s="15"/>
      <c r="R268" s="15"/>
      <c r="S268" s="15"/>
      <c r="T268" s="15"/>
      <c r="U268" s="15"/>
      <c r="V268" s="15"/>
    </row>
    <row r="269" spans="1:22" x14ac:dyDescent="0.25">
      <c r="A269" s="255"/>
      <c r="B269" s="15"/>
      <c r="C269" s="15"/>
      <c r="D269" s="15"/>
      <c r="E269" s="15"/>
      <c r="F269" s="15"/>
      <c r="G269" s="15"/>
      <c r="H269" s="15"/>
      <c r="I269" s="15"/>
      <c r="J269" s="15"/>
      <c r="K269" s="15"/>
      <c r="L269" s="15"/>
      <c r="M269" s="15"/>
      <c r="N269" s="15"/>
      <c r="O269" s="15"/>
      <c r="P269" s="15"/>
      <c r="Q269" s="15"/>
      <c r="R269" s="15"/>
      <c r="S269" s="15"/>
      <c r="T269" s="15"/>
      <c r="U269" s="15"/>
      <c r="V269" s="15"/>
    </row>
    <row r="270" spans="1:22" x14ac:dyDescent="0.25">
      <c r="A270" s="255"/>
      <c r="B270" s="15"/>
      <c r="C270" s="15"/>
      <c r="D270" s="15"/>
      <c r="E270" s="15"/>
      <c r="F270" s="15"/>
      <c r="G270" s="15"/>
      <c r="H270" s="15"/>
      <c r="I270" s="15"/>
      <c r="J270" s="15"/>
      <c r="K270" s="15"/>
      <c r="L270" s="15"/>
      <c r="M270" s="15"/>
      <c r="N270" s="15"/>
      <c r="O270" s="15"/>
      <c r="P270" s="15"/>
      <c r="Q270" s="15"/>
      <c r="R270" s="15"/>
      <c r="S270" s="15"/>
      <c r="T270" s="15"/>
      <c r="U270" s="15"/>
      <c r="V270" s="15"/>
    </row>
    <row r="271" spans="1:22" x14ac:dyDescent="0.25">
      <c r="A271" s="255"/>
      <c r="B271" s="15"/>
      <c r="C271" s="15"/>
      <c r="D271" s="15"/>
      <c r="E271" s="15"/>
      <c r="F271" s="15"/>
      <c r="G271" s="15"/>
      <c r="H271" s="15"/>
      <c r="I271" s="15"/>
      <c r="J271" s="15"/>
      <c r="K271" s="15"/>
      <c r="L271" s="15"/>
      <c r="M271" s="15"/>
      <c r="N271" s="15"/>
      <c r="O271" s="15"/>
      <c r="P271" s="15"/>
      <c r="Q271" s="15"/>
      <c r="R271" s="15"/>
      <c r="S271" s="15"/>
      <c r="T271" s="15"/>
      <c r="U271" s="15"/>
      <c r="V271" s="15"/>
    </row>
    <row r="272" spans="1:22" x14ac:dyDescent="0.25">
      <c r="A272" s="255"/>
      <c r="B272" s="15"/>
      <c r="C272" s="15"/>
      <c r="D272" s="15"/>
      <c r="E272" s="15"/>
      <c r="F272" s="15"/>
      <c r="G272" s="15"/>
      <c r="H272" s="15"/>
      <c r="I272" s="15"/>
      <c r="J272" s="15"/>
      <c r="K272" s="15"/>
      <c r="L272" s="15"/>
      <c r="M272" s="15"/>
      <c r="N272" s="15"/>
      <c r="O272" s="15"/>
      <c r="P272" s="15"/>
      <c r="Q272" s="15"/>
      <c r="R272" s="15"/>
      <c r="S272" s="15"/>
      <c r="T272" s="15"/>
      <c r="U272" s="15"/>
      <c r="V272" s="15"/>
    </row>
    <row r="273" spans="1:22" x14ac:dyDescent="0.25">
      <c r="A273" s="255"/>
      <c r="B273" s="15"/>
      <c r="C273" s="15"/>
      <c r="D273" s="15"/>
      <c r="E273" s="15"/>
      <c r="F273" s="15"/>
      <c r="G273" s="15"/>
      <c r="H273" s="15"/>
      <c r="I273" s="15"/>
      <c r="J273" s="15"/>
      <c r="K273" s="15"/>
      <c r="L273" s="15"/>
      <c r="M273" s="15"/>
      <c r="N273" s="15"/>
      <c r="O273" s="15"/>
      <c r="P273" s="15"/>
      <c r="Q273" s="15"/>
      <c r="R273" s="15"/>
      <c r="S273" s="15"/>
      <c r="T273" s="15"/>
      <c r="U273" s="15"/>
      <c r="V273" s="15"/>
    </row>
    <row r="274" spans="1:22" x14ac:dyDescent="0.25">
      <c r="A274" s="255"/>
      <c r="B274" s="15"/>
      <c r="C274" s="15"/>
      <c r="D274" s="15"/>
      <c r="E274" s="15"/>
      <c r="F274" s="15"/>
      <c r="G274" s="15"/>
      <c r="H274" s="15"/>
      <c r="I274" s="15"/>
      <c r="J274" s="15"/>
      <c r="K274" s="15"/>
      <c r="L274" s="15"/>
      <c r="M274" s="15"/>
      <c r="N274" s="15"/>
      <c r="O274" s="15"/>
      <c r="P274" s="15"/>
      <c r="Q274" s="15"/>
      <c r="R274" s="15"/>
      <c r="S274" s="15"/>
      <c r="T274" s="15"/>
      <c r="U274" s="15"/>
      <c r="V274" s="15"/>
    </row>
    <row r="275" spans="1:22" x14ac:dyDescent="0.25">
      <c r="A275" s="255"/>
      <c r="B275" s="15"/>
      <c r="C275" s="15"/>
      <c r="D275" s="15"/>
      <c r="E275" s="15"/>
      <c r="F275" s="15"/>
      <c r="G275" s="15"/>
      <c r="H275" s="15"/>
      <c r="I275" s="15"/>
      <c r="J275" s="15"/>
      <c r="K275" s="15"/>
      <c r="L275" s="15"/>
      <c r="M275" s="15"/>
      <c r="N275" s="15"/>
      <c r="O275" s="15"/>
      <c r="P275" s="15"/>
      <c r="Q275" s="15"/>
      <c r="R275" s="15"/>
      <c r="S275" s="15"/>
      <c r="T275" s="15"/>
      <c r="U275" s="15"/>
      <c r="V275" s="15"/>
    </row>
    <row r="276" spans="1:22" x14ac:dyDescent="0.25">
      <c r="A276" s="255"/>
      <c r="B276" s="15"/>
      <c r="C276" s="15"/>
      <c r="D276" s="15"/>
      <c r="E276" s="15"/>
      <c r="F276" s="15"/>
      <c r="G276" s="15"/>
      <c r="H276" s="15"/>
      <c r="I276" s="15"/>
      <c r="J276" s="15"/>
      <c r="K276" s="15"/>
      <c r="L276" s="15"/>
      <c r="M276" s="15"/>
      <c r="N276" s="15"/>
      <c r="O276" s="15"/>
      <c r="P276" s="15"/>
      <c r="Q276" s="15"/>
      <c r="R276" s="15"/>
      <c r="S276" s="15"/>
      <c r="T276" s="15"/>
      <c r="U276" s="15"/>
      <c r="V276" s="15"/>
    </row>
    <row r="277" spans="1:22" x14ac:dyDescent="0.25">
      <c r="A277" s="255"/>
      <c r="B277" s="15"/>
      <c r="C277" s="15"/>
      <c r="D277" s="15"/>
      <c r="E277" s="15"/>
      <c r="F277" s="15"/>
      <c r="G277" s="15"/>
      <c r="H277" s="15"/>
      <c r="I277" s="15"/>
      <c r="J277" s="15"/>
      <c r="K277" s="15"/>
      <c r="L277" s="15"/>
      <c r="M277" s="15"/>
      <c r="N277" s="15"/>
      <c r="O277" s="15"/>
      <c r="P277" s="15"/>
      <c r="Q277" s="15"/>
      <c r="R277" s="15"/>
      <c r="S277" s="15"/>
      <c r="T277" s="15"/>
      <c r="U277" s="15"/>
      <c r="V277" s="15"/>
    </row>
    <row r="278" spans="1:22" x14ac:dyDescent="0.25">
      <c r="A278" s="255"/>
      <c r="B278" s="15"/>
      <c r="C278" s="15"/>
      <c r="D278" s="15"/>
      <c r="E278" s="15"/>
      <c r="F278" s="15"/>
      <c r="G278" s="15"/>
      <c r="H278" s="15"/>
      <c r="I278" s="15"/>
      <c r="J278" s="15"/>
      <c r="K278" s="15"/>
      <c r="L278" s="15"/>
      <c r="M278" s="15"/>
      <c r="N278" s="15"/>
      <c r="O278" s="15"/>
      <c r="P278" s="15"/>
      <c r="Q278" s="15"/>
      <c r="R278" s="15"/>
      <c r="S278" s="15"/>
      <c r="T278" s="15"/>
      <c r="U278" s="15"/>
      <c r="V278" s="15"/>
    </row>
    <row r="279" spans="1:22" x14ac:dyDescent="0.25">
      <c r="A279" s="255"/>
      <c r="B279" s="15"/>
      <c r="C279" s="15"/>
      <c r="D279" s="15"/>
      <c r="E279" s="15"/>
      <c r="F279" s="15"/>
      <c r="G279" s="15"/>
      <c r="H279" s="15"/>
      <c r="I279" s="15"/>
      <c r="J279" s="15"/>
      <c r="K279" s="15"/>
      <c r="L279" s="15"/>
      <c r="M279" s="15"/>
      <c r="N279" s="15"/>
      <c r="O279" s="15"/>
      <c r="P279" s="15"/>
      <c r="Q279" s="15"/>
      <c r="R279" s="15"/>
      <c r="S279" s="15"/>
      <c r="T279" s="15"/>
      <c r="U279" s="15"/>
      <c r="V279" s="15"/>
    </row>
    <row r="280" spans="1:22" x14ac:dyDescent="0.25">
      <c r="A280" s="255"/>
      <c r="B280" s="15"/>
      <c r="C280" s="15"/>
      <c r="D280" s="15"/>
      <c r="E280" s="15"/>
      <c r="F280" s="15"/>
      <c r="G280" s="15"/>
      <c r="H280" s="15"/>
      <c r="I280" s="15"/>
      <c r="J280" s="15"/>
      <c r="K280" s="15"/>
      <c r="L280" s="15"/>
      <c r="M280" s="15"/>
      <c r="N280" s="15"/>
      <c r="O280" s="15"/>
      <c r="P280" s="15"/>
      <c r="Q280" s="15"/>
      <c r="R280" s="15"/>
      <c r="S280" s="15"/>
      <c r="T280" s="15"/>
      <c r="U280" s="15"/>
      <c r="V280" s="15"/>
    </row>
    <row r="281" spans="1:22" x14ac:dyDescent="0.25">
      <c r="A281" s="255"/>
      <c r="B281" s="15"/>
      <c r="C281" s="15"/>
      <c r="D281" s="15"/>
      <c r="E281" s="15"/>
      <c r="F281" s="15"/>
      <c r="G281" s="15"/>
      <c r="H281" s="15"/>
      <c r="I281" s="15"/>
      <c r="J281" s="15"/>
      <c r="K281" s="15"/>
      <c r="L281" s="15"/>
      <c r="M281" s="15"/>
      <c r="N281" s="15"/>
      <c r="O281" s="15"/>
      <c r="P281" s="15"/>
      <c r="Q281" s="15"/>
      <c r="R281" s="15"/>
      <c r="S281" s="15"/>
      <c r="T281" s="15"/>
      <c r="U281" s="15"/>
      <c r="V281" s="15"/>
    </row>
    <row r="282" spans="1:22" x14ac:dyDescent="0.25">
      <c r="A282" s="255"/>
      <c r="B282" s="15"/>
      <c r="C282" s="15"/>
      <c r="D282" s="15"/>
      <c r="E282" s="15"/>
      <c r="F282" s="15"/>
      <c r="G282" s="15"/>
      <c r="H282" s="15"/>
      <c r="I282" s="15"/>
      <c r="J282" s="15"/>
      <c r="K282" s="15"/>
      <c r="L282" s="15"/>
      <c r="M282" s="15"/>
      <c r="N282" s="15"/>
      <c r="O282" s="15"/>
      <c r="P282" s="15"/>
      <c r="Q282" s="15"/>
      <c r="R282" s="15"/>
      <c r="S282" s="15"/>
      <c r="T282" s="15"/>
      <c r="U282" s="15"/>
      <c r="V282" s="15"/>
    </row>
    <row r="283" spans="1:22" x14ac:dyDescent="0.25">
      <c r="A283" s="255"/>
      <c r="B283" s="15"/>
      <c r="C283" s="15"/>
      <c r="D283" s="15"/>
      <c r="E283" s="15"/>
      <c r="F283" s="15"/>
      <c r="G283" s="15"/>
      <c r="H283" s="15"/>
      <c r="I283" s="15"/>
      <c r="J283" s="15"/>
      <c r="K283" s="15"/>
      <c r="L283" s="15"/>
      <c r="M283" s="15"/>
      <c r="N283" s="15"/>
      <c r="O283" s="15"/>
      <c r="P283" s="15"/>
      <c r="Q283" s="15"/>
      <c r="R283" s="15"/>
      <c r="S283" s="15"/>
      <c r="T283" s="15"/>
      <c r="U283" s="15"/>
      <c r="V283" s="15"/>
    </row>
    <row r="284" spans="1:22" x14ac:dyDescent="0.25">
      <c r="A284" s="255"/>
      <c r="B284" s="15"/>
      <c r="C284" s="15"/>
      <c r="D284" s="15"/>
      <c r="E284" s="15"/>
      <c r="F284" s="15"/>
      <c r="G284" s="15"/>
      <c r="H284" s="15"/>
      <c r="I284" s="15"/>
      <c r="J284" s="15"/>
      <c r="K284" s="15"/>
      <c r="L284" s="15"/>
      <c r="M284" s="15"/>
      <c r="N284" s="15"/>
      <c r="O284" s="15"/>
      <c r="P284" s="15"/>
      <c r="Q284" s="15"/>
      <c r="R284" s="15"/>
      <c r="S284" s="15"/>
      <c r="T284" s="15"/>
      <c r="U284" s="15"/>
      <c r="V284" s="15"/>
    </row>
    <row r="285" spans="1:22" x14ac:dyDescent="0.25">
      <c r="A285" s="255"/>
      <c r="B285" s="15"/>
      <c r="C285" s="15"/>
      <c r="D285" s="15"/>
      <c r="E285" s="15"/>
      <c r="F285" s="15"/>
      <c r="G285" s="15"/>
      <c r="H285" s="15"/>
      <c r="I285" s="15"/>
      <c r="J285" s="15"/>
      <c r="K285" s="15"/>
      <c r="L285" s="15"/>
      <c r="M285" s="15"/>
      <c r="N285" s="15"/>
      <c r="O285" s="15"/>
      <c r="P285" s="15"/>
      <c r="Q285" s="15"/>
      <c r="R285" s="15"/>
      <c r="S285" s="15"/>
      <c r="T285" s="15"/>
      <c r="U285" s="15"/>
      <c r="V285" s="15"/>
    </row>
    <row r="286" spans="1:22" x14ac:dyDescent="0.25">
      <c r="A286" s="255"/>
      <c r="B286" s="15"/>
      <c r="C286" s="15"/>
      <c r="D286" s="15"/>
      <c r="E286" s="15"/>
      <c r="F286" s="15"/>
      <c r="G286" s="15"/>
      <c r="H286" s="15"/>
      <c r="I286" s="15"/>
      <c r="J286" s="15"/>
      <c r="K286" s="15"/>
      <c r="L286" s="15"/>
      <c r="M286" s="15"/>
      <c r="N286" s="15"/>
      <c r="O286" s="15"/>
      <c r="P286" s="15"/>
      <c r="Q286" s="15"/>
      <c r="R286" s="15"/>
      <c r="S286" s="15"/>
      <c r="T286" s="15"/>
      <c r="U286" s="15"/>
      <c r="V286" s="15"/>
    </row>
    <row r="287" spans="1:22" x14ac:dyDescent="0.25">
      <c r="A287" s="255"/>
      <c r="B287" s="15"/>
      <c r="C287" s="15"/>
      <c r="D287" s="15"/>
      <c r="E287" s="15"/>
      <c r="F287" s="15"/>
      <c r="G287" s="15"/>
      <c r="H287" s="15"/>
      <c r="I287" s="15"/>
      <c r="J287" s="15"/>
      <c r="K287" s="15"/>
      <c r="L287" s="15"/>
      <c r="M287" s="15"/>
      <c r="N287" s="15"/>
      <c r="O287" s="15"/>
      <c r="P287" s="15"/>
      <c r="Q287" s="15"/>
      <c r="R287" s="15"/>
      <c r="S287" s="15"/>
      <c r="T287" s="15"/>
      <c r="U287" s="15"/>
      <c r="V287" s="15"/>
    </row>
    <row r="288" spans="1:22" x14ac:dyDescent="0.25">
      <c r="A288" s="255"/>
      <c r="B288" s="15"/>
      <c r="C288" s="15"/>
      <c r="D288" s="15"/>
      <c r="E288" s="15"/>
      <c r="F288" s="15"/>
      <c r="G288" s="15"/>
      <c r="H288" s="15"/>
      <c r="I288" s="15"/>
      <c r="J288" s="15"/>
      <c r="K288" s="15"/>
      <c r="L288" s="15"/>
      <c r="M288" s="15"/>
      <c r="N288" s="15"/>
      <c r="O288" s="15"/>
      <c r="P288" s="15"/>
      <c r="Q288" s="15"/>
      <c r="R288" s="15"/>
      <c r="S288" s="15"/>
      <c r="T288" s="15"/>
      <c r="U288" s="15"/>
      <c r="V288" s="15"/>
    </row>
    <row r="289" spans="1:22" x14ac:dyDescent="0.25">
      <c r="A289" s="255"/>
      <c r="B289" s="15"/>
      <c r="C289" s="15"/>
      <c r="D289" s="15"/>
      <c r="E289" s="15"/>
      <c r="F289" s="15"/>
      <c r="G289" s="15"/>
      <c r="H289" s="15"/>
      <c r="I289" s="15"/>
      <c r="J289" s="15"/>
      <c r="K289" s="15"/>
      <c r="L289" s="15"/>
      <c r="M289" s="15"/>
      <c r="N289" s="15"/>
      <c r="O289" s="15"/>
      <c r="P289" s="15"/>
      <c r="Q289" s="15"/>
      <c r="R289" s="15"/>
      <c r="S289" s="15"/>
      <c r="T289" s="15"/>
      <c r="U289" s="15"/>
      <c r="V289" s="15"/>
    </row>
    <row r="290" spans="1:22" x14ac:dyDescent="0.25">
      <c r="A290" s="255"/>
      <c r="B290" s="15"/>
      <c r="C290" s="15"/>
      <c r="D290" s="15"/>
      <c r="E290" s="15"/>
      <c r="F290" s="15"/>
      <c r="G290" s="15"/>
      <c r="H290" s="15"/>
      <c r="I290" s="15"/>
      <c r="J290" s="15"/>
      <c r="K290" s="15"/>
      <c r="L290" s="15"/>
      <c r="M290" s="15"/>
      <c r="N290" s="15"/>
      <c r="O290" s="15"/>
      <c r="P290" s="15"/>
      <c r="Q290" s="15"/>
      <c r="R290" s="15"/>
      <c r="S290" s="15"/>
      <c r="T290" s="15"/>
      <c r="U290" s="15"/>
      <c r="V290" s="15"/>
    </row>
    <row r="291" spans="1:22" x14ac:dyDescent="0.25">
      <c r="A291" s="255"/>
      <c r="B291" s="15"/>
      <c r="C291" s="15"/>
      <c r="D291" s="15"/>
      <c r="E291" s="15"/>
      <c r="F291" s="15"/>
      <c r="G291" s="15"/>
      <c r="H291" s="15"/>
      <c r="I291" s="15"/>
      <c r="J291" s="15"/>
      <c r="K291" s="15"/>
      <c r="L291" s="15"/>
      <c r="M291" s="15"/>
      <c r="N291" s="15"/>
      <c r="O291" s="15"/>
      <c r="P291" s="15"/>
      <c r="Q291" s="15"/>
      <c r="R291" s="15"/>
      <c r="S291" s="15"/>
      <c r="T291" s="15"/>
      <c r="U291" s="15"/>
      <c r="V291" s="15"/>
    </row>
    <row r="292" spans="1:22" x14ac:dyDescent="0.25">
      <c r="A292" s="255"/>
      <c r="B292" s="15"/>
      <c r="C292" s="15"/>
      <c r="D292" s="15"/>
      <c r="E292" s="15"/>
      <c r="F292" s="15"/>
      <c r="G292" s="15"/>
      <c r="H292" s="15"/>
      <c r="I292" s="15"/>
      <c r="J292" s="15"/>
      <c r="K292" s="15"/>
      <c r="L292" s="15"/>
      <c r="M292" s="15"/>
      <c r="N292" s="15"/>
      <c r="O292" s="15"/>
      <c r="P292" s="15"/>
      <c r="Q292" s="15"/>
      <c r="R292" s="15"/>
      <c r="S292" s="15"/>
      <c r="T292" s="15"/>
      <c r="U292" s="15"/>
      <c r="V292" s="15"/>
    </row>
    <row r="293" spans="1:22" x14ac:dyDescent="0.25">
      <c r="A293" s="255"/>
      <c r="B293" s="15"/>
      <c r="C293" s="15"/>
      <c r="D293" s="15"/>
      <c r="E293" s="15"/>
      <c r="F293" s="15"/>
      <c r="G293" s="15"/>
      <c r="H293" s="15"/>
      <c r="I293" s="15"/>
      <c r="J293" s="15"/>
      <c r="K293" s="15"/>
      <c r="L293" s="15"/>
      <c r="M293" s="15"/>
      <c r="N293" s="15"/>
      <c r="O293" s="15"/>
      <c r="P293" s="15"/>
      <c r="Q293" s="15"/>
      <c r="R293" s="15"/>
      <c r="S293" s="15"/>
      <c r="T293" s="15"/>
      <c r="U293" s="15"/>
      <c r="V293" s="15"/>
    </row>
    <row r="294" spans="1:22" x14ac:dyDescent="0.25">
      <c r="A294" s="255"/>
      <c r="B294" s="15"/>
      <c r="C294" s="15"/>
      <c r="D294" s="15"/>
      <c r="E294" s="15"/>
      <c r="F294" s="15"/>
      <c r="G294" s="15"/>
      <c r="H294" s="15"/>
      <c r="I294" s="15"/>
      <c r="J294" s="15"/>
      <c r="K294" s="15"/>
      <c r="L294" s="15"/>
      <c r="M294" s="15"/>
      <c r="N294" s="15"/>
      <c r="O294" s="15"/>
      <c r="P294" s="15"/>
      <c r="Q294" s="15"/>
      <c r="R294" s="15"/>
      <c r="S294" s="15"/>
      <c r="T294" s="15"/>
      <c r="U294" s="15"/>
      <c r="V294" s="15"/>
    </row>
    <row r="295" spans="1:22" x14ac:dyDescent="0.25">
      <c r="A295" s="255"/>
      <c r="B295" s="15"/>
      <c r="C295" s="15"/>
      <c r="D295" s="15"/>
      <c r="E295" s="15"/>
      <c r="F295" s="15"/>
      <c r="G295" s="15"/>
      <c r="H295" s="15"/>
      <c r="I295" s="15"/>
      <c r="J295" s="15"/>
      <c r="K295" s="15"/>
      <c r="L295" s="15"/>
      <c r="M295" s="15"/>
      <c r="N295" s="15"/>
      <c r="O295" s="15"/>
      <c r="P295" s="15"/>
      <c r="Q295" s="15"/>
      <c r="R295" s="15"/>
      <c r="S295" s="15"/>
      <c r="T295" s="15"/>
      <c r="U295" s="15"/>
      <c r="V295" s="15"/>
    </row>
    <row r="296" spans="1:22" x14ac:dyDescent="0.25">
      <c r="A296" s="255"/>
      <c r="B296" s="15"/>
      <c r="C296" s="15"/>
      <c r="D296" s="15"/>
      <c r="E296" s="15"/>
      <c r="F296" s="15"/>
      <c r="G296" s="15"/>
      <c r="H296" s="15"/>
      <c r="I296" s="15"/>
      <c r="J296" s="15"/>
      <c r="K296" s="15"/>
      <c r="L296" s="15"/>
      <c r="M296" s="15"/>
      <c r="N296" s="15"/>
      <c r="O296" s="15"/>
      <c r="P296" s="15"/>
      <c r="Q296" s="15"/>
      <c r="R296" s="15"/>
      <c r="S296" s="15"/>
      <c r="T296" s="15"/>
      <c r="U296" s="15"/>
      <c r="V296" s="15"/>
    </row>
    <row r="297" spans="1:22" x14ac:dyDescent="0.25">
      <c r="A297" s="255"/>
      <c r="B297" s="15"/>
      <c r="C297" s="15"/>
      <c r="D297" s="15"/>
      <c r="E297" s="15"/>
      <c r="F297" s="15"/>
      <c r="G297" s="15"/>
      <c r="H297" s="15"/>
      <c r="I297" s="15"/>
      <c r="J297" s="15"/>
      <c r="K297" s="15"/>
      <c r="L297" s="15"/>
      <c r="M297" s="15"/>
      <c r="N297" s="15"/>
      <c r="O297" s="15"/>
      <c r="P297" s="15"/>
      <c r="Q297" s="15"/>
      <c r="R297" s="15"/>
      <c r="S297" s="15"/>
      <c r="T297" s="15"/>
      <c r="U297" s="15"/>
      <c r="V297" s="15"/>
    </row>
    <row r="298" spans="1:22" x14ac:dyDescent="0.25">
      <c r="A298" s="255"/>
      <c r="B298" s="15"/>
      <c r="C298" s="15"/>
      <c r="D298" s="15"/>
      <c r="E298" s="15"/>
      <c r="F298" s="15"/>
      <c r="G298" s="15"/>
      <c r="H298" s="15"/>
      <c r="I298" s="15"/>
      <c r="J298" s="15"/>
      <c r="K298" s="15"/>
      <c r="L298" s="15"/>
      <c r="M298" s="15"/>
      <c r="N298" s="15"/>
      <c r="O298" s="15"/>
      <c r="P298" s="15"/>
      <c r="Q298" s="15"/>
      <c r="R298" s="15"/>
      <c r="S298" s="15"/>
      <c r="T298" s="15"/>
      <c r="U298" s="15"/>
      <c r="V298" s="15"/>
    </row>
    <row r="299" spans="1:22" x14ac:dyDescent="0.25">
      <c r="A299" s="255"/>
      <c r="B299" s="15"/>
      <c r="C299" s="15"/>
      <c r="D299" s="15"/>
      <c r="E299" s="15"/>
      <c r="F299" s="15"/>
      <c r="G299" s="15"/>
      <c r="H299" s="15"/>
      <c r="I299" s="15"/>
      <c r="J299" s="15"/>
      <c r="K299" s="15"/>
      <c r="L299" s="15"/>
      <c r="M299" s="15"/>
      <c r="N299" s="15"/>
      <c r="O299" s="15"/>
      <c r="P299" s="15"/>
      <c r="Q299" s="15"/>
      <c r="R299" s="15"/>
      <c r="S299" s="15"/>
      <c r="T299" s="15"/>
      <c r="U299" s="15"/>
      <c r="V299" s="15"/>
    </row>
    <row r="300" spans="1:22" x14ac:dyDescent="0.25">
      <c r="A300" s="255"/>
      <c r="B300" s="15"/>
      <c r="C300" s="15"/>
      <c r="D300" s="15"/>
      <c r="E300" s="15"/>
      <c r="F300" s="15"/>
      <c r="G300" s="15"/>
      <c r="H300" s="15"/>
      <c r="I300" s="15"/>
      <c r="J300" s="15"/>
      <c r="K300" s="15"/>
      <c r="L300" s="15"/>
      <c r="M300" s="15"/>
      <c r="N300" s="15"/>
      <c r="O300" s="15"/>
      <c r="P300" s="15"/>
      <c r="Q300" s="15"/>
      <c r="R300" s="15"/>
      <c r="S300" s="15"/>
      <c r="T300" s="15"/>
      <c r="U300" s="15"/>
      <c r="V300" s="15"/>
    </row>
    <row r="301" spans="1:22" x14ac:dyDescent="0.25">
      <c r="A301" s="255"/>
      <c r="B301" s="15"/>
      <c r="C301" s="15"/>
      <c r="D301" s="15"/>
      <c r="E301" s="15"/>
      <c r="F301" s="15"/>
      <c r="G301" s="15"/>
      <c r="H301" s="15"/>
      <c r="I301" s="15"/>
      <c r="J301" s="15"/>
      <c r="K301" s="15"/>
      <c r="L301" s="15"/>
      <c r="M301" s="15"/>
      <c r="N301" s="15"/>
      <c r="O301" s="15"/>
      <c r="P301" s="15"/>
      <c r="Q301" s="15"/>
      <c r="R301" s="15"/>
      <c r="S301" s="15"/>
      <c r="T301" s="15"/>
      <c r="U301" s="15"/>
      <c r="V301" s="15"/>
    </row>
    <row r="302" spans="1:22" x14ac:dyDescent="0.25">
      <c r="A302" s="255"/>
      <c r="B302" s="15"/>
      <c r="C302" s="15"/>
      <c r="D302" s="15"/>
      <c r="E302" s="15"/>
      <c r="F302" s="15"/>
      <c r="G302" s="15"/>
      <c r="H302" s="15"/>
      <c r="I302" s="15"/>
      <c r="J302" s="15"/>
      <c r="K302" s="15"/>
      <c r="L302" s="15"/>
      <c r="M302" s="15"/>
      <c r="N302" s="15"/>
      <c r="O302" s="15"/>
      <c r="P302" s="15"/>
      <c r="Q302" s="15"/>
      <c r="R302" s="15"/>
      <c r="S302" s="15"/>
      <c r="T302" s="15"/>
      <c r="U302" s="15"/>
      <c r="V302" s="15"/>
    </row>
    <row r="303" spans="1:22" x14ac:dyDescent="0.25">
      <c r="A303" s="255"/>
      <c r="B303" s="15"/>
      <c r="C303" s="15"/>
      <c r="D303" s="15"/>
      <c r="E303" s="15"/>
      <c r="F303" s="15"/>
      <c r="G303" s="15"/>
      <c r="H303" s="15"/>
      <c r="I303" s="15"/>
      <c r="J303" s="15"/>
      <c r="K303" s="15"/>
      <c r="L303" s="15"/>
      <c r="M303" s="15"/>
      <c r="N303" s="15"/>
      <c r="O303" s="15"/>
      <c r="P303" s="15"/>
      <c r="Q303" s="15"/>
      <c r="R303" s="15"/>
      <c r="S303" s="15"/>
      <c r="T303" s="15"/>
      <c r="U303" s="15"/>
      <c r="V303" s="15"/>
    </row>
    <row r="304" spans="1:22" x14ac:dyDescent="0.25">
      <c r="A304" s="255"/>
      <c r="B304" s="15"/>
      <c r="C304" s="15"/>
      <c r="D304" s="15"/>
      <c r="E304" s="15"/>
      <c r="F304" s="15"/>
      <c r="G304" s="15"/>
      <c r="H304" s="15"/>
      <c r="I304" s="15"/>
      <c r="J304" s="15"/>
      <c r="K304" s="15"/>
      <c r="L304" s="15"/>
      <c r="M304" s="15"/>
      <c r="N304" s="15"/>
      <c r="O304" s="15"/>
      <c r="P304" s="15"/>
      <c r="Q304" s="15"/>
      <c r="R304" s="15"/>
      <c r="S304" s="15"/>
      <c r="T304" s="15"/>
      <c r="U304" s="15"/>
      <c r="V304" s="15"/>
    </row>
    <row r="305" spans="1:22" x14ac:dyDescent="0.25">
      <c r="A305" s="255"/>
      <c r="B305" s="15"/>
      <c r="C305" s="15"/>
      <c r="D305" s="15"/>
      <c r="E305" s="15"/>
      <c r="F305" s="15"/>
      <c r="G305" s="15"/>
      <c r="H305" s="15"/>
      <c r="I305" s="15"/>
      <c r="J305" s="15"/>
      <c r="K305" s="15"/>
      <c r="L305" s="15"/>
      <c r="M305" s="15"/>
      <c r="N305" s="15"/>
      <c r="O305" s="15"/>
      <c r="P305" s="15"/>
      <c r="Q305" s="15"/>
      <c r="R305" s="15"/>
      <c r="S305" s="15"/>
      <c r="T305" s="15"/>
      <c r="U305" s="15"/>
      <c r="V305" s="15"/>
    </row>
    <row r="306" spans="1:22" x14ac:dyDescent="0.25">
      <c r="A306" s="255"/>
      <c r="B306" s="15"/>
      <c r="C306" s="15"/>
      <c r="D306" s="15"/>
      <c r="E306" s="15"/>
      <c r="F306" s="15"/>
      <c r="G306" s="15"/>
      <c r="H306" s="15"/>
      <c r="I306" s="15"/>
      <c r="J306" s="15"/>
      <c r="K306" s="15"/>
      <c r="L306" s="15"/>
      <c r="M306" s="15"/>
      <c r="N306" s="15"/>
      <c r="O306" s="15"/>
      <c r="P306" s="15"/>
      <c r="Q306" s="15"/>
      <c r="R306" s="15"/>
      <c r="S306" s="15"/>
      <c r="T306" s="15"/>
      <c r="U306" s="15"/>
      <c r="V306" s="15"/>
    </row>
    <row r="307" spans="1:22" x14ac:dyDescent="0.25">
      <c r="A307" s="255"/>
      <c r="B307" s="15"/>
      <c r="C307" s="15"/>
      <c r="D307" s="15"/>
      <c r="E307" s="15"/>
      <c r="F307" s="15"/>
      <c r="G307" s="15"/>
      <c r="H307" s="15"/>
      <c r="I307" s="15"/>
      <c r="J307" s="15"/>
      <c r="K307" s="15"/>
      <c r="L307" s="15"/>
      <c r="M307" s="15"/>
      <c r="N307" s="15"/>
      <c r="O307" s="15"/>
      <c r="P307" s="15"/>
      <c r="Q307" s="15"/>
      <c r="R307" s="15"/>
      <c r="S307" s="15"/>
      <c r="T307" s="15"/>
      <c r="U307" s="15"/>
      <c r="V307" s="15"/>
    </row>
    <row r="308" spans="1:22" x14ac:dyDescent="0.25">
      <c r="A308" s="255"/>
      <c r="B308" s="15"/>
      <c r="C308" s="15"/>
      <c r="D308" s="15"/>
      <c r="E308" s="15"/>
      <c r="F308" s="15"/>
      <c r="G308" s="15"/>
      <c r="H308" s="15"/>
      <c r="I308" s="15"/>
      <c r="J308" s="15"/>
      <c r="K308" s="15"/>
      <c r="L308" s="15"/>
      <c r="M308" s="15"/>
      <c r="N308" s="15"/>
      <c r="O308" s="15"/>
      <c r="P308" s="15"/>
      <c r="Q308" s="15"/>
      <c r="R308" s="15"/>
      <c r="S308" s="15"/>
      <c r="T308" s="15"/>
      <c r="U308" s="15"/>
      <c r="V308" s="15"/>
    </row>
    <row r="309" spans="1:22" x14ac:dyDescent="0.25">
      <c r="A309" s="255"/>
      <c r="B309" s="15"/>
      <c r="C309" s="15"/>
      <c r="D309" s="15"/>
      <c r="E309" s="15"/>
      <c r="F309" s="15"/>
      <c r="G309" s="15"/>
      <c r="H309" s="15"/>
      <c r="I309" s="15"/>
      <c r="J309" s="15"/>
      <c r="K309" s="15"/>
      <c r="L309" s="15"/>
      <c r="M309" s="15"/>
      <c r="N309" s="15"/>
      <c r="O309" s="15"/>
      <c r="P309" s="15"/>
      <c r="Q309" s="15"/>
      <c r="R309" s="15"/>
      <c r="S309" s="15"/>
      <c r="T309" s="15"/>
      <c r="U309" s="15"/>
      <c r="V309" s="15"/>
    </row>
    <row r="310" spans="1:22" x14ac:dyDescent="0.25">
      <c r="A310" s="255"/>
      <c r="B310" s="15"/>
      <c r="C310" s="15"/>
      <c r="D310" s="15"/>
      <c r="E310" s="15"/>
      <c r="F310" s="15"/>
      <c r="G310" s="15"/>
      <c r="H310" s="15"/>
      <c r="I310" s="15"/>
      <c r="J310" s="15"/>
      <c r="K310" s="15"/>
      <c r="L310" s="15"/>
      <c r="M310" s="15"/>
      <c r="N310" s="15"/>
      <c r="O310" s="15"/>
      <c r="P310" s="15"/>
      <c r="Q310" s="15"/>
      <c r="R310" s="15"/>
      <c r="S310" s="15"/>
      <c r="T310" s="15"/>
      <c r="U310" s="15"/>
      <c r="V310" s="15"/>
    </row>
    <row r="311" spans="1:22" x14ac:dyDescent="0.25">
      <c r="A311" s="255"/>
      <c r="B311" s="15"/>
      <c r="C311" s="15"/>
      <c r="D311" s="15"/>
      <c r="E311" s="15"/>
      <c r="F311" s="15"/>
      <c r="G311" s="15"/>
      <c r="H311" s="15"/>
      <c r="I311" s="15"/>
      <c r="J311" s="15"/>
      <c r="K311" s="15"/>
      <c r="L311" s="15"/>
      <c r="M311" s="15"/>
      <c r="N311" s="15"/>
      <c r="O311" s="15"/>
      <c r="P311" s="15"/>
      <c r="Q311" s="15"/>
      <c r="R311" s="15"/>
      <c r="S311" s="15"/>
      <c r="T311" s="15"/>
      <c r="U311" s="15"/>
      <c r="V311" s="15"/>
    </row>
    <row r="312" spans="1:22" x14ac:dyDescent="0.25">
      <c r="A312" s="255"/>
      <c r="B312" s="15"/>
      <c r="C312" s="15"/>
      <c r="D312" s="15"/>
      <c r="E312" s="15"/>
      <c r="F312" s="15"/>
      <c r="G312" s="15"/>
      <c r="H312" s="15"/>
      <c r="I312" s="15"/>
      <c r="J312" s="15"/>
      <c r="K312" s="15"/>
      <c r="L312" s="15"/>
      <c r="M312" s="15"/>
      <c r="N312" s="15"/>
      <c r="O312" s="15"/>
      <c r="P312" s="15"/>
      <c r="Q312" s="15"/>
      <c r="R312" s="15"/>
      <c r="S312" s="15"/>
      <c r="T312" s="15"/>
      <c r="U312" s="15"/>
      <c r="V312" s="15"/>
    </row>
    <row r="313" spans="1:22" x14ac:dyDescent="0.25">
      <c r="A313" s="255"/>
      <c r="B313" s="15"/>
      <c r="C313" s="15"/>
      <c r="D313" s="15"/>
      <c r="E313" s="15"/>
      <c r="F313" s="15"/>
      <c r="G313" s="15"/>
      <c r="H313" s="15"/>
      <c r="I313" s="15"/>
      <c r="J313" s="15"/>
      <c r="K313" s="15"/>
      <c r="L313" s="15"/>
      <c r="M313" s="15"/>
      <c r="N313" s="15"/>
      <c r="O313" s="15"/>
      <c r="P313" s="15"/>
      <c r="Q313" s="15"/>
      <c r="R313" s="15"/>
      <c r="S313" s="15"/>
      <c r="T313" s="15"/>
      <c r="U313" s="15"/>
      <c r="V313" s="15"/>
    </row>
    <row r="314" spans="1:22" x14ac:dyDescent="0.25">
      <c r="A314" s="255"/>
      <c r="B314" s="15"/>
      <c r="C314" s="15"/>
      <c r="D314" s="15"/>
      <c r="E314" s="15"/>
      <c r="F314" s="15"/>
      <c r="G314" s="15"/>
      <c r="H314" s="15"/>
      <c r="I314" s="15"/>
      <c r="J314" s="15"/>
      <c r="K314" s="15"/>
      <c r="L314" s="15"/>
      <c r="M314" s="15"/>
      <c r="N314" s="15"/>
      <c r="O314" s="15"/>
      <c r="P314" s="15"/>
      <c r="Q314" s="15"/>
      <c r="R314" s="15"/>
      <c r="S314" s="15"/>
      <c r="T314" s="15"/>
      <c r="U314" s="15"/>
      <c r="V314" s="15"/>
    </row>
  </sheetData>
  <mergeCells count="7">
    <mergeCell ref="A12:C12"/>
    <mergeCell ref="A2:C2"/>
    <mergeCell ref="A4:C4"/>
    <mergeCell ref="A6:C6"/>
    <mergeCell ref="A7:C7"/>
    <mergeCell ref="A9:C9"/>
    <mergeCell ref="A10:C10"/>
  </mergeCells>
  <pageMargins left="0.17" right="0.27" top="0.17" bottom="0.17" header="0.16" footer="0.17"/>
  <pageSetup paperSize="9" scale="82" fitToHeight="0" orientation="portrait" r:id="rId1"/>
  <legacy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5:L20"/>
  <sheetViews>
    <sheetView view="pageBreakPreview" zoomScale="85" zoomScaleSheetLayoutView="85" workbookViewId="0">
      <selection activeCell="Y31" sqref="Y31"/>
    </sheetView>
  </sheetViews>
  <sheetFormatPr defaultRowHeight="15" x14ac:dyDescent="0.25"/>
  <cols>
    <col min="1" max="1" width="6.140625" style="13" customWidth="1"/>
    <col min="2" max="2" width="23.140625" style="13" customWidth="1"/>
    <col min="3" max="3" width="13.85546875" style="13" customWidth="1"/>
    <col min="4" max="4" width="15.140625" style="13" customWidth="1"/>
    <col min="5" max="12" width="7.7109375" style="13" customWidth="1"/>
    <col min="13" max="16384" width="9.140625" style="13"/>
  </cols>
  <sheetData>
    <row r="5" spans="1:12" ht="18.75" customHeight="1" x14ac:dyDescent="0.25">
      <c r="A5" s="359" t="s">
        <v>214</v>
      </c>
      <c r="B5" s="359"/>
      <c r="C5" s="359"/>
      <c r="D5" s="359"/>
      <c r="E5" s="359"/>
      <c r="F5" s="359"/>
      <c r="G5" s="359"/>
      <c r="H5" s="359"/>
      <c r="I5" s="359"/>
      <c r="J5" s="359"/>
      <c r="K5" s="359"/>
      <c r="L5" s="359"/>
    </row>
    <row r="7" spans="1:12" ht="18.75" x14ac:dyDescent="0.25">
      <c r="A7" s="388" t="s">
        <v>135</v>
      </c>
      <c r="B7" s="388"/>
      <c r="C7" s="388"/>
      <c r="D7" s="388"/>
      <c r="E7" s="388"/>
      <c r="F7" s="388"/>
      <c r="G7" s="388"/>
      <c r="H7" s="388"/>
      <c r="I7" s="388"/>
      <c r="J7" s="388"/>
      <c r="K7" s="388"/>
      <c r="L7" s="388"/>
    </row>
    <row r="8" spans="1:12" ht="18.75" x14ac:dyDescent="0.25">
      <c r="A8" s="388"/>
      <c r="B8" s="388"/>
      <c r="C8" s="388"/>
      <c r="D8" s="388"/>
      <c r="E8" s="388"/>
      <c r="F8" s="388"/>
      <c r="G8" s="388"/>
      <c r="H8" s="388"/>
      <c r="I8" s="388"/>
      <c r="J8" s="388"/>
      <c r="K8" s="388"/>
      <c r="L8" s="388"/>
    </row>
    <row r="9" spans="1:12" ht="18.75" x14ac:dyDescent="0.25">
      <c r="A9" s="390" t="str">
        <f>'3.3. цели,задачи'!A6:D6</f>
        <v xml:space="preserve">О_0000000828 </v>
      </c>
      <c r="B9" s="390"/>
      <c r="C9" s="390"/>
      <c r="D9" s="390"/>
      <c r="E9" s="390"/>
      <c r="F9" s="390"/>
      <c r="G9" s="390"/>
      <c r="H9" s="390"/>
      <c r="I9" s="390"/>
      <c r="J9" s="390"/>
      <c r="K9" s="390"/>
      <c r="L9" s="390"/>
    </row>
    <row r="10" spans="1:12" ht="15.75" x14ac:dyDescent="0.25">
      <c r="A10" s="367" t="s">
        <v>6</v>
      </c>
      <c r="B10" s="367"/>
      <c r="C10" s="367"/>
      <c r="D10" s="367"/>
      <c r="E10" s="367"/>
      <c r="F10" s="367"/>
      <c r="G10" s="367"/>
      <c r="H10" s="367"/>
      <c r="I10" s="367"/>
      <c r="J10" s="367"/>
      <c r="K10" s="367"/>
      <c r="L10" s="367"/>
    </row>
    <row r="11" spans="1:12" ht="18.75" x14ac:dyDescent="0.25">
      <c r="A11" s="392"/>
      <c r="B11" s="392"/>
      <c r="C11" s="392"/>
      <c r="D11" s="392"/>
      <c r="E11" s="392"/>
      <c r="F11" s="392"/>
      <c r="G11" s="392"/>
      <c r="H11" s="392"/>
      <c r="I11" s="392"/>
      <c r="J11" s="392"/>
      <c r="K11" s="392"/>
      <c r="L11" s="392"/>
    </row>
    <row r="12" spans="1:12" ht="63.75" customHeight="1" x14ac:dyDescent="0.25">
      <c r="A12" s="444" t="str">
        <f>'3.3. цели,задачи'!A9:D9</f>
        <v>Приобретение стационарной лаборатории ЛЭИС -100</v>
      </c>
      <c r="B12" s="444"/>
      <c r="C12" s="444"/>
      <c r="D12" s="444"/>
      <c r="E12" s="444"/>
      <c r="F12" s="444"/>
      <c r="G12" s="444"/>
      <c r="H12" s="444"/>
      <c r="I12" s="444"/>
      <c r="J12" s="444"/>
      <c r="K12" s="444"/>
      <c r="L12" s="444"/>
    </row>
    <row r="13" spans="1:12" ht="15.75" x14ac:dyDescent="0.25">
      <c r="A13" s="367" t="s">
        <v>5</v>
      </c>
      <c r="B13" s="367"/>
      <c r="C13" s="367"/>
      <c r="D13" s="367"/>
      <c r="E13" s="367"/>
      <c r="F13" s="367"/>
      <c r="G13" s="367"/>
      <c r="H13" s="367"/>
      <c r="I13" s="367"/>
      <c r="J13" s="367"/>
      <c r="K13" s="367"/>
      <c r="L13" s="367"/>
    </row>
    <row r="14" spans="1:12" x14ac:dyDescent="0.25">
      <c r="A14" s="455"/>
      <c r="B14" s="455"/>
      <c r="C14" s="455"/>
      <c r="D14" s="455"/>
      <c r="E14" s="455"/>
      <c r="F14" s="455"/>
      <c r="G14" s="455"/>
      <c r="H14" s="455"/>
      <c r="I14" s="455"/>
      <c r="J14" s="455"/>
      <c r="K14" s="455"/>
      <c r="L14" s="455"/>
    </row>
    <row r="15" spans="1:12" ht="14.25" customHeight="1" x14ac:dyDescent="0.25">
      <c r="A15" s="455"/>
      <c r="B15" s="455"/>
      <c r="C15" s="455"/>
      <c r="D15" s="455"/>
      <c r="E15" s="455"/>
      <c r="F15" s="455"/>
      <c r="G15" s="455"/>
      <c r="H15" s="455"/>
      <c r="I15" s="455"/>
      <c r="J15" s="455"/>
      <c r="K15" s="455"/>
      <c r="L15" s="455"/>
    </row>
    <row r="16" spans="1:12" x14ac:dyDescent="0.25">
      <c r="A16" s="455"/>
      <c r="B16" s="455"/>
      <c r="C16" s="455"/>
      <c r="D16" s="455"/>
      <c r="E16" s="455"/>
      <c r="F16" s="455"/>
      <c r="G16" s="455"/>
      <c r="H16" s="455"/>
      <c r="I16" s="455"/>
      <c r="J16" s="455"/>
      <c r="K16" s="455"/>
      <c r="L16" s="455"/>
    </row>
    <row r="17" spans="1:12" s="14" customFormat="1" x14ac:dyDescent="0.25">
      <c r="A17" s="456"/>
      <c r="B17" s="456"/>
      <c r="C17" s="456"/>
      <c r="D17" s="456"/>
      <c r="E17" s="456"/>
      <c r="F17" s="456"/>
      <c r="G17" s="456"/>
      <c r="H17" s="456"/>
      <c r="I17" s="456"/>
      <c r="J17" s="456"/>
      <c r="K17" s="456"/>
      <c r="L17" s="456"/>
    </row>
    <row r="18" spans="1:12" s="14" customFormat="1" ht="50.25" customHeight="1" x14ac:dyDescent="0.25">
      <c r="A18" s="454" t="s">
        <v>151</v>
      </c>
      <c r="B18" s="454"/>
      <c r="C18" s="454"/>
      <c r="D18" s="454"/>
      <c r="E18" s="454"/>
      <c r="F18" s="454"/>
      <c r="G18" s="454"/>
      <c r="H18" s="454"/>
      <c r="I18" s="454"/>
      <c r="J18" s="454"/>
      <c r="K18" s="454"/>
      <c r="L18" s="454"/>
    </row>
    <row r="20" spans="1:12" ht="55.5" customHeight="1" x14ac:dyDescent="0.25">
      <c r="A20" s="453" t="s">
        <v>213</v>
      </c>
      <c r="B20" s="453"/>
      <c r="C20" s="453"/>
      <c r="D20" s="453"/>
      <c r="E20" s="453"/>
      <c r="F20" s="453"/>
      <c r="G20" s="453"/>
      <c r="H20" s="453"/>
      <c r="I20" s="453"/>
      <c r="J20" s="453"/>
      <c r="K20" s="453"/>
      <c r="L20" s="453"/>
    </row>
  </sheetData>
  <mergeCells count="14">
    <mergeCell ref="A5:L5"/>
    <mergeCell ref="A13:L13"/>
    <mergeCell ref="A9:L9"/>
    <mergeCell ref="A10:L10"/>
    <mergeCell ref="A11:L11"/>
    <mergeCell ref="A12:L12"/>
    <mergeCell ref="A7:L7"/>
    <mergeCell ref="A8:L8"/>
    <mergeCell ref="A20:L20"/>
    <mergeCell ref="A18:L18"/>
    <mergeCell ref="A14:L14"/>
    <mergeCell ref="A15:L15"/>
    <mergeCell ref="A16:L16"/>
    <mergeCell ref="A17:L17"/>
  </mergeCells>
  <printOptions horizontalCentered="1"/>
  <pageMargins left="0.59055118110236227" right="0.59055118110236227" top="0.59055118110236227" bottom="0.59055118110236227" header="0" footer="0"/>
  <pageSetup paperSize="8"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85" zoomScaleSheetLayoutView="85" workbookViewId="0">
      <selection activeCell="Y31" sqref="Y31"/>
    </sheetView>
  </sheetViews>
  <sheetFormatPr defaultRowHeight="15" x14ac:dyDescent="0.25"/>
  <cols>
    <col min="1" max="1" width="6.140625" style="13" customWidth="1"/>
    <col min="2" max="2" width="23.140625" style="13" customWidth="1"/>
    <col min="3" max="3" width="13.85546875" style="13" customWidth="1"/>
    <col min="4" max="4" width="15.140625" style="13" customWidth="1"/>
    <col min="5" max="12" width="7.7109375" style="13" customWidth="1"/>
    <col min="13" max="16384" width="9.140625" style="13"/>
  </cols>
  <sheetData>
    <row r="5" spans="1:12" ht="18.75" customHeight="1" x14ac:dyDescent="0.25">
      <c r="A5" s="359" t="s">
        <v>214</v>
      </c>
      <c r="B5" s="359"/>
      <c r="C5" s="359"/>
      <c r="D5" s="359"/>
      <c r="E5" s="359"/>
      <c r="F5" s="359"/>
      <c r="G5" s="359"/>
      <c r="H5" s="359"/>
      <c r="I5" s="359"/>
      <c r="J5" s="359"/>
      <c r="K5" s="359"/>
      <c r="L5" s="359"/>
    </row>
    <row r="7" spans="1:12" ht="18.75" x14ac:dyDescent="0.25">
      <c r="A7" s="388" t="s">
        <v>135</v>
      </c>
      <c r="B7" s="388"/>
      <c r="C7" s="388"/>
      <c r="D7" s="388"/>
      <c r="E7" s="388"/>
      <c r="F7" s="388"/>
      <c r="G7" s="388"/>
      <c r="H7" s="388"/>
      <c r="I7" s="388"/>
      <c r="J7" s="388"/>
      <c r="K7" s="388"/>
      <c r="L7" s="388"/>
    </row>
    <row r="8" spans="1:12" ht="18.75" x14ac:dyDescent="0.25">
      <c r="A8" s="388"/>
      <c r="B8" s="388"/>
      <c r="C8" s="388"/>
      <c r="D8" s="388"/>
      <c r="E8" s="388"/>
      <c r="F8" s="388"/>
      <c r="G8" s="388"/>
      <c r="H8" s="388"/>
      <c r="I8" s="388"/>
      <c r="J8" s="388"/>
      <c r="K8" s="388"/>
      <c r="L8" s="388"/>
    </row>
    <row r="9" spans="1:12" ht="18.75" x14ac:dyDescent="0.25">
      <c r="A9" s="390" t="str">
        <f>'3.3. цели,задачи'!A6:D6</f>
        <v xml:space="preserve">О_0000000828 </v>
      </c>
      <c r="B9" s="390"/>
      <c r="C9" s="390"/>
      <c r="D9" s="390"/>
      <c r="E9" s="390"/>
      <c r="F9" s="390"/>
      <c r="G9" s="390"/>
      <c r="H9" s="390"/>
      <c r="I9" s="390"/>
      <c r="J9" s="390"/>
      <c r="K9" s="390"/>
      <c r="L9" s="390"/>
    </row>
    <row r="10" spans="1:12" ht="15.75" x14ac:dyDescent="0.25">
      <c r="A10" s="367" t="s">
        <v>6</v>
      </c>
      <c r="B10" s="367"/>
      <c r="C10" s="367"/>
      <c r="D10" s="367"/>
      <c r="E10" s="367"/>
      <c r="F10" s="367"/>
      <c r="G10" s="367"/>
      <c r="H10" s="367"/>
      <c r="I10" s="367"/>
      <c r="J10" s="367"/>
      <c r="K10" s="367"/>
      <c r="L10" s="367"/>
    </row>
    <row r="11" spans="1:12" ht="18.75" x14ac:dyDescent="0.25">
      <c r="A11" s="392"/>
      <c r="B11" s="392"/>
      <c r="C11" s="392"/>
      <c r="D11" s="392"/>
      <c r="E11" s="392"/>
      <c r="F11" s="392"/>
      <c r="G11" s="392"/>
      <c r="H11" s="392"/>
      <c r="I11" s="392"/>
      <c r="J11" s="392"/>
      <c r="K11" s="392"/>
      <c r="L11" s="392"/>
    </row>
    <row r="12" spans="1:12" ht="64.5" customHeight="1" x14ac:dyDescent="0.25">
      <c r="A12" s="444" t="str">
        <f>'3.3. цели,задачи'!A9:D9</f>
        <v>Приобретение стационарной лаборатории ЛЭИС -100</v>
      </c>
      <c r="B12" s="444"/>
      <c r="C12" s="444"/>
      <c r="D12" s="444"/>
      <c r="E12" s="444"/>
      <c r="F12" s="444"/>
      <c r="G12" s="444"/>
      <c r="H12" s="444"/>
      <c r="I12" s="444"/>
      <c r="J12" s="444"/>
      <c r="K12" s="444"/>
      <c r="L12" s="444"/>
    </row>
    <row r="13" spans="1:12" ht="15.75" x14ac:dyDescent="0.25">
      <c r="A13" s="367" t="s">
        <v>5</v>
      </c>
      <c r="B13" s="367"/>
      <c r="C13" s="367"/>
      <c r="D13" s="367"/>
      <c r="E13" s="367"/>
      <c r="F13" s="367"/>
      <c r="G13" s="367"/>
      <c r="H13" s="367"/>
      <c r="I13" s="367"/>
      <c r="J13" s="367"/>
      <c r="K13" s="367"/>
      <c r="L13" s="367"/>
    </row>
    <row r="14" spans="1:12" x14ac:dyDescent="0.25">
      <c r="A14" s="455"/>
      <c r="B14" s="455"/>
      <c r="C14" s="455"/>
      <c r="D14" s="455"/>
      <c r="E14" s="455"/>
      <c r="F14" s="455"/>
      <c r="G14" s="455"/>
      <c r="H14" s="455"/>
      <c r="I14" s="455"/>
      <c r="J14" s="455"/>
      <c r="K14" s="455"/>
      <c r="L14" s="455"/>
    </row>
    <row r="15" spans="1:12" ht="14.25" customHeight="1" x14ac:dyDescent="0.25">
      <c r="A15" s="455"/>
      <c r="B15" s="455"/>
      <c r="C15" s="455"/>
      <c r="D15" s="455"/>
      <c r="E15" s="455"/>
      <c r="F15" s="455"/>
      <c r="G15" s="455"/>
      <c r="H15" s="455"/>
      <c r="I15" s="455"/>
      <c r="J15" s="455"/>
      <c r="K15" s="455"/>
      <c r="L15" s="455"/>
    </row>
    <row r="16" spans="1:12" x14ac:dyDescent="0.25">
      <c r="A16" s="455"/>
      <c r="B16" s="455"/>
      <c r="C16" s="455"/>
      <c r="D16" s="455"/>
      <c r="E16" s="455"/>
      <c r="F16" s="455"/>
      <c r="G16" s="455"/>
      <c r="H16" s="455"/>
      <c r="I16" s="455"/>
      <c r="J16" s="455"/>
      <c r="K16" s="455"/>
      <c r="L16" s="455"/>
    </row>
    <row r="17" spans="1:12" s="14" customFormat="1" x14ac:dyDescent="0.25">
      <c r="A17" s="456"/>
      <c r="B17" s="456"/>
      <c r="C17" s="456"/>
      <c r="D17" s="456"/>
      <c r="E17" s="456"/>
      <c r="F17" s="456"/>
      <c r="G17" s="456"/>
      <c r="H17" s="456"/>
      <c r="I17" s="456"/>
      <c r="J17" s="456"/>
      <c r="K17" s="456"/>
      <c r="L17" s="456"/>
    </row>
    <row r="18" spans="1:12" s="14" customFormat="1" ht="50.25" customHeight="1" x14ac:dyDescent="0.25">
      <c r="A18" s="454" t="s">
        <v>150</v>
      </c>
      <c r="B18" s="454"/>
      <c r="C18" s="454"/>
      <c r="D18" s="454"/>
      <c r="E18" s="454"/>
      <c r="F18" s="454"/>
      <c r="G18" s="454"/>
      <c r="H18" s="454"/>
      <c r="I18" s="454"/>
      <c r="J18" s="454"/>
      <c r="K18" s="454"/>
      <c r="L18" s="454"/>
    </row>
    <row r="20" spans="1:12" ht="55.5" customHeight="1" x14ac:dyDescent="0.25">
      <c r="A20" s="453" t="s">
        <v>138</v>
      </c>
      <c r="B20" s="453"/>
      <c r="C20" s="453"/>
      <c r="D20" s="453"/>
      <c r="E20" s="453"/>
      <c r="F20" s="453"/>
      <c r="G20" s="453"/>
      <c r="H20" s="453"/>
      <c r="I20" s="453"/>
      <c r="J20" s="453"/>
      <c r="K20" s="453"/>
      <c r="L20" s="453"/>
    </row>
  </sheetData>
  <mergeCells count="14">
    <mergeCell ref="A11:L11"/>
    <mergeCell ref="A5:L5"/>
    <mergeCell ref="A7:L7"/>
    <mergeCell ref="A8:L8"/>
    <mergeCell ref="A9:L9"/>
    <mergeCell ref="A10:L10"/>
    <mergeCell ref="A18:L18"/>
    <mergeCell ref="A20:L20"/>
    <mergeCell ref="A12:L12"/>
    <mergeCell ref="A13:L13"/>
    <mergeCell ref="A14:L14"/>
    <mergeCell ref="A15:L15"/>
    <mergeCell ref="A16:L16"/>
    <mergeCell ref="A17:L17"/>
  </mergeCells>
  <printOptions horizontalCentered="1"/>
  <pageMargins left="0.59055118110236227" right="0.59055118110236227" top="0.59055118110236227" bottom="0.59055118110236227" header="0" footer="0"/>
  <pageSetup paperSize="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T356"/>
  <sheetViews>
    <sheetView view="pageBreakPreview" zoomScale="70" zoomScaleSheetLayoutView="70" workbookViewId="0">
      <selection activeCell="A6" sqref="A6:K6"/>
    </sheetView>
  </sheetViews>
  <sheetFormatPr defaultRowHeight="15.75" x14ac:dyDescent="0.25"/>
  <cols>
    <col min="1" max="1" width="7.42578125" style="300" customWidth="1"/>
    <col min="2" max="2" width="79.5703125" style="300" hidden="1" customWidth="1"/>
    <col min="3" max="3" width="35.85546875" style="300" customWidth="1"/>
    <col min="4" max="4" width="50" style="300" customWidth="1"/>
    <col min="5" max="5" width="57" style="300" customWidth="1"/>
    <col min="6" max="6" width="57.5703125" style="300" customWidth="1"/>
    <col min="7" max="9" width="20.5703125" style="300" customWidth="1"/>
    <col min="10" max="10" width="58" style="300" customWidth="1"/>
    <col min="11" max="11" width="27" style="300" customWidth="1"/>
    <col min="12" max="16384" width="9.140625" style="300"/>
  </cols>
  <sheetData>
    <row r="2" spans="1:20" ht="18.75" customHeight="1" x14ac:dyDescent="0.25">
      <c r="A2" s="359" t="s">
        <v>214</v>
      </c>
      <c r="B2" s="359"/>
      <c r="C2" s="359"/>
      <c r="D2" s="359"/>
      <c r="E2" s="359"/>
      <c r="F2" s="359"/>
      <c r="G2" s="359"/>
      <c r="H2" s="359"/>
      <c r="I2" s="359"/>
      <c r="J2" s="359"/>
      <c r="K2" s="359"/>
    </row>
    <row r="3" spans="1:20" x14ac:dyDescent="0.25">
      <c r="A3" s="301"/>
      <c r="B3" s="301"/>
    </row>
    <row r="4" spans="1:20" x14ac:dyDescent="0.25">
      <c r="A4" s="360" t="s">
        <v>135</v>
      </c>
      <c r="B4" s="360"/>
      <c r="C4" s="360"/>
      <c r="D4" s="360"/>
      <c r="E4" s="360"/>
      <c r="F4" s="360"/>
      <c r="G4" s="360"/>
      <c r="H4" s="360"/>
      <c r="I4" s="360"/>
      <c r="J4" s="360"/>
      <c r="K4" s="360"/>
      <c r="L4" s="303"/>
      <c r="M4" s="303"/>
      <c r="N4" s="303"/>
      <c r="O4" s="303"/>
      <c r="P4" s="303"/>
      <c r="Q4" s="303"/>
      <c r="R4" s="303"/>
      <c r="S4" s="303"/>
      <c r="T4" s="303"/>
    </row>
    <row r="5" spans="1:20" x14ac:dyDescent="0.25">
      <c r="A5" s="360"/>
      <c r="B5" s="360"/>
      <c r="C5" s="360"/>
      <c r="D5" s="360"/>
      <c r="E5" s="360"/>
      <c r="F5" s="360"/>
      <c r="G5" s="360"/>
      <c r="H5" s="360"/>
      <c r="I5" s="360"/>
      <c r="J5" s="360"/>
      <c r="K5" s="360"/>
      <c r="L5" s="303"/>
      <c r="M5" s="303"/>
      <c r="N5" s="303"/>
      <c r="O5" s="303"/>
      <c r="P5" s="303"/>
      <c r="Q5" s="303"/>
      <c r="R5" s="303"/>
      <c r="S5" s="303"/>
      <c r="T5" s="303"/>
    </row>
    <row r="6" spans="1:20" x14ac:dyDescent="0.25">
      <c r="A6" s="370" t="str">
        <f>'3.3. цели,задачи'!A6:D6</f>
        <v xml:space="preserve">О_0000000828 </v>
      </c>
      <c r="B6" s="370"/>
      <c r="C6" s="370"/>
      <c r="D6" s="370"/>
      <c r="E6" s="370"/>
      <c r="F6" s="370"/>
      <c r="G6" s="370"/>
      <c r="H6" s="370"/>
      <c r="I6" s="370"/>
      <c r="J6" s="370"/>
      <c r="K6" s="370"/>
      <c r="L6" s="303"/>
      <c r="M6" s="303"/>
      <c r="N6" s="303"/>
      <c r="O6" s="303"/>
      <c r="P6" s="303"/>
      <c r="Q6" s="303"/>
      <c r="R6" s="303"/>
      <c r="S6" s="303"/>
      <c r="T6" s="303"/>
    </row>
    <row r="7" spans="1:20" x14ac:dyDescent="0.25">
      <c r="A7" s="367" t="s">
        <v>6</v>
      </c>
      <c r="B7" s="367"/>
      <c r="C7" s="367"/>
      <c r="D7" s="367"/>
      <c r="E7" s="367"/>
      <c r="F7" s="367"/>
      <c r="G7" s="367"/>
      <c r="H7" s="367"/>
      <c r="I7" s="367"/>
      <c r="J7" s="367"/>
      <c r="K7" s="367"/>
      <c r="L7" s="303"/>
      <c r="M7" s="303"/>
      <c r="N7" s="303"/>
      <c r="O7" s="303"/>
      <c r="P7" s="303"/>
      <c r="Q7" s="303"/>
      <c r="R7" s="303"/>
      <c r="S7" s="303"/>
      <c r="T7" s="303"/>
    </row>
    <row r="8" spans="1:20" s="302" customFormat="1" ht="15.75" customHeight="1" x14ac:dyDescent="0.25">
      <c r="A8" s="371"/>
      <c r="B8" s="371"/>
      <c r="C8" s="371"/>
      <c r="D8" s="371"/>
      <c r="E8" s="371"/>
      <c r="F8" s="371"/>
      <c r="G8" s="371"/>
      <c r="H8" s="371"/>
      <c r="I8" s="371"/>
      <c r="J8" s="371"/>
      <c r="K8" s="371"/>
      <c r="L8" s="304"/>
      <c r="M8" s="304"/>
      <c r="N8" s="304"/>
      <c r="O8" s="304"/>
      <c r="P8" s="304"/>
      <c r="Q8" s="304"/>
      <c r="R8" s="304"/>
      <c r="S8" s="304"/>
      <c r="T8" s="304"/>
    </row>
    <row r="9" spans="1:20" x14ac:dyDescent="0.25">
      <c r="A9" s="370" t="str">
        <f>'3.3. цели,задачи'!A9:D9</f>
        <v>Приобретение стационарной лаборатории ЛЭИС -100</v>
      </c>
      <c r="B9" s="370"/>
      <c r="C9" s="370"/>
      <c r="D9" s="370"/>
      <c r="E9" s="370"/>
      <c r="F9" s="370"/>
      <c r="G9" s="370"/>
      <c r="H9" s="370"/>
      <c r="I9" s="370"/>
      <c r="J9" s="370"/>
      <c r="K9" s="370"/>
      <c r="L9" s="305"/>
      <c r="M9" s="305"/>
      <c r="N9" s="305"/>
      <c r="O9" s="305"/>
      <c r="P9" s="305"/>
      <c r="Q9" s="305"/>
      <c r="R9" s="305"/>
      <c r="S9" s="305"/>
      <c r="T9" s="305"/>
    </row>
    <row r="10" spans="1:20" ht="15" customHeight="1" x14ac:dyDescent="0.25">
      <c r="A10" s="367" t="s">
        <v>5</v>
      </c>
      <c r="B10" s="367"/>
      <c r="C10" s="367"/>
      <c r="D10" s="367"/>
      <c r="E10" s="367"/>
      <c r="F10" s="367"/>
      <c r="G10" s="367"/>
      <c r="H10" s="367"/>
      <c r="I10" s="367"/>
      <c r="J10" s="367"/>
      <c r="K10" s="367"/>
      <c r="L10" s="63"/>
      <c r="M10" s="63"/>
      <c r="N10" s="63"/>
      <c r="O10" s="63"/>
      <c r="P10" s="63"/>
      <c r="Q10" s="63"/>
      <c r="R10" s="63"/>
      <c r="S10" s="63"/>
      <c r="T10" s="63"/>
    </row>
    <row r="11" spans="1:20" ht="15" customHeight="1" x14ac:dyDescent="0.25">
      <c r="A11" s="367"/>
      <c r="B11" s="367"/>
      <c r="C11" s="367"/>
      <c r="D11" s="367"/>
      <c r="E11" s="367"/>
      <c r="F11" s="367"/>
      <c r="G11" s="367"/>
      <c r="H11" s="367"/>
      <c r="I11" s="367"/>
      <c r="J11" s="367"/>
      <c r="K11" s="367"/>
      <c r="L11" s="234"/>
      <c r="M11" s="234"/>
      <c r="N11" s="234"/>
      <c r="O11" s="234"/>
      <c r="P11" s="234"/>
      <c r="Q11" s="234"/>
    </row>
    <row r="12" spans="1:20" ht="75.75" customHeight="1" x14ac:dyDescent="0.25">
      <c r="A12" s="368" t="s">
        <v>104</v>
      </c>
      <c r="B12" s="368"/>
      <c r="C12" s="368"/>
      <c r="D12" s="368"/>
      <c r="E12" s="368"/>
      <c r="F12" s="368"/>
      <c r="G12" s="368"/>
      <c r="H12" s="368"/>
      <c r="I12" s="368"/>
      <c r="J12" s="368"/>
      <c r="K12" s="368"/>
      <c r="L12" s="305"/>
      <c r="M12" s="305"/>
      <c r="N12" s="305"/>
      <c r="O12" s="305"/>
      <c r="P12" s="305"/>
      <c r="Q12" s="305"/>
      <c r="R12" s="305"/>
      <c r="S12" s="305"/>
      <c r="T12" s="305"/>
    </row>
    <row r="13" spans="1:20" ht="15" customHeight="1" x14ac:dyDescent="0.25">
      <c r="A13" s="369"/>
      <c r="B13" s="369"/>
      <c r="C13" s="369"/>
      <c r="D13" s="369"/>
      <c r="E13" s="369"/>
      <c r="F13" s="369"/>
      <c r="G13" s="369"/>
      <c r="H13" s="369"/>
      <c r="I13" s="369"/>
      <c r="J13" s="369"/>
      <c r="K13" s="369"/>
      <c r="L13" s="234"/>
      <c r="M13" s="234"/>
      <c r="N13" s="234"/>
      <c r="O13" s="234"/>
      <c r="P13" s="234"/>
      <c r="Q13" s="234"/>
    </row>
    <row r="14" spans="1:20" ht="54" customHeight="1" x14ac:dyDescent="0.25">
      <c r="A14" s="366" t="s">
        <v>4</v>
      </c>
      <c r="B14" s="364" t="s">
        <v>122</v>
      </c>
      <c r="C14" s="366" t="s">
        <v>41</v>
      </c>
      <c r="D14" s="366" t="s">
        <v>40</v>
      </c>
      <c r="E14" s="366" t="s">
        <v>39</v>
      </c>
      <c r="F14" s="366" t="s">
        <v>94</v>
      </c>
      <c r="G14" s="366" t="s">
        <v>38</v>
      </c>
      <c r="H14" s="366" t="s">
        <v>37</v>
      </c>
      <c r="I14" s="366" t="s">
        <v>36</v>
      </c>
      <c r="J14" s="366" t="s">
        <v>97</v>
      </c>
      <c r="K14" s="366"/>
      <c r="L14" s="234"/>
      <c r="M14" s="234"/>
      <c r="N14" s="234"/>
      <c r="O14" s="234"/>
      <c r="P14" s="234"/>
      <c r="Q14" s="234"/>
    </row>
    <row r="15" spans="1:20" ht="180.75" customHeight="1" x14ac:dyDescent="0.25">
      <c r="A15" s="366"/>
      <c r="B15" s="365"/>
      <c r="C15" s="366"/>
      <c r="D15" s="366"/>
      <c r="E15" s="366"/>
      <c r="F15" s="366"/>
      <c r="G15" s="366"/>
      <c r="H15" s="366"/>
      <c r="I15" s="366"/>
      <c r="J15" s="237" t="s">
        <v>95</v>
      </c>
      <c r="K15" s="306" t="s">
        <v>96</v>
      </c>
      <c r="L15" s="307"/>
      <c r="M15" s="307"/>
      <c r="N15" s="307"/>
      <c r="O15" s="307"/>
      <c r="P15" s="307"/>
      <c r="Q15" s="307"/>
      <c r="R15" s="302"/>
      <c r="S15" s="302"/>
      <c r="T15" s="302"/>
    </row>
    <row r="16" spans="1:20" x14ac:dyDescent="0.25">
      <c r="A16" s="237">
        <v>1</v>
      </c>
      <c r="B16" s="239">
        <v>2</v>
      </c>
      <c r="C16" s="237">
        <v>3</v>
      </c>
      <c r="D16" s="239">
        <v>6</v>
      </c>
      <c r="E16" s="237">
        <v>7</v>
      </c>
      <c r="F16" s="239">
        <v>8</v>
      </c>
      <c r="G16" s="237">
        <v>9</v>
      </c>
      <c r="H16" s="239">
        <v>10</v>
      </c>
      <c r="I16" s="237">
        <v>11</v>
      </c>
      <c r="J16" s="239">
        <v>18</v>
      </c>
      <c r="K16" s="237">
        <v>19</v>
      </c>
      <c r="L16" s="307"/>
      <c r="M16" s="307"/>
      <c r="N16" s="307"/>
      <c r="O16" s="307"/>
      <c r="P16" s="307"/>
      <c r="Q16" s="307"/>
      <c r="R16" s="302"/>
      <c r="S16" s="302"/>
      <c r="T16" s="302"/>
    </row>
    <row r="17" spans="1:20" ht="48" customHeight="1" x14ac:dyDescent="0.25">
      <c r="A17" s="21" t="s">
        <v>286</v>
      </c>
      <c r="B17" s="239" t="s">
        <v>153</v>
      </c>
      <c r="C17" s="22" t="s">
        <v>286</v>
      </c>
      <c r="D17" s="22" t="s">
        <v>286</v>
      </c>
      <c r="E17" s="22" t="s">
        <v>286</v>
      </c>
      <c r="F17" s="22" t="s">
        <v>286</v>
      </c>
      <c r="G17" s="22" t="s">
        <v>286</v>
      </c>
      <c r="H17" s="22" t="s">
        <v>286</v>
      </c>
      <c r="I17" s="22" t="s">
        <v>286</v>
      </c>
      <c r="J17" s="22" t="s">
        <v>286</v>
      </c>
      <c r="K17" s="22" t="s">
        <v>286</v>
      </c>
      <c r="L17" s="307"/>
      <c r="M17" s="307"/>
      <c r="N17" s="307"/>
      <c r="O17" s="307"/>
      <c r="P17" s="307"/>
      <c r="Q17" s="307"/>
      <c r="R17" s="302"/>
      <c r="S17" s="302"/>
      <c r="T17" s="302"/>
    </row>
    <row r="18" spans="1:20" ht="72" hidden="1" customHeight="1" x14ac:dyDescent="0.25">
      <c r="A18" s="21" t="s">
        <v>286</v>
      </c>
      <c r="B18" s="239" t="s">
        <v>154</v>
      </c>
      <c r="C18" s="22" t="s">
        <v>286</v>
      </c>
      <c r="D18" s="22" t="s">
        <v>286</v>
      </c>
      <c r="E18" s="22" t="s">
        <v>286</v>
      </c>
      <c r="F18" s="22" t="s">
        <v>286</v>
      </c>
      <c r="G18" s="22" t="s">
        <v>286</v>
      </c>
      <c r="H18" s="22" t="s">
        <v>286</v>
      </c>
      <c r="I18" s="22" t="s">
        <v>286</v>
      </c>
      <c r="J18" s="22" t="s">
        <v>286</v>
      </c>
      <c r="K18" s="22" t="s">
        <v>286</v>
      </c>
      <c r="L18" s="307"/>
      <c r="M18" s="307"/>
      <c r="N18" s="307"/>
      <c r="O18" s="307"/>
      <c r="P18" s="302"/>
      <c r="Q18" s="302"/>
      <c r="R18" s="302"/>
      <c r="S18" s="302"/>
      <c r="T18" s="302"/>
    </row>
    <row r="19" spans="1:20" ht="84" hidden="1" customHeight="1" x14ac:dyDescent="0.25">
      <c r="A19" s="21" t="s">
        <v>286</v>
      </c>
      <c r="B19" s="239" t="s">
        <v>155</v>
      </c>
      <c r="C19" s="22" t="s">
        <v>286</v>
      </c>
      <c r="D19" s="22" t="s">
        <v>286</v>
      </c>
      <c r="E19" s="22" t="s">
        <v>286</v>
      </c>
      <c r="F19" s="22" t="s">
        <v>286</v>
      </c>
      <c r="G19" s="22" t="s">
        <v>286</v>
      </c>
      <c r="H19" s="22" t="s">
        <v>286</v>
      </c>
      <c r="I19" s="22" t="s">
        <v>286</v>
      </c>
      <c r="J19" s="22" t="s">
        <v>286</v>
      </c>
      <c r="K19" s="22" t="s">
        <v>286</v>
      </c>
      <c r="L19" s="307"/>
      <c r="M19" s="307"/>
      <c r="N19" s="307"/>
      <c r="O19" s="307"/>
      <c r="P19" s="302"/>
      <c r="Q19" s="302"/>
      <c r="R19" s="302"/>
      <c r="S19" s="302"/>
      <c r="T19" s="302"/>
    </row>
    <row r="20" spans="1:20" hidden="1" x14ac:dyDescent="0.25">
      <c r="A20" s="302"/>
      <c r="B20" s="302"/>
      <c r="C20" s="22" t="s">
        <v>286</v>
      </c>
      <c r="D20" s="22" t="s">
        <v>286</v>
      </c>
      <c r="E20" s="22" t="s">
        <v>286</v>
      </c>
      <c r="F20" s="22" t="s">
        <v>286</v>
      </c>
      <c r="G20" s="22" t="s">
        <v>286</v>
      </c>
      <c r="H20" s="22" t="s">
        <v>286</v>
      </c>
      <c r="I20" s="22" t="s">
        <v>286</v>
      </c>
      <c r="J20" s="22" t="s">
        <v>286</v>
      </c>
      <c r="K20" s="22" t="s">
        <v>286</v>
      </c>
      <c r="L20" s="302"/>
      <c r="M20" s="302"/>
      <c r="N20" s="302"/>
      <c r="O20" s="302"/>
      <c r="P20" s="302"/>
      <c r="Q20" s="302"/>
      <c r="R20" s="302"/>
      <c r="S20" s="302"/>
      <c r="T20" s="302"/>
    </row>
    <row r="21" spans="1:20" x14ac:dyDescent="0.25">
      <c r="A21" s="308" t="s">
        <v>137</v>
      </c>
      <c r="B21" s="308"/>
      <c r="C21" s="308"/>
      <c r="D21" s="308"/>
      <c r="E21" s="302"/>
      <c r="F21" s="302"/>
      <c r="G21" s="302"/>
      <c r="H21" s="302"/>
      <c r="I21" s="302"/>
      <c r="J21" s="302"/>
      <c r="K21" s="302"/>
      <c r="L21" s="302"/>
      <c r="M21" s="302"/>
      <c r="N21" s="302"/>
      <c r="O21" s="302"/>
      <c r="P21" s="302"/>
      <c r="Q21" s="302"/>
      <c r="R21" s="302"/>
      <c r="S21" s="302"/>
      <c r="T21" s="302"/>
    </row>
    <row r="22" spans="1:20" x14ac:dyDescent="0.25">
      <c r="A22" s="302"/>
      <c r="B22" s="302"/>
      <c r="C22" s="302"/>
      <c r="D22" s="302"/>
      <c r="E22" s="302"/>
      <c r="F22" s="302"/>
      <c r="G22" s="302"/>
      <c r="H22" s="302"/>
      <c r="I22" s="302"/>
      <c r="J22" s="302"/>
      <c r="K22" s="302"/>
      <c r="L22" s="302"/>
      <c r="M22" s="302"/>
      <c r="N22" s="302"/>
      <c r="O22" s="302"/>
      <c r="P22" s="302"/>
      <c r="Q22" s="302"/>
      <c r="R22" s="302"/>
      <c r="S22" s="302"/>
      <c r="T22" s="302"/>
    </row>
    <row r="23" spans="1:20" x14ac:dyDescent="0.25">
      <c r="A23" s="302"/>
      <c r="B23" s="302"/>
      <c r="C23" s="302"/>
      <c r="D23" s="302"/>
      <c r="E23" s="302"/>
      <c r="F23" s="302"/>
      <c r="G23" s="302"/>
      <c r="H23" s="302"/>
      <c r="I23" s="302"/>
      <c r="J23" s="302"/>
      <c r="K23" s="302"/>
      <c r="L23" s="302"/>
      <c r="M23" s="302"/>
      <c r="N23" s="302"/>
      <c r="O23" s="302"/>
      <c r="P23" s="302"/>
      <c r="Q23" s="302"/>
      <c r="R23" s="302"/>
      <c r="S23" s="302"/>
      <c r="T23" s="302"/>
    </row>
    <row r="24" spans="1:20" x14ac:dyDescent="0.25">
      <c r="A24" s="302"/>
      <c r="B24" s="302"/>
      <c r="C24" s="302"/>
      <c r="D24" s="302"/>
      <c r="E24" s="302"/>
      <c r="F24" s="302"/>
      <c r="G24" s="302"/>
      <c r="H24" s="302"/>
      <c r="I24" s="302"/>
      <c r="J24" s="302"/>
      <c r="K24" s="302"/>
      <c r="L24" s="302"/>
      <c r="M24" s="302"/>
      <c r="N24" s="302"/>
      <c r="O24" s="302"/>
      <c r="P24" s="302"/>
      <c r="Q24" s="302"/>
      <c r="R24" s="302"/>
      <c r="S24" s="302"/>
      <c r="T24" s="302"/>
    </row>
    <row r="25" spans="1:20" x14ac:dyDescent="0.25">
      <c r="A25" s="302"/>
      <c r="B25" s="302"/>
      <c r="C25" s="302"/>
      <c r="D25" s="302"/>
      <c r="E25" s="302"/>
      <c r="F25" s="302"/>
      <c r="G25" s="302"/>
      <c r="H25" s="302"/>
      <c r="I25" s="302"/>
      <c r="J25" s="302"/>
      <c r="K25" s="302"/>
      <c r="L25" s="302"/>
      <c r="M25" s="302"/>
      <c r="N25" s="302"/>
      <c r="O25" s="302"/>
      <c r="P25" s="302"/>
      <c r="Q25" s="302"/>
      <c r="R25" s="302"/>
      <c r="S25" s="302"/>
      <c r="T25" s="302"/>
    </row>
    <row r="26" spans="1:20" x14ac:dyDescent="0.25">
      <c r="A26" s="302"/>
      <c r="B26" s="302"/>
      <c r="C26" s="302"/>
      <c r="D26" s="302"/>
      <c r="E26" s="302"/>
      <c r="F26" s="302"/>
      <c r="G26" s="302"/>
      <c r="H26" s="302"/>
      <c r="I26" s="302"/>
      <c r="J26" s="302"/>
      <c r="K26" s="302"/>
      <c r="L26" s="302"/>
      <c r="M26" s="302"/>
      <c r="N26" s="302"/>
      <c r="O26" s="302"/>
      <c r="P26" s="302"/>
      <c r="Q26" s="302"/>
      <c r="R26" s="302"/>
      <c r="S26" s="302"/>
      <c r="T26" s="302"/>
    </row>
    <row r="27" spans="1:20" x14ac:dyDescent="0.25">
      <c r="A27" s="302"/>
      <c r="B27" s="302"/>
      <c r="C27" s="302"/>
      <c r="D27" s="302"/>
      <c r="E27" s="302"/>
      <c r="F27" s="302"/>
      <c r="G27" s="302"/>
      <c r="H27" s="302"/>
      <c r="I27" s="302"/>
      <c r="J27" s="302"/>
      <c r="K27" s="302"/>
      <c r="L27" s="302"/>
      <c r="M27" s="302"/>
      <c r="N27" s="302"/>
      <c r="O27" s="302"/>
      <c r="P27" s="302"/>
      <c r="Q27" s="302"/>
      <c r="R27" s="302"/>
      <c r="S27" s="302"/>
      <c r="T27" s="302"/>
    </row>
    <row r="28" spans="1:20" x14ac:dyDescent="0.25">
      <c r="A28" s="302"/>
      <c r="B28" s="302"/>
      <c r="C28" s="302"/>
      <c r="D28" s="302"/>
      <c r="E28" s="302"/>
      <c r="F28" s="302"/>
      <c r="G28" s="302"/>
      <c r="H28" s="302"/>
      <c r="I28" s="302"/>
      <c r="J28" s="302"/>
      <c r="K28" s="302"/>
      <c r="L28" s="302"/>
      <c r="M28" s="302"/>
      <c r="N28" s="302"/>
      <c r="O28" s="302"/>
      <c r="P28" s="302"/>
      <c r="Q28" s="302"/>
      <c r="R28" s="302"/>
      <c r="S28" s="302"/>
      <c r="T28" s="302"/>
    </row>
    <row r="29" spans="1:20" x14ac:dyDescent="0.25">
      <c r="A29" s="302"/>
      <c r="B29" s="302"/>
      <c r="C29" s="302"/>
      <c r="D29" s="302"/>
      <c r="E29" s="302"/>
      <c r="F29" s="302"/>
      <c r="G29" s="302"/>
      <c r="H29" s="302"/>
      <c r="I29" s="302"/>
      <c r="J29" s="302"/>
      <c r="K29" s="302"/>
      <c r="L29" s="302"/>
      <c r="M29" s="302"/>
      <c r="N29" s="302"/>
      <c r="O29" s="302"/>
      <c r="P29" s="302"/>
      <c r="Q29" s="302"/>
      <c r="R29" s="302"/>
      <c r="S29" s="302"/>
      <c r="T29" s="302"/>
    </row>
    <row r="30" spans="1:20" x14ac:dyDescent="0.25">
      <c r="A30" s="302"/>
      <c r="B30" s="302"/>
      <c r="C30" s="302"/>
      <c r="D30" s="302"/>
      <c r="E30" s="302"/>
      <c r="F30" s="302"/>
      <c r="G30" s="302"/>
      <c r="H30" s="302"/>
      <c r="I30" s="302"/>
      <c r="J30" s="302"/>
      <c r="K30" s="302"/>
      <c r="L30" s="302"/>
      <c r="M30" s="302"/>
      <c r="N30" s="302"/>
      <c r="O30" s="302"/>
      <c r="P30" s="302"/>
      <c r="Q30" s="302"/>
      <c r="R30" s="302"/>
      <c r="S30" s="302"/>
      <c r="T30" s="302"/>
    </row>
    <row r="31" spans="1:20" x14ac:dyDescent="0.25">
      <c r="A31" s="302"/>
      <c r="B31" s="302"/>
      <c r="C31" s="302"/>
      <c r="D31" s="302"/>
      <c r="E31" s="302"/>
      <c r="F31" s="302"/>
      <c r="G31" s="302"/>
      <c r="H31" s="302"/>
      <c r="I31" s="302"/>
      <c r="J31" s="302"/>
      <c r="K31" s="302"/>
      <c r="L31" s="302"/>
      <c r="M31" s="302"/>
      <c r="N31" s="302"/>
      <c r="O31" s="302"/>
      <c r="P31" s="302"/>
      <c r="Q31" s="302"/>
      <c r="R31" s="302"/>
      <c r="S31" s="302"/>
      <c r="T31" s="302"/>
    </row>
    <row r="32" spans="1:20" x14ac:dyDescent="0.25">
      <c r="A32" s="302"/>
      <c r="B32" s="302"/>
      <c r="C32" s="302"/>
      <c r="D32" s="302"/>
      <c r="E32" s="302"/>
      <c r="F32" s="302"/>
      <c r="G32" s="302"/>
      <c r="H32" s="302"/>
      <c r="I32" s="302"/>
      <c r="J32" s="302"/>
      <c r="K32" s="302"/>
      <c r="L32" s="302"/>
      <c r="M32" s="302"/>
      <c r="N32" s="302"/>
      <c r="O32" s="302"/>
      <c r="P32" s="302"/>
      <c r="Q32" s="302"/>
      <c r="R32" s="302"/>
      <c r="S32" s="302"/>
      <c r="T32" s="302"/>
    </row>
    <row r="33" spans="1:20" x14ac:dyDescent="0.25">
      <c r="A33" s="302"/>
      <c r="B33" s="302"/>
      <c r="C33" s="302"/>
      <c r="D33" s="302"/>
      <c r="E33" s="302"/>
      <c r="F33" s="302"/>
      <c r="G33" s="302"/>
      <c r="H33" s="302"/>
      <c r="I33" s="302"/>
      <c r="J33" s="302"/>
      <c r="K33" s="302"/>
      <c r="L33" s="302"/>
      <c r="M33" s="302"/>
      <c r="N33" s="302"/>
      <c r="O33" s="302"/>
      <c r="P33" s="302"/>
      <c r="Q33" s="302"/>
      <c r="R33" s="302"/>
      <c r="S33" s="302"/>
      <c r="T33" s="302"/>
    </row>
    <row r="34" spans="1:20" x14ac:dyDescent="0.25">
      <c r="A34" s="302"/>
      <c r="B34" s="302"/>
      <c r="C34" s="302"/>
      <c r="D34" s="302"/>
      <c r="E34" s="302"/>
      <c r="F34" s="302"/>
      <c r="G34" s="302"/>
      <c r="H34" s="302"/>
      <c r="I34" s="302"/>
      <c r="J34" s="302"/>
      <c r="K34" s="302"/>
      <c r="L34" s="302"/>
      <c r="M34" s="302"/>
      <c r="N34" s="302"/>
      <c r="O34" s="302"/>
      <c r="P34" s="302"/>
      <c r="Q34" s="302"/>
      <c r="R34" s="302"/>
      <c r="S34" s="302"/>
      <c r="T34" s="302"/>
    </row>
    <row r="35" spans="1:20" x14ac:dyDescent="0.25">
      <c r="A35" s="302"/>
      <c r="B35" s="302"/>
      <c r="C35" s="302"/>
      <c r="D35" s="302"/>
      <c r="E35" s="302"/>
      <c r="F35" s="302"/>
      <c r="G35" s="302"/>
      <c r="H35" s="302"/>
      <c r="I35" s="302"/>
      <c r="J35" s="302"/>
      <c r="K35" s="302"/>
      <c r="L35" s="302"/>
      <c r="M35" s="302"/>
      <c r="N35" s="302"/>
      <c r="O35" s="302"/>
      <c r="P35" s="302"/>
      <c r="Q35" s="302"/>
      <c r="R35" s="302"/>
      <c r="S35" s="302"/>
      <c r="T35" s="302"/>
    </row>
    <row r="36" spans="1:20" x14ac:dyDescent="0.25">
      <c r="A36" s="302"/>
      <c r="B36" s="302"/>
      <c r="C36" s="302"/>
      <c r="D36" s="302"/>
      <c r="E36" s="302"/>
      <c r="F36" s="302"/>
      <c r="G36" s="302"/>
      <c r="H36" s="302"/>
      <c r="I36" s="302"/>
      <c r="J36" s="302"/>
      <c r="K36" s="302"/>
      <c r="L36" s="302"/>
      <c r="M36" s="302"/>
      <c r="N36" s="302"/>
      <c r="O36" s="302"/>
      <c r="P36" s="302"/>
      <c r="Q36" s="302"/>
      <c r="R36" s="302"/>
      <c r="S36" s="302"/>
      <c r="T36" s="302"/>
    </row>
    <row r="37" spans="1:20" x14ac:dyDescent="0.25">
      <c r="A37" s="302"/>
      <c r="B37" s="302"/>
      <c r="C37" s="302"/>
      <c r="D37" s="302"/>
      <c r="E37" s="302"/>
      <c r="F37" s="302"/>
      <c r="G37" s="302"/>
      <c r="H37" s="302"/>
      <c r="I37" s="302"/>
      <c r="J37" s="302"/>
      <c r="K37" s="302"/>
      <c r="L37" s="302"/>
      <c r="M37" s="302"/>
      <c r="N37" s="302"/>
      <c r="O37" s="302"/>
      <c r="P37" s="302"/>
      <c r="Q37" s="302"/>
      <c r="R37" s="302"/>
      <c r="S37" s="302"/>
      <c r="T37" s="302"/>
    </row>
    <row r="38" spans="1:20" x14ac:dyDescent="0.25">
      <c r="A38" s="302"/>
      <c r="B38" s="302"/>
      <c r="C38" s="302"/>
      <c r="D38" s="302"/>
      <c r="E38" s="302"/>
      <c r="F38" s="302"/>
      <c r="G38" s="302"/>
      <c r="H38" s="302"/>
      <c r="I38" s="302"/>
      <c r="J38" s="302"/>
      <c r="K38" s="302"/>
      <c r="L38" s="302"/>
      <c r="M38" s="302"/>
      <c r="N38" s="302"/>
      <c r="O38" s="302"/>
      <c r="P38" s="302"/>
      <c r="Q38" s="302"/>
      <c r="R38" s="302"/>
      <c r="S38" s="302"/>
      <c r="T38" s="302"/>
    </row>
    <row r="39" spans="1:20" x14ac:dyDescent="0.25">
      <c r="A39" s="302"/>
      <c r="B39" s="302"/>
      <c r="C39" s="302"/>
      <c r="D39" s="302"/>
      <c r="E39" s="302"/>
      <c r="F39" s="302"/>
      <c r="G39" s="302"/>
      <c r="H39" s="302"/>
      <c r="I39" s="302"/>
      <c r="J39" s="302"/>
      <c r="K39" s="302"/>
      <c r="L39" s="302"/>
      <c r="M39" s="302"/>
      <c r="N39" s="302"/>
      <c r="O39" s="302"/>
      <c r="P39" s="302"/>
      <c r="Q39" s="302"/>
      <c r="R39" s="302"/>
      <c r="S39" s="302"/>
      <c r="T39" s="302"/>
    </row>
    <row r="40" spans="1:20" x14ac:dyDescent="0.25">
      <c r="A40" s="302"/>
      <c r="B40" s="302"/>
      <c r="C40" s="302"/>
      <c r="D40" s="302"/>
      <c r="E40" s="302"/>
      <c r="F40" s="302"/>
      <c r="G40" s="302"/>
      <c r="H40" s="302"/>
      <c r="I40" s="302"/>
      <c r="J40" s="302"/>
      <c r="K40" s="302"/>
      <c r="L40" s="302"/>
      <c r="M40" s="302"/>
      <c r="N40" s="302"/>
      <c r="O40" s="302"/>
      <c r="P40" s="302"/>
      <c r="Q40" s="302"/>
      <c r="R40" s="302"/>
      <c r="S40" s="302"/>
      <c r="T40" s="302"/>
    </row>
    <row r="41" spans="1:20" x14ac:dyDescent="0.25">
      <c r="A41" s="302"/>
      <c r="B41" s="302"/>
      <c r="C41" s="302"/>
      <c r="D41" s="302"/>
      <c r="E41" s="302"/>
      <c r="F41" s="302"/>
      <c r="G41" s="302"/>
      <c r="H41" s="302"/>
      <c r="I41" s="302"/>
      <c r="J41" s="302"/>
      <c r="K41" s="302"/>
      <c r="L41" s="302"/>
      <c r="M41" s="302"/>
      <c r="N41" s="302"/>
      <c r="O41" s="302"/>
      <c r="P41" s="302"/>
      <c r="Q41" s="302"/>
      <c r="R41" s="302"/>
      <c r="S41" s="302"/>
      <c r="T41" s="302"/>
    </row>
    <row r="42" spans="1:20" x14ac:dyDescent="0.25">
      <c r="A42" s="302"/>
      <c r="B42" s="302"/>
      <c r="C42" s="302"/>
      <c r="D42" s="302"/>
      <c r="E42" s="302"/>
      <c r="F42" s="302"/>
      <c r="G42" s="302"/>
      <c r="H42" s="302"/>
      <c r="I42" s="302"/>
      <c r="J42" s="302"/>
      <c r="K42" s="302"/>
      <c r="L42" s="302"/>
      <c r="M42" s="302"/>
      <c r="N42" s="302"/>
      <c r="O42" s="302"/>
      <c r="P42" s="302"/>
      <c r="Q42" s="302"/>
      <c r="R42" s="302"/>
      <c r="S42" s="302"/>
      <c r="T42" s="302"/>
    </row>
    <row r="43" spans="1:20" x14ac:dyDescent="0.25">
      <c r="A43" s="302"/>
      <c r="B43" s="302"/>
      <c r="C43" s="302"/>
      <c r="D43" s="302"/>
      <c r="E43" s="302"/>
      <c r="F43" s="302"/>
      <c r="G43" s="302"/>
      <c r="H43" s="302"/>
      <c r="I43" s="302"/>
      <c r="J43" s="302"/>
      <c r="K43" s="302"/>
      <c r="L43" s="302"/>
      <c r="M43" s="302"/>
      <c r="N43" s="302"/>
      <c r="O43" s="302"/>
      <c r="P43" s="302"/>
      <c r="Q43" s="302"/>
      <c r="R43" s="302"/>
      <c r="S43" s="302"/>
      <c r="T43" s="302"/>
    </row>
    <row r="44" spans="1:20" x14ac:dyDescent="0.25">
      <c r="A44" s="302"/>
      <c r="B44" s="302"/>
      <c r="C44" s="302"/>
      <c r="D44" s="302"/>
      <c r="E44" s="302"/>
      <c r="F44" s="302"/>
      <c r="G44" s="302"/>
      <c r="H44" s="302"/>
      <c r="I44" s="302"/>
      <c r="J44" s="302"/>
      <c r="K44" s="302"/>
      <c r="L44" s="302"/>
      <c r="M44" s="302"/>
      <c r="N44" s="302"/>
      <c r="O44" s="302"/>
      <c r="P44" s="302"/>
      <c r="Q44" s="302"/>
      <c r="R44" s="302"/>
      <c r="S44" s="302"/>
      <c r="T44" s="302"/>
    </row>
    <row r="45" spans="1:20" x14ac:dyDescent="0.25">
      <c r="A45" s="302"/>
      <c r="B45" s="302"/>
      <c r="C45" s="302"/>
      <c r="D45" s="302"/>
      <c r="E45" s="302"/>
      <c r="F45" s="302"/>
      <c r="G45" s="302"/>
      <c r="H45" s="302"/>
      <c r="I45" s="302"/>
      <c r="J45" s="302"/>
      <c r="K45" s="302"/>
      <c r="L45" s="302"/>
      <c r="M45" s="302"/>
      <c r="N45" s="302"/>
      <c r="O45" s="302"/>
      <c r="P45" s="302"/>
      <c r="Q45" s="302"/>
      <c r="R45" s="302"/>
      <c r="S45" s="302"/>
      <c r="T45" s="302"/>
    </row>
    <row r="46" spans="1:20" x14ac:dyDescent="0.25">
      <c r="A46" s="302"/>
      <c r="B46" s="302"/>
      <c r="C46" s="302"/>
      <c r="D46" s="302"/>
      <c r="E46" s="302"/>
      <c r="F46" s="302"/>
      <c r="G46" s="302"/>
      <c r="H46" s="302"/>
      <c r="I46" s="302"/>
      <c r="J46" s="302"/>
      <c r="K46" s="302"/>
      <c r="L46" s="302"/>
      <c r="M46" s="302"/>
      <c r="N46" s="302"/>
      <c r="O46" s="302"/>
      <c r="P46" s="302"/>
      <c r="Q46" s="302"/>
      <c r="R46" s="302"/>
      <c r="S46" s="302"/>
      <c r="T46" s="302"/>
    </row>
    <row r="47" spans="1:20" x14ac:dyDescent="0.25">
      <c r="A47" s="302"/>
      <c r="B47" s="302"/>
      <c r="C47" s="302"/>
      <c r="D47" s="302"/>
      <c r="E47" s="302"/>
      <c r="F47" s="302"/>
      <c r="G47" s="302"/>
      <c r="H47" s="302"/>
      <c r="I47" s="302"/>
      <c r="J47" s="302"/>
      <c r="K47" s="302"/>
      <c r="L47" s="302"/>
      <c r="M47" s="302"/>
      <c r="N47" s="302"/>
      <c r="O47" s="302"/>
      <c r="P47" s="302"/>
      <c r="Q47" s="302"/>
      <c r="R47" s="302"/>
      <c r="S47" s="302"/>
      <c r="T47" s="302"/>
    </row>
    <row r="48" spans="1:20" x14ac:dyDescent="0.25">
      <c r="A48" s="302"/>
      <c r="B48" s="302"/>
      <c r="C48" s="302"/>
      <c r="D48" s="302"/>
      <c r="E48" s="302"/>
      <c r="F48" s="302"/>
      <c r="G48" s="302"/>
      <c r="H48" s="302"/>
      <c r="I48" s="302"/>
      <c r="J48" s="302"/>
      <c r="K48" s="302"/>
      <c r="L48" s="302"/>
      <c r="M48" s="302"/>
      <c r="N48" s="302"/>
      <c r="O48" s="302"/>
      <c r="P48" s="302"/>
      <c r="Q48" s="302"/>
      <c r="R48" s="302"/>
      <c r="S48" s="302"/>
      <c r="T48" s="302"/>
    </row>
    <row r="49" spans="1:20" x14ac:dyDescent="0.25">
      <c r="A49" s="302"/>
      <c r="B49" s="302"/>
      <c r="C49" s="302"/>
      <c r="D49" s="302"/>
      <c r="E49" s="302"/>
      <c r="F49" s="302"/>
      <c r="G49" s="302"/>
      <c r="H49" s="302"/>
      <c r="I49" s="302"/>
      <c r="J49" s="302"/>
      <c r="K49" s="302"/>
      <c r="L49" s="302"/>
      <c r="M49" s="302"/>
      <c r="N49" s="302"/>
      <c r="O49" s="302"/>
      <c r="P49" s="302"/>
      <c r="Q49" s="302"/>
      <c r="R49" s="302"/>
      <c r="S49" s="302"/>
      <c r="T49" s="302"/>
    </row>
    <row r="50" spans="1:20" x14ac:dyDescent="0.25">
      <c r="A50" s="302"/>
      <c r="B50" s="302"/>
      <c r="C50" s="302"/>
      <c r="D50" s="302"/>
      <c r="E50" s="302"/>
      <c r="F50" s="302"/>
      <c r="G50" s="302"/>
      <c r="H50" s="302"/>
      <c r="I50" s="302"/>
      <c r="J50" s="302"/>
      <c r="K50" s="302"/>
      <c r="L50" s="302"/>
      <c r="M50" s="302"/>
      <c r="N50" s="302"/>
      <c r="O50" s="302"/>
      <c r="P50" s="302"/>
      <c r="Q50" s="302"/>
      <c r="R50" s="302"/>
      <c r="S50" s="302"/>
      <c r="T50" s="302"/>
    </row>
    <row r="51" spans="1:20" x14ac:dyDescent="0.25">
      <c r="A51" s="302"/>
      <c r="B51" s="302"/>
      <c r="C51" s="302"/>
      <c r="D51" s="302"/>
      <c r="E51" s="302"/>
      <c r="F51" s="302"/>
      <c r="G51" s="302"/>
      <c r="H51" s="302"/>
      <c r="I51" s="302"/>
      <c r="J51" s="302"/>
      <c r="K51" s="302"/>
      <c r="L51" s="302"/>
      <c r="M51" s="302"/>
      <c r="N51" s="302"/>
      <c r="O51" s="302"/>
      <c r="P51" s="302"/>
      <c r="Q51" s="302"/>
      <c r="R51" s="302"/>
      <c r="S51" s="302"/>
      <c r="T51" s="302"/>
    </row>
    <row r="52" spans="1:20" x14ac:dyDescent="0.25">
      <c r="A52" s="302"/>
      <c r="B52" s="302"/>
      <c r="C52" s="302"/>
      <c r="D52" s="302"/>
      <c r="E52" s="302"/>
      <c r="F52" s="302"/>
      <c r="G52" s="302"/>
      <c r="H52" s="302"/>
      <c r="I52" s="302"/>
      <c r="J52" s="302"/>
      <c r="K52" s="302"/>
      <c r="L52" s="302"/>
      <c r="M52" s="302"/>
      <c r="N52" s="302"/>
      <c r="O52" s="302"/>
      <c r="P52" s="302"/>
      <c r="Q52" s="302"/>
      <c r="R52" s="302"/>
      <c r="S52" s="302"/>
      <c r="T52" s="302"/>
    </row>
    <row r="53" spans="1:20" x14ac:dyDescent="0.25">
      <c r="A53" s="302"/>
      <c r="B53" s="302"/>
      <c r="C53" s="302"/>
      <c r="D53" s="302"/>
      <c r="E53" s="302"/>
      <c r="F53" s="302"/>
      <c r="G53" s="302"/>
      <c r="H53" s="302"/>
      <c r="I53" s="302"/>
      <c r="J53" s="302"/>
      <c r="K53" s="302"/>
      <c r="L53" s="302"/>
      <c r="M53" s="302"/>
      <c r="N53" s="302"/>
      <c r="O53" s="302"/>
      <c r="P53" s="302"/>
      <c r="Q53" s="302"/>
      <c r="R53" s="302"/>
      <c r="S53" s="302"/>
      <c r="T53" s="302"/>
    </row>
    <row r="54" spans="1:20" x14ac:dyDescent="0.25">
      <c r="A54" s="302"/>
      <c r="B54" s="302"/>
      <c r="C54" s="302"/>
      <c r="D54" s="302"/>
      <c r="E54" s="302"/>
      <c r="F54" s="302"/>
      <c r="G54" s="302"/>
      <c r="H54" s="302"/>
      <c r="I54" s="302"/>
      <c r="J54" s="302"/>
      <c r="K54" s="302"/>
      <c r="L54" s="302"/>
      <c r="M54" s="302"/>
      <c r="N54" s="302"/>
      <c r="O54" s="302"/>
      <c r="P54" s="302"/>
      <c r="Q54" s="302"/>
      <c r="R54" s="302"/>
      <c r="S54" s="302"/>
      <c r="T54" s="302"/>
    </row>
    <row r="55" spans="1:20" x14ac:dyDescent="0.25">
      <c r="A55" s="302"/>
      <c r="B55" s="302"/>
      <c r="C55" s="302"/>
      <c r="D55" s="302"/>
      <c r="E55" s="302"/>
      <c r="F55" s="302"/>
      <c r="G55" s="302"/>
      <c r="H55" s="302"/>
      <c r="I55" s="302"/>
      <c r="J55" s="302"/>
      <c r="K55" s="302"/>
      <c r="L55" s="302"/>
      <c r="M55" s="302"/>
      <c r="N55" s="302"/>
      <c r="O55" s="302"/>
      <c r="P55" s="302"/>
      <c r="Q55" s="302"/>
      <c r="R55" s="302"/>
      <c r="S55" s="302"/>
      <c r="T55" s="302"/>
    </row>
    <row r="56" spans="1:20" x14ac:dyDescent="0.25">
      <c r="A56" s="302"/>
      <c r="B56" s="302"/>
      <c r="C56" s="302"/>
      <c r="D56" s="302"/>
      <c r="E56" s="302"/>
      <c r="F56" s="302"/>
      <c r="G56" s="302"/>
      <c r="H56" s="302"/>
      <c r="I56" s="302"/>
      <c r="J56" s="302"/>
      <c r="K56" s="302"/>
      <c r="L56" s="302"/>
      <c r="M56" s="302"/>
      <c r="N56" s="302"/>
      <c r="O56" s="302"/>
      <c r="P56" s="302"/>
      <c r="Q56" s="302"/>
      <c r="R56" s="302"/>
      <c r="S56" s="302"/>
      <c r="T56" s="302"/>
    </row>
    <row r="57" spans="1:20" x14ac:dyDescent="0.25">
      <c r="A57" s="302"/>
      <c r="B57" s="302"/>
      <c r="C57" s="302"/>
      <c r="D57" s="302"/>
      <c r="E57" s="302"/>
      <c r="F57" s="302"/>
      <c r="G57" s="302"/>
      <c r="H57" s="302"/>
      <c r="I57" s="302"/>
      <c r="J57" s="302"/>
      <c r="K57" s="302"/>
      <c r="L57" s="302"/>
      <c r="M57" s="302"/>
      <c r="N57" s="302"/>
      <c r="O57" s="302"/>
      <c r="P57" s="302"/>
      <c r="Q57" s="302"/>
      <c r="R57" s="302"/>
      <c r="S57" s="302"/>
      <c r="T57" s="302"/>
    </row>
    <row r="58" spans="1:20" x14ac:dyDescent="0.25">
      <c r="A58" s="302"/>
      <c r="B58" s="302"/>
      <c r="C58" s="302"/>
      <c r="D58" s="302"/>
      <c r="E58" s="302"/>
      <c r="F58" s="302"/>
      <c r="G58" s="302"/>
      <c r="H58" s="302"/>
      <c r="I58" s="302"/>
      <c r="J58" s="302"/>
      <c r="K58" s="302"/>
      <c r="L58" s="302"/>
      <c r="M58" s="302"/>
      <c r="N58" s="302"/>
      <c r="O58" s="302"/>
      <c r="P58" s="302"/>
      <c r="Q58" s="302"/>
      <c r="R58" s="302"/>
      <c r="S58" s="302"/>
      <c r="T58" s="302"/>
    </row>
    <row r="59" spans="1:20" x14ac:dyDescent="0.25">
      <c r="A59" s="302"/>
      <c r="B59" s="302"/>
      <c r="C59" s="302"/>
      <c r="D59" s="302"/>
      <c r="E59" s="302"/>
      <c r="F59" s="302"/>
      <c r="G59" s="302"/>
      <c r="H59" s="302"/>
      <c r="I59" s="302"/>
      <c r="J59" s="302"/>
      <c r="K59" s="302"/>
      <c r="L59" s="302"/>
      <c r="M59" s="302"/>
      <c r="N59" s="302"/>
      <c r="O59" s="302"/>
      <c r="P59" s="302"/>
      <c r="Q59" s="302"/>
      <c r="R59" s="302"/>
      <c r="S59" s="302"/>
      <c r="T59" s="302"/>
    </row>
    <row r="60" spans="1:20" x14ac:dyDescent="0.25">
      <c r="A60" s="302"/>
      <c r="B60" s="302"/>
      <c r="C60" s="302"/>
      <c r="D60" s="302"/>
      <c r="E60" s="302"/>
      <c r="F60" s="302"/>
      <c r="G60" s="302"/>
      <c r="H60" s="302"/>
      <c r="I60" s="302"/>
      <c r="J60" s="302"/>
      <c r="K60" s="302"/>
      <c r="L60" s="302"/>
      <c r="M60" s="302"/>
      <c r="N60" s="302"/>
      <c r="O60" s="302"/>
      <c r="P60" s="302"/>
      <c r="Q60" s="302"/>
      <c r="R60" s="302"/>
      <c r="S60" s="302"/>
      <c r="T60" s="302"/>
    </row>
    <row r="61" spans="1:20" x14ac:dyDescent="0.25">
      <c r="A61" s="302"/>
      <c r="B61" s="302"/>
      <c r="C61" s="302"/>
      <c r="D61" s="302"/>
      <c r="E61" s="302"/>
      <c r="F61" s="302"/>
      <c r="G61" s="302"/>
      <c r="H61" s="302"/>
      <c r="I61" s="302"/>
      <c r="J61" s="302"/>
      <c r="K61" s="302"/>
      <c r="L61" s="302"/>
      <c r="M61" s="302"/>
      <c r="N61" s="302"/>
      <c r="O61" s="302"/>
      <c r="P61" s="302"/>
      <c r="Q61" s="302"/>
      <c r="R61" s="302"/>
      <c r="S61" s="302"/>
      <c r="T61" s="302"/>
    </row>
    <row r="62" spans="1:20" x14ac:dyDescent="0.25">
      <c r="A62" s="302"/>
      <c r="B62" s="302"/>
      <c r="C62" s="302"/>
      <c r="D62" s="302"/>
      <c r="E62" s="302"/>
      <c r="F62" s="302"/>
      <c r="G62" s="302"/>
      <c r="H62" s="302"/>
      <c r="I62" s="302"/>
      <c r="J62" s="302"/>
      <c r="K62" s="302"/>
      <c r="L62" s="302"/>
      <c r="M62" s="302"/>
      <c r="N62" s="302"/>
      <c r="O62" s="302"/>
      <c r="P62" s="302"/>
      <c r="Q62" s="302"/>
      <c r="R62" s="302"/>
      <c r="S62" s="302"/>
      <c r="T62" s="302"/>
    </row>
    <row r="63" spans="1:20" x14ac:dyDescent="0.25">
      <c r="A63" s="302"/>
      <c r="B63" s="302"/>
      <c r="C63" s="302"/>
      <c r="D63" s="302"/>
      <c r="E63" s="302"/>
      <c r="F63" s="302"/>
      <c r="G63" s="302"/>
      <c r="H63" s="302"/>
      <c r="I63" s="302"/>
      <c r="J63" s="302"/>
      <c r="K63" s="302"/>
      <c r="L63" s="302"/>
      <c r="M63" s="302"/>
      <c r="N63" s="302"/>
      <c r="O63" s="302"/>
      <c r="P63" s="302"/>
      <c r="Q63" s="302"/>
      <c r="R63" s="302"/>
      <c r="S63" s="302"/>
      <c r="T63" s="302"/>
    </row>
    <row r="64" spans="1:20" x14ac:dyDescent="0.25">
      <c r="A64" s="302"/>
      <c r="B64" s="302"/>
      <c r="C64" s="302"/>
      <c r="D64" s="302"/>
      <c r="E64" s="302"/>
      <c r="F64" s="302"/>
      <c r="G64" s="302"/>
      <c r="H64" s="302"/>
      <c r="I64" s="302"/>
      <c r="J64" s="302"/>
      <c r="K64" s="302"/>
      <c r="L64" s="302"/>
      <c r="M64" s="302"/>
      <c r="N64" s="302"/>
      <c r="O64" s="302"/>
      <c r="P64" s="302"/>
      <c r="Q64" s="302"/>
      <c r="R64" s="302"/>
      <c r="S64" s="302"/>
      <c r="T64" s="302"/>
    </row>
    <row r="65" spans="1:20" x14ac:dyDescent="0.25">
      <c r="A65" s="302"/>
      <c r="B65" s="302"/>
      <c r="C65" s="302"/>
      <c r="D65" s="302"/>
      <c r="E65" s="302"/>
      <c r="F65" s="302"/>
      <c r="G65" s="302"/>
      <c r="H65" s="302"/>
      <c r="I65" s="302"/>
      <c r="J65" s="302"/>
      <c r="K65" s="302"/>
      <c r="L65" s="302"/>
      <c r="M65" s="302"/>
      <c r="N65" s="302"/>
      <c r="O65" s="302"/>
      <c r="P65" s="302"/>
      <c r="Q65" s="302"/>
      <c r="R65" s="302"/>
      <c r="S65" s="302"/>
      <c r="T65" s="302"/>
    </row>
    <row r="66" spans="1:20" x14ac:dyDescent="0.25">
      <c r="A66" s="302"/>
      <c r="B66" s="302"/>
      <c r="C66" s="302"/>
      <c r="D66" s="302"/>
      <c r="E66" s="302"/>
      <c r="F66" s="302"/>
      <c r="G66" s="302"/>
      <c r="H66" s="302"/>
      <c r="I66" s="302"/>
      <c r="J66" s="302"/>
      <c r="K66" s="302"/>
      <c r="L66" s="302"/>
      <c r="M66" s="302"/>
      <c r="N66" s="302"/>
      <c r="O66" s="302"/>
      <c r="P66" s="302"/>
      <c r="Q66" s="302"/>
      <c r="R66" s="302"/>
      <c r="S66" s="302"/>
      <c r="T66" s="302"/>
    </row>
    <row r="67" spans="1:20" x14ac:dyDescent="0.25">
      <c r="A67" s="302"/>
      <c r="B67" s="302"/>
      <c r="C67" s="302"/>
      <c r="D67" s="302"/>
      <c r="E67" s="302"/>
      <c r="F67" s="302"/>
      <c r="G67" s="302"/>
      <c r="H67" s="302"/>
      <c r="I67" s="302"/>
      <c r="J67" s="302"/>
      <c r="K67" s="302"/>
      <c r="L67" s="302"/>
      <c r="M67" s="302"/>
      <c r="N67" s="302"/>
      <c r="O67" s="302"/>
      <c r="P67" s="302"/>
      <c r="Q67" s="302"/>
      <c r="R67" s="302"/>
      <c r="S67" s="302"/>
      <c r="T67" s="302"/>
    </row>
    <row r="68" spans="1:20" x14ac:dyDescent="0.25">
      <c r="A68" s="302"/>
      <c r="B68" s="302"/>
      <c r="C68" s="302"/>
      <c r="D68" s="302"/>
      <c r="E68" s="302"/>
      <c r="F68" s="302"/>
      <c r="G68" s="302"/>
      <c r="H68" s="302"/>
      <c r="I68" s="302"/>
      <c r="J68" s="302"/>
      <c r="K68" s="302"/>
      <c r="L68" s="302"/>
      <c r="M68" s="302"/>
      <c r="N68" s="302"/>
      <c r="O68" s="302"/>
      <c r="P68" s="302"/>
      <c r="Q68" s="302"/>
      <c r="R68" s="302"/>
      <c r="S68" s="302"/>
      <c r="T68" s="302"/>
    </row>
    <row r="69" spans="1:20" x14ac:dyDescent="0.25">
      <c r="A69" s="302"/>
      <c r="B69" s="302"/>
      <c r="C69" s="302"/>
      <c r="D69" s="302"/>
      <c r="E69" s="302"/>
      <c r="F69" s="302"/>
      <c r="G69" s="302"/>
      <c r="H69" s="302"/>
      <c r="I69" s="302"/>
      <c r="J69" s="302"/>
      <c r="K69" s="302"/>
      <c r="L69" s="302"/>
      <c r="M69" s="302"/>
      <c r="N69" s="302"/>
      <c r="O69" s="302"/>
      <c r="P69" s="302"/>
      <c r="Q69" s="302"/>
      <c r="R69" s="302"/>
      <c r="S69" s="302"/>
      <c r="T69" s="302"/>
    </row>
    <row r="70" spans="1:20" x14ac:dyDescent="0.25">
      <c r="A70" s="302"/>
      <c r="B70" s="302"/>
      <c r="C70" s="302"/>
      <c r="D70" s="302"/>
      <c r="E70" s="302"/>
      <c r="F70" s="302"/>
      <c r="G70" s="302"/>
      <c r="H70" s="302"/>
      <c r="I70" s="302"/>
      <c r="J70" s="302"/>
      <c r="K70" s="302"/>
      <c r="L70" s="302"/>
      <c r="M70" s="302"/>
      <c r="N70" s="302"/>
      <c r="O70" s="302"/>
      <c r="P70" s="302"/>
      <c r="Q70" s="302"/>
      <c r="R70" s="302"/>
      <c r="S70" s="302"/>
      <c r="T70" s="302"/>
    </row>
    <row r="71" spans="1:20" x14ac:dyDescent="0.25">
      <c r="A71" s="302"/>
      <c r="B71" s="302"/>
      <c r="C71" s="302"/>
      <c r="D71" s="302"/>
      <c r="E71" s="302"/>
      <c r="F71" s="302"/>
      <c r="G71" s="302"/>
      <c r="H71" s="302"/>
      <c r="I71" s="302"/>
      <c r="J71" s="302"/>
      <c r="K71" s="302"/>
      <c r="L71" s="302"/>
      <c r="M71" s="302"/>
      <c r="N71" s="302"/>
      <c r="O71" s="302"/>
      <c r="P71" s="302"/>
      <c r="Q71" s="302"/>
      <c r="R71" s="302"/>
      <c r="S71" s="302"/>
      <c r="T71" s="302"/>
    </row>
    <row r="72" spans="1:20" x14ac:dyDescent="0.25">
      <c r="A72" s="302"/>
      <c r="B72" s="302"/>
      <c r="C72" s="302"/>
      <c r="D72" s="302"/>
      <c r="E72" s="302"/>
      <c r="F72" s="302"/>
      <c r="G72" s="302"/>
      <c r="H72" s="302"/>
      <c r="I72" s="302"/>
      <c r="J72" s="302"/>
      <c r="K72" s="302"/>
      <c r="L72" s="302"/>
      <c r="M72" s="302"/>
      <c r="N72" s="302"/>
      <c r="O72" s="302"/>
      <c r="P72" s="302"/>
      <c r="Q72" s="302"/>
      <c r="R72" s="302"/>
      <c r="S72" s="302"/>
      <c r="T72" s="302"/>
    </row>
    <row r="73" spans="1:20" x14ac:dyDescent="0.25">
      <c r="A73" s="302"/>
      <c r="B73" s="302"/>
      <c r="C73" s="302"/>
      <c r="D73" s="302"/>
      <c r="E73" s="302"/>
      <c r="F73" s="302"/>
      <c r="G73" s="302"/>
      <c r="H73" s="302"/>
      <c r="I73" s="302"/>
      <c r="J73" s="302"/>
      <c r="K73" s="302"/>
      <c r="L73" s="302"/>
      <c r="M73" s="302"/>
      <c r="N73" s="302"/>
      <c r="O73" s="302"/>
      <c r="P73" s="302"/>
      <c r="Q73" s="302"/>
      <c r="R73" s="302"/>
      <c r="S73" s="302"/>
      <c r="T73" s="302"/>
    </row>
    <row r="74" spans="1:20" x14ac:dyDescent="0.25">
      <c r="A74" s="302"/>
      <c r="B74" s="302"/>
      <c r="C74" s="302"/>
      <c r="D74" s="302"/>
      <c r="E74" s="302"/>
      <c r="F74" s="302"/>
      <c r="G74" s="302"/>
      <c r="H74" s="302"/>
      <c r="I74" s="302"/>
      <c r="J74" s="302"/>
      <c r="K74" s="302"/>
      <c r="L74" s="302"/>
      <c r="M74" s="302"/>
      <c r="N74" s="302"/>
      <c r="O74" s="302"/>
      <c r="P74" s="302"/>
      <c r="Q74" s="302"/>
      <c r="R74" s="302"/>
      <c r="S74" s="302"/>
      <c r="T74" s="302"/>
    </row>
    <row r="75" spans="1:20" x14ac:dyDescent="0.25">
      <c r="A75" s="302"/>
      <c r="B75" s="302"/>
      <c r="C75" s="302"/>
      <c r="D75" s="302"/>
      <c r="E75" s="302"/>
      <c r="F75" s="302"/>
      <c r="G75" s="302"/>
      <c r="H75" s="302"/>
      <c r="I75" s="302"/>
      <c r="J75" s="302"/>
      <c r="K75" s="302"/>
      <c r="L75" s="302"/>
      <c r="M75" s="302"/>
      <c r="N75" s="302"/>
      <c r="O75" s="302"/>
      <c r="P75" s="302"/>
      <c r="Q75" s="302"/>
      <c r="R75" s="302"/>
      <c r="S75" s="302"/>
      <c r="T75" s="302"/>
    </row>
    <row r="76" spans="1:20" x14ac:dyDescent="0.25">
      <c r="A76" s="302"/>
      <c r="B76" s="302"/>
      <c r="C76" s="302"/>
      <c r="D76" s="302"/>
      <c r="E76" s="302"/>
      <c r="F76" s="302"/>
      <c r="G76" s="302"/>
      <c r="H76" s="302"/>
      <c r="I76" s="302"/>
      <c r="J76" s="302"/>
      <c r="K76" s="302"/>
      <c r="L76" s="302"/>
      <c r="M76" s="302"/>
      <c r="N76" s="302"/>
      <c r="O76" s="302"/>
      <c r="P76" s="302"/>
      <c r="Q76" s="302"/>
      <c r="R76" s="302"/>
      <c r="S76" s="302"/>
      <c r="T76" s="302"/>
    </row>
    <row r="77" spans="1:20" x14ac:dyDescent="0.25">
      <c r="A77" s="302"/>
      <c r="B77" s="302"/>
      <c r="C77" s="302"/>
      <c r="D77" s="302"/>
      <c r="E77" s="302"/>
      <c r="F77" s="302"/>
      <c r="G77" s="302"/>
      <c r="H77" s="302"/>
      <c r="I77" s="302"/>
      <c r="J77" s="302"/>
      <c r="K77" s="302"/>
      <c r="L77" s="302"/>
      <c r="M77" s="302"/>
      <c r="N77" s="302"/>
      <c r="O77" s="302"/>
      <c r="P77" s="302"/>
      <c r="Q77" s="302"/>
      <c r="R77" s="302"/>
      <c r="S77" s="302"/>
      <c r="T77" s="302"/>
    </row>
    <row r="78" spans="1:20" x14ac:dyDescent="0.25">
      <c r="A78" s="302"/>
      <c r="B78" s="302"/>
      <c r="C78" s="302"/>
      <c r="D78" s="302"/>
      <c r="E78" s="302"/>
      <c r="F78" s="302"/>
      <c r="G78" s="302"/>
      <c r="H78" s="302"/>
      <c r="I78" s="302"/>
      <c r="J78" s="302"/>
      <c r="K78" s="302"/>
      <c r="L78" s="302"/>
      <c r="M78" s="302"/>
      <c r="N78" s="302"/>
      <c r="O78" s="302"/>
      <c r="P78" s="302"/>
      <c r="Q78" s="302"/>
      <c r="R78" s="302"/>
      <c r="S78" s="302"/>
      <c r="T78" s="302"/>
    </row>
    <row r="79" spans="1:20" x14ac:dyDescent="0.25">
      <c r="A79" s="302"/>
      <c r="B79" s="302"/>
      <c r="C79" s="302"/>
      <c r="D79" s="302"/>
      <c r="E79" s="302"/>
      <c r="F79" s="302"/>
      <c r="G79" s="302"/>
      <c r="H79" s="302"/>
      <c r="I79" s="302"/>
      <c r="J79" s="302"/>
      <c r="K79" s="302"/>
      <c r="L79" s="302"/>
      <c r="M79" s="302"/>
      <c r="N79" s="302"/>
      <c r="O79" s="302"/>
      <c r="P79" s="302"/>
      <c r="Q79" s="302"/>
      <c r="R79" s="302"/>
      <c r="S79" s="302"/>
      <c r="T79" s="302"/>
    </row>
    <row r="80" spans="1:20" x14ac:dyDescent="0.25">
      <c r="A80" s="302"/>
      <c r="B80" s="302"/>
      <c r="C80" s="302"/>
      <c r="D80" s="302"/>
      <c r="E80" s="302"/>
      <c r="F80" s="302"/>
      <c r="G80" s="302"/>
      <c r="H80" s="302"/>
      <c r="I80" s="302"/>
      <c r="J80" s="302"/>
      <c r="K80" s="302"/>
      <c r="L80" s="302"/>
      <c r="M80" s="302"/>
      <c r="N80" s="302"/>
      <c r="O80" s="302"/>
      <c r="P80" s="302"/>
      <c r="Q80" s="302"/>
      <c r="R80" s="302"/>
      <c r="S80" s="302"/>
      <c r="T80" s="302"/>
    </row>
    <row r="81" spans="1:20" x14ac:dyDescent="0.25">
      <c r="A81" s="302"/>
      <c r="B81" s="302"/>
      <c r="C81" s="302"/>
      <c r="D81" s="302"/>
      <c r="E81" s="302"/>
      <c r="F81" s="302"/>
      <c r="G81" s="302"/>
      <c r="H81" s="302"/>
      <c r="I81" s="302"/>
      <c r="J81" s="302"/>
      <c r="K81" s="302"/>
      <c r="L81" s="302"/>
      <c r="M81" s="302"/>
      <c r="N81" s="302"/>
      <c r="O81" s="302"/>
      <c r="P81" s="302"/>
      <c r="Q81" s="302"/>
      <c r="R81" s="302"/>
      <c r="S81" s="302"/>
      <c r="T81" s="302"/>
    </row>
    <row r="82" spans="1:20" x14ac:dyDescent="0.25">
      <c r="A82" s="302"/>
      <c r="B82" s="302"/>
      <c r="C82" s="302"/>
      <c r="D82" s="302"/>
      <c r="E82" s="302"/>
      <c r="F82" s="302"/>
      <c r="G82" s="302"/>
      <c r="H82" s="302"/>
      <c r="I82" s="302"/>
      <c r="J82" s="302"/>
      <c r="K82" s="302"/>
      <c r="L82" s="302"/>
      <c r="M82" s="302"/>
      <c r="N82" s="302"/>
      <c r="O82" s="302"/>
      <c r="P82" s="302"/>
      <c r="Q82" s="302"/>
      <c r="R82" s="302"/>
      <c r="S82" s="302"/>
      <c r="T82" s="302"/>
    </row>
    <row r="83" spans="1:20" x14ac:dyDescent="0.25">
      <c r="A83" s="302"/>
      <c r="B83" s="302"/>
      <c r="C83" s="302"/>
      <c r="D83" s="302"/>
      <c r="E83" s="302"/>
      <c r="F83" s="302"/>
      <c r="G83" s="302"/>
      <c r="H83" s="302"/>
      <c r="I83" s="302"/>
      <c r="J83" s="302"/>
      <c r="K83" s="302"/>
      <c r="L83" s="302"/>
      <c r="M83" s="302"/>
      <c r="N83" s="302"/>
      <c r="O83" s="302"/>
      <c r="P83" s="302"/>
      <c r="Q83" s="302"/>
      <c r="R83" s="302"/>
      <c r="S83" s="302"/>
      <c r="T83" s="302"/>
    </row>
    <row r="84" spans="1:20" x14ac:dyDescent="0.25">
      <c r="A84" s="302"/>
      <c r="B84" s="302"/>
      <c r="C84" s="302"/>
      <c r="D84" s="302"/>
      <c r="E84" s="302"/>
      <c r="F84" s="302"/>
      <c r="G84" s="302"/>
      <c r="H84" s="302"/>
      <c r="I84" s="302"/>
      <c r="J84" s="302"/>
      <c r="K84" s="302"/>
      <c r="L84" s="302"/>
      <c r="M84" s="302"/>
      <c r="N84" s="302"/>
      <c r="O84" s="302"/>
      <c r="P84" s="302"/>
      <c r="Q84" s="302"/>
      <c r="R84" s="302"/>
      <c r="S84" s="302"/>
      <c r="T84" s="302"/>
    </row>
    <row r="85" spans="1:20" x14ac:dyDescent="0.25">
      <c r="A85" s="302"/>
      <c r="B85" s="302"/>
      <c r="C85" s="302"/>
      <c r="D85" s="302"/>
      <c r="E85" s="302"/>
      <c r="F85" s="302"/>
      <c r="G85" s="302"/>
      <c r="H85" s="302"/>
      <c r="I85" s="302"/>
      <c r="J85" s="302"/>
      <c r="K85" s="302"/>
      <c r="L85" s="302"/>
      <c r="M85" s="302"/>
      <c r="N85" s="302"/>
      <c r="O85" s="302"/>
      <c r="P85" s="302"/>
      <c r="Q85" s="302"/>
      <c r="R85" s="302"/>
      <c r="S85" s="302"/>
      <c r="T85" s="302"/>
    </row>
    <row r="86" spans="1:20" x14ac:dyDescent="0.25">
      <c r="A86" s="302"/>
      <c r="B86" s="302"/>
      <c r="C86" s="302"/>
      <c r="D86" s="302"/>
      <c r="E86" s="302"/>
      <c r="F86" s="302"/>
      <c r="G86" s="302"/>
      <c r="H86" s="302"/>
      <c r="I86" s="302"/>
      <c r="J86" s="302"/>
      <c r="K86" s="302"/>
      <c r="L86" s="302"/>
      <c r="M86" s="302"/>
      <c r="N86" s="302"/>
      <c r="O86" s="302"/>
      <c r="P86" s="302"/>
      <c r="Q86" s="302"/>
      <c r="R86" s="302"/>
      <c r="S86" s="302"/>
      <c r="T86" s="302"/>
    </row>
    <row r="87" spans="1:20" x14ac:dyDescent="0.25">
      <c r="A87" s="302"/>
      <c r="B87" s="302"/>
      <c r="C87" s="302"/>
      <c r="D87" s="302"/>
      <c r="E87" s="302"/>
      <c r="F87" s="302"/>
      <c r="G87" s="302"/>
      <c r="H87" s="302"/>
      <c r="I87" s="302"/>
      <c r="J87" s="302"/>
      <c r="K87" s="302"/>
      <c r="L87" s="302"/>
      <c r="M87" s="302"/>
      <c r="N87" s="302"/>
      <c r="O87" s="302"/>
      <c r="P87" s="302"/>
      <c r="Q87" s="302"/>
      <c r="R87" s="302"/>
      <c r="S87" s="302"/>
      <c r="T87" s="302"/>
    </row>
    <row r="88" spans="1:20" x14ac:dyDescent="0.25">
      <c r="A88" s="302"/>
      <c r="B88" s="302"/>
      <c r="C88" s="302"/>
      <c r="D88" s="302"/>
      <c r="E88" s="302"/>
      <c r="F88" s="302"/>
      <c r="G88" s="302"/>
      <c r="H88" s="302"/>
      <c r="I88" s="302"/>
      <c r="J88" s="302"/>
      <c r="K88" s="302"/>
      <c r="L88" s="302"/>
      <c r="M88" s="302"/>
      <c r="N88" s="302"/>
      <c r="O88" s="302"/>
      <c r="P88" s="302"/>
      <c r="Q88" s="302"/>
      <c r="R88" s="302"/>
      <c r="S88" s="302"/>
      <c r="T88" s="302"/>
    </row>
    <row r="89" spans="1:20" x14ac:dyDescent="0.25">
      <c r="A89" s="302"/>
      <c r="B89" s="302"/>
      <c r="C89" s="302"/>
      <c r="D89" s="302"/>
      <c r="E89" s="302"/>
      <c r="F89" s="302"/>
      <c r="G89" s="302"/>
      <c r="H89" s="302"/>
      <c r="I89" s="302"/>
      <c r="J89" s="302"/>
      <c r="K89" s="302"/>
      <c r="L89" s="302"/>
      <c r="M89" s="302"/>
      <c r="N89" s="302"/>
      <c r="O89" s="302"/>
      <c r="P89" s="302"/>
      <c r="Q89" s="302"/>
      <c r="R89" s="302"/>
      <c r="S89" s="302"/>
      <c r="T89" s="302"/>
    </row>
    <row r="90" spans="1:20" x14ac:dyDescent="0.25">
      <c r="A90" s="302"/>
      <c r="B90" s="302"/>
      <c r="C90" s="302"/>
      <c r="D90" s="302"/>
      <c r="E90" s="302"/>
      <c r="F90" s="302"/>
      <c r="G90" s="302"/>
      <c r="H90" s="302"/>
      <c r="I90" s="302"/>
      <c r="J90" s="302"/>
      <c r="K90" s="302"/>
      <c r="L90" s="302"/>
      <c r="M90" s="302"/>
      <c r="N90" s="302"/>
      <c r="O90" s="302"/>
      <c r="P90" s="302"/>
      <c r="Q90" s="302"/>
      <c r="R90" s="302"/>
      <c r="S90" s="302"/>
      <c r="T90" s="302"/>
    </row>
    <row r="91" spans="1:20" x14ac:dyDescent="0.25">
      <c r="A91" s="302"/>
      <c r="B91" s="302"/>
      <c r="C91" s="302"/>
      <c r="D91" s="302"/>
      <c r="E91" s="302"/>
      <c r="F91" s="302"/>
      <c r="G91" s="302"/>
      <c r="H91" s="302"/>
      <c r="I91" s="302"/>
      <c r="J91" s="302"/>
      <c r="K91" s="302"/>
      <c r="L91" s="302"/>
      <c r="M91" s="302"/>
      <c r="N91" s="302"/>
      <c r="O91" s="302"/>
      <c r="P91" s="302"/>
      <c r="Q91" s="302"/>
      <c r="R91" s="302"/>
      <c r="S91" s="302"/>
      <c r="T91" s="302"/>
    </row>
    <row r="92" spans="1:20" x14ac:dyDescent="0.25">
      <c r="A92" s="302"/>
      <c r="B92" s="302"/>
      <c r="C92" s="302"/>
      <c r="D92" s="302"/>
      <c r="E92" s="302"/>
      <c r="F92" s="302"/>
      <c r="G92" s="302"/>
      <c r="H92" s="302"/>
      <c r="I92" s="302"/>
      <c r="J92" s="302"/>
      <c r="K92" s="302"/>
      <c r="L92" s="302"/>
      <c r="M92" s="302"/>
      <c r="N92" s="302"/>
      <c r="O92" s="302"/>
      <c r="P92" s="302"/>
      <c r="Q92" s="302"/>
      <c r="R92" s="302"/>
      <c r="S92" s="302"/>
      <c r="T92" s="302"/>
    </row>
    <row r="93" spans="1:20" x14ac:dyDescent="0.25">
      <c r="A93" s="302"/>
      <c r="B93" s="302"/>
      <c r="C93" s="302"/>
      <c r="D93" s="302"/>
      <c r="E93" s="302"/>
      <c r="F93" s="302"/>
      <c r="G93" s="302"/>
      <c r="H93" s="302"/>
      <c r="I93" s="302"/>
      <c r="J93" s="302"/>
      <c r="K93" s="302"/>
      <c r="L93" s="302"/>
      <c r="M93" s="302"/>
      <c r="N93" s="302"/>
      <c r="O93" s="302"/>
      <c r="P93" s="302"/>
      <c r="Q93" s="302"/>
      <c r="R93" s="302"/>
      <c r="S93" s="302"/>
      <c r="T93" s="302"/>
    </row>
    <row r="94" spans="1:20" x14ac:dyDescent="0.25">
      <c r="A94" s="302"/>
      <c r="B94" s="302"/>
      <c r="C94" s="302"/>
      <c r="D94" s="302"/>
      <c r="E94" s="302"/>
      <c r="F94" s="302"/>
      <c r="G94" s="302"/>
      <c r="H94" s="302"/>
      <c r="I94" s="302"/>
      <c r="J94" s="302"/>
      <c r="K94" s="302"/>
      <c r="L94" s="302"/>
      <c r="M94" s="302"/>
      <c r="N94" s="302"/>
      <c r="O94" s="302"/>
      <c r="P94" s="302"/>
      <c r="Q94" s="302"/>
      <c r="R94" s="302"/>
      <c r="S94" s="302"/>
      <c r="T94" s="302"/>
    </row>
    <row r="95" spans="1:20" x14ac:dyDescent="0.25">
      <c r="A95" s="302"/>
      <c r="B95" s="302"/>
      <c r="C95" s="302"/>
      <c r="D95" s="302"/>
      <c r="E95" s="302"/>
      <c r="F95" s="302"/>
      <c r="G95" s="302"/>
      <c r="H95" s="302"/>
      <c r="I95" s="302"/>
      <c r="J95" s="302"/>
      <c r="K95" s="302"/>
      <c r="L95" s="302"/>
      <c r="M95" s="302"/>
      <c r="N95" s="302"/>
      <c r="O95" s="302"/>
      <c r="P95" s="302"/>
      <c r="Q95" s="302"/>
      <c r="R95" s="302"/>
      <c r="S95" s="302"/>
      <c r="T95" s="302"/>
    </row>
    <row r="96" spans="1:20" x14ac:dyDescent="0.25">
      <c r="A96" s="302"/>
      <c r="B96" s="302"/>
      <c r="C96" s="302"/>
      <c r="D96" s="302"/>
      <c r="E96" s="302"/>
      <c r="F96" s="302"/>
      <c r="G96" s="302"/>
      <c r="H96" s="302"/>
      <c r="I96" s="302"/>
      <c r="J96" s="302"/>
      <c r="K96" s="302"/>
      <c r="L96" s="302"/>
      <c r="M96" s="302"/>
      <c r="N96" s="302"/>
      <c r="O96" s="302"/>
      <c r="P96" s="302"/>
      <c r="Q96" s="302"/>
      <c r="R96" s="302"/>
      <c r="S96" s="302"/>
      <c r="T96" s="302"/>
    </row>
    <row r="97" spans="1:20" x14ac:dyDescent="0.25">
      <c r="A97" s="302"/>
      <c r="B97" s="302"/>
      <c r="C97" s="302"/>
      <c r="D97" s="302"/>
      <c r="E97" s="302"/>
      <c r="F97" s="302"/>
      <c r="G97" s="302"/>
      <c r="H97" s="302"/>
      <c r="I97" s="302"/>
      <c r="J97" s="302"/>
      <c r="K97" s="302"/>
      <c r="L97" s="302"/>
      <c r="M97" s="302"/>
      <c r="N97" s="302"/>
      <c r="O97" s="302"/>
      <c r="P97" s="302"/>
      <c r="Q97" s="302"/>
      <c r="R97" s="302"/>
      <c r="S97" s="302"/>
      <c r="T97" s="302"/>
    </row>
    <row r="98" spans="1:20" x14ac:dyDescent="0.25">
      <c r="A98" s="302"/>
      <c r="B98" s="302"/>
      <c r="C98" s="302"/>
      <c r="D98" s="302"/>
      <c r="E98" s="302"/>
      <c r="F98" s="302"/>
      <c r="G98" s="302"/>
      <c r="H98" s="302"/>
      <c r="I98" s="302"/>
      <c r="J98" s="302"/>
      <c r="K98" s="302"/>
      <c r="L98" s="302"/>
      <c r="M98" s="302"/>
      <c r="N98" s="302"/>
      <c r="O98" s="302"/>
      <c r="P98" s="302"/>
      <c r="Q98" s="302"/>
      <c r="R98" s="302"/>
      <c r="S98" s="302"/>
      <c r="T98" s="302"/>
    </row>
    <row r="99" spans="1:20" x14ac:dyDescent="0.25">
      <c r="A99" s="302"/>
      <c r="B99" s="302"/>
      <c r="C99" s="302"/>
      <c r="D99" s="302"/>
      <c r="E99" s="302"/>
      <c r="F99" s="302"/>
      <c r="G99" s="302"/>
      <c r="H99" s="302"/>
      <c r="I99" s="302"/>
      <c r="J99" s="302"/>
      <c r="K99" s="302"/>
      <c r="L99" s="302"/>
      <c r="M99" s="302"/>
      <c r="N99" s="302"/>
      <c r="O99" s="302"/>
      <c r="P99" s="302"/>
      <c r="Q99" s="302"/>
      <c r="R99" s="302"/>
      <c r="S99" s="302"/>
      <c r="T99" s="302"/>
    </row>
    <row r="100" spans="1:20" x14ac:dyDescent="0.25">
      <c r="A100" s="302"/>
      <c r="B100" s="302"/>
      <c r="C100" s="302"/>
      <c r="D100" s="302"/>
      <c r="E100" s="302"/>
      <c r="F100" s="302"/>
      <c r="G100" s="302"/>
      <c r="H100" s="302"/>
      <c r="I100" s="302"/>
      <c r="J100" s="302"/>
      <c r="K100" s="302"/>
      <c r="L100" s="302"/>
      <c r="M100" s="302"/>
      <c r="N100" s="302"/>
      <c r="O100" s="302"/>
      <c r="P100" s="302"/>
      <c r="Q100" s="302"/>
      <c r="R100" s="302"/>
      <c r="S100" s="302"/>
      <c r="T100" s="302"/>
    </row>
    <row r="101" spans="1:20" x14ac:dyDescent="0.25">
      <c r="A101" s="302"/>
      <c r="B101" s="302"/>
      <c r="C101" s="302"/>
      <c r="D101" s="302"/>
      <c r="E101" s="302"/>
      <c r="F101" s="302"/>
      <c r="G101" s="302"/>
      <c r="H101" s="302"/>
      <c r="I101" s="302"/>
      <c r="J101" s="302"/>
      <c r="K101" s="302"/>
      <c r="L101" s="302"/>
      <c r="M101" s="302"/>
      <c r="N101" s="302"/>
      <c r="O101" s="302"/>
      <c r="P101" s="302"/>
      <c r="Q101" s="302"/>
      <c r="R101" s="302"/>
      <c r="S101" s="302"/>
      <c r="T101" s="302"/>
    </row>
    <row r="102" spans="1:20" x14ac:dyDescent="0.25">
      <c r="A102" s="302"/>
      <c r="B102" s="302"/>
      <c r="C102" s="302"/>
      <c r="D102" s="302"/>
      <c r="E102" s="302"/>
      <c r="F102" s="302"/>
      <c r="G102" s="302"/>
      <c r="H102" s="302"/>
      <c r="I102" s="302"/>
      <c r="J102" s="302"/>
      <c r="K102" s="302"/>
      <c r="L102" s="302"/>
      <c r="M102" s="302"/>
      <c r="N102" s="302"/>
      <c r="O102" s="302"/>
      <c r="P102" s="302"/>
      <c r="Q102" s="302"/>
      <c r="R102" s="302"/>
      <c r="S102" s="302"/>
      <c r="T102" s="302"/>
    </row>
    <row r="103" spans="1:20" x14ac:dyDescent="0.25">
      <c r="A103" s="302"/>
      <c r="B103" s="302"/>
      <c r="C103" s="302"/>
      <c r="D103" s="302"/>
      <c r="E103" s="302"/>
      <c r="F103" s="302"/>
      <c r="G103" s="302"/>
      <c r="H103" s="302"/>
      <c r="I103" s="302"/>
      <c r="J103" s="302"/>
      <c r="K103" s="302"/>
      <c r="L103" s="302"/>
      <c r="M103" s="302"/>
      <c r="N103" s="302"/>
      <c r="O103" s="302"/>
      <c r="P103" s="302"/>
      <c r="Q103" s="302"/>
      <c r="R103" s="302"/>
      <c r="S103" s="302"/>
      <c r="T103" s="302"/>
    </row>
    <row r="104" spans="1:20" x14ac:dyDescent="0.25">
      <c r="A104" s="302"/>
      <c r="B104" s="302"/>
      <c r="C104" s="302"/>
      <c r="D104" s="302"/>
      <c r="E104" s="302"/>
      <c r="F104" s="302"/>
      <c r="G104" s="302"/>
      <c r="H104" s="302"/>
      <c r="I104" s="302"/>
      <c r="J104" s="302"/>
      <c r="K104" s="302"/>
      <c r="L104" s="302"/>
      <c r="M104" s="302"/>
      <c r="N104" s="302"/>
      <c r="O104" s="302"/>
      <c r="P104" s="302"/>
      <c r="Q104" s="302"/>
      <c r="R104" s="302"/>
      <c r="S104" s="302"/>
      <c r="T104" s="302"/>
    </row>
    <row r="105" spans="1:20" x14ac:dyDescent="0.25">
      <c r="A105" s="302"/>
      <c r="B105" s="302"/>
      <c r="C105" s="302"/>
      <c r="D105" s="302"/>
      <c r="E105" s="302"/>
      <c r="F105" s="302"/>
      <c r="G105" s="302"/>
      <c r="H105" s="302"/>
      <c r="I105" s="302"/>
      <c r="J105" s="302"/>
      <c r="K105" s="302"/>
      <c r="L105" s="302"/>
      <c r="M105" s="302"/>
      <c r="N105" s="302"/>
      <c r="O105" s="302"/>
      <c r="P105" s="302"/>
      <c r="Q105" s="302"/>
      <c r="R105" s="302"/>
      <c r="S105" s="302"/>
      <c r="T105" s="302"/>
    </row>
    <row r="106" spans="1:20" x14ac:dyDescent="0.25">
      <c r="A106" s="302"/>
      <c r="B106" s="302"/>
      <c r="C106" s="302"/>
      <c r="D106" s="302"/>
      <c r="E106" s="302"/>
      <c r="F106" s="302"/>
      <c r="G106" s="302"/>
      <c r="H106" s="302"/>
      <c r="I106" s="302"/>
      <c r="J106" s="302"/>
      <c r="K106" s="302"/>
      <c r="L106" s="302"/>
      <c r="M106" s="302"/>
      <c r="N106" s="302"/>
      <c r="O106" s="302"/>
      <c r="P106" s="302"/>
      <c r="Q106" s="302"/>
      <c r="R106" s="302"/>
      <c r="S106" s="302"/>
      <c r="T106" s="302"/>
    </row>
    <row r="107" spans="1:20" x14ac:dyDescent="0.25">
      <c r="A107" s="302"/>
      <c r="B107" s="302"/>
      <c r="C107" s="302"/>
      <c r="D107" s="302"/>
      <c r="E107" s="302"/>
      <c r="F107" s="302"/>
      <c r="G107" s="302"/>
      <c r="H107" s="302"/>
      <c r="I107" s="302"/>
      <c r="J107" s="302"/>
      <c r="K107" s="302"/>
      <c r="L107" s="302"/>
      <c r="M107" s="302"/>
      <c r="N107" s="302"/>
      <c r="O107" s="302"/>
      <c r="P107" s="302"/>
      <c r="Q107" s="302"/>
      <c r="R107" s="302"/>
      <c r="S107" s="302"/>
      <c r="T107" s="302"/>
    </row>
    <row r="108" spans="1:20" x14ac:dyDescent="0.25">
      <c r="A108" s="302"/>
      <c r="B108" s="302"/>
      <c r="C108" s="302"/>
      <c r="D108" s="302"/>
      <c r="E108" s="302"/>
      <c r="F108" s="302"/>
      <c r="G108" s="302"/>
      <c r="H108" s="302"/>
      <c r="I108" s="302"/>
      <c r="J108" s="302"/>
      <c r="K108" s="302"/>
      <c r="L108" s="302"/>
      <c r="M108" s="302"/>
      <c r="N108" s="302"/>
      <c r="O108" s="302"/>
      <c r="P108" s="302"/>
      <c r="Q108" s="302"/>
      <c r="R108" s="302"/>
      <c r="S108" s="302"/>
      <c r="T108" s="302"/>
    </row>
    <row r="109" spans="1:20" x14ac:dyDescent="0.25">
      <c r="A109" s="302"/>
      <c r="B109" s="302"/>
      <c r="C109" s="302"/>
      <c r="D109" s="302"/>
      <c r="E109" s="302"/>
      <c r="F109" s="302"/>
      <c r="G109" s="302"/>
      <c r="H109" s="302"/>
      <c r="I109" s="302"/>
      <c r="J109" s="302"/>
      <c r="K109" s="302"/>
      <c r="L109" s="302"/>
      <c r="M109" s="302"/>
      <c r="N109" s="302"/>
      <c r="O109" s="302"/>
      <c r="P109" s="302"/>
      <c r="Q109" s="302"/>
      <c r="R109" s="302"/>
      <c r="S109" s="302"/>
      <c r="T109" s="302"/>
    </row>
    <row r="110" spans="1:20" x14ac:dyDescent="0.25">
      <c r="A110" s="302"/>
      <c r="B110" s="302"/>
      <c r="C110" s="302"/>
      <c r="D110" s="302"/>
      <c r="E110" s="302"/>
      <c r="F110" s="302"/>
      <c r="G110" s="302"/>
      <c r="H110" s="302"/>
      <c r="I110" s="302"/>
      <c r="J110" s="302"/>
      <c r="K110" s="302"/>
      <c r="L110" s="302"/>
      <c r="M110" s="302"/>
      <c r="N110" s="302"/>
      <c r="O110" s="302"/>
      <c r="P110" s="302"/>
      <c r="Q110" s="302"/>
      <c r="R110" s="302"/>
      <c r="S110" s="302"/>
      <c r="T110" s="302"/>
    </row>
    <row r="111" spans="1:20" x14ac:dyDescent="0.25">
      <c r="A111" s="302"/>
      <c r="B111" s="302"/>
      <c r="C111" s="302"/>
      <c r="D111" s="302"/>
      <c r="E111" s="302"/>
      <c r="F111" s="302"/>
      <c r="G111" s="302"/>
      <c r="H111" s="302"/>
      <c r="I111" s="302"/>
      <c r="J111" s="302"/>
      <c r="K111" s="302"/>
      <c r="L111" s="302"/>
      <c r="M111" s="302"/>
      <c r="N111" s="302"/>
      <c r="O111" s="302"/>
      <c r="P111" s="302"/>
      <c r="Q111" s="302"/>
      <c r="R111" s="302"/>
      <c r="S111" s="302"/>
      <c r="T111" s="302"/>
    </row>
    <row r="112" spans="1:20" x14ac:dyDescent="0.25">
      <c r="A112" s="302"/>
      <c r="B112" s="302"/>
      <c r="C112" s="302"/>
      <c r="D112" s="302"/>
      <c r="E112" s="302"/>
      <c r="F112" s="302"/>
      <c r="G112" s="302"/>
      <c r="H112" s="302"/>
      <c r="I112" s="302"/>
      <c r="J112" s="302"/>
      <c r="K112" s="302"/>
      <c r="L112" s="302"/>
      <c r="M112" s="302"/>
      <c r="N112" s="302"/>
      <c r="O112" s="302"/>
      <c r="P112" s="302"/>
      <c r="Q112" s="302"/>
      <c r="R112" s="302"/>
      <c r="S112" s="302"/>
      <c r="T112" s="302"/>
    </row>
    <row r="113" spans="1:20" x14ac:dyDescent="0.25">
      <c r="A113" s="302"/>
      <c r="B113" s="302"/>
      <c r="C113" s="302"/>
      <c r="D113" s="302"/>
      <c r="E113" s="302"/>
      <c r="F113" s="302"/>
      <c r="G113" s="302"/>
      <c r="H113" s="302"/>
      <c r="I113" s="302"/>
      <c r="J113" s="302"/>
      <c r="K113" s="302"/>
      <c r="L113" s="302"/>
      <c r="M113" s="302"/>
      <c r="N113" s="302"/>
      <c r="O113" s="302"/>
      <c r="P113" s="302"/>
      <c r="Q113" s="302"/>
      <c r="R113" s="302"/>
      <c r="S113" s="302"/>
      <c r="T113" s="302"/>
    </row>
    <row r="114" spans="1:20" x14ac:dyDescent="0.25">
      <c r="A114" s="302"/>
      <c r="B114" s="302"/>
      <c r="C114" s="302"/>
      <c r="D114" s="302"/>
      <c r="E114" s="302"/>
      <c r="F114" s="302"/>
      <c r="G114" s="302"/>
      <c r="H114" s="302"/>
      <c r="I114" s="302"/>
      <c r="J114" s="302"/>
      <c r="K114" s="302"/>
      <c r="L114" s="302"/>
      <c r="M114" s="302"/>
      <c r="N114" s="302"/>
      <c r="O114" s="302"/>
      <c r="P114" s="302"/>
      <c r="Q114" s="302"/>
      <c r="R114" s="302"/>
      <c r="S114" s="302"/>
      <c r="T114" s="302"/>
    </row>
    <row r="115" spans="1:20" x14ac:dyDescent="0.25">
      <c r="A115" s="302"/>
      <c r="B115" s="302"/>
      <c r="C115" s="302"/>
      <c r="D115" s="302"/>
      <c r="E115" s="302"/>
      <c r="F115" s="302"/>
      <c r="G115" s="302"/>
      <c r="H115" s="302"/>
      <c r="I115" s="302"/>
      <c r="J115" s="302"/>
      <c r="K115" s="302"/>
      <c r="L115" s="302"/>
      <c r="M115" s="302"/>
      <c r="N115" s="302"/>
      <c r="O115" s="302"/>
      <c r="P115" s="302"/>
      <c r="Q115" s="302"/>
      <c r="R115" s="302"/>
      <c r="S115" s="302"/>
      <c r="T115" s="302"/>
    </row>
    <row r="116" spans="1:20" x14ac:dyDescent="0.25">
      <c r="A116" s="302"/>
      <c r="B116" s="302"/>
      <c r="C116" s="302"/>
      <c r="D116" s="302"/>
      <c r="E116" s="302"/>
      <c r="F116" s="302"/>
      <c r="G116" s="302"/>
      <c r="H116" s="302"/>
      <c r="I116" s="302"/>
      <c r="J116" s="302"/>
      <c r="K116" s="302"/>
      <c r="L116" s="302"/>
      <c r="M116" s="302"/>
      <c r="N116" s="302"/>
      <c r="O116" s="302"/>
      <c r="P116" s="302"/>
      <c r="Q116" s="302"/>
      <c r="R116" s="302"/>
      <c r="S116" s="302"/>
      <c r="T116" s="302"/>
    </row>
    <row r="117" spans="1:20" x14ac:dyDescent="0.25">
      <c r="A117" s="302"/>
      <c r="B117" s="302"/>
      <c r="C117" s="302"/>
      <c r="D117" s="302"/>
      <c r="E117" s="302"/>
      <c r="F117" s="302"/>
      <c r="G117" s="302"/>
      <c r="H117" s="302"/>
      <c r="I117" s="302"/>
      <c r="J117" s="302"/>
      <c r="K117" s="302"/>
      <c r="L117" s="302"/>
      <c r="M117" s="302"/>
      <c r="N117" s="302"/>
      <c r="O117" s="302"/>
      <c r="P117" s="302"/>
      <c r="Q117" s="302"/>
      <c r="R117" s="302"/>
      <c r="S117" s="302"/>
      <c r="T117" s="302"/>
    </row>
    <row r="118" spans="1:20" x14ac:dyDescent="0.25">
      <c r="A118" s="302"/>
      <c r="B118" s="302"/>
      <c r="C118" s="302"/>
      <c r="D118" s="302"/>
      <c r="E118" s="302"/>
      <c r="F118" s="302"/>
      <c r="G118" s="302"/>
      <c r="H118" s="302"/>
      <c r="I118" s="302"/>
      <c r="J118" s="302"/>
      <c r="K118" s="302"/>
      <c r="L118" s="302"/>
      <c r="M118" s="302"/>
      <c r="N118" s="302"/>
      <c r="O118" s="302"/>
      <c r="P118" s="302"/>
      <c r="Q118" s="302"/>
      <c r="R118" s="302"/>
      <c r="S118" s="302"/>
      <c r="T118" s="302"/>
    </row>
    <row r="119" spans="1:20" x14ac:dyDescent="0.25">
      <c r="A119" s="302"/>
      <c r="B119" s="302"/>
      <c r="C119" s="302"/>
      <c r="D119" s="302"/>
      <c r="E119" s="302"/>
      <c r="F119" s="302"/>
      <c r="G119" s="302"/>
      <c r="H119" s="302"/>
      <c r="I119" s="302"/>
      <c r="J119" s="302"/>
      <c r="K119" s="302"/>
      <c r="L119" s="302"/>
      <c r="M119" s="302"/>
      <c r="N119" s="302"/>
      <c r="O119" s="302"/>
      <c r="P119" s="302"/>
      <c r="Q119" s="302"/>
      <c r="R119" s="302"/>
      <c r="S119" s="302"/>
      <c r="T119" s="302"/>
    </row>
    <row r="120" spans="1:20" x14ac:dyDescent="0.25">
      <c r="A120" s="302"/>
      <c r="B120" s="302"/>
      <c r="C120" s="302"/>
      <c r="D120" s="302"/>
      <c r="E120" s="302"/>
      <c r="F120" s="302"/>
      <c r="G120" s="302"/>
      <c r="H120" s="302"/>
      <c r="I120" s="302"/>
      <c r="J120" s="302"/>
      <c r="K120" s="302"/>
      <c r="L120" s="302"/>
      <c r="M120" s="302"/>
      <c r="N120" s="302"/>
      <c r="O120" s="302"/>
      <c r="P120" s="302"/>
      <c r="Q120" s="302"/>
      <c r="R120" s="302"/>
      <c r="S120" s="302"/>
      <c r="T120" s="302"/>
    </row>
    <row r="121" spans="1:20" x14ac:dyDescent="0.25">
      <c r="A121" s="302"/>
      <c r="B121" s="302"/>
      <c r="C121" s="302"/>
      <c r="D121" s="302"/>
      <c r="E121" s="302"/>
      <c r="F121" s="302"/>
      <c r="G121" s="302"/>
      <c r="H121" s="302"/>
      <c r="I121" s="302"/>
      <c r="J121" s="302"/>
      <c r="K121" s="302"/>
      <c r="L121" s="302"/>
      <c r="M121" s="302"/>
      <c r="N121" s="302"/>
      <c r="O121" s="302"/>
      <c r="P121" s="302"/>
      <c r="Q121" s="302"/>
      <c r="R121" s="302"/>
      <c r="S121" s="302"/>
      <c r="T121" s="302"/>
    </row>
    <row r="122" spans="1:20" x14ac:dyDescent="0.25">
      <c r="A122" s="302"/>
      <c r="B122" s="302"/>
      <c r="C122" s="302"/>
      <c r="D122" s="302"/>
      <c r="E122" s="302"/>
      <c r="F122" s="302"/>
      <c r="G122" s="302"/>
      <c r="H122" s="302"/>
      <c r="I122" s="302"/>
      <c r="J122" s="302"/>
      <c r="K122" s="302"/>
      <c r="L122" s="302"/>
      <c r="M122" s="302"/>
      <c r="N122" s="302"/>
      <c r="O122" s="302"/>
      <c r="P122" s="302"/>
      <c r="Q122" s="302"/>
      <c r="R122" s="302"/>
      <c r="S122" s="302"/>
      <c r="T122" s="302"/>
    </row>
    <row r="123" spans="1:20" x14ac:dyDescent="0.25">
      <c r="A123" s="302"/>
      <c r="B123" s="302"/>
      <c r="C123" s="302"/>
      <c r="D123" s="302"/>
      <c r="E123" s="302"/>
      <c r="F123" s="302"/>
      <c r="G123" s="302"/>
      <c r="H123" s="302"/>
      <c r="I123" s="302"/>
      <c r="J123" s="302"/>
      <c r="K123" s="302"/>
      <c r="L123" s="302"/>
      <c r="M123" s="302"/>
      <c r="N123" s="302"/>
      <c r="O123" s="302"/>
      <c r="P123" s="302"/>
      <c r="Q123" s="302"/>
      <c r="R123" s="302"/>
      <c r="S123" s="302"/>
      <c r="T123" s="302"/>
    </row>
    <row r="124" spans="1:20" x14ac:dyDescent="0.25">
      <c r="A124" s="302"/>
      <c r="B124" s="302"/>
      <c r="C124" s="302"/>
      <c r="D124" s="302"/>
      <c r="E124" s="302"/>
      <c r="F124" s="302"/>
      <c r="G124" s="302"/>
      <c r="H124" s="302"/>
      <c r="I124" s="302"/>
      <c r="J124" s="302"/>
      <c r="K124" s="302"/>
      <c r="L124" s="302"/>
      <c r="M124" s="302"/>
      <c r="N124" s="302"/>
      <c r="O124" s="302"/>
      <c r="P124" s="302"/>
      <c r="Q124" s="302"/>
      <c r="R124" s="302"/>
      <c r="S124" s="302"/>
      <c r="T124" s="302"/>
    </row>
    <row r="125" spans="1:20" x14ac:dyDescent="0.25">
      <c r="A125" s="302"/>
      <c r="B125" s="302"/>
      <c r="C125" s="302"/>
      <c r="D125" s="302"/>
      <c r="E125" s="302"/>
      <c r="F125" s="302"/>
      <c r="G125" s="302"/>
      <c r="H125" s="302"/>
      <c r="I125" s="302"/>
      <c r="J125" s="302"/>
      <c r="K125" s="302"/>
      <c r="L125" s="302"/>
      <c r="M125" s="302"/>
      <c r="N125" s="302"/>
      <c r="O125" s="302"/>
      <c r="P125" s="302"/>
      <c r="Q125" s="302"/>
      <c r="R125" s="302"/>
      <c r="S125" s="302"/>
      <c r="T125" s="302"/>
    </row>
    <row r="126" spans="1:20" x14ac:dyDescent="0.25">
      <c r="A126" s="302"/>
      <c r="B126" s="302"/>
      <c r="C126" s="302"/>
      <c r="D126" s="302"/>
      <c r="E126" s="302"/>
      <c r="F126" s="302"/>
      <c r="G126" s="302"/>
      <c r="H126" s="302"/>
      <c r="I126" s="302"/>
      <c r="J126" s="302"/>
      <c r="K126" s="302"/>
      <c r="L126" s="302"/>
      <c r="M126" s="302"/>
      <c r="N126" s="302"/>
      <c r="O126" s="302"/>
      <c r="P126" s="302"/>
      <c r="Q126" s="302"/>
      <c r="R126" s="302"/>
      <c r="S126" s="302"/>
      <c r="T126" s="302"/>
    </row>
    <row r="127" spans="1:20" x14ac:dyDescent="0.25">
      <c r="A127" s="302"/>
      <c r="B127" s="302"/>
      <c r="C127" s="302"/>
      <c r="D127" s="302"/>
      <c r="E127" s="302"/>
      <c r="F127" s="302"/>
      <c r="G127" s="302"/>
      <c r="H127" s="302"/>
      <c r="I127" s="302"/>
      <c r="J127" s="302"/>
      <c r="K127" s="302"/>
      <c r="L127" s="302"/>
      <c r="M127" s="302"/>
      <c r="N127" s="302"/>
      <c r="O127" s="302"/>
      <c r="P127" s="302"/>
      <c r="Q127" s="302"/>
      <c r="R127" s="302"/>
      <c r="S127" s="302"/>
      <c r="T127" s="302"/>
    </row>
    <row r="128" spans="1:20" x14ac:dyDescent="0.25">
      <c r="A128" s="302"/>
      <c r="B128" s="302"/>
      <c r="C128" s="302"/>
      <c r="D128" s="302"/>
      <c r="E128" s="302"/>
      <c r="F128" s="302"/>
      <c r="G128" s="302"/>
      <c r="H128" s="302"/>
      <c r="I128" s="302"/>
      <c r="J128" s="302"/>
      <c r="K128" s="302"/>
      <c r="L128" s="302"/>
      <c r="M128" s="302"/>
      <c r="N128" s="302"/>
      <c r="O128" s="302"/>
      <c r="P128" s="302"/>
      <c r="Q128" s="302"/>
      <c r="R128" s="302"/>
      <c r="S128" s="302"/>
      <c r="T128" s="302"/>
    </row>
    <row r="129" spans="1:20" x14ac:dyDescent="0.25">
      <c r="A129" s="302"/>
      <c r="B129" s="302"/>
      <c r="C129" s="302"/>
      <c r="D129" s="302"/>
      <c r="E129" s="302"/>
      <c r="F129" s="302"/>
      <c r="G129" s="302"/>
      <c r="H129" s="302"/>
      <c r="I129" s="302"/>
      <c r="J129" s="302"/>
      <c r="K129" s="302"/>
      <c r="L129" s="302"/>
      <c r="M129" s="302"/>
      <c r="N129" s="302"/>
      <c r="O129" s="302"/>
      <c r="P129" s="302"/>
      <c r="Q129" s="302"/>
      <c r="R129" s="302"/>
      <c r="S129" s="302"/>
      <c r="T129" s="302"/>
    </row>
    <row r="130" spans="1:20" x14ac:dyDescent="0.25">
      <c r="A130" s="302"/>
      <c r="B130" s="302"/>
      <c r="C130" s="302"/>
      <c r="D130" s="302"/>
      <c r="E130" s="302"/>
      <c r="F130" s="302"/>
      <c r="G130" s="302"/>
      <c r="H130" s="302"/>
      <c r="I130" s="302"/>
      <c r="J130" s="302"/>
      <c r="K130" s="302"/>
      <c r="L130" s="302"/>
      <c r="M130" s="302"/>
      <c r="N130" s="302"/>
      <c r="O130" s="302"/>
      <c r="P130" s="302"/>
      <c r="Q130" s="302"/>
      <c r="R130" s="302"/>
      <c r="S130" s="302"/>
      <c r="T130" s="302"/>
    </row>
    <row r="131" spans="1:20" x14ac:dyDescent="0.25">
      <c r="A131" s="302"/>
      <c r="B131" s="302"/>
      <c r="C131" s="302"/>
      <c r="D131" s="302"/>
      <c r="E131" s="302"/>
      <c r="F131" s="302"/>
      <c r="G131" s="302"/>
      <c r="H131" s="302"/>
      <c r="I131" s="302"/>
      <c r="J131" s="302"/>
      <c r="K131" s="302"/>
      <c r="L131" s="302"/>
      <c r="M131" s="302"/>
      <c r="N131" s="302"/>
      <c r="O131" s="302"/>
      <c r="P131" s="302"/>
      <c r="Q131" s="302"/>
      <c r="R131" s="302"/>
      <c r="S131" s="302"/>
      <c r="T131" s="302"/>
    </row>
    <row r="132" spans="1:20" x14ac:dyDescent="0.25">
      <c r="A132" s="302"/>
      <c r="B132" s="302"/>
      <c r="C132" s="302"/>
      <c r="D132" s="302"/>
      <c r="E132" s="302"/>
      <c r="F132" s="302"/>
      <c r="G132" s="302"/>
      <c r="H132" s="302"/>
      <c r="I132" s="302"/>
      <c r="J132" s="302"/>
      <c r="K132" s="302"/>
      <c r="L132" s="302"/>
      <c r="M132" s="302"/>
      <c r="N132" s="302"/>
      <c r="O132" s="302"/>
      <c r="P132" s="302"/>
      <c r="Q132" s="302"/>
      <c r="R132" s="302"/>
      <c r="S132" s="302"/>
      <c r="T132" s="302"/>
    </row>
    <row r="133" spans="1:20" x14ac:dyDescent="0.25">
      <c r="A133" s="302"/>
      <c r="B133" s="302"/>
      <c r="C133" s="302"/>
      <c r="D133" s="302"/>
      <c r="E133" s="302"/>
      <c r="F133" s="302"/>
      <c r="G133" s="302"/>
      <c r="H133" s="302"/>
      <c r="I133" s="302"/>
      <c r="J133" s="302"/>
      <c r="K133" s="302"/>
      <c r="L133" s="302"/>
      <c r="M133" s="302"/>
      <c r="N133" s="302"/>
      <c r="O133" s="302"/>
      <c r="P133" s="302"/>
      <c r="Q133" s="302"/>
      <c r="R133" s="302"/>
      <c r="S133" s="302"/>
      <c r="T133" s="302"/>
    </row>
    <row r="134" spans="1:20" x14ac:dyDescent="0.25">
      <c r="A134" s="302"/>
      <c r="B134" s="302"/>
      <c r="C134" s="302"/>
      <c r="D134" s="302"/>
      <c r="E134" s="302"/>
      <c r="F134" s="302"/>
      <c r="G134" s="302"/>
      <c r="H134" s="302"/>
      <c r="I134" s="302"/>
      <c r="J134" s="302"/>
      <c r="K134" s="302"/>
      <c r="L134" s="302"/>
      <c r="M134" s="302"/>
      <c r="N134" s="302"/>
      <c r="O134" s="302"/>
      <c r="P134" s="302"/>
      <c r="Q134" s="302"/>
      <c r="R134" s="302"/>
      <c r="S134" s="302"/>
      <c r="T134" s="302"/>
    </row>
    <row r="135" spans="1:20" x14ac:dyDescent="0.25">
      <c r="A135" s="302"/>
      <c r="B135" s="302"/>
      <c r="C135" s="302"/>
      <c r="D135" s="302"/>
      <c r="E135" s="302"/>
      <c r="F135" s="302"/>
      <c r="G135" s="302"/>
      <c r="H135" s="302"/>
      <c r="I135" s="302"/>
      <c r="J135" s="302"/>
      <c r="K135" s="302"/>
      <c r="L135" s="302"/>
      <c r="M135" s="302"/>
      <c r="N135" s="302"/>
      <c r="O135" s="302"/>
      <c r="P135" s="302"/>
      <c r="Q135" s="302"/>
      <c r="R135" s="302"/>
      <c r="S135" s="302"/>
      <c r="T135" s="302"/>
    </row>
    <row r="136" spans="1:20" x14ac:dyDescent="0.25">
      <c r="A136" s="302"/>
      <c r="B136" s="302"/>
      <c r="C136" s="302"/>
      <c r="D136" s="302"/>
      <c r="E136" s="302"/>
      <c r="F136" s="302"/>
      <c r="G136" s="302"/>
      <c r="H136" s="302"/>
      <c r="I136" s="302"/>
      <c r="J136" s="302"/>
      <c r="K136" s="302"/>
      <c r="L136" s="302"/>
      <c r="M136" s="302"/>
      <c r="N136" s="302"/>
      <c r="O136" s="302"/>
      <c r="P136" s="302"/>
      <c r="Q136" s="302"/>
      <c r="R136" s="302"/>
      <c r="S136" s="302"/>
      <c r="T136" s="302"/>
    </row>
    <row r="137" spans="1:20" x14ac:dyDescent="0.25">
      <c r="A137" s="302"/>
      <c r="B137" s="302"/>
      <c r="C137" s="302"/>
      <c r="D137" s="302"/>
      <c r="E137" s="302"/>
      <c r="F137" s="302"/>
      <c r="G137" s="302"/>
      <c r="H137" s="302"/>
      <c r="I137" s="302"/>
      <c r="J137" s="302"/>
      <c r="K137" s="302"/>
      <c r="L137" s="302"/>
      <c r="M137" s="302"/>
      <c r="N137" s="302"/>
      <c r="O137" s="302"/>
      <c r="P137" s="302"/>
      <c r="Q137" s="302"/>
      <c r="R137" s="302"/>
      <c r="S137" s="302"/>
      <c r="T137" s="302"/>
    </row>
    <row r="138" spans="1:20" x14ac:dyDescent="0.25">
      <c r="A138" s="302"/>
      <c r="B138" s="302"/>
      <c r="C138" s="302"/>
      <c r="D138" s="302"/>
      <c r="E138" s="302"/>
      <c r="F138" s="302"/>
      <c r="G138" s="302"/>
      <c r="H138" s="302"/>
      <c r="I138" s="302"/>
      <c r="J138" s="302"/>
      <c r="K138" s="302"/>
      <c r="L138" s="302"/>
      <c r="M138" s="302"/>
      <c r="N138" s="302"/>
      <c r="O138" s="302"/>
      <c r="P138" s="302"/>
      <c r="Q138" s="302"/>
      <c r="R138" s="302"/>
      <c r="S138" s="302"/>
      <c r="T138" s="302"/>
    </row>
    <row r="139" spans="1:20" x14ac:dyDescent="0.25">
      <c r="A139" s="302"/>
      <c r="B139" s="302"/>
      <c r="C139" s="302"/>
      <c r="D139" s="302"/>
      <c r="E139" s="302"/>
      <c r="F139" s="302"/>
      <c r="G139" s="302"/>
      <c r="H139" s="302"/>
      <c r="I139" s="302"/>
      <c r="J139" s="302"/>
      <c r="K139" s="302"/>
      <c r="L139" s="302"/>
      <c r="M139" s="302"/>
      <c r="N139" s="302"/>
      <c r="O139" s="302"/>
      <c r="P139" s="302"/>
      <c r="Q139" s="302"/>
      <c r="R139" s="302"/>
      <c r="S139" s="302"/>
      <c r="T139" s="302"/>
    </row>
    <row r="140" spans="1:20" x14ac:dyDescent="0.25">
      <c r="A140" s="302"/>
      <c r="B140" s="302"/>
      <c r="C140" s="302"/>
      <c r="D140" s="302"/>
      <c r="E140" s="302"/>
      <c r="F140" s="302"/>
      <c r="G140" s="302"/>
      <c r="H140" s="302"/>
      <c r="I140" s="302"/>
      <c r="J140" s="302"/>
      <c r="K140" s="302"/>
      <c r="L140" s="302"/>
      <c r="M140" s="302"/>
      <c r="N140" s="302"/>
      <c r="O140" s="302"/>
      <c r="P140" s="302"/>
      <c r="Q140" s="302"/>
      <c r="R140" s="302"/>
      <c r="S140" s="302"/>
      <c r="T140" s="302"/>
    </row>
    <row r="141" spans="1:20" x14ac:dyDescent="0.25">
      <c r="A141" s="302"/>
      <c r="B141" s="302"/>
      <c r="C141" s="302"/>
      <c r="D141" s="302"/>
      <c r="E141" s="302"/>
      <c r="F141" s="302"/>
      <c r="G141" s="302"/>
      <c r="H141" s="302"/>
      <c r="I141" s="302"/>
      <c r="J141" s="302"/>
      <c r="K141" s="302"/>
      <c r="L141" s="302"/>
      <c r="M141" s="302"/>
      <c r="N141" s="302"/>
      <c r="O141" s="302"/>
      <c r="P141" s="302"/>
      <c r="Q141" s="302"/>
      <c r="R141" s="302"/>
      <c r="S141" s="302"/>
      <c r="T141" s="302"/>
    </row>
    <row r="142" spans="1:20" x14ac:dyDescent="0.25">
      <c r="A142" s="302"/>
      <c r="B142" s="302"/>
      <c r="C142" s="302"/>
      <c r="D142" s="302"/>
      <c r="E142" s="302"/>
      <c r="F142" s="302"/>
      <c r="G142" s="302"/>
      <c r="H142" s="302"/>
      <c r="I142" s="302"/>
      <c r="J142" s="302"/>
      <c r="K142" s="302"/>
      <c r="L142" s="302"/>
      <c r="M142" s="302"/>
      <c r="N142" s="302"/>
      <c r="O142" s="302"/>
      <c r="P142" s="302"/>
      <c r="Q142" s="302"/>
      <c r="R142" s="302"/>
      <c r="S142" s="302"/>
      <c r="T142" s="302"/>
    </row>
    <row r="143" spans="1:20" x14ac:dyDescent="0.25">
      <c r="A143" s="302"/>
      <c r="B143" s="302"/>
      <c r="C143" s="302"/>
      <c r="D143" s="302"/>
      <c r="E143" s="302"/>
      <c r="F143" s="302"/>
      <c r="G143" s="302"/>
      <c r="H143" s="302"/>
      <c r="I143" s="302"/>
      <c r="J143" s="302"/>
      <c r="K143" s="302"/>
      <c r="L143" s="302"/>
      <c r="M143" s="302"/>
      <c r="N143" s="302"/>
      <c r="O143" s="302"/>
      <c r="P143" s="302"/>
      <c r="Q143" s="302"/>
      <c r="R143" s="302"/>
      <c r="S143" s="302"/>
      <c r="T143" s="302"/>
    </row>
    <row r="144" spans="1:20" x14ac:dyDescent="0.25">
      <c r="A144" s="302"/>
      <c r="B144" s="302"/>
      <c r="C144" s="302"/>
      <c r="D144" s="302"/>
      <c r="E144" s="302"/>
      <c r="F144" s="302"/>
      <c r="G144" s="302"/>
      <c r="H144" s="302"/>
      <c r="I144" s="302"/>
      <c r="J144" s="302"/>
      <c r="K144" s="302"/>
      <c r="L144" s="302"/>
      <c r="M144" s="302"/>
      <c r="N144" s="302"/>
      <c r="O144" s="302"/>
      <c r="P144" s="302"/>
      <c r="Q144" s="302"/>
      <c r="R144" s="302"/>
      <c r="S144" s="302"/>
      <c r="T144" s="302"/>
    </row>
    <row r="145" spans="1:20" x14ac:dyDescent="0.25">
      <c r="A145" s="302"/>
      <c r="B145" s="302"/>
      <c r="C145" s="302"/>
      <c r="D145" s="302"/>
      <c r="E145" s="302"/>
      <c r="F145" s="302"/>
      <c r="G145" s="302"/>
      <c r="H145" s="302"/>
      <c r="I145" s="302"/>
      <c r="J145" s="302"/>
      <c r="K145" s="302"/>
      <c r="L145" s="302"/>
      <c r="M145" s="302"/>
      <c r="N145" s="302"/>
      <c r="O145" s="302"/>
      <c r="P145" s="302"/>
      <c r="Q145" s="302"/>
      <c r="R145" s="302"/>
      <c r="S145" s="302"/>
      <c r="T145" s="302"/>
    </row>
    <row r="146" spans="1:20" x14ac:dyDescent="0.25">
      <c r="A146" s="302"/>
      <c r="B146" s="302"/>
      <c r="C146" s="302"/>
      <c r="D146" s="302"/>
      <c r="E146" s="302"/>
      <c r="F146" s="302"/>
      <c r="G146" s="302"/>
      <c r="H146" s="302"/>
      <c r="I146" s="302"/>
      <c r="J146" s="302"/>
      <c r="K146" s="302"/>
      <c r="L146" s="302"/>
      <c r="M146" s="302"/>
      <c r="N146" s="302"/>
      <c r="O146" s="302"/>
      <c r="P146" s="302"/>
      <c r="Q146" s="302"/>
      <c r="R146" s="302"/>
      <c r="S146" s="302"/>
      <c r="T146" s="302"/>
    </row>
    <row r="147" spans="1:20" x14ac:dyDescent="0.25">
      <c r="A147" s="302"/>
      <c r="B147" s="302"/>
      <c r="C147" s="302"/>
      <c r="D147" s="302"/>
      <c r="E147" s="302"/>
      <c r="F147" s="302"/>
      <c r="G147" s="302"/>
      <c r="H147" s="302"/>
      <c r="I147" s="302"/>
      <c r="J147" s="302"/>
      <c r="K147" s="302"/>
      <c r="L147" s="302"/>
      <c r="M147" s="302"/>
      <c r="N147" s="302"/>
      <c r="O147" s="302"/>
      <c r="P147" s="302"/>
      <c r="Q147" s="302"/>
      <c r="R147" s="302"/>
      <c r="S147" s="302"/>
      <c r="T147" s="302"/>
    </row>
    <row r="148" spans="1:20" x14ac:dyDescent="0.25">
      <c r="A148" s="302"/>
      <c r="B148" s="302"/>
      <c r="C148" s="302"/>
      <c r="D148" s="302"/>
      <c r="E148" s="302"/>
      <c r="F148" s="302"/>
      <c r="G148" s="302"/>
      <c r="H148" s="302"/>
      <c r="I148" s="302"/>
      <c r="J148" s="302"/>
      <c r="K148" s="302"/>
      <c r="L148" s="302"/>
      <c r="M148" s="302"/>
      <c r="N148" s="302"/>
      <c r="O148" s="302"/>
      <c r="P148" s="302"/>
      <c r="Q148" s="302"/>
      <c r="R148" s="302"/>
      <c r="S148" s="302"/>
      <c r="T148" s="302"/>
    </row>
    <row r="149" spans="1:20" x14ac:dyDescent="0.25">
      <c r="A149" s="302"/>
      <c r="B149" s="302"/>
      <c r="C149" s="302"/>
      <c r="D149" s="302"/>
      <c r="E149" s="302"/>
      <c r="F149" s="302"/>
      <c r="G149" s="302"/>
      <c r="H149" s="302"/>
      <c r="I149" s="302"/>
      <c r="J149" s="302"/>
      <c r="K149" s="302"/>
      <c r="L149" s="302"/>
      <c r="M149" s="302"/>
      <c r="N149" s="302"/>
      <c r="O149" s="302"/>
      <c r="P149" s="302"/>
      <c r="Q149" s="302"/>
      <c r="R149" s="302"/>
      <c r="S149" s="302"/>
      <c r="T149" s="302"/>
    </row>
    <row r="150" spans="1:20" x14ac:dyDescent="0.25">
      <c r="A150" s="302"/>
      <c r="B150" s="302"/>
      <c r="C150" s="302"/>
      <c r="D150" s="302"/>
      <c r="E150" s="302"/>
      <c r="F150" s="302"/>
      <c r="G150" s="302"/>
      <c r="H150" s="302"/>
      <c r="I150" s="302"/>
      <c r="J150" s="302"/>
      <c r="K150" s="302"/>
      <c r="L150" s="302"/>
      <c r="M150" s="302"/>
      <c r="N150" s="302"/>
      <c r="O150" s="302"/>
      <c r="P150" s="302"/>
      <c r="Q150" s="302"/>
      <c r="R150" s="302"/>
      <c r="S150" s="302"/>
      <c r="T150" s="302"/>
    </row>
    <row r="151" spans="1:20" x14ac:dyDescent="0.25">
      <c r="A151" s="302"/>
      <c r="B151" s="302"/>
      <c r="C151" s="302"/>
      <c r="D151" s="302"/>
      <c r="E151" s="302"/>
      <c r="F151" s="302"/>
      <c r="G151" s="302"/>
      <c r="H151" s="302"/>
      <c r="I151" s="302"/>
      <c r="J151" s="302"/>
      <c r="K151" s="302"/>
      <c r="L151" s="302"/>
      <c r="M151" s="302"/>
      <c r="N151" s="302"/>
      <c r="O151" s="302"/>
      <c r="P151" s="302"/>
      <c r="Q151" s="302"/>
      <c r="R151" s="302"/>
      <c r="S151" s="302"/>
      <c r="T151" s="302"/>
    </row>
    <row r="152" spans="1:20" x14ac:dyDescent="0.25">
      <c r="A152" s="302"/>
      <c r="B152" s="302"/>
      <c r="C152" s="302"/>
      <c r="D152" s="302"/>
      <c r="E152" s="302"/>
      <c r="F152" s="302"/>
      <c r="G152" s="302"/>
      <c r="H152" s="302"/>
      <c r="I152" s="302"/>
      <c r="J152" s="302"/>
      <c r="K152" s="302"/>
      <c r="L152" s="302"/>
      <c r="M152" s="302"/>
      <c r="N152" s="302"/>
      <c r="O152" s="302"/>
      <c r="P152" s="302"/>
      <c r="Q152" s="302"/>
      <c r="R152" s="302"/>
      <c r="S152" s="302"/>
      <c r="T152" s="302"/>
    </row>
    <row r="153" spans="1:20" x14ac:dyDescent="0.25">
      <c r="A153" s="302"/>
      <c r="B153" s="302"/>
      <c r="C153" s="302"/>
      <c r="D153" s="302"/>
      <c r="E153" s="302"/>
      <c r="F153" s="302"/>
      <c r="G153" s="302"/>
      <c r="H153" s="302"/>
      <c r="I153" s="302"/>
      <c r="J153" s="302"/>
      <c r="K153" s="302"/>
      <c r="L153" s="302"/>
      <c r="M153" s="302"/>
      <c r="N153" s="302"/>
      <c r="O153" s="302"/>
      <c r="P153" s="302"/>
      <c r="Q153" s="302"/>
      <c r="R153" s="302"/>
      <c r="S153" s="302"/>
      <c r="T153" s="302"/>
    </row>
    <row r="154" spans="1:20" x14ac:dyDescent="0.25">
      <c r="A154" s="302"/>
      <c r="B154" s="302"/>
      <c r="C154" s="302"/>
      <c r="D154" s="302"/>
      <c r="E154" s="302"/>
      <c r="F154" s="302"/>
      <c r="G154" s="302"/>
      <c r="H154" s="302"/>
      <c r="I154" s="302"/>
      <c r="J154" s="302"/>
      <c r="K154" s="302"/>
      <c r="L154" s="302"/>
      <c r="M154" s="302"/>
      <c r="N154" s="302"/>
      <c r="O154" s="302"/>
      <c r="P154" s="302"/>
      <c r="Q154" s="302"/>
      <c r="R154" s="302"/>
      <c r="S154" s="302"/>
      <c r="T154" s="302"/>
    </row>
    <row r="155" spans="1:20" x14ac:dyDescent="0.25">
      <c r="A155" s="302"/>
      <c r="B155" s="302"/>
      <c r="C155" s="302"/>
      <c r="D155" s="302"/>
      <c r="E155" s="302"/>
      <c r="F155" s="302"/>
      <c r="G155" s="302"/>
      <c r="H155" s="302"/>
      <c r="I155" s="302"/>
      <c r="J155" s="302"/>
      <c r="K155" s="302"/>
      <c r="L155" s="302"/>
      <c r="M155" s="302"/>
      <c r="N155" s="302"/>
      <c r="O155" s="302"/>
      <c r="P155" s="302"/>
      <c r="Q155" s="302"/>
      <c r="R155" s="302"/>
      <c r="S155" s="302"/>
      <c r="T155" s="302"/>
    </row>
    <row r="156" spans="1:20" x14ac:dyDescent="0.25">
      <c r="A156" s="302"/>
      <c r="B156" s="302"/>
      <c r="C156" s="302"/>
      <c r="D156" s="302"/>
      <c r="E156" s="302"/>
      <c r="F156" s="302"/>
      <c r="G156" s="302"/>
      <c r="H156" s="302"/>
      <c r="I156" s="302"/>
      <c r="J156" s="302"/>
      <c r="K156" s="302"/>
      <c r="L156" s="302"/>
      <c r="M156" s="302"/>
      <c r="N156" s="302"/>
      <c r="O156" s="302"/>
      <c r="P156" s="302"/>
      <c r="Q156" s="302"/>
      <c r="R156" s="302"/>
      <c r="S156" s="302"/>
      <c r="T156" s="302"/>
    </row>
    <row r="157" spans="1:20" x14ac:dyDescent="0.25">
      <c r="A157" s="302"/>
      <c r="B157" s="302"/>
      <c r="C157" s="302"/>
      <c r="D157" s="302"/>
      <c r="E157" s="302"/>
      <c r="F157" s="302"/>
      <c r="G157" s="302"/>
      <c r="H157" s="302"/>
      <c r="I157" s="302"/>
      <c r="J157" s="302"/>
      <c r="K157" s="302"/>
      <c r="L157" s="302"/>
      <c r="M157" s="302"/>
      <c r="N157" s="302"/>
      <c r="O157" s="302"/>
      <c r="P157" s="302"/>
      <c r="Q157" s="302"/>
      <c r="R157" s="302"/>
      <c r="S157" s="302"/>
      <c r="T157" s="302"/>
    </row>
    <row r="158" spans="1:20" x14ac:dyDescent="0.25">
      <c r="A158" s="302"/>
      <c r="B158" s="302"/>
      <c r="C158" s="302"/>
      <c r="D158" s="302"/>
      <c r="E158" s="302"/>
      <c r="F158" s="302"/>
      <c r="G158" s="302"/>
      <c r="H158" s="302"/>
      <c r="I158" s="302"/>
      <c r="J158" s="302"/>
      <c r="K158" s="302"/>
      <c r="L158" s="302"/>
      <c r="M158" s="302"/>
      <c r="N158" s="302"/>
      <c r="O158" s="302"/>
      <c r="P158" s="302"/>
      <c r="Q158" s="302"/>
      <c r="R158" s="302"/>
      <c r="S158" s="302"/>
      <c r="T158" s="302"/>
    </row>
    <row r="159" spans="1:20" x14ac:dyDescent="0.25">
      <c r="A159" s="302"/>
      <c r="B159" s="302"/>
      <c r="C159" s="302"/>
      <c r="D159" s="302"/>
      <c r="E159" s="302"/>
      <c r="F159" s="302"/>
      <c r="G159" s="302"/>
      <c r="H159" s="302"/>
      <c r="I159" s="302"/>
      <c r="J159" s="302"/>
      <c r="K159" s="302"/>
      <c r="L159" s="302"/>
      <c r="M159" s="302"/>
      <c r="N159" s="302"/>
      <c r="O159" s="302"/>
      <c r="P159" s="302"/>
      <c r="Q159" s="302"/>
      <c r="R159" s="302"/>
      <c r="S159" s="302"/>
      <c r="T159" s="302"/>
    </row>
    <row r="160" spans="1:20" x14ac:dyDescent="0.25">
      <c r="A160" s="302"/>
      <c r="B160" s="302"/>
      <c r="C160" s="302"/>
      <c r="D160" s="302"/>
      <c r="E160" s="302"/>
      <c r="F160" s="302"/>
      <c r="G160" s="302"/>
      <c r="H160" s="302"/>
      <c r="I160" s="302"/>
      <c r="J160" s="302"/>
      <c r="K160" s="302"/>
      <c r="L160" s="302"/>
      <c r="M160" s="302"/>
      <c r="N160" s="302"/>
      <c r="O160" s="302"/>
      <c r="P160" s="302"/>
      <c r="Q160" s="302"/>
      <c r="R160" s="302"/>
      <c r="S160" s="302"/>
      <c r="T160" s="302"/>
    </row>
    <row r="161" spans="1:20" x14ac:dyDescent="0.25">
      <c r="A161" s="302"/>
      <c r="B161" s="302"/>
      <c r="C161" s="302"/>
      <c r="D161" s="302"/>
      <c r="E161" s="302"/>
      <c r="F161" s="302"/>
      <c r="G161" s="302"/>
      <c r="H161" s="302"/>
      <c r="I161" s="302"/>
      <c r="J161" s="302"/>
      <c r="K161" s="302"/>
      <c r="L161" s="302"/>
      <c r="M161" s="302"/>
      <c r="N161" s="302"/>
      <c r="O161" s="302"/>
      <c r="P161" s="302"/>
      <c r="Q161" s="302"/>
      <c r="R161" s="302"/>
      <c r="S161" s="302"/>
      <c r="T161" s="302"/>
    </row>
    <row r="162" spans="1:20" x14ac:dyDescent="0.25">
      <c r="A162" s="302"/>
      <c r="B162" s="302"/>
      <c r="C162" s="302"/>
      <c r="D162" s="302"/>
      <c r="E162" s="302"/>
      <c r="F162" s="302"/>
      <c r="G162" s="302"/>
      <c r="H162" s="302"/>
      <c r="I162" s="302"/>
      <c r="J162" s="302"/>
      <c r="K162" s="302"/>
      <c r="L162" s="302"/>
      <c r="M162" s="302"/>
      <c r="N162" s="302"/>
      <c r="O162" s="302"/>
      <c r="P162" s="302"/>
      <c r="Q162" s="302"/>
      <c r="R162" s="302"/>
      <c r="S162" s="302"/>
      <c r="T162" s="302"/>
    </row>
    <row r="163" spans="1:20" x14ac:dyDescent="0.25">
      <c r="A163" s="302"/>
      <c r="B163" s="302"/>
      <c r="C163" s="302"/>
      <c r="D163" s="302"/>
      <c r="E163" s="302"/>
      <c r="F163" s="302"/>
      <c r="G163" s="302"/>
      <c r="H163" s="302"/>
      <c r="I163" s="302"/>
      <c r="J163" s="302"/>
      <c r="K163" s="302"/>
      <c r="L163" s="302"/>
      <c r="M163" s="302"/>
      <c r="N163" s="302"/>
      <c r="O163" s="302"/>
      <c r="P163" s="302"/>
      <c r="Q163" s="302"/>
      <c r="R163" s="302"/>
      <c r="S163" s="302"/>
      <c r="T163" s="302"/>
    </row>
    <row r="164" spans="1:20" x14ac:dyDescent="0.25">
      <c r="A164" s="302"/>
      <c r="B164" s="302"/>
      <c r="C164" s="302"/>
      <c r="D164" s="302"/>
      <c r="E164" s="302"/>
      <c r="F164" s="302"/>
      <c r="G164" s="302"/>
      <c r="H164" s="302"/>
      <c r="I164" s="302"/>
      <c r="J164" s="302"/>
      <c r="K164" s="302"/>
      <c r="L164" s="302"/>
      <c r="M164" s="302"/>
      <c r="N164" s="302"/>
      <c r="O164" s="302"/>
      <c r="P164" s="302"/>
      <c r="Q164" s="302"/>
      <c r="R164" s="302"/>
      <c r="S164" s="302"/>
      <c r="T164" s="302"/>
    </row>
    <row r="165" spans="1:20" x14ac:dyDescent="0.25">
      <c r="A165" s="302"/>
      <c r="B165" s="302"/>
      <c r="C165" s="302"/>
      <c r="D165" s="302"/>
      <c r="E165" s="302"/>
      <c r="F165" s="302"/>
      <c r="G165" s="302"/>
      <c r="H165" s="302"/>
      <c r="I165" s="302"/>
      <c r="J165" s="302"/>
      <c r="K165" s="302"/>
      <c r="L165" s="302"/>
      <c r="M165" s="302"/>
      <c r="N165" s="302"/>
      <c r="O165" s="302"/>
      <c r="P165" s="302"/>
      <c r="Q165" s="302"/>
      <c r="R165" s="302"/>
      <c r="S165" s="302"/>
      <c r="T165" s="302"/>
    </row>
    <row r="166" spans="1:20" x14ac:dyDescent="0.25">
      <c r="A166" s="302"/>
      <c r="B166" s="302"/>
      <c r="C166" s="302"/>
      <c r="D166" s="302"/>
      <c r="E166" s="302"/>
      <c r="F166" s="302"/>
      <c r="G166" s="302"/>
      <c r="H166" s="302"/>
      <c r="I166" s="302"/>
      <c r="J166" s="302"/>
      <c r="K166" s="302"/>
      <c r="L166" s="302"/>
      <c r="M166" s="302"/>
      <c r="N166" s="302"/>
      <c r="O166" s="302"/>
      <c r="P166" s="302"/>
      <c r="Q166" s="302"/>
      <c r="R166" s="302"/>
      <c r="S166" s="302"/>
      <c r="T166" s="302"/>
    </row>
    <row r="167" spans="1:20" x14ac:dyDescent="0.25">
      <c r="A167" s="302"/>
      <c r="B167" s="302"/>
      <c r="C167" s="302"/>
      <c r="D167" s="302"/>
      <c r="E167" s="302"/>
      <c r="F167" s="302"/>
      <c r="G167" s="302"/>
      <c r="H167" s="302"/>
      <c r="I167" s="302"/>
      <c r="J167" s="302"/>
      <c r="K167" s="302"/>
      <c r="L167" s="302"/>
      <c r="M167" s="302"/>
      <c r="N167" s="302"/>
      <c r="O167" s="302"/>
      <c r="P167" s="302"/>
      <c r="Q167" s="302"/>
      <c r="R167" s="302"/>
      <c r="S167" s="302"/>
      <c r="T167" s="302"/>
    </row>
    <row r="168" spans="1:20" x14ac:dyDescent="0.25">
      <c r="A168" s="302"/>
      <c r="B168" s="302"/>
      <c r="C168" s="302"/>
      <c r="D168" s="302"/>
      <c r="E168" s="302"/>
      <c r="F168" s="302"/>
      <c r="G168" s="302"/>
      <c r="H168" s="302"/>
      <c r="I168" s="302"/>
      <c r="J168" s="302"/>
      <c r="K168" s="302"/>
      <c r="L168" s="302"/>
      <c r="M168" s="302"/>
      <c r="N168" s="302"/>
      <c r="O168" s="302"/>
      <c r="P168" s="302"/>
      <c r="Q168" s="302"/>
      <c r="R168" s="302"/>
      <c r="S168" s="302"/>
      <c r="T168" s="302"/>
    </row>
    <row r="169" spans="1:20" x14ac:dyDescent="0.25">
      <c r="A169" s="302"/>
      <c r="B169" s="302"/>
      <c r="C169" s="302"/>
      <c r="D169" s="302"/>
      <c r="E169" s="302"/>
      <c r="F169" s="302"/>
      <c r="G169" s="302"/>
      <c r="H169" s="302"/>
      <c r="I169" s="302"/>
      <c r="J169" s="302"/>
      <c r="K169" s="302"/>
      <c r="L169" s="302"/>
      <c r="M169" s="302"/>
      <c r="N169" s="302"/>
      <c r="O169" s="302"/>
      <c r="P169" s="302"/>
      <c r="Q169" s="302"/>
      <c r="R169" s="302"/>
      <c r="S169" s="302"/>
      <c r="T169" s="302"/>
    </row>
    <row r="170" spans="1:20" x14ac:dyDescent="0.25">
      <c r="A170" s="302"/>
      <c r="B170" s="302"/>
      <c r="C170" s="302"/>
      <c r="D170" s="302"/>
      <c r="E170" s="302"/>
      <c r="F170" s="302"/>
      <c r="G170" s="302"/>
      <c r="H170" s="302"/>
      <c r="I170" s="302"/>
      <c r="J170" s="302"/>
      <c r="K170" s="302"/>
      <c r="L170" s="302"/>
      <c r="M170" s="302"/>
      <c r="N170" s="302"/>
      <c r="O170" s="302"/>
      <c r="P170" s="302"/>
      <c r="Q170" s="302"/>
      <c r="R170" s="302"/>
      <c r="S170" s="302"/>
      <c r="T170" s="302"/>
    </row>
    <row r="171" spans="1:20" x14ac:dyDescent="0.25">
      <c r="A171" s="302"/>
      <c r="B171" s="302"/>
      <c r="C171" s="302"/>
      <c r="D171" s="302"/>
      <c r="E171" s="302"/>
      <c r="F171" s="302"/>
      <c r="G171" s="302"/>
      <c r="H171" s="302"/>
      <c r="I171" s="302"/>
      <c r="J171" s="302"/>
      <c r="K171" s="302"/>
      <c r="L171" s="302"/>
      <c r="M171" s="302"/>
      <c r="N171" s="302"/>
      <c r="O171" s="302"/>
      <c r="P171" s="302"/>
      <c r="Q171" s="302"/>
      <c r="R171" s="302"/>
      <c r="S171" s="302"/>
      <c r="T171" s="302"/>
    </row>
    <row r="172" spans="1:20" x14ac:dyDescent="0.25">
      <c r="A172" s="302"/>
      <c r="B172" s="302"/>
      <c r="C172" s="302"/>
      <c r="D172" s="302"/>
      <c r="E172" s="302"/>
      <c r="F172" s="302"/>
      <c r="G172" s="302"/>
      <c r="H172" s="302"/>
      <c r="I172" s="302"/>
      <c r="J172" s="302"/>
      <c r="K172" s="302"/>
      <c r="L172" s="302"/>
      <c r="M172" s="302"/>
      <c r="N172" s="302"/>
      <c r="O172" s="302"/>
      <c r="P172" s="302"/>
      <c r="Q172" s="302"/>
      <c r="R172" s="302"/>
      <c r="S172" s="302"/>
      <c r="T172" s="302"/>
    </row>
    <row r="173" spans="1:20" x14ac:dyDescent="0.25">
      <c r="A173" s="302"/>
      <c r="B173" s="302"/>
      <c r="C173" s="302"/>
      <c r="D173" s="302"/>
      <c r="E173" s="302"/>
      <c r="F173" s="302"/>
      <c r="G173" s="302"/>
      <c r="H173" s="302"/>
      <c r="I173" s="302"/>
      <c r="J173" s="302"/>
      <c r="K173" s="302"/>
      <c r="L173" s="302"/>
      <c r="M173" s="302"/>
      <c r="N173" s="302"/>
      <c r="O173" s="302"/>
      <c r="P173" s="302"/>
      <c r="Q173" s="302"/>
      <c r="R173" s="302"/>
      <c r="S173" s="302"/>
      <c r="T173" s="302"/>
    </row>
    <row r="174" spans="1:20" x14ac:dyDescent="0.25">
      <c r="A174" s="302"/>
      <c r="B174" s="302"/>
      <c r="C174" s="302"/>
      <c r="D174" s="302"/>
      <c r="E174" s="302"/>
      <c r="F174" s="302"/>
      <c r="G174" s="302"/>
      <c r="H174" s="302"/>
      <c r="I174" s="302"/>
      <c r="J174" s="302"/>
      <c r="K174" s="302"/>
      <c r="L174" s="302"/>
      <c r="M174" s="302"/>
      <c r="N174" s="302"/>
      <c r="O174" s="302"/>
      <c r="P174" s="302"/>
      <c r="Q174" s="302"/>
      <c r="R174" s="302"/>
      <c r="S174" s="302"/>
      <c r="T174" s="302"/>
    </row>
    <row r="175" spans="1:20" x14ac:dyDescent="0.25">
      <c r="A175" s="302"/>
      <c r="B175" s="302"/>
      <c r="C175" s="302"/>
      <c r="D175" s="302"/>
      <c r="E175" s="302"/>
      <c r="F175" s="302"/>
      <c r="G175" s="302"/>
      <c r="H175" s="302"/>
      <c r="I175" s="302"/>
      <c r="J175" s="302"/>
      <c r="K175" s="302"/>
      <c r="L175" s="302"/>
      <c r="M175" s="302"/>
      <c r="N175" s="302"/>
      <c r="O175" s="302"/>
      <c r="P175" s="302"/>
      <c r="Q175" s="302"/>
      <c r="R175" s="302"/>
      <c r="S175" s="302"/>
      <c r="T175" s="302"/>
    </row>
    <row r="176" spans="1:20" x14ac:dyDescent="0.25">
      <c r="A176" s="302"/>
      <c r="B176" s="302"/>
      <c r="C176" s="302"/>
      <c r="D176" s="302"/>
      <c r="E176" s="302"/>
      <c r="F176" s="302"/>
      <c r="G176" s="302"/>
      <c r="H176" s="302"/>
      <c r="I176" s="302"/>
      <c r="J176" s="302"/>
      <c r="K176" s="302"/>
      <c r="L176" s="302"/>
      <c r="M176" s="302"/>
      <c r="N176" s="302"/>
      <c r="O176" s="302"/>
      <c r="P176" s="302"/>
      <c r="Q176" s="302"/>
      <c r="R176" s="302"/>
      <c r="S176" s="302"/>
      <c r="T176" s="302"/>
    </row>
    <row r="177" spans="1:20" x14ac:dyDescent="0.25">
      <c r="A177" s="302"/>
      <c r="B177" s="302"/>
      <c r="C177" s="302"/>
      <c r="D177" s="302"/>
      <c r="E177" s="302"/>
      <c r="F177" s="302"/>
      <c r="G177" s="302"/>
      <c r="H177" s="302"/>
      <c r="I177" s="302"/>
      <c r="J177" s="302"/>
      <c r="K177" s="302"/>
      <c r="L177" s="302"/>
      <c r="M177" s="302"/>
      <c r="N177" s="302"/>
      <c r="O177" s="302"/>
      <c r="P177" s="302"/>
      <c r="Q177" s="302"/>
      <c r="R177" s="302"/>
      <c r="S177" s="302"/>
      <c r="T177" s="302"/>
    </row>
    <row r="178" spans="1:20" x14ac:dyDescent="0.25">
      <c r="A178" s="302"/>
      <c r="B178" s="302"/>
      <c r="C178" s="302"/>
      <c r="D178" s="302"/>
      <c r="E178" s="302"/>
      <c r="F178" s="302"/>
      <c r="G178" s="302"/>
      <c r="H178" s="302"/>
      <c r="I178" s="302"/>
      <c r="J178" s="302"/>
      <c r="K178" s="302"/>
      <c r="L178" s="302"/>
      <c r="M178" s="302"/>
      <c r="N178" s="302"/>
      <c r="O178" s="302"/>
      <c r="P178" s="302"/>
      <c r="Q178" s="302"/>
      <c r="R178" s="302"/>
      <c r="S178" s="302"/>
      <c r="T178" s="302"/>
    </row>
    <row r="179" spans="1:20" x14ac:dyDescent="0.25">
      <c r="A179" s="302"/>
      <c r="B179" s="302"/>
      <c r="C179" s="302"/>
      <c r="D179" s="302"/>
      <c r="E179" s="302"/>
      <c r="F179" s="302"/>
      <c r="G179" s="302"/>
      <c r="H179" s="302"/>
      <c r="I179" s="302"/>
      <c r="J179" s="302"/>
      <c r="K179" s="302"/>
      <c r="L179" s="302"/>
      <c r="M179" s="302"/>
      <c r="N179" s="302"/>
      <c r="O179" s="302"/>
      <c r="P179" s="302"/>
      <c r="Q179" s="302"/>
      <c r="R179" s="302"/>
      <c r="S179" s="302"/>
      <c r="T179" s="302"/>
    </row>
    <row r="180" spans="1:20" x14ac:dyDescent="0.25">
      <c r="A180" s="302"/>
      <c r="B180" s="302"/>
      <c r="C180" s="302"/>
      <c r="D180" s="302"/>
      <c r="E180" s="302"/>
      <c r="F180" s="302"/>
      <c r="G180" s="302"/>
      <c r="H180" s="302"/>
      <c r="I180" s="302"/>
      <c r="J180" s="302"/>
      <c r="K180" s="302"/>
      <c r="L180" s="302"/>
      <c r="M180" s="302"/>
      <c r="N180" s="302"/>
      <c r="O180" s="302"/>
      <c r="P180" s="302"/>
      <c r="Q180" s="302"/>
      <c r="R180" s="302"/>
      <c r="S180" s="302"/>
      <c r="T180" s="302"/>
    </row>
    <row r="181" spans="1:20" x14ac:dyDescent="0.25">
      <c r="A181" s="302"/>
      <c r="B181" s="302"/>
      <c r="C181" s="302"/>
      <c r="D181" s="302"/>
      <c r="E181" s="302"/>
      <c r="F181" s="302"/>
      <c r="G181" s="302"/>
      <c r="H181" s="302"/>
      <c r="I181" s="302"/>
      <c r="J181" s="302"/>
      <c r="K181" s="302"/>
      <c r="L181" s="302"/>
      <c r="M181" s="302"/>
      <c r="N181" s="302"/>
      <c r="O181" s="302"/>
      <c r="P181" s="302"/>
      <c r="Q181" s="302"/>
      <c r="R181" s="302"/>
      <c r="S181" s="302"/>
      <c r="T181" s="302"/>
    </row>
    <row r="182" spans="1:20" x14ac:dyDescent="0.25">
      <c r="A182" s="302"/>
      <c r="B182" s="302"/>
      <c r="C182" s="302"/>
      <c r="D182" s="302"/>
      <c r="E182" s="302"/>
      <c r="F182" s="302"/>
      <c r="G182" s="302"/>
      <c r="H182" s="302"/>
      <c r="I182" s="302"/>
      <c r="J182" s="302"/>
      <c r="K182" s="302"/>
      <c r="L182" s="302"/>
      <c r="M182" s="302"/>
      <c r="N182" s="302"/>
      <c r="O182" s="302"/>
      <c r="P182" s="302"/>
      <c r="Q182" s="302"/>
      <c r="R182" s="302"/>
      <c r="S182" s="302"/>
      <c r="T182" s="302"/>
    </row>
    <row r="183" spans="1:20" x14ac:dyDescent="0.25">
      <c r="A183" s="302"/>
      <c r="B183" s="302"/>
      <c r="C183" s="302"/>
      <c r="D183" s="302"/>
      <c r="E183" s="302"/>
      <c r="F183" s="302"/>
      <c r="G183" s="302"/>
      <c r="H183" s="302"/>
      <c r="I183" s="302"/>
      <c r="J183" s="302"/>
      <c r="K183" s="302"/>
      <c r="L183" s="302"/>
      <c r="M183" s="302"/>
      <c r="N183" s="302"/>
      <c r="O183" s="302"/>
      <c r="P183" s="302"/>
      <c r="Q183" s="302"/>
      <c r="R183" s="302"/>
      <c r="S183" s="302"/>
      <c r="T183" s="302"/>
    </row>
    <row r="184" spans="1:20" x14ac:dyDescent="0.25">
      <c r="A184" s="302"/>
      <c r="B184" s="302"/>
      <c r="C184" s="302"/>
      <c r="D184" s="302"/>
      <c r="E184" s="302"/>
      <c r="F184" s="302"/>
      <c r="G184" s="302"/>
      <c r="H184" s="302"/>
      <c r="I184" s="302"/>
      <c r="J184" s="302"/>
      <c r="K184" s="302"/>
      <c r="L184" s="302"/>
      <c r="M184" s="302"/>
      <c r="N184" s="302"/>
      <c r="O184" s="302"/>
      <c r="P184" s="302"/>
      <c r="Q184" s="302"/>
      <c r="R184" s="302"/>
      <c r="S184" s="302"/>
      <c r="T184" s="302"/>
    </row>
    <row r="185" spans="1:20" x14ac:dyDescent="0.25">
      <c r="A185" s="302"/>
      <c r="B185" s="302"/>
      <c r="C185" s="302"/>
      <c r="D185" s="302"/>
      <c r="E185" s="302"/>
      <c r="F185" s="302"/>
      <c r="G185" s="302"/>
      <c r="H185" s="302"/>
      <c r="I185" s="302"/>
      <c r="J185" s="302"/>
      <c r="K185" s="302"/>
      <c r="L185" s="302"/>
      <c r="M185" s="302"/>
      <c r="N185" s="302"/>
      <c r="O185" s="302"/>
      <c r="P185" s="302"/>
      <c r="Q185" s="302"/>
      <c r="R185" s="302"/>
      <c r="S185" s="302"/>
      <c r="T185" s="302"/>
    </row>
    <row r="186" spans="1:20" x14ac:dyDescent="0.25">
      <c r="A186" s="302"/>
      <c r="B186" s="302"/>
      <c r="C186" s="302"/>
      <c r="D186" s="302"/>
      <c r="E186" s="302"/>
      <c r="F186" s="302"/>
      <c r="G186" s="302"/>
      <c r="H186" s="302"/>
      <c r="I186" s="302"/>
      <c r="J186" s="302"/>
      <c r="K186" s="302"/>
      <c r="L186" s="302"/>
      <c r="M186" s="302"/>
      <c r="N186" s="302"/>
      <c r="O186" s="302"/>
      <c r="P186" s="302"/>
      <c r="Q186" s="302"/>
      <c r="R186" s="302"/>
      <c r="S186" s="302"/>
      <c r="T186" s="302"/>
    </row>
    <row r="187" spans="1:20" x14ac:dyDescent="0.25">
      <c r="A187" s="302"/>
      <c r="B187" s="302"/>
      <c r="C187" s="302"/>
      <c r="D187" s="302"/>
      <c r="E187" s="302"/>
      <c r="F187" s="302"/>
      <c r="G187" s="302"/>
      <c r="H187" s="302"/>
      <c r="I187" s="302"/>
      <c r="J187" s="302"/>
      <c r="K187" s="302"/>
      <c r="L187" s="302"/>
      <c r="M187" s="302"/>
      <c r="N187" s="302"/>
      <c r="O187" s="302"/>
      <c r="P187" s="302"/>
      <c r="Q187" s="302"/>
      <c r="R187" s="302"/>
      <c r="S187" s="302"/>
      <c r="T187" s="302"/>
    </row>
    <row r="188" spans="1:20" x14ac:dyDescent="0.25">
      <c r="A188" s="302"/>
      <c r="B188" s="302"/>
      <c r="C188" s="302"/>
      <c r="D188" s="302"/>
      <c r="E188" s="302"/>
      <c r="F188" s="302"/>
      <c r="G188" s="302"/>
      <c r="H188" s="302"/>
      <c r="I188" s="302"/>
      <c r="J188" s="302"/>
      <c r="K188" s="302"/>
      <c r="L188" s="302"/>
      <c r="M188" s="302"/>
      <c r="N188" s="302"/>
      <c r="O188" s="302"/>
      <c r="P188" s="302"/>
      <c r="Q188" s="302"/>
      <c r="R188" s="302"/>
      <c r="S188" s="302"/>
      <c r="T188" s="302"/>
    </row>
    <row r="189" spans="1:20" x14ac:dyDescent="0.25">
      <c r="A189" s="302"/>
      <c r="B189" s="302"/>
      <c r="C189" s="302"/>
      <c r="D189" s="302"/>
      <c r="E189" s="302"/>
      <c r="F189" s="302"/>
      <c r="G189" s="302"/>
      <c r="H189" s="302"/>
      <c r="I189" s="302"/>
      <c r="J189" s="302"/>
      <c r="K189" s="302"/>
      <c r="L189" s="302"/>
      <c r="M189" s="302"/>
      <c r="N189" s="302"/>
      <c r="O189" s="302"/>
      <c r="P189" s="302"/>
      <c r="Q189" s="302"/>
      <c r="R189" s="302"/>
      <c r="S189" s="302"/>
      <c r="T189" s="302"/>
    </row>
    <row r="190" spans="1:20" x14ac:dyDescent="0.25">
      <c r="A190" s="302"/>
      <c r="B190" s="302"/>
      <c r="C190" s="302"/>
      <c r="D190" s="302"/>
      <c r="E190" s="302"/>
      <c r="F190" s="302"/>
      <c r="G190" s="302"/>
      <c r="H190" s="302"/>
      <c r="I190" s="302"/>
      <c r="J190" s="302"/>
      <c r="K190" s="302"/>
      <c r="L190" s="302"/>
      <c r="M190" s="302"/>
      <c r="N190" s="302"/>
      <c r="O190" s="302"/>
      <c r="P190" s="302"/>
      <c r="Q190" s="302"/>
      <c r="R190" s="302"/>
      <c r="S190" s="302"/>
      <c r="T190" s="302"/>
    </row>
    <row r="191" spans="1:20" x14ac:dyDescent="0.25">
      <c r="A191" s="302"/>
      <c r="B191" s="302"/>
      <c r="C191" s="302"/>
      <c r="D191" s="302"/>
      <c r="E191" s="302"/>
      <c r="F191" s="302"/>
      <c r="G191" s="302"/>
      <c r="H191" s="302"/>
      <c r="I191" s="302"/>
      <c r="J191" s="302"/>
      <c r="K191" s="302"/>
      <c r="L191" s="302"/>
      <c r="M191" s="302"/>
      <c r="N191" s="302"/>
      <c r="O191" s="302"/>
      <c r="P191" s="302"/>
      <c r="Q191" s="302"/>
      <c r="R191" s="302"/>
      <c r="S191" s="302"/>
      <c r="T191" s="302"/>
    </row>
    <row r="192" spans="1:20" x14ac:dyDescent="0.25">
      <c r="A192" s="302"/>
      <c r="B192" s="302"/>
      <c r="C192" s="302"/>
      <c r="D192" s="302"/>
      <c r="E192" s="302"/>
      <c r="F192" s="302"/>
      <c r="G192" s="302"/>
      <c r="H192" s="302"/>
      <c r="I192" s="302"/>
      <c r="J192" s="302"/>
      <c r="K192" s="302"/>
      <c r="L192" s="302"/>
      <c r="M192" s="302"/>
      <c r="N192" s="302"/>
      <c r="O192" s="302"/>
      <c r="P192" s="302"/>
      <c r="Q192" s="302"/>
      <c r="R192" s="302"/>
      <c r="S192" s="302"/>
      <c r="T192" s="302"/>
    </row>
    <row r="193" spans="1:20" x14ac:dyDescent="0.25">
      <c r="A193" s="302"/>
      <c r="B193" s="302"/>
      <c r="C193" s="302"/>
      <c r="D193" s="302"/>
      <c r="E193" s="302"/>
      <c r="F193" s="302"/>
      <c r="G193" s="302"/>
      <c r="H193" s="302"/>
      <c r="I193" s="302"/>
      <c r="J193" s="302"/>
      <c r="K193" s="302"/>
      <c r="L193" s="302"/>
      <c r="M193" s="302"/>
      <c r="N193" s="302"/>
      <c r="O193" s="302"/>
      <c r="P193" s="302"/>
      <c r="Q193" s="302"/>
      <c r="R193" s="302"/>
      <c r="S193" s="302"/>
      <c r="T193" s="302"/>
    </row>
    <row r="194" spans="1:20" x14ac:dyDescent="0.25">
      <c r="A194" s="302"/>
      <c r="B194" s="302"/>
      <c r="C194" s="302"/>
      <c r="D194" s="302"/>
      <c r="E194" s="302"/>
      <c r="F194" s="302"/>
      <c r="G194" s="302"/>
      <c r="H194" s="302"/>
      <c r="I194" s="302"/>
      <c r="J194" s="302"/>
      <c r="K194" s="302"/>
      <c r="L194" s="302"/>
      <c r="M194" s="302"/>
      <c r="N194" s="302"/>
      <c r="O194" s="302"/>
      <c r="P194" s="302"/>
      <c r="Q194" s="302"/>
      <c r="R194" s="302"/>
      <c r="S194" s="302"/>
      <c r="T194" s="302"/>
    </row>
    <row r="195" spans="1:20" x14ac:dyDescent="0.25">
      <c r="A195" s="302"/>
      <c r="B195" s="302"/>
      <c r="C195" s="302"/>
      <c r="D195" s="302"/>
      <c r="E195" s="302"/>
      <c r="F195" s="302"/>
      <c r="G195" s="302"/>
      <c r="H195" s="302"/>
      <c r="I195" s="302"/>
      <c r="J195" s="302"/>
      <c r="K195" s="302"/>
      <c r="L195" s="302"/>
      <c r="M195" s="302"/>
      <c r="N195" s="302"/>
      <c r="O195" s="302"/>
      <c r="P195" s="302"/>
      <c r="Q195" s="302"/>
      <c r="R195" s="302"/>
      <c r="S195" s="302"/>
      <c r="T195" s="302"/>
    </row>
    <row r="196" spans="1:20" x14ac:dyDescent="0.25">
      <c r="A196" s="302"/>
      <c r="B196" s="302"/>
      <c r="C196" s="302"/>
      <c r="D196" s="302"/>
      <c r="E196" s="302"/>
      <c r="F196" s="302"/>
      <c r="G196" s="302"/>
      <c r="H196" s="302"/>
      <c r="I196" s="302"/>
      <c r="J196" s="302"/>
      <c r="K196" s="302"/>
      <c r="L196" s="302"/>
      <c r="M196" s="302"/>
      <c r="N196" s="302"/>
      <c r="O196" s="302"/>
      <c r="P196" s="302"/>
      <c r="Q196" s="302"/>
      <c r="R196" s="302"/>
      <c r="S196" s="302"/>
      <c r="T196" s="302"/>
    </row>
    <row r="197" spans="1:20" x14ac:dyDescent="0.25">
      <c r="A197" s="302"/>
      <c r="B197" s="302"/>
      <c r="C197" s="302"/>
      <c r="D197" s="302"/>
      <c r="E197" s="302"/>
      <c r="F197" s="302"/>
      <c r="G197" s="302"/>
      <c r="H197" s="302"/>
      <c r="I197" s="302"/>
      <c r="J197" s="302"/>
      <c r="K197" s="302"/>
      <c r="L197" s="302"/>
      <c r="M197" s="302"/>
      <c r="N197" s="302"/>
      <c r="O197" s="302"/>
      <c r="P197" s="302"/>
      <c r="Q197" s="302"/>
      <c r="R197" s="302"/>
      <c r="S197" s="302"/>
      <c r="T197" s="302"/>
    </row>
    <row r="198" spans="1:20" x14ac:dyDescent="0.25">
      <c r="A198" s="302"/>
      <c r="B198" s="302"/>
      <c r="C198" s="302"/>
      <c r="D198" s="302"/>
      <c r="E198" s="302"/>
      <c r="F198" s="302"/>
      <c r="G198" s="302"/>
      <c r="H198" s="302"/>
      <c r="I198" s="302"/>
      <c r="J198" s="302"/>
      <c r="K198" s="302"/>
      <c r="L198" s="302"/>
      <c r="M198" s="302"/>
      <c r="N198" s="302"/>
      <c r="O198" s="302"/>
      <c r="P198" s="302"/>
      <c r="Q198" s="302"/>
      <c r="R198" s="302"/>
      <c r="S198" s="302"/>
      <c r="T198" s="302"/>
    </row>
    <row r="199" spans="1:20" x14ac:dyDescent="0.25">
      <c r="A199" s="302"/>
      <c r="B199" s="302"/>
      <c r="C199" s="302"/>
      <c r="D199" s="302"/>
      <c r="E199" s="302"/>
      <c r="F199" s="302"/>
      <c r="G199" s="302"/>
      <c r="H199" s="302"/>
      <c r="I199" s="302"/>
      <c r="J199" s="302"/>
      <c r="K199" s="302"/>
      <c r="L199" s="302"/>
      <c r="M199" s="302"/>
      <c r="N199" s="302"/>
      <c r="O199" s="302"/>
      <c r="P199" s="302"/>
      <c r="Q199" s="302"/>
      <c r="R199" s="302"/>
      <c r="S199" s="302"/>
      <c r="T199" s="302"/>
    </row>
    <row r="200" spans="1:20" x14ac:dyDescent="0.25">
      <c r="A200" s="302"/>
      <c r="B200" s="302"/>
      <c r="C200" s="302"/>
      <c r="D200" s="302"/>
      <c r="E200" s="302"/>
      <c r="F200" s="302"/>
      <c r="G200" s="302"/>
      <c r="H200" s="302"/>
      <c r="I200" s="302"/>
      <c r="J200" s="302"/>
      <c r="K200" s="302"/>
      <c r="L200" s="302"/>
      <c r="M200" s="302"/>
      <c r="N200" s="302"/>
      <c r="O200" s="302"/>
      <c r="P200" s="302"/>
      <c r="Q200" s="302"/>
      <c r="R200" s="302"/>
      <c r="S200" s="302"/>
      <c r="T200" s="302"/>
    </row>
    <row r="201" spans="1:20" x14ac:dyDescent="0.25">
      <c r="A201" s="302"/>
      <c r="B201" s="302"/>
      <c r="C201" s="302"/>
      <c r="D201" s="302"/>
      <c r="E201" s="302"/>
      <c r="F201" s="302"/>
      <c r="G201" s="302"/>
      <c r="H201" s="302"/>
      <c r="I201" s="302"/>
      <c r="J201" s="302"/>
      <c r="K201" s="302"/>
      <c r="L201" s="302"/>
      <c r="M201" s="302"/>
      <c r="N201" s="302"/>
      <c r="O201" s="302"/>
      <c r="P201" s="302"/>
      <c r="Q201" s="302"/>
      <c r="R201" s="302"/>
      <c r="S201" s="302"/>
      <c r="T201" s="302"/>
    </row>
    <row r="202" spans="1:20" x14ac:dyDescent="0.25">
      <c r="A202" s="302"/>
      <c r="B202" s="302"/>
      <c r="C202" s="302"/>
      <c r="D202" s="302"/>
      <c r="E202" s="302"/>
      <c r="F202" s="302"/>
      <c r="G202" s="302"/>
      <c r="H202" s="302"/>
      <c r="I202" s="302"/>
      <c r="J202" s="302"/>
      <c r="K202" s="302"/>
      <c r="L202" s="302"/>
      <c r="M202" s="302"/>
      <c r="N202" s="302"/>
      <c r="O202" s="302"/>
      <c r="P202" s="302"/>
      <c r="Q202" s="302"/>
      <c r="R202" s="302"/>
      <c r="S202" s="302"/>
      <c r="T202" s="302"/>
    </row>
    <row r="203" spans="1:20" x14ac:dyDescent="0.25">
      <c r="A203" s="302"/>
      <c r="B203" s="302"/>
      <c r="C203" s="302"/>
      <c r="D203" s="302"/>
      <c r="E203" s="302"/>
      <c r="F203" s="302"/>
      <c r="G203" s="302"/>
      <c r="H203" s="302"/>
      <c r="I203" s="302"/>
      <c r="J203" s="302"/>
      <c r="K203" s="302"/>
      <c r="L203" s="302"/>
      <c r="M203" s="302"/>
      <c r="N203" s="302"/>
      <c r="O203" s="302"/>
      <c r="P203" s="302"/>
      <c r="Q203" s="302"/>
      <c r="R203" s="302"/>
      <c r="S203" s="302"/>
      <c r="T203" s="302"/>
    </row>
    <row r="204" spans="1:20" x14ac:dyDescent="0.25">
      <c r="A204" s="302"/>
      <c r="B204" s="302"/>
      <c r="C204" s="302"/>
      <c r="D204" s="302"/>
      <c r="E204" s="302"/>
      <c r="F204" s="302"/>
      <c r="G204" s="302"/>
      <c r="H204" s="302"/>
      <c r="I204" s="302"/>
      <c r="J204" s="302"/>
      <c r="K204" s="302"/>
      <c r="L204" s="302"/>
      <c r="M204" s="302"/>
      <c r="N204" s="302"/>
      <c r="O204" s="302"/>
      <c r="P204" s="302"/>
      <c r="Q204" s="302"/>
      <c r="R204" s="302"/>
      <c r="S204" s="302"/>
      <c r="T204" s="302"/>
    </row>
    <row r="205" spans="1:20" x14ac:dyDescent="0.25">
      <c r="A205" s="302"/>
      <c r="B205" s="302"/>
      <c r="C205" s="302"/>
      <c r="D205" s="302"/>
      <c r="E205" s="302"/>
      <c r="F205" s="302"/>
      <c r="G205" s="302"/>
      <c r="H205" s="302"/>
      <c r="I205" s="302"/>
      <c r="J205" s="302"/>
      <c r="K205" s="302"/>
      <c r="L205" s="302"/>
      <c r="M205" s="302"/>
      <c r="N205" s="302"/>
      <c r="O205" s="302"/>
      <c r="P205" s="302"/>
      <c r="Q205" s="302"/>
      <c r="R205" s="302"/>
      <c r="S205" s="302"/>
      <c r="T205" s="302"/>
    </row>
    <row r="206" spans="1:20" x14ac:dyDescent="0.25">
      <c r="A206" s="302"/>
      <c r="B206" s="302"/>
      <c r="C206" s="302"/>
      <c r="D206" s="302"/>
      <c r="E206" s="302"/>
      <c r="F206" s="302"/>
      <c r="G206" s="302"/>
      <c r="H206" s="302"/>
      <c r="I206" s="302"/>
      <c r="J206" s="302"/>
      <c r="K206" s="302"/>
      <c r="L206" s="302"/>
      <c r="M206" s="302"/>
      <c r="N206" s="302"/>
      <c r="O206" s="302"/>
      <c r="P206" s="302"/>
      <c r="Q206" s="302"/>
      <c r="R206" s="302"/>
      <c r="S206" s="302"/>
      <c r="T206" s="302"/>
    </row>
    <row r="207" spans="1:20" x14ac:dyDescent="0.25">
      <c r="A207" s="302"/>
      <c r="B207" s="302"/>
      <c r="C207" s="302"/>
      <c r="D207" s="302"/>
      <c r="E207" s="302"/>
      <c r="F207" s="302"/>
      <c r="G207" s="302"/>
      <c r="H207" s="302"/>
      <c r="I207" s="302"/>
      <c r="J207" s="302"/>
      <c r="K207" s="302"/>
      <c r="L207" s="302"/>
      <c r="M207" s="302"/>
      <c r="N207" s="302"/>
      <c r="O207" s="302"/>
      <c r="P207" s="302"/>
      <c r="Q207" s="302"/>
      <c r="R207" s="302"/>
      <c r="S207" s="302"/>
      <c r="T207" s="302"/>
    </row>
    <row r="208" spans="1:20" x14ac:dyDescent="0.25">
      <c r="A208" s="302"/>
      <c r="B208" s="302"/>
      <c r="C208" s="302"/>
      <c r="D208" s="302"/>
      <c r="E208" s="302"/>
      <c r="F208" s="302"/>
      <c r="G208" s="302"/>
      <c r="H208" s="302"/>
      <c r="I208" s="302"/>
      <c r="J208" s="302"/>
      <c r="K208" s="302"/>
      <c r="L208" s="302"/>
      <c r="M208" s="302"/>
      <c r="N208" s="302"/>
      <c r="O208" s="302"/>
      <c r="P208" s="302"/>
      <c r="Q208" s="302"/>
      <c r="R208" s="302"/>
      <c r="S208" s="302"/>
      <c r="T208" s="302"/>
    </row>
    <row r="209" spans="1:20" x14ac:dyDescent="0.25">
      <c r="A209" s="302"/>
      <c r="B209" s="302"/>
      <c r="C209" s="302"/>
      <c r="D209" s="302"/>
      <c r="E209" s="302"/>
      <c r="F209" s="302"/>
      <c r="G209" s="302"/>
      <c r="H209" s="302"/>
      <c r="I209" s="302"/>
      <c r="J209" s="302"/>
      <c r="K209" s="302"/>
      <c r="L209" s="302"/>
      <c r="M209" s="302"/>
      <c r="N209" s="302"/>
      <c r="O209" s="302"/>
      <c r="P209" s="302"/>
      <c r="Q209" s="302"/>
      <c r="R209" s="302"/>
      <c r="S209" s="302"/>
      <c r="T209" s="302"/>
    </row>
    <row r="210" spans="1:20" x14ac:dyDescent="0.25">
      <c r="A210" s="302"/>
      <c r="B210" s="302"/>
      <c r="C210" s="302"/>
      <c r="D210" s="302"/>
      <c r="E210" s="302"/>
      <c r="F210" s="302"/>
      <c r="G210" s="302"/>
      <c r="H210" s="302"/>
      <c r="I210" s="302"/>
      <c r="J210" s="302"/>
      <c r="K210" s="302"/>
      <c r="L210" s="302"/>
      <c r="M210" s="302"/>
      <c r="N210" s="302"/>
      <c r="O210" s="302"/>
      <c r="P210" s="302"/>
      <c r="Q210" s="302"/>
      <c r="R210" s="302"/>
      <c r="S210" s="302"/>
      <c r="T210" s="302"/>
    </row>
    <row r="211" spans="1:20" x14ac:dyDescent="0.25">
      <c r="A211" s="302"/>
      <c r="B211" s="302"/>
      <c r="C211" s="302"/>
      <c r="D211" s="302"/>
      <c r="E211" s="302"/>
      <c r="F211" s="302"/>
      <c r="G211" s="302"/>
      <c r="H211" s="302"/>
      <c r="I211" s="302"/>
      <c r="J211" s="302"/>
      <c r="K211" s="302"/>
      <c r="L211" s="302"/>
      <c r="M211" s="302"/>
      <c r="N211" s="302"/>
      <c r="O211" s="302"/>
      <c r="P211" s="302"/>
      <c r="Q211" s="302"/>
      <c r="R211" s="302"/>
      <c r="S211" s="302"/>
      <c r="T211" s="302"/>
    </row>
    <row r="212" spans="1:20" x14ac:dyDescent="0.25">
      <c r="A212" s="302"/>
      <c r="B212" s="302"/>
      <c r="C212" s="302"/>
      <c r="D212" s="302"/>
      <c r="E212" s="302"/>
      <c r="F212" s="302"/>
      <c r="G212" s="302"/>
      <c r="H212" s="302"/>
      <c r="I212" s="302"/>
      <c r="J212" s="302"/>
      <c r="K212" s="302"/>
      <c r="L212" s="302"/>
      <c r="M212" s="302"/>
      <c r="N212" s="302"/>
      <c r="O212" s="302"/>
      <c r="P212" s="302"/>
      <c r="Q212" s="302"/>
      <c r="R212" s="302"/>
      <c r="S212" s="302"/>
      <c r="T212" s="302"/>
    </row>
    <row r="213" spans="1:20" x14ac:dyDescent="0.25">
      <c r="A213" s="302"/>
      <c r="B213" s="302"/>
      <c r="C213" s="302"/>
      <c r="D213" s="302"/>
      <c r="E213" s="302"/>
      <c r="F213" s="302"/>
      <c r="G213" s="302"/>
      <c r="H213" s="302"/>
      <c r="I213" s="302"/>
      <c r="J213" s="302"/>
      <c r="K213" s="302"/>
      <c r="L213" s="302"/>
      <c r="M213" s="302"/>
      <c r="N213" s="302"/>
      <c r="O213" s="302"/>
      <c r="P213" s="302"/>
      <c r="Q213" s="302"/>
      <c r="R213" s="302"/>
      <c r="S213" s="302"/>
      <c r="T213" s="302"/>
    </row>
    <row r="214" spans="1:20" x14ac:dyDescent="0.25">
      <c r="A214" s="302"/>
      <c r="B214" s="302"/>
      <c r="C214" s="302"/>
      <c r="D214" s="302"/>
      <c r="E214" s="302"/>
      <c r="F214" s="302"/>
      <c r="G214" s="302"/>
      <c r="H214" s="302"/>
      <c r="I214" s="302"/>
      <c r="J214" s="302"/>
      <c r="K214" s="302"/>
      <c r="L214" s="302"/>
      <c r="M214" s="302"/>
      <c r="N214" s="302"/>
      <c r="O214" s="302"/>
      <c r="P214" s="302"/>
      <c r="Q214" s="302"/>
      <c r="R214" s="302"/>
      <c r="S214" s="302"/>
      <c r="T214" s="302"/>
    </row>
    <row r="215" spans="1:20" x14ac:dyDescent="0.25">
      <c r="A215" s="302"/>
      <c r="B215" s="302"/>
      <c r="C215" s="302"/>
      <c r="D215" s="302"/>
      <c r="E215" s="302"/>
      <c r="F215" s="302"/>
      <c r="G215" s="302"/>
      <c r="H215" s="302"/>
      <c r="I215" s="302"/>
      <c r="J215" s="302"/>
      <c r="K215" s="302"/>
      <c r="L215" s="302"/>
      <c r="M215" s="302"/>
      <c r="N215" s="302"/>
      <c r="O215" s="302"/>
      <c r="P215" s="302"/>
      <c r="Q215" s="302"/>
      <c r="R215" s="302"/>
      <c r="S215" s="302"/>
      <c r="T215" s="302"/>
    </row>
    <row r="216" spans="1:20" x14ac:dyDescent="0.25">
      <c r="A216" s="302"/>
      <c r="B216" s="302"/>
      <c r="C216" s="302"/>
      <c r="D216" s="302"/>
      <c r="E216" s="302"/>
      <c r="F216" s="302"/>
      <c r="G216" s="302"/>
      <c r="H216" s="302"/>
      <c r="I216" s="302"/>
      <c r="J216" s="302"/>
      <c r="K216" s="302"/>
      <c r="L216" s="302"/>
      <c r="M216" s="302"/>
      <c r="N216" s="302"/>
      <c r="O216" s="302"/>
      <c r="P216" s="302"/>
      <c r="Q216" s="302"/>
      <c r="R216" s="302"/>
      <c r="S216" s="302"/>
      <c r="T216" s="302"/>
    </row>
    <row r="217" spans="1:20" x14ac:dyDescent="0.25">
      <c r="A217" s="302"/>
      <c r="B217" s="302"/>
      <c r="C217" s="302"/>
      <c r="D217" s="302"/>
      <c r="E217" s="302"/>
      <c r="F217" s="302"/>
      <c r="G217" s="302"/>
      <c r="H217" s="302"/>
      <c r="I217" s="302"/>
      <c r="J217" s="302"/>
      <c r="K217" s="302"/>
      <c r="L217" s="302"/>
      <c r="M217" s="302"/>
      <c r="N217" s="302"/>
      <c r="O217" s="302"/>
      <c r="P217" s="302"/>
      <c r="Q217" s="302"/>
      <c r="R217" s="302"/>
      <c r="S217" s="302"/>
      <c r="T217" s="302"/>
    </row>
    <row r="218" spans="1:20" x14ac:dyDescent="0.25">
      <c r="A218" s="302"/>
      <c r="B218" s="302"/>
      <c r="C218" s="302"/>
      <c r="D218" s="302"/>
      <c r="E218" s="302"/>
      <c r="F218" s="302"/>
      <c r="G218" s="302"/>
      <c r="H218" s="302"/>
      <c r="I218" s="302"/>
      <c r="J218" s="302"/>
      <c r="K218" s="302"/>
      <c r="L218" s="302"/>
      <c r="M218" s="302"/>
      <c r="N218" s="302"/>
      <c r="O218" s="302"/>
      <c r="P218" s="302"/>
      <c r="Q218" s="302"/>
      <c r="R218" s="302"/>
      <c r="S218" s="302"/>
      <c r="T218" s="302"/>
    </row>
    <row r="219" spans="1:20" x14ac:dyDescent="0.25">
      <c r="A219" s="302"/>
      <c r="B219" s="302"/>
      <c r="C219" s="302"/>
      <c r="D219" s="302"/>
      <c r="E219" s="302"/>
      <c r="F219" s="302"/>
      <c r="G219" s="302"/>
      <c r="H219" s="302"/>
      <c r="I219" s="302"/>
      <c r="J219" s="302"/>
      <c r="K219" s="302"/>
      <c r="L219" s="302"/>
      <c r="M219" s="302"/>
      <c r="N219" s="302"/>
      <c r="O219" s="302"/>
      <c r="P219" s="302"/>
      <c r="Q219" s="302"/>
      <c r="R219" s="302"/>
      <c r="S219" s="302"/>
      <c r="T219" s="302"/>
    </row>
    <row r="220" spans="1:20" x14ac:dyDescent="0.25">
      <c r="A220" s="302"/>
      <c r="B220" s="302"/>
      <c r="C220" s="302"/>
      <c r="D220" s="302"/>
      <c r="E220" s="302"/>
      <c r="F220" s="302"/>
      <c r="G220" s="302"/>
      <c r="H220" s="302"/>
      <c r="I220" s="302"/>
      <c r="J220" s="302"/>
      <c r="K220" s="302"/>
      <c r="L220" s="302"/>
      <c r="M220" s="302"/>
      <c r="N220" s="302"/>
      <c r="O220" s="302"/>
      <c r="P220" s="302"/>
      <c r="Q220" s="302"/>
      <c r="R220" s="302"/>
      <c r="S220" s="302"/>
      <c r="T220" s="302"/>
    </row>
    <row r="221" spans="1:20" x14ac:dyDescent="0.25">
      <c r="A221" s="302"/>
      <c r="B221" s="302"/>
      <c r="C221" s="302"/>
      <c r="D221" s="302"/>
      <c r="E221" s="302"/>
      <c r="F221" s="302"/>
      <c r="G221" s="302"/>
      <c r="H221" s="302"/>
      <c r="I221" s="302"/>
      <c r="J221" s="302"/>
      <c r="K221" s="302"/>
      <c r="L221" s="302"/>
      <c r="M221" s="302"/>
      <c r="N221" s="302"/>
      <c r="O221" s="302"/>
      <c r="P221" s="302"/>
      <c r="Q221" s="302"/>
      <c r="R221" s="302"/>
      <c r="S221" s="302"/>
      <c r="T221" s="302"/>
    </row>
    <row r="222" spans="1:20" x14ac:dyDescent="0.25">
      <c r="A222" s="302"/>
      <c r="B222" s="302"/>
      <c r="C222" s="302"/>
      <c r="D222" s="302"/>
      <c r="E222" s="302"/>
      <c r="F222" s="302"/>
      <c r="G222" s="302"/>
      <c r="H222" s="302"/>
      <c r="I222" s="302"/>
      <c r="J222" s="302"/>
      <c r="K222" s="302"/>
      <c r="L222" s="302"/>
      <c r="M222" s="302"/>
      <c r="N222" s="302"/>
      <c r="O222" s="302"/>
      <c r="P222" s="302"/>
      <c r="Q222" s="302"/>
      <c r="R222" s="302"/>
      <c r="S222" s="302"/>
      <c r="T222" s="302"/>
    </row>
    <row r="223" spans="1:20" x14ac:dyDescent="0.25">
      <c r="A223" s="302"/>
      <c r="B223" s="302"/>
      <c r="C223" s="302"/>
      <c r="D223" s="302"/>
      <c r="E223" s="302"/>
      <c r="F223" s="302"/>
      <c r="G223" s="302"/>
      <c r="H223" s="302"/>
      <c r="I223" s="302"/>
      <c r="J223" s="302"/>
      <c r="K223" s="302"/>
      <c r="L223" s="302"/>
      <c r="M223" s="302"/>
      <c r="N223" s="302"/>
      <c r="O223" s="302"/>
      <c r="P223" s="302"/>
      <c r="Q223" s="302"/>
      <c r="R223" s="302"/>
      <c r="S223" s="302"/>
      <c r="T223" s="302"/>
    </row>
    <row r="224" spans="1:20" x14ac:dyDescent="0.25">
      <c r="A224" s="302"/>
      <c r="B224" s="302"/>
      <c r="C224" s="302"/>
      <c r="D224" s="302"/>
      <c r="E224" s="302"/>
      <c r="F224" s="302"/>
      <c r="G224" s="302"/>
      <c r="H224" s="302"/>
      <c r="I224" s="302"/>
      <c r="J224" s="302"/>
      <c r="K224" s="302"/>
      <c r="L224" s="302"/>
      <c r="M224" s="302"/>
      <c r="N224" s="302"/>
      <c r="O224" s="302"/>
      <c r="P224" s="302"/>
      <c r="Q224" s="302"/>
      <c r="R224" s="302"/>
      <c r="S224" s="302"/>
      <c r="T224" s="302"/>
    </row>
    <row r="225" spans="1:20" x14ac:dyDescent="0.25">
      <c r="A225" s="302"/>
      <c r="B225" s="302"/>
      <c r="C225" s="302"/>
      <c r="D225" s="302"/>
      <c r="E225" s="302"/>
      <c r="F225" s="302"/>
      <c r="G225" s="302"/>
      <c r="H225" s="302"/>
      <c r="I225" s="302"/>
      <c r="J225" s="302"/>
      <c r="K225" s="302"/>
      <c r="L225" s="302"/>
      <c r="M225" s="302"/>
      <c r="N225" s="302"/>
      <c r="O225" s="302"/>
      <c r="P225" s="302"/>
      <c r="Q225" s="302"/>
      <c r="R225" s="302"/>
      <c r="S225" s="302"/>
      <c r="T225" s="302"/>
    </row>
    <row r="226" spans="1:20" x14ac:dyDescent="0.25">
      <c r="A226" s="302"/>
      <c r="B226" s="302"/>
      <c r="C226" s="302"/>
      <c r="D226" s="302"/>
      <c r="E226" s="302"/>
      <c r="F226" s="302"/>
      <c r="G226" s="302"/>
      <c r="H226" s="302"/>
      <c r="I226" s="302"/>
      <c r="J226" s="302"/>
      <c r="K226" s="302"/>
      <c r="L226" s="302"/>
      <c r="M226" s="302"/>
      <c r="N226" s="302"/>
      <c r="O226" s="302"/>
      <c r="P226" s="302"/>
      <c r="Q226" s="302"/>
      <c r="R226" s="302"/>
      <c r="S226" s="302"/>
      <c r="T226" s="302"/>
    </row>
    <row r="227" spans="1:20" x14ac:dyDescent="0.25">
      <c r="A227" s="302"/>
      <c r="B227" s="302"/>
      <c r="C227" s="302"/>
      <c r="D227" s="302"/>
      <c r="E227" s="302"/>
      <c r="F227" s="302"/>
      <c r="G227" s="302"/>
      <c r="H227" s="302"/>
      <c r="I227" s="302"/>
      <c r="J227" s="302"/>
      <c r="K227" s="302"/>
      <c r="L227" s="302"/>
      <c r="M227" s="302"/>
      <c r="N227" s="302"/>
      <c r="O227" s="302"/>
      <c r="P227" s="302"/>
      <c r="Q227" s="302"/>
      <c r="R227" s="302"/>
      <c r="S227" s="302"/>
      <c r="T227" s="302"/>
    </row>
    <row r="228" spans="1:20" x14ac:dyDescent="0.25">
      <c r="A228" s="302"/>
      <c r="B228" s="302"/>
      <c r="C228" s="302"/>
      <c r="D228" s="302"/>
      <c r="E228" s="302"/>
      <c r="F228" s="302"/>
      <c r="G228" s="302"/>
      <c r="H228" s="302"/>
      <c r="I228" s="302"/>
      <c r="J228" s="302"/>
      <c r="K228" s="302"/>
      <c r="L228" s="302"/>
      <c r="M228" s="302"/>
      <c r="N228" s="302"/>
      <c r="O228" s="302"/>
      <c r="P228" s="302"/>
      <c r="Q228" s="302"/>
      <c r="R228" s="302"/>
      <c r="S228" s="302"/>
      <c r="T228" s="302"/>
    </row>
    <row r="229" spans="1:20" x14ac:dyDescent="0.25">
      <c r="A229" s="302"/>
      <c r="B229" s="302"/>
      <c r="C229" s="302"/>
      <c r="D229" s="302"/>
      <c r="E229" s="302"/>
      <c r="F229" s="302"/>
      <c r="G229" s="302"/>
      <c r="H229" s="302"/>
      <c r="I229" s="302"/>
      <c r="J229" s="302"/>
      <c r="K229" s="302"/>
      <c r="L229" s="302"/>
      <c r="M229" s="302"/>
      <c r="N229" s="302"/>
      <c r="O229" s="302"/>
      <c r="P229" s="302"/>
      <c r="Q229" s="302"/>
      <c r="R229" s="302"/>
      <c r="S229" s="302"/>
      <c r="T229" s="302"/>
    </row>
    <row r="230" spans="1:20" x14ac:dyDescent="0.25">
      <c r="A230" s="302"/>
      <c r="B230" s="302"/>
      <c r="C230" s="302"/>
      <c r="D230" s="302"/>
      <c r="E230" s="302"/>
      <c r="F230" s="302"/>
      <c r="G230" s="302"/>
      <c r="H230" s="302"/>
      <c r="I230" s="302"/>
      <c r="J230" s="302"/>
      <c r="K230" s="302"/>
      <c r="L230" s="302"/>
      <c r="M230" s="302"/>
      <c r="N230" s="302"/>
      <c r="O230" s="302"/>
      <c r="P230" s="302"/>
      <c r="Q230" s="302"/>
      <c r="R230" s="302"/>
      <c r="S230" s="302"/>
      <c r="T230" s="302"/>
    </row>
    <row r="231" spans="1:20" x14ac:dyDescent="0.25">
      <c r="A231" s="302"/>
      <c r="B231" s="302"/>
      <c r="C231" s="302"/>
      <c r="D231" s="302"/>
      <c r="E231" s="302"/>
      <c r="F231" s="302"/>
      <c r="G231" s="302"/>
      <c r="H231" s="302"/>
      <c r="I231" s="302"/>
      <c r="J231" s="302"/>
      <c r="K231" s="302"/>
      <c r="L231" s="302"/>
      <c r="M231" s="302"/>
      <c r="N231" s="302"/>
      <c r="O231" s="302"/>
      <c r="P231" s="302"/>
      <c r="Q231" s="302"/>
      <c r="R231" s="302"/>
      <c r="S231" s="302"/>
      <c r="T231" s="302"/>
    </row>
    <row r="232" spans="1:20" x14ac:dyDescent="0.25">
      <c r="A232" s="302"/>
      <c r="B232" s="302"/>
      <c r="C232" s="302"/>
      <c r="D232" s="302"/>
      <c r="E232" s="302"/>
      <c r="F232" s="302"/>
      <c r="G232" s="302"/>
      <c r="H232" s="302"/>
      <c r="I232" s="302"/>
      <c r="J232" s="302"/>
      <c r="K232" s="302"/>
      <c r="L232" s="302"/>
      <c r="M232" s="302"/>
      <c r="N232" s="302"/>
      <c r="O232" s="302"/>
      <c r="P232" s="302"/>
      <c r="Q232" s="302"/>
      <c r="R232" s="302"/>
      <c r="S232" s="302"/>
      <c r="T232" s="302"/>
    </row>
    <row r="233" spans="1:20" x14ac:dyDescent="0.25">
      <c r="A233" s="302"/>
      <c r="B233" s="302"/>
      <c r="C233" s="302"/>
      <c r="D233" s="302"/>
      <c r="E233" s="302"/>
      <c r="F233" s="302"/>
      <c r="G233" s="302"/>
      <c r="H233" s="302"/>
      <c r="I233" s="302"/>
      <c r="J233" s="302"/>
      <c r="K233" s="302"/>
      <c r="L233" s="302"/>
      <c r="M233" s="302"/>
      <c r="N233" s="302"/>
      <c r="O233" s="302"/>
      <c r="P233" s="302"/>
      <c r="Q233" s="302"/>
      <c r="R233" s="302"/>
      <c r="S233" s="302"/>
      <c r="T233" s="302"/>
    </row>
    <row r="234" spans="1:20" x14ac:dyDescent="0.25">
      <c r="A234" s="302"/>
      <c r="B234" s="302"/>
      <c r="C234" s="302"/>
      <c r="D234" s="302"/>
      <c r="E234" s="302"/>
      <c r="F234" s="302"/>
      <c r="G234" s="302"/>
      <c r="H234" s="302"/>
      <c r="I234" s="302"/>
      <c r="J234" s="302"/>
      <c r="K234" s="302"/>
      <c r="L234" s="302"/>
      <c r="M234" s="302"/>
      <c r="N234" s="302"/>
      <c r="O234" s="302"/>
      <c r="P234" s="302"/>
      <c r="Q234" s="302"/>
      <c r="R234" s="302"/>
      <c r="S234" s="302"/>
      <c r="T234" s="302"/>
    </row>
    <row r="235" spans="1:20" x14ac:dyDescent="0.25">
      <c r="A235" s="302"/>
      <c r="B235" s="302"/>
      <c r="C235" s="302"/>
      <c r="D235" s="302"/>
      <c r="E235" s="302"/>
      <c r="F235" s="302"/>
      <c r="G235" s="302"/>
      <c r="H235" s="302"/>
      <c r="I235" s="302"/>
      <c r="J235" s="302"/>
      <c r="K235" s="302"/>
      <c r="L235" s="302"/>
      <c r="M235" s="302"/>
      <c r="N235" s="302"/>
      <c r="O235" s="302"/>
      <c r="P235" s="302"/>
      <c r="Q235" s="302"/>
      <c r="R235" s="302"/>
      <c r="S235" s="302"/>
      <c r="T235" s="302"/>
    </row>
    <row r="236" spans="1:20" x14ac:dyDescent="0.25">
      <c r="A236" s="302"/>
      <c r="B236" s="302"/>
      <c r="C236" s="302"/>
      <c r="D236" s="302"/>
      <c r="E236" s="302"/>
      <c r="F236" s="302"/>
      <c r="G236" s="302"/>
      <c r="H236" s="302"/>
      <c r="I236" s="302"/>
      <c r="J236" s="302"/>
      <c r="K236" s="302"/>
      <c r="L236" s="302"/>
      <c r="M236" s="302"/>
      <c r="N236" s="302"/>
      <c r="O236" s="302"/>
      <c r="P236" s="302"/>
      <c r="Q236" s="302"/>
      <c r="R236" s="302"/>
      <c r="S236" s="302"/>
      <c r="T236" s="302"/>
    </row>
    <row r="237" spans="1:20" x14ac:dyDescent="0.25">
      <c r="A237" s="302"/>
      <c r="B237" s="302"/>
      <c r="C237" s="302"/>
      <c r="D237" s="302"/>
      <c r="E237" s="302"/>
      <c r="F237" s="302"/>
      <c r="G237" s="302"/>
      <c r="H237" s="302"/>
      <c r="I237" s="302"/>
      <c r="J237" s="302"/>
      <c r="K237" s="302"/>
      <c r="L237" s="302"/>
      <c r="M237" s="302"/>
      <c r="N237" s="302"/>
      <c r="O237" s="302"/>
      <c r="P237" s="302"/>
      <c r="Q237" s="302"/>
      <c r="R237" s="302"/>
      <c r="S237" s="302"/>
      <c r="T237" s="302"/>
    </row>
    <row r="238" spans="1:20" x14ac:dyDescent="0.25">
      <c r="A238" s="302"/>
      <c r="B238" s="302"/>
      <c r="C238" s="302"/>
      <c r="D238" s="302"/>
      <c r="E238" s="302"/>
      <c r="F238" s="302"/>
      <c r="G238" s="302"/>
      <c r="H238" s="302"/>
      <c r="I238" s="302"/>
      <c r="J238" s="302"/>
      <c r="K238" s="302"/>
      <c r="L238" s="302"/>
      <c r="M238" s="302"/>
      <c r="N238" s="302"/>
      <c r="O238" s="302"/>
      <c r="P238" s="302"/>
      <c r="Q238" s="302"/>
      <c r="R238" s="302"/>
      <c r="S238" s="302"/>
      <c r="T238" s="302"/>
    </row>
    <row r="239" spans="1:20" x14ac:dyDescent="0.25">
      <c r="A239" s="302"/>
      <c r="B239" s="302"/>
      <c r="C239" s="302"/>
      <c r="D239" s="302"/>
      <c r="E239" s="302"/>
      <c r="F239" s="302"/>
      <c r="G239" s="302"/>
      <c r="H239" s="302"/>
      <c r="I239" s="302"/>
      <c r="J239" s="302"/>
      <c r="K239" s="302"/>
      <c r="L239" s="302"/>
      <c r="M239" s="302"/>
      <c r="N239" s="302"/>
      <c r="O239" s="302"/>
      <c r="P239" s="302"/>
      <c r="Q239" s="302"/>
      <c r="R239" s="302"/>
      <c r="S239" s="302"/>
      <c r="T239" s="302"/>
    </row>
    <row r="240" spans="1:20" x14ac:dyDescent="0.25">
      <c r="A240" s="302"/>
      <c r="B240" s="302"/>
      <c r="C240" s="302"/>
      <c r="D240" s="302"/>
      <c r="E240" s="302"/>
      <c r="F240" s="302"/>
      <c r="G240" s="302"/>
      <c r="H240" s="302"/>
      <c r="I240" s="302"/>
      <c r="J240" s="302"/>
      <c r="K240" s="302"/>
      <c r="L240" s="302"/>
      <c r="M240" s="302"/>
      <c r="N240" s="302"/>
      <c r="O240" s="302"/>
      <c r="P240" s="302"/>
      <c r="Q240" s="302"/>
      <c r="R240" s="302"/>
      <c r="S240" s="302"/>
      <c r="T240" s="302"/>
    </row>
    <row r="241" spans="1:20" x14ac:dyDescent="0.25">
      <c r="A241" s="302"/>
      <c r="B241" s="302"/>
      <c r="C241" s="302"/>
      <c r="D241" s="302"/>
      <c r="E241" s="302"/>
      <c r="F241" s="302"/>
      <c r="G241" s="302"/>
      <c r="H241" s="302"/>
      <c r="I241" s="302"/>
      <c r="J241" s="302"/>
      <c r="K241" s="302"/>
      <c r="L241" s="302"/>
      <c r="M241" s="302"/>
      <c r="N241" s="302"/>
      <c r="O241" s="302"/>
      <c r="P241" s="302"/>
      <c r="Q241" s="302"/>
      <c r="R241" s="302"/>
      <c r="S241" s="302"/>
      <c r="T241" s="302"/>
    </row>
    <row r="242" spans="1:20" x14ac:dyDescent="0.25">
      <c r="A242" s="302"/>
      <c r="B242" s="302"/>
      <c r="C242" s="302"/>
      <c r="D242" s="302"/>
      <c r="E242" s="302"/>
      <c r="F242" s="302"/>
      <c r="G242" s="302"/>
      <c r="H242" s="302"/>
      <c r="I242" s="302"/>
      <c r="J242" s="302"/>
      <c r="K242" s="302"/>
      <c r="L242" s="302"/>
      <c r="M242" s="302"/>
      <c r="N242" s="302"/>
      <c r="O242" s="302"/>
      <c r="P242" s="302"/>
      <c r="Q242" s="302"/>
      <c r="R242" s="302"/>
      <c r="S242" s="302"/>
      <c r="T242" s="302"/>
    </row>
    <row r="243" spans="1:20" x14ac:dyDescent="0.25">
      <c r="A243" s="302"/>
      <c r="B243" s="302"/>
      <c r="C243" s="302"/>
      <c r="D243" s="302"/>
      <c r="E243" s="302"/>
      <c r="F243" s="302"/>
      <c r="G243" s="302"/>
      <c r="H243" s="302"/>
      <c r="I243" s="302"/>
      <c r="J243" s="302"/>
      <c r="K243" s="302"/>
      <c r="L243" s="302"/>
      <c r="M243" s="302"/>
      <c r="N243" s="302"/>
      <c r="O243" s="302"/>
      <c r="P243" s="302"/>
      <c r="Q243" s="302"/>
      <c r="R243" s="302"/>
      <c r="S243" s="302"/>
      <c r="T243" s="302"/>
    </row>
    <row r="244" spans="1:20" x14ac:dyDescent="0.25">
      <c r="A244" s="302"/>
      <c r="B244" s="302"/>
      <c r="C244" s="302"/>
      <c r="D244" s="302"/>
      <c r="E244" s="302"/>
      <c r="F244" s="302"/>
      <c r="G244" s="302"/>
      <c r="H244" s="302"/>
      <c r="I244" s="302"/>
      <c r="J244" s="302"/>
      <c r="K244" s="302"/>
      <c r="L244" s="302"/>
      <c r="M244" s="302"/>
      <c r="N244" s="302"/>
      <c r="O244" s="302"/>
      <c r="P244" s="302"/>
      <c r="Q244" s="302"/>
      <c r="R244" s="302"/>
      <c r="S244" s="302"/>
      <c r="T244" s="302"/>
    </row>
    <row r="245" spans="1:20" x14ac:dyDescent="0.25">
      <c r="A245" s="302"/>
      <c r="B245" s="302"/>
      <c r="C245" s="302"/>
      <c r="D245" s="302"/>
      <c r="E245" s="302"/>
      <c r="F245" s="302"/>
      <c r="G245" s="302"/>
      <c r="H245" s="302"/>
      <c r="I245" s="302"/>
      <c r="J245" s="302"/>
      <c r="K245" s="302"/>
      <c r="L245" s="302"/>
      <c r="M245" s="302"/>
      <c r="N245" s="302"/>
      <c r="O245" s="302"/>
      <c r="P245" s="302"/>
      <c r="Q245" s="302"/>
      <c r="R245" s="302"/>
      <c r="S245" s="302"/>
      <c r="T245" s="302"/>
    </row>
    <row r="246" spans="1:20" x14ac:dyDescent="0.25">
      <c r="A246" s="302"/>
      <c r="B246" s="302"/>
      <c r="C246" s="302"/>
      <c r="D246" s="302"/>
      <c r="E246" s="302"/>
      <c r="F246" s="302"/>
      <c r="G246" s="302"/>
      <c r="H246" s="302"/>
      <c r="I246" s="302"/>
      <c r="J246" s="302"/>
      <c r="K246" s="302"/>
      <c r="L246" s="302"/>
      <c r="M246" s="302"/>
      <c r="N246" s="302"/>
      <c r="O246" s="302"/>
      <c r="P246" s="302"/>
      <c r="Q246" s="302"/>
      <c r="R246" s="302"/>
      <c r="S246" s="302"/>
      <c r="T246" s="302"/>
    </row>
    <row r="247" spans="1:20" x14ac:dyDescent="0.25">
      <c r="A247" s="302"/>
      <c r="B247" s="302"/>
      <c r="C247" s="302"/>
      <c r="D247" s="302"/>
      <c r="E247" s="302"/>
      <c r="F247" s="302"/>
      <c r="G247" s="302"/>
      <c r="H247" s="302"/>
      <c r="I247" s="302"/>
      <c r="J247" s="302"/>
      <c r="K247" s="302"/>
      <c r="L247" s="302"/>
      <c r="M247" s="302"/>
      <c r="N247" s="302"/>
      <c r="O247" s="302"/>
      <c r="P247" s="302"/>
      <c r="Q247" s="302"/>
      <c r="R247" s="302"/>
      <c r="S247" s="302"/>
      <c r="T247" s="302"/>
    </row>
    <row r="248" spans="1:20" x14ac:dyDescent="0.25">
      <c r="A248" s="302"/>
      <c r="B248" s="302"/>
      <c r="C248" s="302"/>
      <c r="D248" s="302"/>
      <c r="E248" s="302"/>
      <c r="F248" s="302"/>
      <c r="G248" s="302"/>
      <c r="H248" s="302"/>
      <c r="I248" s="302"/>
      <c r="J248" s="302"/>
      <c r="K248" s="302"/>
      <c r="L248" s="302"/>
      <c r="M248" s="302"/>
      <c r="N248" s="302"/>
      <c r="O248" s="302"/>
      <c r="P248" s="302"/>
      <c r="Q248" s="302"/>
      <c r="R248" s="302"/>
      <c r="S248" s="302"/>
      <c r="T248" s="302"/>
    </row>
    <row r="249" spans="1:20" x14ac:dyDescent="0.25">
      <c r="A249" s="302"/>
      <c r="B249" s="302"/>
      <c r="C249" s="302"/>
      <c r="D249" s="302"/>
      <c r="E249" s="302"/>
      <c r="F249" s="302"/>
      <c r="G249" s="302"/>
      <c r="H249" s="302"/>
      <c r="I249" s="302"/>
      <c r="J249" s="302"/>
      <c r="K249" s="302"/>
      <c r="L249" s="302"/>
      <c r="M249" s="302"/>
      <c r="N249" s="302"/>
      <c r="O249" s="302"/>
      <c r="P249" s="302"/>
      <c r="Q249" s="302"/>
      <c r="R249" s="302"/>
      <c r="S249" s="302"/>
      <c r="T249" s="302"/>
    </row>
    <row r="250" spans="1:20" x14ac:dyDescent="0.25">
      <c r="A250" s="302"/>
      <c r="B250" s="302"/>
      <c r="C250" s="302"/>
      <c r="D250" s="302"/>
      <c r="E250" s="302"/>
      <c r="F250" s="302"/>
      <c r="G250" s="302"/>
      <c r="H250" s="302"/>
      <c r="I250" s="302"/>
      <c r="J250" s="302"/>
      <c r="K250" s="302"/>
      <c r="L250" s="302"/>
      <c r="M250" s="302"/>
      <c r="N250" s="302"/>
      <c r="O250" s="302"/>
      <c r="P250" s="302"/>
      <c r="Q250" s="302"/>
      <c r="R250" s="302"/>
      <c r="S250" s="302"/>
      <c r="T250" s="302"/>
    </row>
    <row r="251" spans="1:20" x14ac:dyDescent="0.25">
      <c r="A251" s="302"/>
      <c r="B251" s="302"/>
      <c r="C251" s="302"/>
      <c r="D251" s="302"/>
      <c r="E251" s="302"/>
      <c r="F251" s="302"/>
      <c r="G251" s="302"/>
      <c r="H251" s="302"/>
      <c r="I251" s="302"/>
      <c r="J251" s="302"/>
      <c r="K251" s="302"/>
      <c r="L251" s="302"/>
      <c r="M251" s="302"/>
      <c r="N251" s="302"/>
      <c r="O251" s="302"/>
      <c r="P251" s="302"/>
      <c r="Q251" s="302"/>
      <c r="R251" s="302"/>
      <c r="S251" s="302"/>
      <c r="T251" s="302"/>
    </row>
    <row r="252" spans="1:20" x14ac:dyDescent="0.25">
      <c r="A252" s="302"/>
      <c r="B252" s="302"/>
      <c r="C252" s="302"/>
      <c r="D252" s="302"/>
      <c r="E252" s="302"/>
      <c r="F252" s="302"/>
      <c r="G252" s="302"/>
      <c r="H252" s="302"/>
      <c r="I252" s="302"/>
      <c r="J252" s="302"/>
      <c r="K252" s="302"/>
      <c r="L252" s="302"/>
      <c r="M252" s="302"/>
      <c r="N252" s="302"/>
      <c r="O252" s="302"/>
      <c r="P252" s="302"/>
      <c r="Q252" s="302"/>
      <c r="R252" s="302"/>
      <c r="S252" s="302"/>
      <c r="T252" s="302"/>
    </row>
    <row r="253" spans="1:20" x14ac:dyDescent="0.25">
      <c r="A253" s="302"/>
      <c r="B253" s="302"/>
      <c r="C253" s="302"/>
      <c r="D253" s="302"/>
      <c r="E253" s="302"/>
      <c r="F253" s="302"/>
      <c r="G253" s="302"/>
      <c r="H253" s="302"/>
      <c r="I253" s="302"/>
      <c r="J253" s="302"/>
      <c r="K253" s="302"/>
      <c r="L253" s="302"/>
      <c r="M253" s="302"/>
      <c r="N253" s="302"/>
      <c r="O253" s="302"/>
      <c r="P253" s="302"/>
      <c r="Q253" s="302"/>
      <c r="R253" s="302"/>
      <c r="S253" s="302"/>
      <c r="T253" s="302"/>
    </row>
    <row r="254" spans="1:20" x14ac:dyDescent="0.25">
      <c r="A254" s="302"/>
      <c r="B254" s="302"/>
      <c r="C254" s="302"/>
      <c r="D254" s="302"/>
      <c r="E254" s="302"/>
      <c r="F254" s="302"/>
      <c r="G254" s="302"/>
      <c r="H254" s="302"/>
      <c r="I254" s="302"/>
      <c r="J254" s="302"/>
      <c r="K254" s="302"/>
      <c r="L254" s="302"/>
      <c r="M254" s="302"/>
      <c r="N254" s="302"/>
      <c r="O254" s="302"/>
      <c r="P254" s="302"/>
      <c r="Q254" s="302"/>
      <c r="R254" s="302"/>
      <c r="S254" s="302"/>
      <c r="T254" s="302"/>
    </row>
    <row r="255" spans="1:20" x14ac:dyDescent="0.25">
      <c r="A255" s="302"/>
      <c r="B255" s="302"/>
      <c r="C255" s="302"/>
      <c r="D255" s="302"/>
      <c r="E255" s="302"/>
      <c r="F255" s="302"/>
      <c r="G255" s="302"/>
      <c r="H255" s="302"/>
      <c r="I255" s="302"/>
      <c r="J255" s="302"/>
      <c r="K255" s="302"/>
      <c r="L255" s="302"/>
      <c r="M255" s="302"/>
      <c r="N255" s="302"/>
      <c r="O255" s="302"/>
      <c r="P255" s="302"/>
      <c r="Q255" s="302"/>
      <c r="R255" s="302"/>
      <c r="S255" s="302"/>
      <c r="T255" s="302"/>
    </row>
    <row r="256" spans="1:20" x14ac:dyDescent="0.25">
      <c r="A256" s="302"/>
      <c r="B256" s="302"/>
      <c r="C256" s="302"/>
      <c r="D256" s="302"/>
      <c r="E256" s="302"/>
      <c r="F256" s="302"/>
      <c r="G256" s="302"/>
      <c r="H256" s="302"/>
      <c r="I256" s="302"/>
      <c r="J256" s="302"/>
      <c r="K256" s="302"/>
      <c r="L256" s="302"/>
      <c r="M256" s="302"/>
      <c r="N256" s="302"/>
      <c r="O256" s="302"/>
      <c r="P256" s="302"/>
      <c r="Q256" s="302"/>
      <c r="R256" s="302"/>
      <c r="S256" s="302"/>
      <c r="T256" s="302"/>
    </row>
    <row r="257" spans="1:20" x14ac:dyDescent="0.25">
      <c r="A257" s="302"/>
      <c r="B257" s="302"/>
      <c r="C257" s="302"/>
      <c r="D257" s="302"/>
      <c r="E257" s="302"/>
      <c r="F257" s="302"/>
      <c r="G257" s="302"/>
      <c r="H257" s="302"/>
      <c r="I257" s="302"/>
      <c r="J257" s="302"/>
      <c r="K257" s="302"/>
      <c r="L257" s="302"/>
      <c r="M257" s="302"/>
      <c r="N257" s="302"/>
      <c r="O257" s="302"/>
      <c r="P257" s="302"/>
      <c r="Q257" s="302"/>
      <c r="R257" s="302"/>
      <c r="S257" s="302"/>
      <c r="T257" s="302"/>
    </row>
    <row r="258" spans="1:20" x14ac:dyDescent="0.25">
      <c r="A258" s="302"/>
      <c r="B258" s="302"/>
      <c r="C258" s="302"/>
      <c r="D258" s="302"/>
      <c r="E258" s="302"/>
      <c r="F258" s="302"/>
      <c r="G258" s="302"/>
      <c r="H258" s="302"/>
      <c r="I258" s="302"/>
      <c r="J258" s="302"/>
      <c r="K258" s="302"/>
      <c r="L258" s="302"/>
      <c r="M258" s="302"/>
      <c r="N258" s="302"/>
      <c r="O258" s="302"/>
      <c r="P258" s="302"/>
      <c r="Q258" s="302"/>
      <c r="R258" s="302"/>
      <c r="S258" s="302"/>
      <c r="T258" s="302"/>
    </row>
    <row r="259" spans="1:20" x14ac:dyDescent="0.25">
      <c r="A259" s="302"/>
      <c r="B259" s="302"/>
      <c r="C259" s="302"/>
      <c r="D259" s="302"/>
      <c r="E259" s="302"/>
      <c r="F259" s="302"/>
      <c r="G259" s="302"/>
      <c r="H259" s="302"/>
      <c r="I259" s="302"/>
      <c r="J259" s="302"/>
      <c r="K259" s="302"/>
      <c r="L259" s="302"/>
      <c r="M259" s="302"/>
      <c r="N259" s="302"/>
      <c r="O259" s="302"/>
      <c r="P259" s="302"/>
      <c r="Q259" s="302"/>
      <c r="R259" s="302"/>
      <c r="S259" s="302"/>
      <c r="T259" s="302"/>
    </row>
    <row r="260" spans="1:20" x14ac:dyDescent="0.25">
      <c r="A260" s="302"/>
      <c r="B260" s="302"/>
      <c r="C260" s="302"/>
      <c r="D260" s="302"/>
      <c r="E260" s="302"/>
      <c r="F260" s="302"/>
      <c r="G260" s="302"/>
      <c r="H260" s="302"/>
      <c r="I260" s="302"/>
      <c r="J260" s="302"/>
      <c r="K260" s="302"/>
      <c r="L260" s="302"/>
      <c r="M260" s="302"/>
      <c r="N260" s="302"/>
      <c r="O260" s="302"/>
      <c r="P260" s="302"/>
      <c r="Q260" s="302"/>
      <c r="R260" s="302"/>
      <c r="S260" s="302"/>
      <c r="T260" s="302"/>
    </row>
    <row r="261" spans="1:20" x14ac:dyDescent="0.25">
      <c r="A261" s="302"/>
      <c r="B261" s="302"/>
      <c r="C261" s="302"/>
      <c r="D261" s="302"/>
      <c r="E261" s="302"/>
      <c r="F261" s="302"/>
      <c r="G261" s="302"/>
      <c r="H261" s="302"/>
      <c r="I261" s="302"/>
      <c r="J261" s="302"/>
      <c r="K261" s="302"/>
      <c r="L261" s="302"/>
      <c r="M261" s="302"/>
      <c r="N261" s="302"/>
      <c r="O261" s="302"/>
      <c r="P261" s="302"/>
      <c r="Q261" s="302"/>
      <c r="R261" s="302"/>
      <c r="S261" s="302"/>
      <c r="T261" s="302"/>
    </row>
    <row r="262" spans="1:20" x14ac:dyDescent="0.25">
      <c r="A262" s="302"/>
      <c r="B262" s="302"/>
      <c r="C262" s="302"/>
      <c r="D262" s="302"/>
      <c r="E262" s="302"/>
      <c r="F262" s="302"/>
      <c r="G262" s="302"/>
      <c r="H262" s="302"/>
      <c r="I262" s="302"/>
      <c r="J262" s="302"/>
      <c r="K262" s="302"/>
      <c r="L262" s="302"/>
      <c r="M262" s="302"/>
      <c r="N262" s="302"/>
      <c r="O262" s="302"/>
      <c r="P262" s="302"/>
      <c r="Q262" s="302"/>
      <c r="R262" s="302"/>
      <c r="S262" s="302"/>
      <c r="T262" s="302"/>
    </row>
    <row r="263" spans="1:20" x14ac:dyDescent="0.25">
      <c r="A263" s="302"/>
      <c r="B263" s="302"/>
      <c r="C263" s="302"/>
      <c r="D263" s="302"/>
      <c r="E263" s="302"/>
      <c r="F263" s="302"/>
      <c r="G263" s="302"/>
      <c r="H263" s="302"/>
      <c r="I263" s="302"/>
      <c r="J263" s="302"/>
      <c r="K263" s="302"/>
      <c r="L263" s="302"/>
      <c r="M263" s="302"/>
      <c r="N263" s="302"/>
      <c r="O263" s="302"/>
      <c r="P263" s="302"/>
      <c r="Q263" s="302"/>
      <c r="R263" s="302"/>
      <c r="S263" s="302"/>
      <c r="T263" s="302"/>
    </row>
    <row r="264" spans="1:20" x14ac:dyDescent="0.25">
      <c r="A264" s="302"/>
      <c r="B264" s="302"/>
      <c r="C264" s="302"/>
      <c r="D264" s="302"/>
      <c r="E264" s="302"/>
      <c r="F264" s="302"/>
      <c r="G264" s="302"/>
      <c r="H264" s="302"/>
      <c r="I264" s="302"/>
      <c r="J264" s="302"/>
      <c r="K264" s="302"/>
      <c r="L264" s="302"/>
      <c r="M264" s="302"/>
      <c r="N264" s="302"/>
      <c r="O264" s="302"/>
      <c r="P264" s="302"/>
      <c r="Q264" s="302"/>
      <c r="R264" s="302"/>
      <c r="S264" s="302"/>
      <c r="T264" s="302"/>
    </row>
    <row r="265" spans="1:20" x14ac:dyDescent="0.25">
      <c r="A265" s="302"/>
      <c r="B265" s="302"/>
      <c r="C265" s="302"/>
      <c r="D265" s="302"/>
      <c r="E265" s="302"/>
      <c r="F265" s="302"/>
      <c r="G265" s="302"/>
      <c r="H265" s="302"/>
      <c r="I265" s="302"/>
      <c r="J265" s="302"/>
      <c r="K265" s="302"/>
      <c r="L265" s="302"/>
      <c r="M265" s="302"/>
      <c r="N265" s="302"/>
      <c r="O265" s="302"/>
      <c r="P265" s="302"/>
      <c r="Q265" s="302"/>
      <c r="R265" s="302"/>
      <c r="S265" s="302"/>
      <c r="T265" s="302"/>
    </row>
    <row r="266" spans="1:20" x14ac:dyDescent="0.25">
      <c r="A266" s="302"/>
      <c r="B266" s="302"/>
      <c r="C266" s="302"/>
      <c r="D266" s="302"/>
      <c r="E266" s="302"/>
      <c r="F266" s="302"/>
      <c r="G266" s="302"/>
      <c r="H266" s="302"/>
      <c r="I266" s="302"/>
      <c r="J266" s="302"/>
      <c r="K266" s="302"/>
      <c r="L266" s="302"/>
      <c r="M266" s="302"/>
      <c r="N266" s="302"/>
      <c r="O266" s="302"/>
      <c r="P266" s="302"/>
      <c r="Q266" s="302"/>
      <c r="R266" s="302"/>
      <c r="S266" s="302"/>
      <c r="T266" s="302"/>
    </row>
    <row r="267" spans="1:20" x14ac:dyDescent="0.25">
      <c r="A267" s="302"/>
      <c r="B267" s="302"/>
      <c r="C267" s="302"/>
      <c r="D267" s="302"/>
      <c r="E267" s="302"/>
      <c r="F267" s="302"/>
      <c r="G267" s="302"/>
      <c r="H267" s="302"/>
      <c r="I267" s="302"/>
      <c r="J267" s="302"/>
      <c r="K267" s="302"/>
      <c r="L267" s="302"/>
      <c r="M267" s="302"/>
      <c r="N267" s="302"/>
      <c r="O267" s="302"/>
      <c r="P267" s="302"/>
      <c r="Q267" s="302"/>
      <c r="R267" s="302"/>
      <c r="S267" s="302"/>
      <c r="T267" s="302"/>
    </row>
    <row r="268" spans="1:20" x14ac:dyDescent="0.25">
      <c r="A268" s="302"/>
      <c r="B268" s="302"/>
      <c r="C268" s="302"/>
      <c r="D268" s="302"/>
      <c r="E268" s="302"/>
      <c r="F268" s="302"/>
      <c r="G268" s="302"/>
      <c r="H268" s="302"/>
      <c r="I268" s="302"/>
      <c r="J268" s="302"/>
      <c r="K268" s="302"/>
      <c r="L268" s="302"/>
      <c r="M268" s="302"/>
      <c r="N268" s="302"/>
      <c r="O268" s="302"/>
      <c r="P268" s="302"/>
      <c r="Q268" s="302"/>
      <c r="R268" s="302"/>
      <c r="S268" s="302"/>
      <c r="T268" s="302"/>
    </row>
    <row r="269" spans="1:20" x14ac:dyDescent="0.25">
      <c r="A269" s="302"/>
      <c r="B269" s="302"/>
      <c r="C269" s="302"/>
      <c r="D269" s="302"/>
      <c r="E269" s="302"/>
      <c r="F269" s="302"/>
      <c r="G269" s="302"/>
      <c r="H269" s="302"/>
      <c r="I269" s="302"/>
      <c r="J269" s="302"/>
      <c r="K269" s="302"/>
      <c r="L269" s="302"/>
      <c r="M269" s="302"/>
      <c r="N269" s="302"/>
      <c r="O269" s="302"/>
      <c r="P269" s="302"/>
      <c r="Q269" s="302"/>
      <c r="R269" s="302"/>
      <c r="S269" s="302"/>
      <c r="T269" s="302"/>
    </row>
    <row r="270" spans="1:20" x14ac:dyDescent="0.25">
      <c r="A270" s="302"/>
      <c r="B270" s="302"/>
      <c r="C270" s="302"/>
      <c r="D270" s="302"/>
      <c r="E270" s="302"/>
      <c r="F270" s="302"/>
      <c r="G270" s="302"/>
      <c r="H270" s="302"/>
      <c r="I270" s="302"/>
      <c r="J270" s="302"/>
      <c r="K270" s="302"/>
      <c r="L270" s="302"/>
      <c r="M270" s="302"/>
      <c r="N270" s="302"/>
      <c r="O270" s="302"/>
      <c r="P270" s="302"/>
      <c r="Q270" s="302"/>
      <c r="R270" s="302"/>
      <c r="S270" s="302"/>
      <c r="T270" s="302"/>
    </row>
    <row r="271" spans="1:20" x14ac:dyDescent="0.25">
      <c r="A271" s="302"/>
      <c r="B271" s="302"/>
      <c r="C271" s="302"/>
      <c r="D271" s="302"/>
      <c r="E271" s="302"/>
      <c r="F271" s="302"/>
      <c r="G271" s="302"/>
      <c r="H271" s="302"/>
      <c r="I271" s="302"/>
      <c r="J271" s="302"/>
      <c r="K271" s="302"/>
      <c r="L271" s="302"/>
      <c r="M271" s="302"/>
      <c r="N271" s="302"/>
      <c r="O271" s="302"/>
      <c r="P271" s="302"/>
      <c r="Q271" s="302"/>
      <c r="R271" s="302"/>
      <c r="S271" s="302"/>
      <c r="T271" s="302"/>
    </row>
    <row r="272" spans="1:20" x14ac:dyDescent="0.25">
      <c r="A272" s="302"/>
      <c r="B272" s="302"/>
      <c r="C272" s="302"/>
      <c r="D272" s="302"/>
      <c r="E272" s="302"/>
      <c r="F272" s="302"/>
      <c r="G272" s="302"/>
      <c r="H272" s="302"/>
      <c r="I272" s="302"/>
      <c r="J272" s="302"/>
      <c r="K272" s="302"/>
      <c r="L272" s="302"/>
      <c r="M272" s="302"/>
      <c r="N272" s="302"/>
      <c r="O272" s="302"/>
      <c r="P272" s="302"/>
      <c r="Q272" s="302"/>
      <c r="R272" s="302"/>
      <c r="S272" s="302"/>
      <c r="T272" s="302"/>
    </row>
    <row r="273" spans="1:20" x14ac:dyDescent="0.25">
      <c r="A273" s="302"/>
      <c r="B273" s="302"/>
      <c r="C273" s="302"/>
      <c r="D273" s="302"/>
      <c r="E273" s="302"/>
      <c r="F273" s="302"/>
      <c r="G273" s="302"/>
      <c r="H273" s="302"/>
      <c r="I273" s="302"/>
      <c r="J273" s="302"/>
      <c r="K273" s="302"/>
      <c r="L273" s="302"/>
      <c r="M273" s="302"/>
      <c r="N273" s="302"/>
      <c r="O273" s="302"/>
      <c r="P273" s="302"/>
      <c r="Q273" s="302"/>
      <c r="R273" s="302"/>
      <c r="S273" s="302"/>
      <c r="T273" s="302"/>
    </row>
    <row r="274" spans="1:20" x14ac:dyDescent="0.25">
      <c r="A274" s="302"/>
      <c r="B274" s="302"/>
      <c r="C274" s="302"/>
      <c r="D274" s="302"/>
      <c r="E274" s="302"/>
      <c r="F274" s="302"/>
      <c r="G274" s="302"/>
      <c r="H274" s="302"/>
      <c r="I274" s="302"/>
      <c r="J274" s="302"/>
      <c r="K274" s="302"/>
      <c r="L274" s="302"/>
      <c r="M274" s="302"/>
      <c r="N274" s="302"/>
      <c r="O274" s="302"/>
      <c r="P274" s="302"/>
      <c r="Q274" s="302"/>
      <c r="R274" s="302"/>
      <c r="S274" s="302"/>
      <c r="T274" s="302"/>
    </row>
    <row r="275" spans="1:20" x14ac:dyDescent="0.25">
      <c r="A275" s="302"/>
      <c r="B275" s="302"/>
      <c r="C275" s="302"/>
      <c r="D275" s="302"/>
      <c r="E275" s="302"/>
      <c r="F275" s="302"/>
      <c r="G275" s="302"/>
      <c r="H275" s="302"/>
      <c r="I275" s="302"/>
      <c r="J275" s="302"/>
      <c r="K275" s="302"/>
      <c r="L275" s="302"/>
      <c r="M275" s="302"/>
      <c r="N275" s="302"/>
      <c r="O275" s="302"/>
      <c r="P275" s="302"/>
      <c r="Q275" s="302"/>
      <c r="R275" s="302"/>
      <c r="S275" s="302"/>
      <c r="T275" s="302"/>
    </row>
    <row r="276" spans="1:20" x14ac:dyDescent="0.25">
      <c r="A276" s="302"/>
      <c r="B276" s="302"/>
      <c r="C276" s="302"/>
      <c r="D276" s="302"/>
      <c r="E276" s="302"/>
      <c r="F276" s="302"/>
      <c r="G276" s="302"/>
      <c r="H276" s="302"/>
      <c r="I276" s="302"/>
      <c r="J276" s="302"/>
      <c r="K276" s="302"/>
      <c r="L276" s="302"/>
      <c r="M276" s="302"/>
      <c r="N276" s="302"/>
      <c r="O276" s="302"/>
      <c r="P276" s="302"/>
      <c r="Q276" s="302"/>
      <c r="R276" s="302"/>
      <c r="S276" s="302"/>
      <c r="T276" s="302"/>
    </row>
    <row r="277" spans="1:20" x14ac:dyDescent="0.25">
      <c r="A277" s="302"/>
      <c r="B277" s="302"/>
      <c r="C277" s="302"/>
      <c r="D277" s="302"/>
      <c r="E277" s="302"/>
      <c r="F277" s="302"/>
      <c r="G277" s="302"/>
      <c r="H277" s="302"/>
      <c r="I277" s="302"/>
      <c r="J277" s="302"/>
      <c r="K277" s="302"/>
      <c r="L277" s="302"/>
      <c r="M277" s="302"/>
      <c r="N277" s="302"/>
      <c r="O277" s="302"/>
      <c r="P277" s="302"/>
      <c r="Q277" s="302"/>
      <c r="R277" s="302"/>
      <c r="S277" s="302"/>
      <c r="T277" s="302"/>
    </row>
    <row r="278" spans="1:20" x14ac:dyDescent="0.25">
      <c r="A278" s="302"/>
      <c r="B278" s="302"/>
      <c r="C278" s="302"/>
      <c r="D278" s="302"/>
      <c r="E278" s="302"/>
      <c r="F278" s="302"/>
      <c r="G278" s="302"/>
      <c r="H278" s="302"/>
      <c r="I278" s="302"/>
      <c r="J278" s="302"/>
      <c r="K278" s="302"/>
      <c r="L278" s="302"/>
      <c r="M278" s="302"/>
      <c r="N278" s="302"/>
      <c r="O278" s="302"/>
      <c r="P278" s="302"/>
      <c r="Q278" s="302"/>
      <c r="R278" s="302"/>
      <c r="S278" s="302"/>
      <c r="T278" s="302"/>
    </row>
    <row r="279" spans="1:20" x14ac:dyDescent="0.25">
      <c r="A279" s="302"/>
      <c r="B279" s="302"/>
      <c r="C279" s="302"/>
      <c r="D279" s="302"/>
      <c r="E279" s="302"/>
      <c r="F279" s="302"/>
      <c r="G279" s="302"/>
      <c r="H279" s="302"/>
      <c r="I279" s="302"/>
      <c r="J279" s="302"/>
      <c r="K279" s="302"/>
      <c r="L279" s="302"/>
      <c r="M279" s="302"/>
      <c r="N279" s="302"/>
      <c r="O279" s="302"/>
      <c r="P279" s="302"/>
      <c r="Q279" s="302"/>
      <c r="R279" s="302"/>
      <c r="S279" s="302"/>
      <c r="T279" s="302"/>
    </row>
    <row r="280" spans="1:20" x14ac:dyDescent="0.25">
      <c r="A280" s="302"/>
      <c r="B280" s="302"/>
      <c r="C280" s="302"/>
      <c r="D280" s="302"/>
      <c r="E280" s="302"/>
      <c r="F280" s="302"/>
      <c r="G280" s="302"/>
      <c r="H280" s="302"/>
      <c r="I280" s="302"/>
      <c r="J280" s="302"/>
      <c r="K280" s="302"/>
      <c r="L280" s="302"/>
      <c r="M280" s="302"/>
      <c r="N280" s="302"/>
      <c r="O280" s="302"/>
      <c r="P280" s="302"/>
      <c r="Q280" s="302"/>
      <c r="R280" s="302"/>
      <c r="S280" s="302"/>
      <c r="T280" s="302"/>
    </row>
    <row r="281" spans="1:20" x14ac:dyDescent="0.25">
      <c r="A281" s="302"/>
      <c r="B281" s="302"/>
      <c r="C281" s="302"/>
      <c r="D281" s="302"/>
      <c r="E281" s="302"/>
      <c r="F281" s="302"/>
      <c r="G281" s="302"/>
      <c r="H281" s="302"/>
      <c r="I281" s="302"/>
      <c r="J281" s="302"/>
      <c r="K281" s="302"/>
      <c r="L281" s="302"/>
      <c r="M281" s="302"/>
      <c r="N281" s="302"/>
      <c r="O281" s="302"/>
      <c r="P281" s="302"/>
      <c r="Q281" s="302"/>
      <c r="R281" s="302"/>
      <c r="S281" s="302"/>
      <c r="T281" s="302"/>
    </row>
    <row r="282" spans="1:20" x14ac:dyDescent="0.25">
      <c r="A282" s="302"/>
      <c r="B282" s="302"/>
      <c r="C282" s="302"/>
      <c r="D282" s="302"/>
      <c r="E282" s="302"/>
      <c r="F282" s="302"/>
      <c r="G282" s="302"/>
      <c r="H282" s="302"/>
      <c r="I282" s="302"/>
      <c r="J282" s="302"/>
      <c r="K282" s="302"/>
      <c r="L282" s="302"/>
      <c r="M282" s="302"/>
      <c r="N282" s="302"/>
      <c r="O282" s="302"/>
      <c r="P282" s="302"/>
      <c r="Q282" s="302"/>
      <c r="R282" s="302"/>
      <c r="S282" s="302"/>
      <c r="T282" s="302"/>
    </row>
    <row r="283" spans="1:20" x14ac:dyDescent="0.25">
      <c r="A283" s="302"/>
      <c r="B283" s="302"/>
      <c r="C283" s="302"/>
      <c r="D283" s="302"/>
      <c r="E283" s="302"/>
      <c r="F283" s="302"/>
      <c r="G283" s="302"/>
      <c r="H283" s="302"/>
      <c r="I283" s="302"/>
      <c r="J283" s="302"/>
      <c r="K283" s="302"/>
      <c r="L283" s="302"/>
      <c r="M283" s="302"/>
      <c r="N283" s="302"/>
      <c r="O283" s="302"/>
      <c r="P283" s="302"/>
      <c r="Q283" s="302"/>
      <c r="R283" s="302"/>
      <c r="S283" s="302"/>
      <c r="T283" s="302"/>
    </row>
    <row r="284" spans="1:20" x14ac:dyDescent="0.25">
      <c r="A284" s="302"/>
      <c r="B284" s="302"/>
      <c r="C284" s="302"/>
      <c r="D284" s="302"/>
      <c r="E284" s="302"/>
      <c r="F284" s="302"/>
      <c r="G284" s="302"/>
      <c r="H284" s="302"/>
      <c r="I284" s="302"/>
      <c r="J284" s="302"/>
      <c r="K284" s="302"/>
      <c r="L284" s="302"/>
      <c r="M284" s="302"/>
      <c r="N284" s="302"/>
      <c r="O284" s="302"/>
      <c r="P284" s="302"/>
      <c r="Q284" s="302"/>
      <c r="R284" s="302"/>
      <c r="S284" s="302"/>
      <c r="T284" s="302"/>
    </row>
    <row r="285" spans="1:20" x14ac:dyDescent="0.25">
      <c r="A285" s="302"/>
      <c r="B285" s="302"/>
      <c r="C285" s="302"/>
      <c r="D285" s="302"/>
      <c r="E285" s="302"/>
      <c r="F285" s="302"/>
      <c r="G285" s="302"/>
      <c r="H285" s="302"/>
      <c r="I285" s="302"/>
      <c r="J285" s="302"/>
      <c r="K285" s="302"/>
      <c r="L285" s="302"/>
      <c r="M285" s="302"/>
      <c r="N285" s="302"/>
      <c r="O285" s="302"/>
      <c r="P285" s="302"/>
      <c r="Q285" s="302"/>
      <c r="R285" s="302"/>
      <c r="S285" s="302"/>
      <c r="T285" s="302"/>
    </row>
    <row r="286" spans="1:20" x14ac:dyDescent="0.25">
      <c r="A286" s="302"/>
      <c r="B286" s="302"/>
      <c r="C286" s="302"/>
      <c r="D286" s="302"/>
      <c r="E286" s="302"/>
      <c r="F286" s="302"/>
      <c r="G286" s="302"/>
      <c r="H286" s="302"/>
      <c r="I286" s="302"/>
      <c r="J286" s="302"/>
      <c r="K286" s="302"/>
      <c r="L286" s="302"/>
      <c r="M286" s="302"/>
      <c r="N286" s="302"/>
      <c r="O286" s="302"/>
      <c r="P286" s="302"/>
      <c r="Q286" s="302"/>
      <c r="R286" s="302"/>
      <c r="S286" s="302"/>
      <c r="T286" s="302"/>
    </row>
    <row r="287" spans="1:20" x14ac:dyDescent="0.25">
      <c r="A287" s="302"/>
      <c r="B287" s="302"/>
      <c r="C287" s="302"/>
      <c r="D287" s="302"/>
      <c r="E287" s="302"/>
      <c r="F287" s="302"/>
      <c r="G287" s="302"/>
      <c r="H287" s="302"/>
      <c r="I287" s="302"/>
      <c r="J287" s="302"/>
      <c r="K287" s="302"/>
      <c r="L287" s="302"/>
      <c r="M287" s="302"/>
      <c r="N287" s="302"/>
      <c r="O287" s="302"/>
      <c r="P287" s="302"/>
      <c r="Q287" s="302"/>
      <c r="R287" s="302"/>
      <c r="S287" s="302"/>
      <c r="T287" s="302"/>
    </row>
    <row r="288" spans="1:20" x14ac:dyDescent="0.25">
      <c r="A288" s="302"/>
      <c r="B288" s="302"/>
      <c r="C288" s="302"/>
      <c r="D288" s="302"/>
      <c r="E288" s="302"/>
      <c r="F288" s="302"/>
      <c r="G288" s="302"/>
      <c r="H288" s="302"/>
      <c r="I288" s="302"/>
      <c r="J288" s="302"/>
      <c r="K288" s="302"/>
      <c r="L288" s="302"/>
      <c r="M288" s="302"/>
      <c r="N288" s="302"/>
      <c r="O288" s="302"/>
      <c r="P288" s="302"/>
      <c r="Q288" s="302"/>
      <c r="R288" s="302"/>
      <c r="S288" s="302"/>
      <c r="T288" s="302"/>
    </row>
    <row r="289" spans="1:20" x14ac:dyDescent="0.25">
      <c r="A289" s="302"/>
      <c r="B289" s="302"/>
      <c r="C289" s="302"/>
      <c r="D289" s="302"/>
      <c r="E289" s="302"/>
      <c r="F289" s="302"/>
      <c r="G289" s="302"/>
      <c r="H289" s="302"/>
      <c r="I289" s="302"/>
      <c r="J289" s="302"/>
      <c r="K289" s="302"/>
      <c r="L289" s="302"/>
      <c r="M289" s="302"/>
      <c r="N289" s="302"/>
      <c r="O289" s="302"/>
      <c r="P289" s="302"/>
      <c r="Q289" s="302"/>
      <c r="R289" s="302"/>
      <c r="S289" s="302"/>
      <c r="T289" s="302"/>
    </row>
    <row r="290" spans="1:20" x14ac:dyDescent="0.25">
      <c r="A290" s="302"/>
      <c r="B290" s="302"/>
      <c r="C290" s="302"/>
      <c r="D290" s="302"/>
      <c r="E290" s="302"/>
      <c r="F290" s="302"/>
      <c r="G290" s="302"/>
      <c r="H290" s="302"/>
      <c r="I290" s="302"/>
      <c r="J290" s="302"/>
      <c r="K290" s="302"/>
      <c r="L290" s="302"/>
      <c r="M290" s="302"/>
      <c r="N290" s="302"/>
      <c r="O290" s="302"/>
      <c r="P290" s="302"/>
      <c r="Q290" s="302"/>
      <c r="R290" s="302"/>
      <c r="S290" s="302"/>
      <c r="T290" s="302"/>
    </row>
    <row r="291" spans="1:20" x14ac:dyDescent="0.25">
      <c r="A291" s="302"/>
      <c r="B291" s="302"/>
      <c r="C291" s="302"/>
      <c r="D291" s="302"/>
      <c r="E291" s="302"/>
      <c r="F291" s="302"/>
      <c r="G291" s="302"/>
      <c r="H291" s="302"/>
      <c r="I291" s="302"/>
      <c r="J291" s="302"/>
      <c r="K291" s="302"/>
      <c r="L291" s="302"/>
      <c r="M291" s="302"/>
      <c r="N291" s="302"/>
      <c r="O291" s="302"/>
      <c r="P291" s="302"/>
      <c r="Q291" s="302"/>
      <c r="R291" s="302"/>
      <c r="S291" s="302"/>
      <c r="T291" s="302"/>
    </row>
    <row r="292" spans="1:20" x14ac:dyDescent="0.25">
      <c r="A292" s="302"/>
      <c r="B292" s="302"/>
      <c r="C292" s="302"/>
      <c r="D292" s="302"/>
      <c r="E292" s="302"/>
      <c r="F292" s="302"/>
      <c r="G292" s="302"/>
      <c r="H292" s="302"/>
      <c r="I292" s="302"/>
      <c r="J292" s="302"/>
      <c r="K292" s="302"/>
      <c r="L292" s="302"/>
      <c r="M292" s="302"/>
      <c r="N292" s="302"/>
      <c r="O292" s="302"/>
      <c r="P292" s="302"/>
      <c r="Q292" s="302"/>
      <c r="R292" s="302"/>
      <c r="S292" s="302"/>
      <c r="T292" s="302"/>
    </row>
    <row r="293" spans="1:20" x14ac:dyDescent="0.25">
      <c r="A293" s="302"/>
      <c r="B293" s="302"/>
      <c r="C293" s="302"/>
      <c r="D293" s="302"/>
      <c r="E293" s="302"/>
      <c r="F293" s="302"/>
      <c r="G293" s="302"/>
      <c r="H293" s="302"/>
      <c r="I293" s="302"/>
      <c r="J293" s="302"/>
      <c r="K293" s="302"/>
      <c r="L293" s="302"/>
      <c r="M293" s="302"/>
      <c r="N293" s="302"/>
      <c r="O293" s="302"/>
      <c r="P293" s="302"/>
      <c r="Q293" s="302"/>
      <c r="R293" s="302"/>
      <c r="S293" s="302"/>
      <c r="T293" s="302"/>
    </row>
    <row r="294" spans="1:20" x14ac:dyDescent="0.25">
      <c r="A294" s="302"/>
      <c r="B294" s="302"/>
      <c r="C294" s="302"/>
      <c r="D294" s="302"/>
      <c r="E294" s="302"/>
      <c r="F294" s="302"/>
      <c r="G294" s="302"/>
      <c r="H294" s="302"/>
      <c r="I294" s="302"/>
      <c r="J294" s="302"/>
      <c r="K294" s="302"/>
      <c r="L294" s="302"/>
      <c r="M294" s="302"/>
      <c r="N294" s="302"/>
      <c r="O294" s="302"/>
      <c r="P294" s="302"/>
      <c r="Q294" s="302"/>
      <c r="R294" s="302"/>
      <c r="S294" s="302"/>
      <c r="T294" s="302"/>
    </row>
    <row r="295" spans="1:20" x14ac:dyDescent="0.25">
      <c r="A295" s="302"/>
      <c r="B295" s="302"/>
      <c r="C295" s="302"/>
      <c r="D295" s="302"/>
      <c r="E295" s="302"/>
      <c r="F295" s="302"/>
      <c r="G295" s="302"/>
      <c r="H295" s="302"/>
      <c r="I295" s="302"/>
      <c r="J295" s="302"/>
      <c r="K295" s="302"/>
      <c r="L295" s="302"/>
      <c r="M295" s="302"/>
      <c r="N295" s="302"/>
      <c r="O295" s="302"/>
      <c r="P295" s="302"/>
      <c r="Q295" s="302"/>
      <c r="R295" s="302"/>
      <c r="S295" s="302"/>
      <c r="T295" s="302"/>
    </row>
    <row r="296" spans="1:20" x14ac:dyDescent="0.25">
      <c r="A296" s="302"/>
      <c r="B296" s="302"/>
      <c r="C296" s="302"/>
      <c r="D296" s="302"/>
      <c r="E296" s="302"/>
      <c r="F296" s="302"/>
      <c r="G296" s="302"/>
      <c r="H296" s="302"/>
      <c r="I296" s="302"/>
      <c r="J296" s="302"/>
      <c r="K296" s="302"/>
      <c r="L296" s="302"/>
      <c r="M296" s="302"/>
      <c r="N296" s="302"/>
      <c r="O296" s="302"/>
      <c r="P296" s="302"/>
      <c r="Q296" s="302"/>
      <c r="R296" s="302"/>
      <c r="S296" s="302"/>
      <c r="T296" s="302"/>
    </row>
    <row r="297" spans="1:20" x14ac:dyDescent="0.25">
      <c r="A297" s="302"/>
      <c r="B297" s="302"/>
      <c r="C297" s="302"/>
      <c r="D297" s="302"/>
      <c r="E297" s="302"/>
      <c r="F297" s="302"/>
      <c r="G297" s="302"/>
      <c r="H297" s="302"/>
      <c r="I297" s="302"/>
      <c r="J297" s="302"/>
      <c r="K297" s="302"/>
      <c r="L297" s="302"/>
      <c r="M297" s="302"/>
      <c r="N297" s="302"/>
      <c r="O297" s="302"/>
      <c r="P297" s="302"/>
      <c r="Q297" s="302"/>
      <c r="R297" s="302"/>
      <c r="S297" s="302"/>
      <c r="T297" s="302"/>
    </row>
    <row r="298" spans="1:20" x14ac:dyDescent="0.25">
      <c r="A298" s="302"/>
      <c r="B298" s="302"/>
      <c r="C298" s="302"/>
      <c r="D298" s="302"/>
      <c r="E298" s="302"/>
      <c r="F298" s="302"/>
      <c r="G298" s="302"/>
      <c r="H298" s="302"/>
      <c r="I298" s="302"/>
      <c r="J298" s="302"/>
      <c r="K298" s="302"/>
      <c r="L298" s="302"/>
      <c r="M298" s="302"/>
      <c r="N298" s="302"/>
      <c r="O298" s="302"/>
      <c r="P298" s="302"/>
      <c r="Q298" s="302"/>
      <c r="R298" s="302"/>
      <c r="S298" s="302"/>
      <c r="T298" s="302"/>
    </row>
    <row r="299" spans="1:20" x14ac:dyDescent="0.25">
      <c r="A299" s="302"/>
      <c r="B299" s="302"/>
      <c r="C299" s="302"/>
      <c r="D299" s="302"/>
      <c r="E299" s="302"/>
      <c r="F299" s="302"/>
      <c r="G299" s="302"/>
      <c r="H299" s="302"/>
      <c r="I299" s="302"/>
      <c r="J299" s="302"/>
      <c r="K299" s="302"/>
      <c r="L299" s="302"/>
      <c r="M299" s="302"/>
      <c r="N299" s="302"/>
      <c r="O299" s="302"/>
      <c r="P299" s="302"/>
      <c r="Q299" s="302"/>
      <c r="R299" s="302"/>
      <c r="S299" s="302"/>
      <c r="T299" s="302"/>
    </row>
    <row r="300" spans="1:20" x14ac:dyDescent="0.25">
      <c r="A300" s="302"/>
      <c r="B300" s="302"/>
      <c r="C300" s="302"/>
      <c r="D300" s="302"/>
      <c r="E300" s="302"/>
      <c r="F300" s="302"/>
      <c r="G300" s="302"/>
      <c r="H300" s="302"/>
      <c r="I300" s="302"/>
      <c r="J300" s="302"/>
      <c r="K300" s="302"/>
      <c r="L300" s="302"/>
      <c r="M300" s="302"/>
      <c r="N300" s="302"/>
      <c r="O300" s="302"/>
      <c r="P300" s="302"/>
      <c r="Q300" s="302"/>
      <c r="R300" s="302"/>
      <c r="S300" s="302"/>
      <c r="T300" s="302"/>
    </row>
    <row r="301" spans="1:20" x14ac:dyDescent="0.25">
      <c r="A301" s="302"/>
      <c r="B301" s="302"/>
      <c r="C301" s="302"/>
      <c r="D301" s="302"/>
      <c r="E301" s="302"/>
      <c r="F301" s="302"/>
      <c r="G301" s="302"/>
      <c r="H301" s="302"/>
      <c r="I301" s="302"/>
      <c r="J301" s="302"/>
      <c r="K301" s="302"/>
      <c r="L301" s="302"/>
      <c r="M301" s="302"/>
      <c r="N301" s="302"/>
      <c r="O301" s="302"/>
      <c r="P301" s="302"/>
      <c r="Q301" s="302"/>
      <c r="R301" s="302"/>
      <c r="S301" s="302"/>
      <c r="T301" s="302"/>
    </row>
    <row r="302" spans="1:20" x14ac:dyDescent="0.25">
      <c r="A302" s="302"/>
      <c r="B302" s="302"/>
      <c r="C302" s="302"/>
      <c r="D302" s="302"/>
      <c r="E302" s="302"/>
      <c r="F302" s="302"/>
      <c r="G302" s="302"/>
      <c r="H302" s="302"/>
      <c r="I302" s="302"/>
      <c r="J302" s="302"/>
      <c r="K302" s="302"/>
      <c r="L302" s="302"/>
      <c r="M302" s="302"/>
      <c r="N302" s="302"/>
      <c r="O302" s="302"/>
      <c r="P302" s="302"/>
      <c r="Q302" s="302"/>
      <c r="R302" s="302"/>
      <c r="S302" s="302"/>
      <c r="T302" s="302"/>
    </row>
    <row r="303" spans="1:20" x14ac:dyDescent="0.25">
      <c r="A303" s="302"/>
      <c r="B303" s="302"/>
      <c r="C303" s="302"/>
      <c r="D303" s="302"/>
      <c r="E303" s="302"/>
      <c r="F303" s="302"/>
      <c r="G303" s="302"/>
      <c r="H303" s="302"/>
      <c r="I303" s="302"/>
      <c r="J303" s="302"/>
      <c r="K303" s="302"/>
      <c r="L303" s="302"/>
      <c r="M303" s="302"/>
      <c r="N303" s="302"/>
      <c r="O303" s="302"/>
      <c r="P303" s="302"/>
      <c r="Q303" s="302"/>
      <c r="R303" s="302"/>
      <c r="S303" s="302"/>
      <c r="T303" s="302"/>
    </row>
    <row r="304" spans="1:20" x14ac:dyDescent="0.25">
      <c r="A304" s="302"/>
      <c r="B304" s="302"/>
      <c r="C304" s="302"/>
      <c r="D304" s="302"/>
      <c r="E304" s="302"/>
      <c r="F304" s="302"/>
      <c r="G304" s="302"/>
      <c r="H304" s="302"/>
      <c r="I304" s="302"/>
      <c r="J304" s="302"/>
      <c r="K304" s="302"/>
      <c r="L304" s="302"/>
      <c r="M304" s="302"/>
      <c r="N304" s="302"/>
      <c r="O304" s="302"/>
      <c r="P304" s="302"/>
      <c r="Q304" s="302"/>
      <c r="R304" s="302"/>
      <c r="S304" s="302"/>
      <c r="T304" s="302"/>
    </row>
    <row r="305" spans="1:20" x14ac:dyDescent="0.25">
      <c r="A305" s="302"/>
      <c r="B305" s="302"/>
      <c r="C305" s="302"/>
      <c r="D305" s="302"/>
      <c r="E305" s="302"/>
      <c r="F305" s="302"/>
      <c r="G305" s="302"/>
      <c r="H305" s="302"/>
      <c r="I305" s="302"/>
      <c r="J305" s="302"/>
      <c r="K305" s="302"/>
      <c r="L305" s="302"/>
      <c r="M305" s="302"/>
      <c r="N305" s="302"/>
      <c r="O305" s="302"/>
      <c r="P305" s="302"/>
      <c r="Q305" s="302"/>
      <c r="R305" s="302"/>
      <c r="S305" s="302"/>
      <c r="T305" s="302"/>
    </row>
    <row r="306" spans="1:20" x14ac:dyDescent="0.25">
      <c r="A306" s="302"/>
      <c r="B306" s="302"/>
      <c r="C306" s="302"/>
      <c r="D306" s="302"/>
      <c r="E306" s="302"/>
      <c r="F306" s="302"/>
      <c r="G306" s="302"/>
      <c r="H306" s="302"/>
      <c r="I306" s="302"/>
      <c r="J306" s="302"/>
      <c r="K306" s="302"/>
      <c r="L306" s="302"/>
      <c r="M306" s="302"/>
      <c r="N306" s="302"/>
      <c r="O306" s="302"/>
      <c r="P306" s="302"/>
      <c r="Q306" s="302"/>
      <c r="R306" s="302"/>
      <c r="S306" s="302"/>
      <c r="T306" s="302"/>
    </row>
    <row r="307" spans="1:20" x14ac:dyDescent="0.25">
      <c r="A307" s="302"/>
      <c r="B307" s="302"/>
      <c r="C307" s="302"/>
      <c r="D307" s="302"/>
      <c r="E307" s="302"/>
      <c r="F307" s="302"/>
      <c r="G307" s="302"/>
      <c r="H307" s="302"/>
      <c r="I307" s="302"/>
      <c r="J307" s="302"/>
      <c r="K307" s="302"/>
      <c r="L307" s="302"/>
      <c r="M307" s="302"/>
      <c r="N307" s="302"/>
      <c r="O307" s="302"/>
      <c r="P307" s="302"/>
      <c r="Q307" s="302"/>
      <c r="R307" s="302"/>
      <c r="S307" s="302"/>
      <c r="T307" s="302"/>
    </row>
    <row r="308" spans="1:20" x14ac:dyDescent="0.25">
      <c r="A308" s="302"/>
      <c r="B308" s="302"/>
      <c r="C308" s="302"/>
      <c r="D308" s="302"/>
      <c r="E308" s="302"/>
      <c r="F308" s="302"/>
      <c r="G308" s="302"/>
      <c r="H308" s="302"/>
      <c r="I308" s="302"/>
      <c r="J308" s="302"/>
      <c r="K308" s="302"/>
      <c r="L308" s="302"/>
      <c r="M308" s="302"/>
      <c r="N308" s="302"/>
      <c r="O308" s="302"/>
      <c r="P308" s="302"/>
      <c r="Q308" s="302"/>
      <c r="R308" s="302"/>
      <c r="S308" s="302"/>
      <c r="T308" s="302"/>
    </row>
    <row r="309" spans="1:20" x14ac:dyDescent="0.25">
      <c r="A309" s="302"/>
      <c r="B309" s="302"/>
      <c r="C309" s="302"/>
      <c r="D309" s="302"/>
      <c r="E309" s="302"/>
      <c r="F309" s="302"/>
      <c r="G309" s="302"/>
      <c r="H309" s="302"/>
      <c r="I309" s="302"/>
      <c r="J309" s="302"/>
      <c r="K309" s="302"/>
      <c r="L309" s="302"/>
      <c r="M309" s="302"/>
      <c r="N309" s="302"/>
      <c r="O309" s="302"/>
      <c r="P309" s="302"/>
      <c r="Q309" s="302"/>
      <c r="R309" s="302"/>
      <c r="S309" s="302"/>
      <c r="T309" s="302"/>
    </row>
    <row r="310" spans="1:20" x14ac:dyDescent="0.25">
      <c r="A310" s="302"/>
      <c r="B310" s="302"/>
      <c r="C310" s="302"/>
      <c r="D310" s="302"/>
      <c r="E310" s="302"/>
      <c r="F310" s="302"/>
      <c r="G310" s="302"/>
      <c r="H310" s="302"/>
      <c r="I310" s="302"/>
      <c r="J310" s="302"/>
      <c r="K310" s="302"/>
      <c r="L310" s="302"/>
      <c r="M310" s="302"/>
      <c r="N310" s="302"/>
      <c r="O310" s="302"/>
      <c r="P310" s="302"/>
      <c r="Q310" s="302"/>
      <c r="R310" s="302"/>
      <c r="S310" s="302"/>
      <c r="T310" s="302"/>
    </row>
    <row r="311" spans="1:20" x14ac:dyDescent="0.25">
      <c r="A311" s="302"/>
      <c r="B311" s="302"/>
      <c r="C311" s="302"/>
      <c r="D311" s="302"/>
      <c r="E311" s="302"/>
      <c r="F311" s="302"/>
      <c r="G311" s="302"/>
      <c r="H311" s="302"/>
      <c r="I311" s="302"/>
      <c r="J311" s="302"/>
      <c r="K311" s="302"/>
      <c r="L311" s="302"/>
      <c r="M311" s="302"/>
      <c r="N311" s="302"/>
      <c r="O311" s="302"/>
      <c r="P311" s="302"/>
      <c r="Q311" s="302"/>
      <c r="R311" s="302"/>
      <c r="S311" s="302"/>
      <c r="T311" s="302"/>
    </row>
    <row r="312" spans="1:20" x14ac:dyDescent="0.25">
      <c r="A312" s="302"/>
      <c r="B312" s="302"/>
      <c r="C312" s="302"/>
      <c r="D312" s="302"/>
      <c r="E312" s="302"/>
      <c r="F312" s="302"/>
      <c r="G312" s="302"/>
      <c r="H312" s="302"/>
      <c r="I312" s="302"/>
      <c r="J312" s="302"/>
      <c r="K312" s="302"/>
      <c r="L312" s="302"/>
      <c r="M312" s="302"/>
      <c r="N312" s="302"/>
      <c r="O312" s="302"/>
      <c r="P312" s="302"/>
      <c r="Q312" s="302"/>
      <c r="R312" s="302"/>
      <c r="S312" s="302"/>
      <c r="T312" s="302"/>
    </row>
    <row r="313" spans="1:20" x14ac:dyDescent="0.25">
      <c r="A313" s="302"/>
      <c r="B313" s="302"/>
      <c r="C313" s="302"/>
      <c r="D313" s="302"/>
      <c r="E313" s="302"/>
      <c r="F313" s="302"/>
      <c r="G313" s="302"/>
      <c r="H313" s="302"/>
      <c r="I313" s="302"/>
      <c r="J313" s="302"/>
      <c r="K313" s="302"/>
      <c r="L313" s="302"/>
      <c r="M313" s="302"/>
      <c r="N313" s="302"/>
      <c r="O313" s="302"/>
      <c r="P313" s="302"/>
      <c r="Q313" s="302"/>
      <c r="R313" s="302"/>
      <c r="S313" s="302"/>
      <c r="T313" s="302"/>
    </row>
    <row r="314" spans="1:20" x14ac:dyDescent="0.25">
      <c r="A314" s="302"/>
      <c r="B314" s="302"/>
      <c r="C314" s="302"/>
      <c r="D314" s="302"/>
      <c r="E314" s="302"/>
      <c r="F314" s="302"/>
      <c r="G314" s="302"/>
      <c r="H314" s="302"/>
      <c r="I314" s="302"/>
      <c r="J314" s="302"/>
      <c r="K314" s="302"/>
      <c r="L314" s="302"/>
      <c r="M314" s="302"/>
      <c r="N314" s="302"/>
      <c r="O314" s="302"/>
      <c r="P314" s="302"/>
      <c r="Q314" s="302"/>
      <c r="R314" s="302"/>
      <c r="S314" s="302"/>
      <c r="T314" s="302"/>
    </row>
    <row r="315" spans="1:20" x14ac:dyDescent="0.25">
      <c r="A315" s="302"/>
      <c r="B315" s="302"/>
      <c r="C315" s="302"/>
      <c r="D315" s="302"/>
      <c r="E315" s="302"/>
      <c r="F315" s="302"/>
      <c r="G315" s="302"/>
      <c r="H315" s="302"/>
      <c r="I315" s="302"/>
      <c r="J315" s="302"/>
      <c r="K315" s="302"/>
      <c r="L315" s="302"/>
      <c r="M315" s="302"/>
      <c r="N315" s="302"/>
      <c r="O315" s="302"/>
      <c r="P315" s="302"/>
      <c r="Q315" s="302"/>
      <c r="R315" s="302"/>
      <c r="S315" s="302"/>
      <c r="T315" s="302"/>
    </row>
    <row r="316" spans="1:20" x14ac:dyDescent="0.25">
      <c r="A316" s="302"/>
      <c r="B316" s="302"/>
      <c r="C316" s="302"/>
      <c r="D316" s="302"/>
      <c r="E316" s="302"/>
      <c r="F316" s="302"/>
      <c r="G316" s="302"/>
      <c r="H316" s="302"/>
      <c r="I316" s="302"/>
      <c r="J316" s="302"/>
      <c r="K316" s="302"/>
      <c r="L316" s="302"/>
      <c r="M316" s="302"/>
      <c r="N316" s="302"/>
      <c r="O316" s="302"/>
      <c r="P316" s="302"/>
      <c r="Q316" s="302"/>
      <c r="R316" s="302"/>
      <c r="S316" s="302"/>
      <c r="T316" s="302"/>
    </row>
    <row r="317" spans="1:20" x14ac:dyDescent="0.25">
      <c r="A317" s="302"/>
      <c r="B317" s="302"/>
      <c r="C317" s="302"/>
      <c r="D317" s="302"/>
      <c r="E317" s="302"/>
      <c r="F317" s="302"/>
      <c r="G317" s="302"/>
      <c r="H317" s="302"/>
      <c r="I317" s="302"/>
      <c r="J317" s="302"/>
      <c r="K317" s="302"/>
      <c r="L317" s="302"/>
      <c r="M317" s="302"/>
      <c r="N317" s="302"/>
      <c r="O317" s="302"/>
      <c r="P317" s="302"/>
      <c r="Q317" s="302"/>
      <c r="R317" s="302"/>
      <c r="S317" s="302"/>
      <c r="T317" s="302"/>
    </row>
    <row r="318" spans="1:20" x14ac:dyDescent="0.25">
      <c r="A318" s="302"/>
      <c r="B318" s="302"/>
      <c r="C318" s="302"/>
      <c r="D318" s="302"/>
      <c r="E318" s="302"/>
      <c r="F318" s="302"/>
      <c r="G318" s="302"/>
      <c r="H318" s="302"/>
      <c r="I318" s="302"/>
      <c r="J318" s="302"/>
      <c r="K318" s="302"/>
      <c r="L318" s="302"/>
      <c r="M318" s="302"/>
      <c r="N318" s="302"/>
      <c r="O318" s="302"/>
      <c r="P318" s="302"/>
      <c r="Q318" s="302"/>
      <c r="R318" s="302"/>
      <c r="S318" s="302"/>
      <c r="T318" s="302"/>
    </row>
    <row r="319" spans="1:20" x14ac:dyDescent="0.25">
      <c r="A319" s="302"/>
      <c r="B319" s="302"/>
      <c r="C319" s="302"/>
      <c r="D319" s="302"/>
      <c r="E319" s="302"/>
      <c r="F319" s="302"/>
      <c r="G319" s="302"/>
      <c r="H319" s="302"/>
      <c r="I319" s="302"/>
      <c r="J319" s="302"/>
      <c r="K319" s="302"/>
      <c r="L319" s="302"/>
      <c r="M319" s="302"/>
      <c r="N319" s="302"/>
      <c r="O319" s="302"/>
      <c r="P319" s="302"/>
      <c r="Q319" s="302"/>
      <c r="R319" s="302"/>
      <c r="S319" s="302"/>
      <c r="T319" s="302"/>
    </row>
    <row r="320" spans="1:20" x14ac:dyDescent="0.25">
      <c r="A320" s="302"/>
      <c r="B320" s="302"/>
      <c r="C320" s="302"/>
      <c r="D320" s="302"/>
      <c r="E320" s="302"/>
      <c r="F320" s="302"/>
      <c r="G320" s="302"/>
      <c r="H320" s="302"/>
      <c r="I320" s="302"/>
      <c r="J320" s="302"/>
      <c r="K320" s="302"/>
      <c r="L320" s="302"/>
      <c r="M320" s="302"/>
      <c r="N320" s="302"/>
      <c r="O320" s="302"/>
      <c r="P320" s="302"/>
      <c r="Q320" s="302"/>
      <c r="R320" s="302"/>
      <c r="S320" s="302"/>
      <c r="T320" s="302"/>
    </row>
    <row r="321" spans="1:20" x14ac:dyDescent="0.25">
      <c r="A321" s="302"/>
      <c r="B321" s="302"/>
      <c r="C321" s="302"/>
      <c r="D321" s="302"/>
      <c r="E321" s="302"/>
      <c r="F321" s="302"/>
      <c r="G321" s="302"/>
      <c r="H321" s="302"/>
      <c r="I321" s="302"/>
      <c r="J321" s="302"/>
      <c r="K321" s="302"/>
      <c r="L321" s="302"/>
      <c r="M321" s="302"/>
      <c r="N321" s="302"/>
      <c r="O321" s="302"/>
      <c r="P321" s="302"/>
      <c r="Q321" s="302"/>
      <c r="R321" s="302"/>
      <c r="S321" s="302"/>
      <c r="T321" s="302"/>
    </row>
    <row r="322" spans="1:20" x14ac:dyDescent="0.25">
      <c r="A322" s="302"/>
      <c r="B322" s="302"/>
      <c r="C322" s="302"/>
      <c r="D322" s="302"/>
      <c r="E322" s="302"/>
      <c r="F322" s="302"/>
      <c r="G322" s="302"/>
      <c r="H322" s="302"/>
      <c r="I322" s="302"/>
      <c r="J322" s="302"/>
      <c r="K322" s="302"/>
      <c r="L322" s="302"/>
      <c r="M322" s="302"/>
      <c r="N322" s="302"/>
      <c r="O322" s="302"/>
      <c r="P322" s="302"/>
      <c r="Q322" s="302"/>
      <c r="R322" s="302"/>
      <c r="S322" s="302"/>
      <c r="T322" s="302"/>
    </row>
    <row r="323" spans="1:20" x14ac:dyDescent="0.25">
      <c r="A323" s="302"/>
      <c r="B323" s="302"/>
      <c r="C323" s="302"/>
      <c r="D323" s="302"/>
      <c r="E323" s="302"/>
      <c r="F323" s="302"/>
      <c r="G323" s="302"/>
      <c r="H323" s="302"/>
      <c r="I323" s="302"/>
      <c r="J323" s="302"/>
      <c r="K323" s="302"/>
      <c r="L323" s="302"/>
      <c r="M323" s="302"/>
      <c r="N323" s="302"/>
      <c r="O323" s="302"/>
      <c r="P323" s="302"/>
      <c r="Q323" s="302"/>
      <c r="R323" s="302"/>
      <c r="S323" s="302"/>
      <c r="T323" s="302"/>
    </row>
    <row r="324" spans="1:20" x14ac:dyDescent="0.25">
      <c r="A324" s="302"/>
      <c r="B324" s="302"/>
      <c r="C324" s="302"/>
      <c r="D324" s="302"/>
      <c r="E324" s="302"/>
      <c r="F324" s="302"/>
      <c r="G324" s="302"/>
      <c r="H324" s="302"/>
      <c r="I324" s="302"/>
      <c r="J324" s="302"/>
      <c r="K324" s="302"/>
      <c r="L324" s="302"/>
      <c r="M324" s="302"/>
      <c r="N324" s="302"/>
      <c r="O324" s="302"/>
      <c r="P324" s="302"/>
      <c r="Q324" s="302"/>
      <c r="R324" s="302"/>
      <c r="S324" s="302"/>
      <c r="T324" s="302"/>
    </row>
    <row r="325" spans="1:20" x14ac:dyDescent="0.25">
      <c r="A325" s="302"/>
      <c r="B325" s="302"/>
      <c r="C325" s="302"/>
      <c r="D325" s="302"/>
      <c r="E325" s="302"/>
      <c r="F325" s="302"/>
      <c r="G325" s="302"/>
      <c r="H325" s="302"/>
      <c r="I325" s="302"/>
      <c r="J325" s="302"/>
      <c r="K325" s="302"/>
      <c r="L325" s="302"/>
      <c r="M325" s="302"/>
      <c r="N325" s="302"/>
      <c r="O325" s="302"/>
      <c r="P325" s="302"/>
      <c r="Q325" s="302"/>
      <c r="R325" s="302"/>
      <c r="S325" s="302"/>
      <c r="T325" s="302"/>
    </row>
    <row r="326" spans="1:20" x14ac:dyDescent="0.25">
      <c r="A326" s="302"/>
      <c r="B326" s="302"/>
      <c r="C326" s="302"/>
      <c r="D326" s="302"/>
      <c r="E326" s="302"/>
      <c r="F326" s="302"/>
      <c r="G326" s="302"/>
      <c r="H326" s="302"/>
      <c r="I326" s="302"/>
      <c r="J326" s="302"/>
      <c r="K326" s="302"/>
      <c r="L326" s="302"/>
      <c r="M326" s="302"/>
      <c r="N326" s="302"/>
      <c r="O326" s="302"/>
      <c r="P326" s="302"/>
      <c r="Q326" s="302"/>
      <c r="R326" s="302"/>
      <c r="S326" s="302"/>
      <c r="T326" s="302"/>
    </row>
    <row r="327" spans="1:20" x14ac:dyDescent="0.25">
      <c r="A327" s="302"/>
      <c r="B327" s="302"/>
      <c r="C327" s="302"/>
      <c r="D327" s="302"/>
      <c r="E327" s="302"/>
      <c r="F327" s="302"/>
      <c r="G327" s="302"/>
      <c r="H327" s="302"/>
      <c r="I327" s="302"/>
      <c r="J327" s="302"/>
      <c r="K327" s="302"/>
      <c r="L327" s="302"/>
      <c r="M327" s="302"/>
      <c r="N327" s="302"/>
      <c r="O327" s="302"/>
      <c r="P327" s="302"/>
      <c r="Q327" s="302"/>
      <c r="R327" s="302"/>
      <c r="S327" s="302"/>
      <c r="T327" s="302"/>
    </row>
    <row r="328" spans="1:20" x14ac:dyDescent="0.25">
      <c r="A328" s="302"/>
      <c r="B328" s="302"/>
      <c r="C328" s="302"/>
      <c r="D328" s="302"/>
      <c r="E328" s="302"/>
      <c r="F328" s="302"/>
      <c r="G328" s="302"/>
      <c r="H328" s="302"/>
      <c r="I328" s="302"/>
      <c r="J328" s="302"/>
      <c r="K328" s="302"/>
      <c r="L328" s="302"/>
      <c r="M328" s="302"/>
      <c r="N328" s="302"/>
      <c r="O328" s="302"/>
      <c r="P328" s="302"/>
      <c r="Q328" s="302"/>
      <c r="R328" s="302"/>
      <c r="S328" s="302"/>
      <c r="T328" s="302"/>
    </row>
    <row r="329" spans="1:20" x14ac:dyDescent="0.25">
      <c r="A329" s="302"/>
      <c r="B329" s="302"/>
      <c r="C329" s="302"/>
      <c r="D329" s="302"/>
      <c r="E329" s="302"/>
      <c r="F329" s="302"/>
      <c r="G329" s="302"/>
      <c r="H329" s="302"/>
      <c r="I329" s="302"/>
      <c r="J329" s="302"/>
      <c r="K329" s="302"/>
      <c r="L329" s="302"/>
      <c r="M329" s="302"/>
      <c r="N329" s="302"/>
      <c r="O329" s="302"/>
      <c r="P329" s="302"/>
      <c r="Q329" s="302"/>
      <c r="R329" s="302"/>
      <c r="S329" s="302"/>
      <c r="T329" s="302"/>
    </row>
    <row r="330" spans="1:20" x14ac:dyDescent="0.25">
      <c r="A330" s="302"/>
      <c r="B330" s="302"/>
      <c r="C330" s="302"/>
      <c r="D330" s="302"/>
      <c r="E330" s="302"/>
      <c r="F330" s="302"/>
      <c r="G330" s="302"/>
      <c r="H330" s="302"/>
      <c r="I330" s="302"/>
      <c r="J330" s="302"/>
      <c r="K330" s="302"/>
      <c r="L330" s="302"/>
      <c r="M330" s="302"/>
      <c r="N330" s="302"/>
      <c r="O330" s="302"/>
      <c r="P330" s="302"/>
      <c r="Q330" s="302"/>
      <c r="R330" s="302"/>
      <c r="S330" s="302"/>
      <c r="T330" s="302"/>
    </row>
    <row r="331" spans="1:20" x14ac:dyDescent="0.25">
      <c r="A331" s="302"/>
      <c r="B331" s="302"/>
      <c r="C331" s="302"/>
      <c r="D331" s="302"/>
      <c r="E331" s="302"/>
      <c r="F331" s="302"/>
      <c r="G331" s="302"/>
      <c r="H331" s="302"/>
      <c r="I331" s="302"/>
      <c r="J331" s="302"/>
      <c r="K331" s="302"/>
      <c r="L331" s="302"/>
      <c r="M331" s="302"/>
      <c r="N331" s="302"/>
      <c r="O331" s="302"/>
      <c r="P331" s="302"/>
      <c r="Q331" s="302"/>
      <c r="R331" s="302"/>
      <c r="S331" s="302"/>
      <c r="T331" s="302"/>
    </row>
    <row r="332" spans="1:20" x14ac:dyDescent="0.25">
      <c r="A332" s="302"/>
      <c r="B332" s="302"/>
      <c r="C332" s="302"/>
      <c r="D332" s="302"/>
      <c r="E332" s="302"/>
      <c r="F332" s="302"/>
      <c r="G332" s="302"/>
      <c r="H332" s="302"/>
      <c r="I332" s="302"/>
      <c r="J332" s="302"/>
      <c r="K332" s="302"/>
      <c r="L332" s="302"/>
      <c r="M332" s="302"/>
      <c r="N332" s="302"/>
      <c r="O332" s="302"/>
      <c r="P332" s="302"/>
      <c r="Q332" s="302"/>
      <c r="R332" s="302"/>
      <c r="S332" s="302"/>
      <c r="T332" s="302"/>
    </row>
    <row r="333" spans="1:20" x14ac:dyDescent="0.25">
      <c r="A333" s="302"/>
      <c r="B333" s="302"/>
      <c r="C333" s="302"/>
      <c r="D333" s="302"/>
      <c r="E333" s="302"/>
      <c r="F333" s="302"/>
      <c r="G333" s="302"/>
      <c r="H333" s="302"/>
      <c r="I333" s="302"/>
      <c r="J333" s="302"/>
      <c r="K333" s="302"/>
      <c r="L333" s="302"/>
      <c r="M333" s="302"/>
      <c r="N333" s="302"/>
      <c r="O333" s="302"/>
      <c r="P333" s="302"/>
      <c r="Q333" s="302"/>
      <c r="R333" s="302"/>
      <c r="S333" s="302"/>
      <c r="T333" s="302"/>
    </row>
    <row r="334" spans="1:20" x14ac:dyDescent="0.25">
      <c r="A334" s="302"/>
      <c r="B334" s="302"/>
      <c r="C334" s="302"/>
      <c r="D334" s="302"/>
      <c r="E334" s="302"/>
      <c r="F334" s="302"/>
      <c r="G334" s="302"/>
      <c r="H334" s="302"/>
      <c r="I334" s="302"/>
      <c r="J334" s="302"/>
      <c r="K334" s="302"/>
      <c r="L334" s="302"/>
      <c r="M334" s="302"/>
      <c r="N334" s="302"/>
      <c r="O334" s="302"/>
      <c r="P334" s="302"/>
      <c r="Q334" s="302"/>
      <c r="R334" s="302"/>
      <c r="S334" s="302"/>
      <c r="T334" s="302"/>
    </row>
    <row r="335" spans="1:20" x14ac:dyDescent="0.25">
      <c r="A335" s="302"/>
      <c r="B335" s="302"/>
      <c r="C335" s="302"/>
      <c r="D335" s="302"/>
      <c r="E335" s="302"/>
      <c r="F335" s="302"/>
      <c r="G335" s="302"/>
      <c r="H335" s="302"/>
      <c r="I335" s="302"/>
      <c r="J335" s="302"/>
      <c r="K335" s="302"/>
      <c r="L335" s="302"/>
      <c r="M335" s="302"/>
      <c r="N335" s="302"/>
      <c r="O335" s="302"/>
      <c r="P335" s="302"/>
      <c r="Q335" s="302"/>
      <c r="R335" s="302"/>
      <c r="S335" s="302"/>
      <c r="T335" s="302"/>
    </row>
    <row r="336" spans="1:20" x14ac:dyDescent="0.25">
      <c r="A336" s="302"/>
      <c r="B336" s="302"/>
      <c r="C336" s="302"/>
      <c r="D336" s="302"/>
      <c r="E336" s="302"/>
      <c r="F336" s="302"/>
      <c r="G336" s="302"/>
      <c r="H336" s="302"/>
      <c r="I336" s="302"/>
      <c r="J336" s="302"/>
      <c r="K336" s="302"/>
      <c r="L336" s="302"/>
      <c r="M336" s="302"/>
      <c r="N336" s="302"/>
      <c r="O336" s="302"/>
      <c r="P336" s="302"/>
      <c r="Q336" s="302"/>
      <c r="R336" s="302"/>
      <c r="S336" s="302"/>
      <c r="T336" s="302"/>
    </row>
    <row r="337" spans="1:20" x14ac:dyDescent="0.25">
      <c r="A337" s="302"/>
      <c r="B337" s="302"/>
      <c r="C337" s="302"/>
      <c r="D337" s="302"/>
      <c r="E337" s="302"/>
      <c r="F337" s="302"/>
      <c r="G337" s="302"/>
      <c r="H337" s="302"/>
      <c r="I337" s="302"/>
      <c r="J337" s="302"/>
      <c r="K337" s="302"/>
      <c r="L337" s="302"/>
      <c r="M337" s="302"/>
      <c r="N337" s="302"/>
      <c r="O337" s="302"/>
      <c r="P337" s="302"/>
      <c r="Q337" s="302"/>
      <c r="R337" s="302"/>
      <c r="S337" s="302"/>
      <c r="T337" s="302"/>
    </row>
    <row r="338" spans="1:20" x14ac:dyDescent="0.25">
      <c r="A338" s="302"/>
      <c r="B338" s="302"/>
      <c r="C338" s="302"/>
      <c r="D338" s="302"/>
      <c r="E338" s="302"/>
      <c r="F338" s="302"/>
      <c r="G338" s="302"/>
      <c r="H338" s="302"/>
      <c r="I338" s="302"/>
      <c r="J338" s="302"/>
      <c r="K338" s="302"/>
      <c r="L338" s="302"/>
      <c r="M338" s="302"/>
      <c r="N338" s="302"/>
      <c r="O338" s="302"/>
      <c r="P338" s="302"/>
      <c r="Q338" s="302"/>
      <c r="R338" s="302"/>
      <c r="S338" s="302"/>
      <c r="T338" s="302"/>
    </row>
    <row r="339" spans="1:20" x14ac:dyDescent="0.25">
      <c r="A339" s="302"/>
      <c r="B339" s="302"/>
      <c r="C339" s="302"/>
      <c r="D339" s="302"/>
      <c r="E339" s="302"/>
      <c r="F339" s="302"/>
      <c r="G339" s="302"/>
      <c r="H339" s="302"/>
      <c r="I339" s="302"/>
      <c r="J339" s="302"/>
      <c r="K339" s="302"/>
      <c r="L339" s="302"/>
      <c r="M339" s="302"/>
      <c r="N339" s="302"/>
      <c r="O339" s="302"/>
      <c r="P339" s="302"/>
      <c r="Q339" s="302"/>
      <c r="R339" s="302"/>
      <c r="S339" s="302"/>
      <c r="T339" s="302"/>
    </row>
    <row r="340" spans="1:20" x14ac:dyDescent="0.25">
      <c r="A340" s="302"/>
      <c r="B340" s="302"/>
      <c r="C340" s="302"/>
      <c r="D340" s="302"/>
      <c r="E340" s="302"/>
      <c r="F340" s="302"/>
      <c r="G340" s="302"/>
      <c r="H340" s="302"/>
      <c r="I340" s="302"/>
      <c r="J340" s="302"/>
      <c r="K340" s="302"/>
      <c r="L340" s="302"/>
      <c r="M340" s="302"/>
      <c r="N340" s="302"/>
      <c r="O340" s="302"/>
      <c r="P340" s="302"/>
      <c r="Q340" s="302"/>
      <c r="R340" s="302"/>
      <c r="S340" s="302"/>
      <c r="T340" s="302"/>
    </row>
    <row r="341" spans="1:20" x14ac:dyDescent="0.25">
      <c r="A341" s="302"/>
      <c r="B341" s="302"/>
      <c r="C341" s="302"/>
      <c r="D341" s="302"/>
      <c r="E341" s="302"/>
      <c r="F341" s="302"/>
      <c r="G341" s="302"/>
      <c r="H341" s="302"/>
      <c r="I341" s="302"/>
      <c r="J341" s="302"/>
      <c r="K341" s="302"/>
      <c r="L341" s="302"/>
      <c r="M341" s="302"/>
      <c r="N341" s="302"/>
      <c r="O341" s="302"/>
      <c r="P341" s="302"/>
      <c r="Q341" s="302"/>
      <c r="R341" s="302"/>
      <c r="S341" s="302"/>
      <c r="T341" s="302"/>
    </row>
    <row r="342" spans="1:20" x14ac:dyDescent="0.25">
      <c r="A342" s="302"/>
      <c r="B342" s="302"/>
      <c r="C342" s="302"/>
      <c r="D342" s="302"/>
      <c r="E342" s="302"/>
      <c r="F342" s="302"/>
      <c r="G342" s="302"/>
      <c r="H342" s="302"/>
      <c r="I342" s="302"/>
      <c r="J342" s="302"/>
      <c r="K342" s="302"/>
      <c r="L342" s="302"/>
      <c r="M342" s="302"/>
      <c r="N342" s="302"/>
      <c r="O342" s="302"/>
      <c r="P342" s="302"/>
      <c r="Q342" s="302"/>
      <c r="R342" s="302"/>
      <c r="S342" s="302"/>
      <c r="T342" s="302"/>
    </row>
    <row r="343" spans="1:20" x14ac:dyDescent="0.25">
      <c r="A343" s="302"/>
      <c r="B343" s="302"/>
      <c r="C343" s="302"/>
      <c r="D343" s="302"/>
      <c r="E343" s="302"/>
      <c r="F343" s="302"/>
      <c r="G343" s="302"/>
      <c r="H343" s="302"/>
      <c r="I343" s="302"/>
      <c r="J343" s="302"/>
      <c r="K343" s="302"/>
      <c r="L343" s="302"/>
      <c r="M343" s="302"/>
      <c r="N343" s="302"/>
      <c r="O343" s="302"/>
      <c r="P343" s="302"/>
      <c r="Q343" s="302"/>
      <c r="R343" s="302"/>
      <c r="S343" s="302"/>
      <c r="T343" s="302"/>
    </row>
    <row r="344" spans="1:20" x14ac:dyDescent="0.25">
      <c r="A344" s="302"/>
      <c r="B344" s="302"/>
      <c r="C344" s="302"/>
      <c r="D344" s="302"/>
      <c r="E344" s="302"/>
      <c r="F344" s="302"/>
      <c r="G344" s="302"/>
      <c r="H344" s="302"/>
      <c r="I344" s="302"/>
      <c r="J344" s="302"/>
      <c r="K344" s="302"/>
      <c r="L344" s="302"/>
      <c r="M344" s="302"/>
      <c r="N344" s="302"/>
      <c r="O344" s="302"/>
      <c r="P344" s="302"/>
      <c r="Q344" s="302"/>
      <c r="R344" s="302"/>
      <c r="S344" s="302"/>
      <c r="T344" s="302"/>
    </row>
    <row r="345" spans="1:20" x14ac:dyDescent="0.25">
      <c r="A345" s="302"/>
      <c r="B345" s="302"/>
      <c r="C345" s="302"/>
      <c r="D345" s="302"/>
      <c r="E345" s="302"/>
      <c r="F345" s="302"/>
      <c r="G345" s="302"/>
      <c r="H345" s="302"/>
      <c r="I345" s="302"/>
      <c r="J345" s="302"/>
      <c r="K345" s="302"/>
      <c r="L345" s="302"/>
      <c r="M345" s="302"/>
      <c r="N345" s="302"/>
      <c r="O345" s="302"/>
      <c r="P345" s="302"/>
      <c r="Q345" s="302"/>
      <c r="R345" s="302"/>
      <c r="S345" s="302"/>
      <c r="T345" s="302"/>
    </row>
    <row r="346" spans="1:20" x14ac:dyDescent="0.25">
      <c r="A346" s="302"/>
      <c r="B346" s="302"/>
      <c r="C346" s="302"/>
      <c r="D346" s="302"/>
      <c r="E346" s="302"/>
      <c r="F346" s="302"/>
      <c r="G346" s="302"/>
      <c r="H346" s="302"/>
      <c r="I346" s="302"/>
      <c r="J346" s="302"/>
      <c r="K346" s="302"/>
      <c r="L346" s="302"/>
      <c r="M346" s="302"/>
      <c r="N346" s="302"/>
      <c r="O346" s="302"/>
      <c r="P346" s="302"/>
      <c r="Q346" s="302"/>
      <c r="R346" s="302"/>
      <c r="S346" s="302"/>
      <c r="T346" s="302"/>
    </row>
    <row r="347" spans="1:20" x14ac:dyDescent="0.25">
      <c r="A347" s="302"/>
      <c r="B347" s="302"/>
      <c r="C347" s="302"/>
      <c r="D347" s="302"/>
      <c r="E347" s="302"/>
      <c r="F347" s="302"/>
      <c r="G347" s="302"/>
      <c r="H347" s="302"/>
      <c r="I347" s="302"/>
      <c r="J347" s="302"/>
      <c r="K347" s="302"/>
      <c r="L347" s="302"/>
      <c r="M347" s="302"/>
      <c r="N347" s="302"/>
      <c r="O347" s="302"/>
      <c r="P347" s="302"/>
      <c r="Q347" s="302"/>
      <c r="R347" s="302"/>
      <c r="S347" s="302"/>
      <c r="T347" s="302"/>
    </row>
    <row r="348" spans="1:20" x14ac:dyDescent="0.25">
      <c r="A348" s="302"/>
      <c r="B348" s="302"/>
      <c r="C348" s="302"/>
      <c r="D348" s="302"/>
      <c r="E348" s="302"/>
      <c r="F348" s="302"/>
      <c r="G348" s="302"/>
      <c r="H348" s="302"/>
      <c r="I348" s="302"/>
      <c r="J348" s="302"/>
      <c r="K348" s="302"/>
      <c r="L348" s="302"/>
      <c r="M348" s="302"/>
      <c r="N348" s="302"/>
      <c r="O348" s="302"/>
      <c r="P348" s="302"/>
      <c r="Q348" s="302"/>
      <c r="R348" s="302"/>
      <c r="S348" s="302"/>
      <c r="T348" s="302"/>
    </row>
    <row r="349" spans="1:20" x14ac:dyDescent="0.25">
      <c r="A349" s="302"/>
      <c r="B349" s="302"/>
      <c r="C349" s="302"/>
      <c r="D349" s="302"/>
      <c r="E349" s="302"/>
      <c r="F349" s="302"/>
      <c r="G349" s="302"/>
      <c r="H349" s="302"/>
      <c r="I349" s="302"/>
      <c r="J349" s="302"/>
      <c r="K349" s="302"/>
      <c r="L349" s="302"/>
      <c r="M349" s="302"/>
      <c r="N349" s="302"/>
      <c r="O349" s="302"/>
      <c r="P349" s="302"/>
      <c r="Q349" s="302"/>
      <c r="R349" s="302"/>
      <c r="S349" s="302"/>
      <c r="T349" s="302"/>
    </row>
    <row r="350" spans="1:20" x14ac:dyDescent="0.25">
      <c r="A350" s="302"/>
      <c r="B350" s="302"/>
      <c r="C350" s="302"/>
      <c r="D350" s="302"/>
      <c r="E350" s="302"/>
      <c r="F350" s="302"/>
      <c r="G350" s="302"/>
      <c r="H350" s="302"/>
      <c r="I350" s="302"/>
      <c r="J350" s="302"/>
      <c r="K350" s="302"/>
      <c r="L350" s="302"/>
      <c r="M350" s="302"/>
      <c r="N350" s="302"/>
      <c r="O350" s="302"/>
      <c r="P350" s="302"/>
      <c r="Q350" s="302"/>
      <c r="R350" s="302"/>
      <c r="S350" s="302"/>
      <c r="T350" s="302"/>
    </row>
    <row r="351" spans="1:20" x14ac:dyDescent="0.25">
      <c r="A351" s="302"/>
      <c r="B351" s="302"/>
      <c r="C351" s="302"/>
      <c r="D351" s="302"/>
      <c r="E351" s="302"/>
      <c r="F351" s="302"/>
      <c r="G351" s="302"/>
      <c r="H351" s="302"/>
      <c r="I351" s="302"/>
      <c r="J351" s="302"/>
      <c r="K351" s="302"/>
      <c r="L351" s="302"/>
      <c r="M351" s="302"/>
      <c r="N351" s="302"/>
      <c r="O351" s="302"/>
      <c r="P351" s="302"/>
      <c r="Q351" s="302"/>
      <c r="R351" s="302"/>
      <c r="S351" s="302"/>
      <c r="T351" s="302"/>
    </row>
    <row r="352" spans="1:20" x14ac:dyDescent="0.25">
      <c r="A352" s="302"/>
      <c r="B352" s="302"/>
      <c r="C352" s="302"/>
      <c r="D352" s="302"/>
      <c r="E352" s="302"/>
      <c r="F352" s="302"/>
      <c r="G352" s="302"/>
      <c r="H352" s="302"/>
      <c r="I352" s="302"/>
      <c r="J352" s="302"/>
      <c r="K352" s="302"/>
      <c r="L352" s="302"/>
      <c r="M352" s="302"/>
      <c r="N352" s="302"/>
      <c r="O352" s="302"/>
      <c r="P352" s="302"/>
      <c r="Q352" s="302"/>
      <c r="R352" s="302"/>
      <c r="S352" s="302"/>
      <c r="T352" s="302"/>
    </row>
    <row r="353" spans="1:20" x14ac:dyDescent="0.25">
      <c r="A353" s="302"/>
      <c r="B353" s="302"/>
      <c r="C353" s="302"/>
      <c r="D353" s="302"/>
      <c r="E353" s="302"/>
      <c r="F353" s="302"/>
      <c r="G353" s="302"/>
      <c r="H353" s="302"/>
      <c r="I353" s="302"/>
      <c r="J353" s="302"/>
      <c r="K353" s="302"/>
      <c r="L353" s="302"/>
      <c r="M353" s="302"/>
      <c r="N353" s="302"/>
      <c r="O353" s="302"/>
      <c r="P353" s="302"/>
      <c r="Q353" s="302"/>
      <c r="R353" s="302"/>
      <c r="S353" s="302"/>
      <c r="T353" s="302"/>
    </row>
    <row r="354" spans="1:20" x14ac:dyDescent="0.25">
      <c r="A354" s="302"/>
      <c r="B354" s="302"/>
      <c r="C354" s="302"/>
      <c r="D354" s="302"/>
      <c r="E354" s="302"/>
      <c r="F354" s="302"/>
      <c r="G354" s="302"/>
      <c r="H354" s="302"/>
      <c r="I354" s="302"/>
      <c r="J354" s="302"/>
      <c r="K354" s="302"/>
      <c r="L354" s="302"/>
      <c r="M354" s="302"/>
      <c r="N354" s="302"/>
      <c r="O354" s="302"/>
      <c r="P354" s="302"/>
      <c r="Q354" s="302"/>
      <c r="R354" s="302"/>
      <c r="S354" s="302"/>
      <c r="T354" s="302"/>
    </row>
    <row r="355" spans="1:20" x14ac:dyDescent="0.25">
      <c r="A355" s="302"/>
      <c r="B355" s="302"/>
      <c r="C355" s="302"/>
      <c r="D355" s="302"/>
      <c r="E355" s="302"/>
      <c r="F355" s="302"/>
      <c r="G355" s="302"/>
      <c r="H355" s="302"/>
      <c r="I355" s="302"/>
      <c r="J355" s="302"/>
      <c r="K355" s="302"/>
      <c r="L355" s="302"/>
      <c r="M355" s="302"/>
      <c r="N355" s="302"/>
      <c r="O355" s="302"/>
      <c r="P355" s="302"/>
      <c r="Q355" s="302"/>
      <c r="R355" s="302"/>
      <c r="S355" s="302"/>
      <c r="T355" s="302"/>
    </row>
    <row r="356" spans="1:20" x14ac:dyDescent="0.25">
      <c r="A356" s="302"/>
      <c r="B356" s="302"/>
      <c r="C356" s="302"/>
      <c r="D356" s="302"/>
      <c r="E356" s="302"/>
      <c r="F356" s="302"/>
      <c r="G356" s="302"/>
      <c r="H356" s="302"/>
      <c r="I356" s="302"/>
      <c r="J356" s="302"/>
      <c r="K356" s="302"/>
      <c r="L356" s="302"/>
      <c r="M356" s="302"/>
      <c r="N356" s="302"/>
      <c r="O356" s="302"/>
      <c r="P356" s="302"/>
      <c r="Q356" s="302"/>
      <c r="R356" s="302"/>
      <c r="S356" s="302"/>
      <c r="T356" s="302"/>
    </row>
  </sheetData>
  <mergeCells count="21">
    <mergeCell ref="A6:K6"/>
    <mergeCell ref="A7:K7"/>
    <mergeCell ref="A8:K8"/>
    <mergeCell ref="A9:K9"/>
    <mergeCell ref="A10:K10"/>
    <mergeCell ref="B14:B15"/>
    <mergeCell ref="J14:K14"/>
    <mergeCell ref="A2:K2"/>
    <mergeCell ref="A4:K4"/>
    <mergeCell ref="D14:D15"/>
    <mergeCell ref="C14:C15"/>
    <mergeCell ref="A14:A15"/>
    <mergeCell ref="I14:I15"/>
    <mergeCell ref="H14:H15"/>
    <mergeCell ref="F14:F15"/>
    <mergeCell ref="E14:E15"/>
    <mergeCell ref="G14:G15"/>
    <mergeCell ref="A5:K5"/>
    <mergeCell ref="A11:K11"/>
    <mergeCell ref="A12:K12"/>
    <mergeCell ref="A13:K13"/>
  </mergeCells>
  <pageMargins left="0.70866141732283472" right="0.70866141732283472" top="0.74803149606299213" bottom="0.74803149606299213" header="0.31496062992125984" footer="0.31496062992125984"/>
  <pageSetup paperSize="8" scale="54"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70" zoomScaleSheetLayoutView="70" workbookViewId="0">
      <selection activeCell="Y31" sqref="Y31"/>
    </sheetView>
  </sheetViews>
  <sheetFormatPr defaultRowHeight="15" x14ac:dyDescent="0.25"/>
  <cols>
    <col min="1" max="1" width="6.140625" style="13" customWidth="1"/>
    <col min="2" max="2" width="23.140625" style="13" customWidth="1"/>
    <col min="3" max="3" width="13.85546875" style="13" customWidth="1"/>
    <col min="4" max="4" width="15.140625" style="13" customWidth="1"/>
    <col min="5" max="11" width="7.7109375" style="13" customWidth="1"/>
    <col min="12" max="12" width="27.42578125" style="13" customWidth="1"/>
    <col min="13" max="16384" width="9.140625" style="13"/>
  </cols>
  <sheetData>
    <row r="5" spans="1:12" ht="18.75" customHeight="1" x14ac:dyDescent="0.25">
      <c r="A5" s="359" t="s">
        <v>214</v>
      </c>
      <c r="B5" s="359"/>
      <c r="C5" s="359"/>
      <c r="D5" s="359"/>
      <c r="E5" s="359"/>
      <c r="F5" s="359"/>
      <c r="G5" s="359"/>
      <c r="H5" s="359"/>
      <c r="I5" s="359"/>
      <c r="J5" s="359"/>
      <c r="K5" s="359"/>
      <c r="L5" s="359"/>
    </row>
    <row r="7" spans="1:12" ht="18.75" x14ac:dyDescent="0.25">
      <c r="A7" s="388" t="s">
        <v>144</v>
      </c>
      <c r="B7" s="388"/>
      <c r="C7" s="388"/>
      <c r="D7" s="388"/>
      <c r="E7" s="388"/>
      <c r="F7" s="388"/>
      <c r="G7" s="388"/>
      <c r="H7" s="388"/>
      <c r="I7" s="388"/>
      <c r="J7" s="388"/>
      <c r="K7" s="388"/>
      <c r="L7" s="388"/>
    </row>
    <row r="8" spans="1:12" ht="18.75" x14ac:dyDescent="0.25">
      <c r="A8" s="388"/>
      <c r="B8" s="388"/>
      <c r="C8" s="388"/>
      <c r="D8" s="388"/>
      <c r="E8" s="388"/>
      <c r="F8" s="388"/>
      <c r="G8" s="388"/>
      <c r="H8" s="388"/>
      <c r="I8" s="388"/>
      <c r="J8" s="388"/>
      <c r="K8" s="388"/>
      <c r="L8" s="388"/>
    </row>
    <row r="9" spans="1:12" ht="18.75" x14ac:dyDescent="0.25">
      <c r="A9" s="390" t="str">
        <f>'3.3. цели,задачи'!A6:D6</f>
        <v xml:space="preserve">О_0000000828 </v>
      </c>
      <c r="B9" s="390"/>
      <c r="C9" s="390"/>
      <c r="D9" s="390"/>
      <c r="E9" s="390"/>
      <c r="F9" s="390"/>
      <c r="G9" s="390"/>
      <c r="H9" s="390"/>
      <c r="I9" s="390"/>
      <c r="J9" s="390"/>
      <c r="K9" s="390"/>
      <c r="L9" s="390"/>
    </row>
    <row r="10" spans="1:12" ht="15.75" x14ac:dyDescent="0.25">
      <c r="A10" s="367" t="s">
        <v>6</v>
      </c>
      <c r="B10" s="367"/>
      <c r="C10" s="367"/>
      <c r="D10" s="367"/>
      <c r="E10" s="367"/>
      <c r="F10" s="367"/>
      <c r="G10" s="367"/>
      <c r="H10" s="367"/>
      <c r="I10" s="367"/>
      <c r="J10" s="367"/>
      <c r="K10" s="367"/>
      <c r="L10" s="367"/>
    </row>
    <row r="11" spans="1:12" ht="18.75" x14ac:dyDescent="0.25">
      <c r="A11" s="392"/>
      <c r="B11" s="392"/>
      <c r="C11" s="392"/>
      <c r="D11" s="392"/>
      <c r="E11" s="392"/>
      <c r="F11" s="392"/>
      <c r="G11" s="392"/>
      <c r="H11" s="392"/>
      <c r="I11" s="392"/>
      <c r="J11" s="392"/>
      <c r="K11" s="392"/>
      <c r="L11" s="392"/>
    </row>
    <row r="12" spans="1:12" ht="42.75" customHeight="1" x14ac:dyDescent="0.25">
      <c r="A12" s="444" t="str">
        <f>'3.3. цели,задачи'!A9:D9</f>
        <v>Приобретение стационарной лаборатории ЛЭИС -100</v>
      </c>
      <c r="B12" s="444"/>
      <c r="C12" s="444"/>
      <c r="D12" s="444"/>
      <c r="E12" s="444"/>
      <c r="F12" s="444"/>
      <c r="G12" s="444"/>
      <c r="H12" s="444"/>
      <c r="I12" s="444"/>
      <c r="J12" s="444"/>
      <c r="K12" s="444"/>
      <c r="L12" s="444"/>
    </row>
    <row r="13" spans="1:12" ht="15.75" x14ac:dyDescent="0.25">
      <c r="A13" s="367" t="s">
        <v>5</v>
      </c>
      <c r="B13" s="367"/>
      <c r="C13" s="367"/>
      <c r="D13" s="367"/>
      <c r="E13" s="367"/>
      <c r="F13" s="367"/>
      <c r="G13" s="367"/>
      <c r="H13" s="367"/>
      <c r="I13" s="367"/>
      <c r="J13" s="367"/>
      <c r="K13" s="367"/>
      <c r="L13" s="367"/>
    </row>
    <row r="14" spans="1:12" x14ac:dyDescent="0.25">
      <c r="A14" s="455"/>
      <c r="B14" s="455"/>
      <c r="C14" s="455"/>
      <c r="D14" s="455"/>
      <c r="E14" s="455"/>
      <c r="F14" s="455"/>
      <c r="G14" s="455"/>
      <c r="H14" s="455"/>
      <c r="I14" s="455"/>
      <c r="J14" s="455"/>
      <c r="K14" s="455"/>
      <c r="L14" s="455"/>
    </row>
    <row r="15" spans="1:12" ht="14.25" customHeight="1" x14ac:dyDescent="0.25">
      <c r="A15" s="455"/>
      <c r="B15" s="455"/>
      <c r="C15" s="455"/>
      <c r="D15" s="455"/>
      <c r="E15" s="455"/>
      <c r="F15" s="455"/>
      <c r="G15" s="455"/>
      <c r="H15" s="455"/>
      <c r="I15" s="455"/>
      <c r="J15" s="455"/>
      <c r="K15" s="455"/>
      <c r="L15" s="455"/>
    </row>
    <row r="16" spans="1:12" x14ac:dyDescent="0.25">
      <c r="A16" s="455"/>
      <c r="B16" s="455"/>
      <c r="C16" s="455"/>
      <c r="D16" s="455"/>
      <c r="E16" s="455"/>
      <c r="F16" s="455"/>
      <c r="G16" s="455"/>
      <c r="H16" s="455"/>
      <c r="I16" s="455"/>
      <c r="J16" s="455"/>
      <c r="K16" s="455"/>
      <c r="L16" s="455"/>
    </row>
    <row r="17" spans="1:12" s="14" customFormat="1" x14ac:dyDescent="0.25">
      <c r="A17" s="456"/>
      <c r="B17" s="456"/>
      <c r="C17" s="456"/>
      <c r="D17" s="456"/>
      <c r="E17" s="456"/>
      <c r="F17" s="456"/>
      <c r="G17" s="456"/>
      <c r="H17" s="456"/>
      <c r="I17" s="456"/>
      <c r="J17" s="456"/>
      <c r="K17" s="456"/>
      <c r="L17" s="456"/>
    </row>
    <row r="18" spans="1:12" s="14" customFormat="1" ht="68.25" customHeight="1" x14ac:dyDescent="0.25">
      <c r="A18" s="454" t="s">
        <v>152</v>
      </c>
      <c r="B18" s="454"/>
      <c r="C18" s="454"/>
      <c r="D18" s="454"/>
      <c r="E18" s="454"/>
      <c r="F18" s="454"/>
      <c r="G18" s="454"/>
      <c r="H18" s="454"/>
      <c r="I18" s="454"/>
      <c r="J18" s="454"/>
      <c r="K18" s="454"/>
      <c r="L18" s="454"/>
    </row>
    <row r="19" spans="1:12" ht="33.75" customHeight="1" x14ac:dyDescent="0.25">
      <c r="A19" s="457"/>
      <c r="B19" s="457"/>
      <c r="C19" s="457"/>
      <c r="D19" s="457"/>
      <c r="E19" s="457"/>
      <c r="F19" s="457"/>
      <c r="G19" s="457"/>
      <c r="H19" s="457"/>
      <c r="I19" s="457"/>
      <c r="J19" s="457"/>
      <c r="K19" s="457"/>
      <c r="L19" s="457"/>
    </row>
    <row r="20" spans="1:12" ht="45.75" customHeight="1" x14ac:dyDescent="0.25">
      <c r="A20" s="453" t="s">
        <v>159</v>
      </c>
      <c r="B20" s="453"/>
      <c r="C20" s="453"/>
      <c r="D20" s="453"/>
      <c r="E20" s="453"/>
      <c r="F20" s="453"/>
      <c r="G20" s="453"/>
      <c r="H20" s="453"/>
      <c r="I20" s="453"/>
      <c r="J20" s="453"/>
      <c r="K20" s="453"/>
      <c r="L20" s="453"/>
    </row>
  </sheetData>
  <mergeCells count="15">
    <mergeCell ref="A11:L11"/>
    <mergeCell ref="A5:L5"/>
    <mergeCell ref="A7:L7"/>
    <mergeCell ref="A8:L8"/>
    <mergeCell ref="A9:L9"/>
    <mergeCell ref="A10:L10"/>
    <mergeCell ref="A18:L18"/>
    <mergeCell ref="A20:L20"/>
    <mergeCell ref="A12:L12"/>
    <mergeCell ref="A13:L13"/>
    <mergeCell ref="A14:L14"/>
    <mergeCell ref="A15:L15"/>
    <mergeCell ref="A16:L16"/>
    <mergeCell ref="A17:L17"/>
    <mergeCell ref="A19:L19"/>
  </mergeCells>
  <printOptions horizontalCentered="1"/>
  <pageMargins left="0.59055118110236227" right="0.59055118110236227" top="0.59055118110236227" bottom="0.59055118110236227" header="0" footer="0"/>
  <pageSetup paperSize="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C40"/>
  <sheetViews>
    <sheetView view="pageBreakPreview" topLeftCell="A4" zoomScale="70" zoomScaleNormal="60" zoomScaleSheetLayoutView="70" workbookViewId="0">
      <selection activeCell="B22" sqref="B22:B23"/>
    </sheetView>
  </sheetViews>
  <sheetFormatPr defaultColWidth="10.7109375" defaultRowHeight="15.75" x14ac:dyDescent="0.25"/>
  <cols>
    <col min="1" max="1" width="9.5703125" style="25" customWidth="1"/>
    <col min="2" max="2" width="36.28515625" style="25" customWidth="1"/>
    <col min="3" max="3" width="8.7109375" style="25" customWidth="1"/>
    <col min="4" max="4" width="12.7109375" style="25" customWidth="1"/>
    <col min="5" max="5" width="16.140625" style="25" customWidth="1"/>
    <col min="6" max="6" width="16.5703125" style="25" customWidth="1"/>
    <col min="7" max="7" width="18.42578125" style="25" customWidth="1"/>
    <col min="8" max="8" width="14.5703125" style="25" customWidth="1"/>
    <col min="9" max="9" width="12.42578125" style="25" customWidth="1"/>
    <col min="10" max="10" width="16" style="25" customWidth="1"/>
    <col min="11" max="14" width="8.7109375" style="25" customWidth="1"/>
    <col min="15" max="231" width="10.7109375" style="25"/>
    <col min="232" max="236" width="15.7109375" style="25" customWidth="1"/>
    <col min="237" max="240" width="12.7109375" style="25" customWidth="1"/>
    <col min="241" max="244" width="15.7109375" style="25" customWidth="1"/>
    <col min="245" max="245" width="22.85546875" style="25" customWidth="1"/>
    <col min="246" max="246" width="20.7109375" style="25" customWidth="1"/>
    <col min="247" max="247" width="16.7109375" style="25" customWidth="1"/>
    <col min="248" max="487" width="10.7109375" style="25"/>
    <col min="488" max="492" width="15.7109375" style="25" customWidth="1"/>
    <col min="493" max="496" width="12.7109375" style="25" customWidth="1"/>
    <col min="497" max="500" width="15.7109375" style="25" customWidth="1"/>
    <col min="501" max="501" width="22.85546875" style="25" customWidth="1"/>
    <col min="502" max="502" width="20.7109375" style="25" customWidth="1"/>
    <col min="503" max="503" width="16.7109375" style="25" customWidth="1"/>
    <col min="504" max="743" width="10.7109375" style="25"/>
    <col min="744" max="748" width="15.7109375" style="25" customWidth="1"/>
    <col min="749" max="752" width="12.7109375" style="25" customWidth="1"/>
    <col min="753" max="756" width="15.7109375" style="25" customWidth="1"/>
    <col min="757" max="757" width="22.85546875" style="25" customWidth="1"/>
    <col min="758" max="758" width="20.7109375" style="25" customWidth="1"/>
    <col min="759" max="759" width="16.7109375" style="25" customWidth="1"/>
    <col min="760" max="999" width="10.7109375" style="25"/>
    <col min="1000" max="1004" width="15.7109375" style="25" customWidth="1"/>
    <col min="1005" max="1008" width="12.7109375" style="25" customWidth="1"/>
    <col min="1009" max="1012" width="15.7109375" style="25" customWidth="1"/>
    <col min="1013" max="1013" width="22.85546875" style="25" customWidth="1"/>
    <col min="1014" max="1014" width="20.7109375" style="25" customWidth="1"/>
    <col min="1015" max="1015" width="16.7109375" style="25" customWidth="1"/>
    <col min="1016" max="1255" width="10.7109375" style="25"/>
    <col min="1256" max="1260" width="15.7109375" style="25" customWidth="1"/>
    <col min="1261" max="1264" width="12.7109375" style="25" customWidth="1"/>
    <col min="1265" max="1268" width="15.7109375" style="25" customWidth="1"/>
    <col min="1269" max="1269" width="22.85546875" style="25" customWidth="1"/>
    <col min="1270" max="1270" width="20.7109375" style="25" customWidth="1"/>
    <col min="1271" max="1271" width="16.7109375" style="25" customWidth="1"/>
    <col min="1272" max="1511" width="10.7109375" style="25"/>
    <col min="1512" max="1516" width="15.7109375" style="25" customWidth="1"/>
    <col min="1517" max="1520" width="12.7109375" style="25" customWidth="1"/>
    <col min="1521" max="1524" width="15.7109375" style="25" customWidth="1"/>
    <col min="1525" max="1525" width="22.85546875" style="25" customWidth="1"/>
    <col min="1526" max="1526" width="20.7109375" style="25" customWidth="1"/>
    <col min="1527" max="1527" width="16.7109375" style="25" customWidth="1"/>
    <col min="1528" max="1767" width="10.7109375" style="25"/>
    <col min="1768" max="1772" width="15.7109375" style="25" customWidth="1"/>
    <col min="1773" max="1776" width="12.7109375" style="25" customWidth="1"/>
    <col min="1777" max="1780" width="15.7109375" style="25" customWidth="1"/>
    <col min="1781" max="1781" width="22.85546875" style="25" customWidth="1"/>
    <col min="1782" max="1782" width="20.7109375" style="25" customWidth="1"/>
    <col min="1783" max="1783" width="16.7109375" style="25" customWidth="1"/>
    <col min="1784" max="2023" width="10.7109375" style="25"/>
    <col min="2024" max="2028" width="15.7109375" style="25" customWidth="1"/>
    <col min="2029" max="2032" width="12.7109375" style="25" customWidth="1"/>
    <col min="2033" max="2036" width="15.7109375" style="25" customWidth="1"/>
    <col min="2037" max="2037" width="22.85546875" style="25" customWidth="1"/>
    <col min="2038" max="2038" width="20.7109375" style="25" customWidth="1"/>
    <col min="2039" max="2039" width="16.7109375" style="25" customWidth="1"/>
    <col min="2040" max="2279" width="10.7109375" style="25"/>
    <col min="2280" max="2284" width="15.7109375" style="25" customWidth="1"/>
    <col min="2285" max="2288" width="12.7109375" style="25" customWidth="1"/>
    <col min="2289" max="2292" width="15.7109375" style="25" customWidth="1"/>
    <col min="2293" max="2293" width="22.85546875" style="25" customWidth="1"/>
    <col min="2294" max="2294" width="20.7109375" style="25" customWidth="1"/>
    <col min="2295" max="2295" width="16.7109375" style="25" customWidth="1"/>
    <col min="2296" max="2535" width="10.7109375" style="25"/>
    <col min="2536" max="2540" width="15.7109375" style="25" customWidth="1"/>
    <col min="2541" max="2544" width="12.7109375" style="25" customWidth="1"/>
    <col min="2545" max="2548" width="15.7109375" style="25" customWidth="1"/>
    <col min="2549" max="2549" width="22.85546875" style="25" customWidth="1"/>
    <col min="2550" max="2550" width="20.7109375" style="25" customWidth="1"/>
    <col min="2551" max="2551" width="16.7109375" style="25" customWidth="1"/>
    <col min="2552" max="2791" width="10.7109375" style="25"/>
    <col min="2792" max="2796" width="15.7109375" style="25" customWidth="1"/>
    <col min="2797" max="2800" width="12.7109375" style="25" customWidth="1"/>
    <col min="2801" max="2804" width="15.7109375" style="25" customWidth="1"/>
    <col min="2805" max="2805" width="22.85546875" style="25" customWidth="1"/>
    <col min="2806" max="2806" width="20.7109375" style="25" customWidth="1"/>
    <col min="2807" max="2807" width="16.7109375" style="25" customWidth="1"/>
    <col min="2808" max="3047" width="10.7109375" style="25"/>
    <col min="3048" max="3052" width="15.7109375" style="25" customWidth="1"/>
    <col min="3053" max="3056" width="12.7109375" style="25" customWidth="1"/>
    <col min="3057" max="3060" width="15.7109375" style="25" customWidth="1"/>
    <col min="3061" max="3061" width="22.85546875" style="25" customWidth="1"/>
    <col min="3062" max="3062" width="20.7109375" style="25" customWidth="1"/>
    <col min="3063" max="3063" width="16.7109375" style="25" customWidth="1"/>
    <col min="3064" max="3303" width="10.7109375" style="25"/>
    <col min="3304" max="3308" width="15.7109375" style="25" customWidth="1"/>
    <col min="3309" max="3312" width="12.7109375" style="25" customWidth="1"/>
    <col min="3313" max="3316" width="15.7109375" style="25" customWidth="1"/>
    <col min="3317" max="3317" width="22.85546875" style="25" customWidth="1"/>
    <col min="3318" max="3318" width="20.7109375" style="25" customWidth="1"/>
    <col min="3319" max="3319" width="16.7109375" style="25" customWidth="1"/>
    <col min="3320" max="3559" width="10.7109375" style="25"/>
    <col min="3560" max="3564" width="15.7109375" style="25" customWidth="1"/>
    <col min="3565" max="3568" width="12.7109375" style="25" customWidth="1"/>
    <col min="3569" max="3572" width="15.7109375" style="25" customWidth="1"/>
    <col min="3573" max="3573" width="22.85546875" style="25" customWidth="1"/>
    <col min="3574" max="3574" width="20.7109375" style="25" customWidth="1"/>
    <col min="3575" max="3575" width="16.7109375" style="25" customWidth="1"/>
    <col min="3576" max="3815" width="10.7109375" style="25"/>
    <col min="3816" max="3820" width="15.7109375" style="25" customWidth="1"/>
    <col min="3821" max="3824" width="12.7109375" style="25" customWidth="1"/>
    <col min="3825" max="3828" width="15.7109375" style="25" customWidth="1"/>
    <col min="3829" max="3829" width="22.85546875" style="25" customWidth="1"/>
    <col min="3830" max="3830" width="20.7109375" style="25" customWidth="1"/>
    <col min="3831" max="3831" width="16.7109375" style="25" customWidth="1"/>
    <col min="3832" max="4071" width="10.7109375" style="25"/>
    <col min="4072" max="4076" width="15.7109375" style="25" customWidth="1"/>
    <col min="4077" max="4080" width="12.7109375" style="25" customWidth="1"/>
    <col min="4081" max="4084" width="15.7109375" style="25" customWidth="1"/>
    <col min="4085" max="4085" width="22.85546875" style="25" customWidth="1"/>
    <col min="4086" max="4086" width="20.7109375" style="25" customWidth="1"/>
    <col min="4087" max="4087" width="16.7109375" style="25" customWidth="1"/>
    <col min="4088" max="4327" width="10.7109375" style="25"/>
    <col min="4328" max="4332" width="15.7109375" style="25" customWidth="1"/>
    <col min="4333" max="4336" width="12.7109375" style="25" customWidth="1"/>
    <col min="4337" max="4340" width="15.7109375" style="25" customWidth="1"/>
    <col min="4341" max="4341" width="22.85546875" style="25" customWidth="1"/>
    <col min="4342" max="4342" width="20.7109375" style="25" customWidth="1"/>
    <col min="4343" max="4343" width="16.7109375" style="25" customWidth="1"/>
    <col min="4344" max="4583" width="10.7109375" style="25"/>
    <col min="4584" max="4588" width="15.7109375" style="25" customWidth="1"/>
    <col min="4589" max="4592" width="12.7109375" style="25" customWidth="1"/>
    <col min="4593" max="4596" width="15.7109375" style="25" customWidth="1"/>
    <col min="4597" max="4597" width="22.85546875" style="25" customWidth="1"/>
    <col min="4598" max="4598" width="20.7109375" style="25" customWidth="1"/>
    <col min="4599" max="4599" width="16.7109375" style="25" customWidth="1"/>
    <col min="4600" max="4839" width="10.7109375" style="25"/>
    <col min="4840" max="4844" width="15.7109375" style="25" customWidth="1"/>
    <col min="4845" max="4848" width="12.7109375" style="25" customWidth="1"/>
    <col min="4849" max="4852" width="15.7109375" style="25" customWidth="1"/>
    <col min="4853" max="4853" width="22.85546875" style="25" customWidth="1"/>
    <col min="4854" max="4854" width="20.7109375" style="25" customWidth="1"/>
    <col min="4855" max="4855" width="16.7109375" style="25" customWidth="1"/>
    <col min="4856" max="5095" width="10.7109375" style="25"/>
    <col min="5096" max="5100" width="15.7109375" style="25" customWidth="1"/>
    <col min="5101" max="5104" width="12.7109375" style="25" customWidth="1"/>
    <col min="5105" max="5108" width="15.7109375" style="25" customWidth="1"/>
    <col min="5109" max="5109" width="22.85546875" style="25" customWidth="1"/>
    <col min="5110" max="5110" width="20.7109375" style="25" customWidth="1"/>
    <col min="5111" max="5111" width="16.7109375" style="25" customWidth="1"/>
    <col min="5112" max="5351" width="10.7109375" style="25"/>
    <col min="5352" max="5356" width="15.7109375" style="25" customWidth="1"/>
    <col min="5357" max="5360" width="12.7109375" style="25" customWidth="1"/>
    <col min="5361" max="5364" width="15.7109375" style="25" customWidth="1"/>
    <col min="5365" max="5365" width="22.85546875" style="25" customWidth="1"/>
    <col min="5366" max="5366" width="20.7109375" style="25" customWidth="1"/>
    <col min="5367" max="5367" width="16.7109375" style="25" customWidth="1"/>
    <col min="5368" max="5607" width="10.7109375" style="25"/>
    <col min="5608" max="5612" width="15.7109375" style="25" customWidth="1"/>
    <col min="5613" max="5616" width="12.7109375" style="25" customWidth="1"/>
    <col min="5617" max="5620" width="15.7109375" style="25" customWidth="1"/>
    <col min="5621" max="5621" width="22.85546875" style="25" customWidth="1"/>
    <col min="5622" max="5622" width="20.7109375" style="25" customWidth="1"/>
    <col min="5623" max="5623" width="16.7109375" style="25" customWidth="1"/>
    <col min="5624" max="5863" width="10.7109375" style="25"/>
    <col min="5864" max="5868" width="15.7109375" style="25" customWidth="1"/>
    <col min="5869" max="5872" width="12.7109375" style="25" customWidth="1"/>
    <col min="5873" max="5876" width="15.7109375" style="25" customWidth="1"/>
    <col min="5877" max="5877" width="22.85546875" style="25" customWidth="1"/>
    <col min="5878" max="5878" width="20.7109375" style="25" customWidth="1"/>
    <col min="5879" max="5879" width="16.7109375" style="25" customWidth="1"/>
    <col min="5880" max="6119" width="10.7109375" style="25"/>
    <col min="6120" max="6124" width="15.7109375" style="25" customWidth="1"/>
    <col min="6125" max="6128" width="12.7109375" style="25" customWidth="1"/>
    <col min="6129" max="6132" width="15.7109375" style="25" customWidth="1"/>
    <col min="6133" max="6133" width="22.85546875" style="25" customWidth="1"/>
    <col min="6134" max="6134" width="20.7109375" style="25" customWidth="1"/>
    <col min="6135" max="6135" width="16.7109375" style="25" customWidth="1"/>
    <col min="6136" max="6375" width="10.7109375" style="25"/>
    <col min="6376" max="6380" width="15.7109375" style="25" customWidth="1"/>
    <col min="6381" max="6384" width="12.7109375" style="25" customWidth="1"/>
    <col min="6385" max="6388" width="15.7109375" style="25" customWidth="1"/>
    <col min="6389" max="6389" width="22.85546875" style="25" customWidth="1"/>
    <col min="6390" max="6390" width="20.7109375" style="25" customWidth="1"/>
    <col min="6391" max="6391" width="16.7109375" style="25" customWidth="1"/>
    <col min="6392" max="6631" width="10.7109375" style="25"/>
    <col min="6632" max="6636" width="15.7109375" style="25" customWidth="1"/>
    <col min="6637" max="6640" width="12.7109375" style="25" customWidth="1"/>
    <col min="6641" max="6644" width="15.7109375" style="25" customWidth="1"/>
    <col min="6645" max="6645" width="22.85546875" style="25" customWidth="1"/>
    <col min="6646" max="6646" width="20.7109375" style="25" customWidth="1"/>
    <col min="6647" max="6647" width="16.7109375" style="25" customWidth="1"/>
    <col min="6648" max="6887" width="10.7109375" style="25"/>
    <col min="6888" max="6892" width="15.7109375" style="25" customWidth="1"/>
    <col min="6893" max="6896" width="12.7109375" style="25" customWidth="1"/>
    <col min="6897" max="6900" width="15.7109375" style="25" customWidth="1"/>
    <col min="6901" max="6901" width="22.85546875" style="25" customWidth="1"/>
    <col min="6902" max="6902" width="20.7109375" style="25" customWidth="1"/>
    <col min="6903" max="6903" width="16.7109375" style="25" customWidth="1"/>
    <col min="6904" max="7143" width="10.7109375" style="25"/>
    <col min="7144" max="7148" width="15.7109375" style="25" customWidth="1"/>
    <col min="7149" max="7152" width="12.7109375" style="25" customWidth="1"/>
    <col min="7153" max="7156" width="15.7109375" style="25" customWidth="1"/>
    <col min="7157" max="7157" width="22.85546875" style="25" customWidth="1"/>
    <col min="7158" max="7158" width="20.7109375" style="25" customWidth="1"/>
    <col min="7159" max="7159" width="16.7109375" style="25" customWidth="1"/>
    <col min="7160" max="7399" width="10.7109375" style="25"/>
    <col min="7400" max="7404" width="15.7109375" style="25" customWidth="1"/>
    <col min="7405" max="7408" width="12.7109375" style="25" customWidth="1"/>
    <col min="7409" max="7412" width="15.7109375" style="25" customWidth="1"/>
    <col min="7413" max="7413" width="22.85546875" style="25" customWidth="1"/>
    <col min="7414" max="7414" width="20.7109375" style="25" customWidth="1"/>
    <col min="7415" max="7415" width="16.7109375" style="25" customWidth="1"/>
    <col min="7416" max="7655" width="10.7109375" style="25"/>
    <col min="7656" max="7660" width="15.7109375" style="25" customWidth="1"/>
    <col min="7661" max="7664" width="12.7109375" style="25" customWidth="1"/>
    <col min="7665" max="7668" width="15.7109375" style="25" customWidth="1"/>
    <col min="7669" max="7669" width="22.85546875" style="25" customWidth="1"/>
    <col min="7670" max="7670" width="20.7109375" style="25" customWidth="1"/>
    <col min="7671" max="7671" width="16.7109375" style="25" customWidth="1"/>
    <col min="7672" max="7911" width="10.7109375" style="25"/>
    <col min="7912" max="7916" width="15.7109375" style="25" customWidth="1"/>
    <col min="7917" max="7920" width="12.7109375" style="25" customWidth="1"/>
    <col min="7921" max="7924" width="15.7109375" style="25" customWidth="1"/>
    <col min="7925" max="7925" width="22.85546875" style="25" customWidth="1"/>
    <col min="7926" max="7926" width="20.7109375" style="25" customWidth="1"/>
    <col min="7927" max="7927" width="16.7109375" style="25" customWidth="1"/>
    <col min="7928" max="8167" width="10.7109375" style="25"/>
    <col min="8168" max="8172" width="15.7109375" style="25" customWidth="1"/>
    <col min="8173" max="8176" width="12.7109375" style="25" customWidth="1"/>
    <col min="8177" max="8180" width="15.7109375" style="25" customWidth="1"/>
    <col min="8181" max="8181" width="22.85546875" style="25" customWidth="1"/>
    <col min="8182" max="8182" width="20.7109375" style="25" customWidth="1"/>
    <col min="8183" max="8183" width="16.7109375" style="25" customWidth="1"/>
    <col min="8184" max="8423" width="10.7109375" style="25"/>
    <col min="8424" max="8428" width="15.7109375" style="25" customWidth="1"/>
    <col min="8429" max="8432" width="12.7109375" style="25" customWidth="1"/>
    <col min="8433" max="8436" width="15.7109375" style="25" customWidth="1"/>
    <col min="8437" max="8437" width="22.85546875" style="25" customWidth="1"/>
    <col min="8438" max="8438" width="20.7109375" style="25" customWidth="1"/>
    <col min="8439" max="8439" width="16.7109375" style="25" customWidth="1"/>
    <col min="8440" max="8679" width="10.7109375" style="25"/>
    <col min="8680" max="8684" width="15.7109375" style="25" customWidth="1"/>
    <col min="8685" max="8688" width="12.7109375" style="25" customWidth="1"/>
    <col min="8689" max="8692" width="15.7109375" style="25" customWidth="1"/>
    <col min="8693" max="8693" width="22.85546875" style="25" customWidth="1"/>
    <col min="8694" max="8694" width="20.7109375" style="25" customWidth="1"/>
    <col min="8695" max="8695" width="16.7109375" style="25" customWidth="1"/>
    <col min="8696" max="8935" width="10.7109375" style="25"/>
    <col min="8936" max="8940" width="15.7109375" style="25" customWidth="1"/>
    <col min="8941" max="8944" width="12.7109375" style="25" customWidth="1"/>
    <col min="8945" max="8948" width="15.7109375" style="25" customWidth="1"/>
    <col min="8949" max="8949" width="22.85546875" style="25" customWidth="1"/>
    <col min="8950" max="8950" width="20.7109375" style="25" customWidth="1"/>
    <col min="8951" max="8951" width="16.7109375" style="25" customWidth="1"/>
    <col min="8952" max="9191" width="10.7109375" style="25"/>
    <col min="9192" max="9196" width="15.7109375" style="25" customWidth="1"/>
    <col min="9197" max="9200" width="12.7109375" style="25" customWidth="1"/>
    <col min="9201" max="9204" width="15.7109375" style="25" customWidth="1"/>
    <col min="9205" max="9205" width="22.85546875" style="25" customWidth="1"/>
    <col min="9206" max="9206" width="20.7109375" style="25" customWidth="1"/>
    <col min="9207" max="9207" width="16.7109375" style="25" customWidth="1"/>
    <col min="9208" max="9447" width="10.7109375" style="25"/>
    <col min="9448" max="9452" width="15.7109375" style="25" customWidth="1"/>
    <col min="9453" max="9456" width="12.7109375" style="25" customWidth="1"/>
    <col min="9457" max="9460" width="15.7109375" style="25" customWidth="1"/>
    <col min="9461" max="9461" width="22.85546875" style="25" customWidth="1"/>
    <col min="9462" max="9462" width="20.7109375" style="25" customWidth="1"/>
    <col min="9463" max="9463" width="16.7109375" style="25" customWidth="1"/>
    <col min="9464" max="9703" width="10.7109375" style="25"/>
    <col min="9704" max="9708" width="15.7109375" style="25" customWidth="1"/>
    <col min="9709" max="9712" width="12.7109375" style="25" customWidth="1"/>
    <col min="9713" max="9716" width="15.7109375" style="25" customWidth="1"/>
    <col min="9717" max="9717" width="22.85546875" style="25" customWidth="1"/>
    <col min="9718" max="9718" width="20.7109375" style="25" customWidth="1"/>
    <col min="9719" max="9719" width="16.7109375" style="25" customWidth="1"/>
    <col min="9720" max="9959" width="10.7109375" style="25"/>
    <col min="9960" max="9964" width="15.7109375" style="25" customWidth="1"/>
    <col min="9965" max="9968" width="12.7109375" style="25" customWidth="1"/>
    <col min="9969" max="9972" width="15.7109375" style="25" customWidth="1"/>
    <col min="9973" max="9973" width="22.85546875" style="25" customWidth="1"/>
    <col min="9974" max="9974" width="20.7109375" style="25" customWidth="1"/>
    <col min="9975" max="9975" width="16.7109375" style="25" customWidth="1"/>
    <col min="9976" max="10215" width="10.7109375" style="25"/>
    <col min="10216" max="10220" width="15.7109375" style="25" customWidth="1"/>
    <col min="10221" max="10224" width="12.7109375" style="25" customWidth="1"/>
    <col min="10225" max="10228" width="15.7109375" style="25" customWidth="1"/>
    <col min="10229" max="10229" width="22.85546875" style="25" customWidth="1"/>
    <col min="10230" max="10230" width="20.7109375" style="25" customWidth="1"/>
    <col min="10231" max="10231" width="16.7109375" style="25" customWidth="1"/>
    <col min="10232" max="10471" width="10.7109375" style="25"/>
    <col min="10472" max="10476" width="15.7109375" style="25" customWidth="1"/>
    <col min="10477" max="10480" width="12.7109375" style="25" customWidth="1"/>
    <col min="10481" max="10484" width="15.7109375" style="25" customWidth="1"/>
    <col min="10485" max="10485" width="22.85546875" style="25" customWidth="1"/>
    <col min="10486" max="10486" width="20.7109375" style="25" customWidth="1"/>
    <col min="10487" max="10487" width="16.7109375" style="25" customWidth="1"/>
    <col min="10488" max="10727" width="10.7109375" style="25"/>
    <col min="10728" max="10732" width="15.7109375" style="25" customWidth="1"/>
    <col min="10733" max="10736" width="12.7109375" style="25" customWidth="1"/>
    <col min="10737" max="10740" width="15.7109375" style="25" customWidth="1"/>
    <col min="10741" max="10741" width="22.85546875" style="25" customWidth="1"/>
    <col min="10742" max="10742" width="20.7109375" style="25" customWidth="1"/>
    <col min="10743" max="10743" width="16.7109375" style="25" customWidth="1"/>
    <col min="10744" max="10983" width="10.7109375" style="25"/>
    <col min="10984" max="10988" width="15.7109375" style="25" customWidth="1"/>
    <col min="10989" max="10992" width="12.7109375" style="25" customWidth="1"/>
    <col min="10993" max="10996" width="15.7109375" style="25" customWidth="1"/>
    <col min="10997" max="10997" width="22.85546875" style="25" customWidth="1"/>
    <col min="10998" max="10998" width="20.7109375" style="25" customWidth="1"/>
    <col min="10999" max="10999" width="16.7109375" style="25" customWidth="1"/>
    <col min="11000" max="11239" width="10.7109375" style="25"/>
    <col min="11240" max="11244" width="15.7109375" style="25" customWidth="1"/>
    <col min="11245" max="11248" width="12.7109375" style="25" customWidth="1"/>
    <col min="11249" max="11252" width="15.7109375" style="25" customWidth="1"/>
    <col min="11253" max="11253" width="22.85546875" style="25" customWidth="1"/>
    <col min="11254" max="11254" width="20.7109375" style="25" customWidth="1"/>
    <col min="11255" max="11255" width="16.7109375" style="25" customWidth="1"/>
    <col min="11256" max="11495" width="10.7109375" style="25"/>
    <col min="11496" max="11500" width="15.7109375" style="25" customWidth="1"/>
    <col min="11501" max="11504" width="12.7109375" style="25" customWidth="1"/>
    <col min="11505" max="11508" width="15.7109375" style="25" customWidth="1"/>
    <col min="11509" max="11509" width="22.85546875" style="25" customWidth="1"/>
    <col min="11510" max="11510" width="20.7109375" style="25" customWidth="1"/>
    <col min="11511" max="11511" width="16.7109375" style="25" customWidth="1"/>
    <col min="11512" max="11751" width="10.7109375" style="25"/>
    <col min="11752" max="11756" width="15.7109375" style="25" customWidth="1"/>
    <col min="11757" max="11760" width="12.7109375" style="25" customWidth="1"/>
    <col min="11761" max="11764" width="15.7109375" style="25" customWidth="1"/>
    <col min="11765" max="11765" width="22.85546875" style="25" customWidth="1"/>
    <col min="11766" max="11766" width="20.7109375" style="25" customWidth="1"/>
    <col min="11767" max="11767" width="16.7109375" style="25" customWidth="1"/>
    <col min="11768" max="12007" width="10.7109375" style="25"/>
    <col min="12008" max="12012" width="15.7109375" style="25" customWidth="1"/>
    <col min="12013" max="12016" width="12.7109375" style="25" customWidth="1"/>
    <col min="12017" max="12020" width="15.7109375" style="25" customWidth="1"/>
    <col min="12021" max="12021" width="22.85546875" style="25" customWidth="1"/>
    <col min="12022" max="12022" width="20.7109375" style="25" customWidth="1"/>
    <col min="12023" max="12023" width="16.7109375" style="25" customWidth="1"/>
    <col min="12024" max="12263" width="10.7109375" style="25"/>
    <col min="12264" max="12268" width="15.7109375" style="25" customWidth="1"/>
    <col min="12269" max="12272" width="12.7109375" style="25" customWidth="1"/>
    <col min="12273" max="12276" width="15.7109375" style="25" customWidth="1"/>
    <col min="12277" max="12277" width="22.85546875" style="25" customWidth="1"/>
    <col min="12278" max="12278" width="20.7109375" style="25" customWidth="1"/>
    <col min="12279" max="12279" width="16.7109375" style="25" customWidth="1"/>
    <col min="12280" max="12519" width="10.7109375" style="25"/>
    <col min="12520" max="12524" width="15.7109375" style="25" customWidth="1"/>
    <col min="12525" max="12528" width="12.7109375" style="25" customWidth="1"/>
    <col min="12529" max="12532" width="15.7109375" style="25" customWidth="1"/>
    <col min="12533" max="12533" width="22.85546875" style="25" customWidth="1"/>
    <col min="12534" max="12534" width="20.7109375" style="25" customWidth="1"/>
    <col min="12535" max="12535" width="16.7109375" style="25" customWidth="1"/>
    <col min="12536" max="12775" width="10.7109375" style="25"/>
    <col min="12776" max="12780" width="15.7109375" style="25" customWidth="1"/>
    <col min="12781" max="12784" width="12.7109375" style="25" customWidth="1"/>
    <col min="12785" max="12788" width="15.7109375" style="25" customWidth="1"/>
    <col min="12789" max="12789" width="22.85546875" style="25" customWidth="1"/>
    <col min="12790" max="12790" width="20.7109375" style="25" customWidth="1"/>
    <col min="12791" max="12791" width="16.7109375" style="25" customWidth="1"/>
    <col min="12792" max="13031" width="10.7109375" style="25"/>
    <col min="13032" max="13036" width="15.7109375" style="25" customWidth="1"/>
    <col min="13037" max="13040" width="12.7109375" style="25" customWidth="1"/>
    <col min="13041" max="13044" width="15.7109375" style="25" customWidth="1"/>
    <col min="13045" max="13045" width="22.85546875" style="25" customWidth="1"/>
    <col min="13046" max="13046" width="20.7109375" style="25" customWidth="1"/>
    <col min="13047" max="13047" width="16.7109375" style="25" customWidth="1"/>
    <col min="13048" max="13287" width="10.7109375" style="25"/>
    <col min="13288" max="13292" width="15.7109375" style="25" customWidth="1"/>
    <col min="13293" max="13296" width="12.7109375" style="25" customWidth="1"/>
    <col min="13297" max="13300" width="15.7109375" style="25" customWidth="1"/>
    <col min="13301" max="13301" width="22.85546875" style="25" customWidth="1"/>
    <col min="13302" max="13302" width="20.7109375" style="25" customWidth="1"/>
    <col min="13303" max="13303" width="16.7109375" style="25" customWidth="1"/>
    <col min="13304" max="13543" width="10.7109375" style="25"/>
    <col min="13544" max="13548" width="15.7109375" style="25" customWidth="1"/>
    <col min="13549" max="13552" width="12.7109375" style="25" customWidth="1"/>
    <col min="13553" max="13556" width="15.7109375" style="25" customWidth="1"/>
    <col min="13557" max="13557" width="22.85546875" style="25" customWidth="1"/>
    <col min="13558" max="13558" width="20.7109375" style="25" customWidth="1"/>
    <col min="13559" max="13559" width="16.7109375" style="25" customWidth="1"/>
    <col min="13560" max="13799" width="10.7109375" style="25"/>
    <col min="13800" max="13804" width="15.7109375" style="25" customWidth="1"/>
    <col min="13805" max="13808" width="12.7109375" style="25" customWidth="1"/>
    <col min="13809" max="13812" width="15.7109375" style="25" customWidth="1"/>
    <col min="13813" max="13813" width="22.85546875" style="25" customWidth="1"/>
    <col min="13814" max="13814" width="20.7109375" style="25" customWidth="1"/>
    <col min="13815" max="13815" width="16.7109375" style="25" customWidth="1"/>
    <col min="13816" max="14055" width="10.7109375" style="25"/>
    <col min="14056" max="14060" width="15.7109375" style="25" customWidth="1"/>
    <col min="14061" max="14064" width="12.7109375" style="25" customWidth="1"/>
    <col min="14065" max="14068" width="15.7109375" style="25" customWidth="1"/>
    <col min="14069" max="14069" width="22.85546875" style="25" customWidth="1"/>
    <col min="14070" max="14070" width="20.7109375" style="25" customWidth="1"/>
    <col min="14071" max="14071" width="16.7109375" style="25" customWidth="1"/>
    <col min="14072" max="14311" width="10.7109375" style="25"/>
    <col min="14312" max="14316" width="15.7109375" style="25" customWidth="1"/>
    <col min="14317" max="14320" width="12.7109375" style="25" customWidth="1"/>
    <col min="14321" max="14324" width="15.7109375" style="25" customWidth="1"/>
    <col min="14325" max="14325" width="22.85546875" style="25" customWidth="1"/>
    <col min="14326" max="14326" width="20.7109375" style="25" customWidth="1"/>
    <col min="14327" max="14327" width="16.7109375" style="25" customWidth="1"/>
    <col min="14328" max="14567" width="10.7109375" style="25"/>
    <col min="14568" max="14572" width="15.7109375" style="25" customWidth="1"/>
    <col min="14573" max="14576" width="12.7109375" style="25" customWidth="1"/>
    <col min="14577" max="14580" width="15.7109375" style="25" customWidth="1"/>
    <col min="14581" max="14581" width="22.85546875" style="25" customWidth="1"/>
    <col min="14582" max="14582" width="20.7109375" style="25" customWidth="1"/>
    <col min="14583" max="14583" width="16.7109375" style="25" customWidth="1"/>
    <col min="14584" max="14823" width="10.7109375" style="25"/>
    <col min="14824" max="14828" width="15.7109375" style="25" customWidth="1"/>
    <col min="14829" max="14832" width="12.7109375" style="25" customWidth="1"/>
    <col min="14833" max="14836" width="15.7109375" style="25" customWidth="1"/>
    <col min="14837" max="14837" width="22.85546875" style="25" customWidth="1"/>
    <col min="14838" max="14838" width="20.7109375" style="25" customWidth="1"/>
    <col min="14839" max="14839" width="16.7109375" style="25" customWidth="1"/>
    <col min="14840" max="15079" width="10.7109375" style="25"/>
    <col min="15080" max="15084" width="15.7109375" style="25" customWidth="1"/>
    <col min="15085" max="15088" width="12.7109375" style="25" customWidth="1"/>
    <col min="15089" max="15092" width="15.7109375" style="25" customWidth="1"/>
    <col min="15093" max="15093" width="22.85546875" style="25" customWidth="1"/>
    <col min="15094" max="15094" width="20.7109375" style="25" customWidth="1"/>
    <col min="15095" max="15095" width="16.7109375" style="25" customWidth="1"/>
    <col min="15096" max="15335" width="10.7109375" style="25"/>
    <col min="15336" max="15340" width="15.7109375" style="25" customWidth="1"/>
    <col min="15341" max="15344" width="12.7109375" style="25" customWidth="1"/>
    <col min="15345" max="15348" width="15.7109375" style="25" customWidth="1"/>
    <col min="15349" max="15349" width="22.85546875" style="25" customWidth="1"/>
    <col min="15350" max="15350" width="20.7109375" style="25" customWidth="1"/>
    <col min="15351" max="15351" width="16.7109375" style="25" customWidth="1"/>
    <col min="15352" max="15591" width="10.7109375" style="25"/>
    <col min="15592" max="15596" width="15.7109375" style="25" customWidth="1"/>
    <col min="15597" max="15600" width="12.7109375" style="25" customWidth="1"/>
    <col min="15601" max="15604" width="15.7109375" style="25" customWidth="1"/>
    <col min="15605" max="15605" width="22.85546875" style="25" customWidth="1"/>
    <col min="15606" max="15606" width="20.7109375" style="25" customWidth="1"/>
    <col min="15607" max="15607" width="16.7109375" style="25" customWidth="1"/>
    <col min="15608" max="15847" width="10.7109375" style="25"/>
    <col min="15848" max="15852" width="15.7109375" style="25" customWidth="1"/>
    <col min="15853" max="15856" width="12.7109375" style="25" customWidth="1"/>
    <col min="15857" max="15860" width="15.7109375" style="25" customWidth="1"/>
    <col min="15861" max="15861" width="22.85546875" style="25" customWidth="1"/>
    <col min="15862" max="15862" width="20.7109375" style="25" customWidth="1"/>
    <col min="15863" max="15863" width="16.7109375" style="25" customWidth="1"/>
    <col min="15864" max="16103" width="10.7109375" style="25"/>
    <col min="16104" max="16108" width="15.7109375" style="25" customWidth="1"/>
    <col min="16109" max="16112" width="12.7109375" style="25" customWidth="1"/>
    <col min="16113" max="16116" width="15.7109375" style="25" customWidth="1"/>
    <col min="16117" max="16117" width="22.85546875" style="25" customWidth="1"/>
    <col min="16118" max="16118" width="20.7109375" style="25" customWidth="1"/>
    <col min="16119" max="16119" width="16.7109375" style="25" customWidth="1"/>
    <col min="16120" max="16384" width="10.7109375" style="25"/>
  </cols>
  <sheetData>
    <row r="1" spans="1:14" ht="3" customHeight="1" x14ac:dyDescent="0.25"/>
    <row r="2" spans="1:14" ht="15" customHeight="1" x14ac:dyDescent="0.25"/>
    <row r="3" spans="1:14" s="6" customFormat="1" ht="18.75" customHeight="1" x14ac:dyDescent="0.2">
      <c r="A3" s="12"/>
      <c r="B3" s="12"/>
      <c r="I3" s="10"/>
    </row>
    <row r="4" spans="1:14" s="6" customFormat="1" ht="18.75" customHeight="1" x14ac:dyDescent="0.2">
      <c r="A4" s="12"/>
      <c r="B4" s="12"/>
      <c r="I4" s="10"/>
    </row>
    <row r="5" spans="1:14" s="6" customFormat="1" ht="18.75" customHeight="1" x14ac:dyDescent="0.2">
      <c r="A5" s="12"/>
      <c r="B5" s="12"/>
      <c r="I5" s="10"/>
    </row>
    <row r="6" spans="1:14" s="6" customFormat="1" x14ac:dyDescent="0.2">
      <c r="A6" s="359" t="s">
        <v>214</v>
      </c>
      <c r="B6" s="359"/>
      <c r="C6" s="359"/>
      <c r="D6" s="359"/>
      <c r="E6" s="359"/>
      <c r="F6" s="359"/>
      <c r="G6" s="359"/>
      <c r="H6" s="359"/>
      <c r="I6" s="359"/>
      <c r="J6" s="359"/>
      <c r="K6" s="359"/>
      <c r="L6" s="359"/>
      <c r="M6" s="359"/>
      <c r="N6" s="359"/>
    </row>
    <row r="7" spans="1:14" s="6" customFormat="1" x14ac:dyDescent="0.2">
      <c r="A7" s="11"/>
      <c r="B7" s="11"/>
      <c r="I7" s="10"/>
    </row>
    <row r="8" spans="1:14" s="6" customFormat="1" ht="18.75" x14ac:dyDescent="0.2">
      <c r="A8" s="388" t="s">
        <v>7</v>
      </c>
      <c r="B8" s="388"/>
      <c r="C8" s="388"/>
      <c r="D8" s="388"/>
      <c r="E8" s="388"/>
      <c r="F8" s="388"/>
      <c r="G8" s="388"/>
      <c r="H8" s="388"/>
      <c r="I8" s="388"/>
      <c r="J8" s="388"/>
      <c r="K8" s="388"/>
      <c r="L8" s="388"/>
      <c r="M8" s="388"/>
      <c r="N8" s="388"/>
    </row>
    <row r="9" spans="1:14" s="6" customFormat="1" ht="18.75" x14ac:dyDescent="0.2">
      <c r="A9" s="388"/>
      <c r="B9" s="388"/>
      <c r="C9" s="388"/>
      <c r="D9" s="388"/>
      <c r="E9" s="388"/>
      <c r="F9" s="388"/>
      <c r="G9" s="388"/>
      <c r="H9" s="388"/>
      <c r="I9" s="388"/>
      <c r="J9" s="388"/>
      <c r="K9" s="388"/>
      <c r="L9" s="388"/>
      <c r="M9" s="388"/>
      <c r="N9" s="388"/>
    </row>
    <row r="10" spans="1:14" s="6" customFormat="1" ht="18.75" customHeight="1" x14ac:dyDescent="0.2">
      <c r="A10" s="390" t="str">
        <f>'3.3. цели,задачи'!A6:D6</f>
        <v xml:space="preserve">О_0000000828 </v>
      </c>
      <c r="B10" s="390"/>
      <c r="C10" s="390"/>
      <c r="D10" s="390"/>
      <c r="E10" s="390"/>
      <c r="F10" s="390"/>
      <c r="G10" s="390"/>
      <c r="H10" s="390"/>
      <c r="I10" s="390"/>
      <c r="J10" s="390"/>
      <c r="K10" s="390"/>
      <c r="L10" s="390"/>
      <c r="M10" s="390"/>
      <c r="N10" s="390"/>
    </row>
    <row r="11" spans="1:14" s="6" customFormat="1" ht="18.75" customHeight="1" x14ac:dyDescent="0.2">
      <c r="A11" s="367" t="s">
        <v>6</v>
      </c>
      <c r="B11" s="367"/>
      <c r="C11" s="367"/>
      <c r="D11" s="367"/>
      <c r="E11" s="367"/>
      <c r="F11" s="367"/>
      <c r="G11" s="367"/>
      <c r="H11" s="367"/>
      <c r="I11" s="367"/>
      <c r="J11" s="367"/>
      <c r="K11" s="367"/>
      <c r="L11" s="367"/>
      <c r="M11" s="367"/>
      <c r="N11" s="367"/>
    </row>
    <row r="12" spans="1:14" s="4" customFormat="1" ht="15.75" customHeight="1" x14ac:dyDescent="0.2">
      <c r="A12" s="392"/>
      <c r="B12" s="392"/>
      <c r="C12" s="392"/>
      <c r="D12" s="392"/>
      <c r="E12" s="392"/>
      <c r="F12" s="392"/>
      <c r="G12" s="392"/>
      <c r="H12" s="392"/>
      <c r="I12" s="392"/>
      <c r="J12" s="392"/>
      <c r="K12" s="392"/>
      <c r="L12" s="392"/>
      <c r="M12" s="392"/>
      <c r="N12" s="392"/>
    </row>
    <row r="13" spans="1:14" s="2" customFormat="1" ht="18.75" x14ac:dyDescent="0.2">
      <c r="A13" s="390" t="str">
        <f>'3.3. цели,задачи'!A9:D9</f>
        <v>Приобретение стационарной лаборатории ЛЭИС -100</v>
      </c>
      <c r="B13" s="390"/>
      <c r="C13" s="390"/>
      <c r="D13" s="390"/>
      <c r="E13" s="390"/>
      <c r="F13" s="390"/>
      <c r="G13" s="390"/>
      <c r="H13" s="390"/>
      <c r="I13" s="390"/>
      <c r="J13" s="390"/>
      <c r="K13" s="390"/>
      <c r="L13" s="390"/>
      <c r="M13" s="390"/>
      <c r="N13" s="390"/>
    </row>
    <row r="14" spans="1:14" s="2" customFormat="1" ht="15" customHeight="1" x14ac:dyDescent="0.2">
      <c r="A14" s="367" t="s">
        <v>5</v>
      </c>
      <c r="B14" s="367"/>
      <c r="C14" s="367"/>
      <c r="D14" s="367"/>
      <c r="E14" s="367"/>
      <c r="F14" s="367"/>
      <c r="G14" s="367"/>
      <c r="H14" s="367"/>
      <c r="I14" s="367"/>
      <c r="J14" s="367"/>
      <c r="K14" s="367"/>
      <c r="L14" s="367"/>
      <c r="M14" s="367"/>
      <c r="N14" s="367"/>
    </row>
    <row r="15" spans="1:14" s="2" customFormat="1" ht="15" customHeight="1" x14ac:dyDescent="0.2">
      <c r="A15" s="389"/>
      <c r="B15" s="389"/>
      <c r="C15" s="389"/>
      <c r="D15" s="389"/>
      <c r="E15" s="389"/>
      <c r="F15" s="389"/>
      <c r="G15" s="389"/>
      <c r="H15" s="389"/>
      <c r="I15" s="389"/>
      <c r="J15" s="389"/>
      <c r="K15" s="389"/>
      <c r="L15" s="389"/>
      <c r="M15" s="389"/>
      <c r="N15" s="389"/>
    </row>
    <row r="16" spans="1:14" s="2" customFormat="1" ht="15" customHeight="1" x14ac:dyDescent="0.2">
      <c r="A16" s="390" t="s">
        <v>107</v>
      </c>
      <c r="B16" s="390"/>
      <c r="C16" s="390"/>
      <c r="D16" s="390"/>
      <c r="E16" s="390"/>
      <c r="F16" s="390"/>
      <c r="G16" s="390"/>
      <c r="H16" s="390"/>
      <c r="I16" s="390"/>
      <c r="J16" s="390"/>
      <c r="K16" s="390"/>
      <c r="L16" s="390"/>
      <c r="M16" s="390"/>
      <c r="N16" s="390"/>
    </row>
    <row r="17" spans="1:107" s="33" customFormat="1" ht="21" customHeight="1" x14ac:dyDescent="0.25">
      <c r="A17" s="391"/>
      <c r="B17" s="391"/>
      <c r="C17" s="391"/>
      <c r="D17" s="391"/>
      <c r="E17" s="391"/>
      <c r="F17" s="391"/>
      <c r="G17" s="391"/>
      <c r="H17" s="391"/>
      <c r="I17" s="391"/>
      <c r="J17" s="391"/>
      <c r="K17" s="391"/>
      <c r="L17" s="391"/>
      <c r="M17" s="391"/>
      <c r="N17" s="391"/>
    </row>
    <row r="18" spans="1:107" ht="46.5" customHeight="1" x14ac:dyDescent="0.25">
      <c r="A18" s="384" t="s">
        <v>4</v>
      </c>
      <c r="B18" s="374" t="s">
        <v>122</v>
      </c>
      <c r="C18" s="377" t="s">
        <v>71</v>
      </c>
      <c r="D18" s="378"/>
      <c r="E18" s="381" t="s">
        <v>56</v>
      </c>
      <c r="F18" s="377" t="s">
        <v>120</v>
      </c>
      <c r="G18" s="378"/>
      <c r="H18" s="377" t="s">
        <v>80</v>
      </c>
      <c r="I18" s="378"/>
      <c r="J18" s="381" t="s">
        <v>55</v>
      </c>
      <c r="K18" s="377" t="s">
        <v>54</v>
      </c>
      <c r="L18" s="378"/>
      <c r="M18" s="377" t="s">
        <v>119</v>
      </c>
      <c r="N18" s="378"/>
    </row>
    <row r="19" spans="1:107" ht="204.75" customHeight="1" x14ac:dyDescent="0.25">
      <c r="A19" s="385"/>
      <c r="B19" s="387"/>
      <c r="C19" s="379"/>
      <c r="D19" s="380"/>
      <c r="E19" s="382"/>
      <c r="F19" s="379"/>
      <c r="G19" s="380"/>
      <c r="H19" s="379"/>
      <c r="I19" s="380"/>
      <c r="J19" s="383"/>
      <c r="K19" s="379"/>
      <c r="L19" s="380"/>
      <c r="M19" s="379"/>
      <c r="N19" s="380"/>
    </row>
    <row r="20" spans="1:107" ht="51.75" customHeight="1" x14ac:dyDescent="0.25">
      <c r="A20" s="386"/>
      <c r="B20" s="375"/>
      <c r="C20" s="65" t="s">
        <v>52</v>
      </c>
      <c r="D20" s="65" t="s">
        <v>53</v>
      </c>
      <c r="E20" s="383"/>
      <c r="F20" s="65" t="s">
        <v>52</v>
      </c>
      <c r="G20" s="65" t="s">
        <v>53</v>
      </c>
      <c r="H20" s="65" t="s">
        <v>52</v>
      </c>
      <c r="I20" s="65" t="s">
        <v>53</v>
      </c>
      <c r="J20" s="65" t="s">
        <v>52</v>
      </c>
      <c r="K20" s="65" t="s">
        <v>52</v>
      </c>
      <c r="L20" s="65" t="s">
        <v>53</v>
      </c>
      <c r="M20" s="65" t="s">
        <v>52</v>
      </c>
      <c r="N20" s="65" t="s">
        <v>53</v>
      </c>
    </row>
    <row r="21" spans="1:107" x14ac:dyDescent="0.25">
      <c r="A21" s="36">
        <v>1</v>
      </c>
      <c r="B21" s="36">
        <v>2</v>
      </c>
      <c r="C21" s="36">
        <v>3</v>
      </c>
      <c r="D21" s="36">
        <v>4</v>
      </c>
      <c r="E21" s="36">
        <v>5</v>
      </c>
      <c r="F21" s="36">
        <v>6</v>
      </c>
      <c r="G21" s="36">
        <v>7</v>
      </c>
      <c r="H21" s="36">
        <v>8</v>
      </c>
      <c r="I21" s="36">
        <v>9</v>
      </c>
      <c r="J21" s="36">
        <v>10</v>
      </c>
      <c r="K21" s="36">
        <v>11</v>
      </c>
      <c r="L21" s="36">
        <v>12</v>
      </c>
      <c r="M21" s="36">
        <v>13</v>
      </c>
      <c r="N21" s="36">
        <v>14</v>
      </c>
    </row>
    <row r="22" spans="1:107" s="33" customFormat="1" ht="63" customHeight="1" x14ac:dyDescent="0.25">
      <c r="A22" s="372">
        <v>1</v>
      </c>
      <c r="B22" s="374" t="s">
        <v>129</v>
      </c>
      <c r="C22" s="71" t="s">
        <v>93</v>
      </c>
      <c r="D22" s="71" t="s">
        <v>93</v>
      </c>
      <c r="E22" s="71" t="s">
        <v>93</v>
      </c>
      <c r="F22" s="71" t="s">
        <v>93</v>
      </c>
      <c r="G22" s="71" t="s">
        <v>93</v>
      </c>
      <c r="H22" s="71" t="s">
        <v>93</v>
      </c>
      <c r="I22" s="71" t="s">
        <v>93</v>
      </c>
      <c r="J22" s="34" t="s">
        <v>93</v>
      </c>
      <c r="K22" s="34" t="s">
        <v>93</v>
      </c>
      <c r="L22" s="35" t="s">
        <v>93</v>
      </c>
      <c r="M22" s="35" t="s">
        <v>93</v>
      </c>
      <c r="N22" s="35" t="s">
        <v>93</v>
      </c>
    </row>
    <row r="23" spans="1:107" s="33" customFormat="1" ht="63" customHeight="1" x14ac:dyDescent="0.25">
      <c r="A23" s="373"/>
      <c r="B23" s="375"/>
      <c r="C23" s="71" t="s">
        <v>93</v>
      </c>
      <c r="D23" s="71" t="s">
        <v>93</v>
      </c>
      <c r="E23" s="71" t="s">
        <v>93</v>
      </c>
      <c r="F23" s="71" t="s">
        <v>93</v>
      </c>
      <c r="G23" s="71" t="s">
        <v>93</v>
      </c>
      <c r="H23" s="71" t="s">
        <v>93</v>
      </c>
      <c r="I23" s="71" t="s">
        <v>93</v>
      </c>
      <c r="J23" s="34" t="s">
        <v>93</v>
      </c>
      <c r="K23" s="34" t="s">
        <v>93</v>
      </c>
      <c r="L23" s="35" t="s">
        <v>93</v>
      </c>
      <c r="M23" s="35" t="s">
        <v>93</v>
      </c>
      <c r="N23" s="35" t="s">
        <v>93</v>
      </c>
    </row>
    <row r="24" spans="1:107" ht="63" x14ac:dyDescent="0.25">
      <c r="A24" s="35">
        <v>2</v>
      </c>
      <c r="B24" s="57" t="s">
        <v>129</v>
      </c>
      <c r="C24" s="71" t="s">
        <v>93</v>
      </c>
      <c r="D24" s="71" t="s">
        <v>93</v>
      </c>
      <c r="E24" s="71" t="s">
        <v>93</v>
      </c>
      <c r="F24" s="71" t="s">
        <v>93</v>
      </c>
      <c r="G24" s="71" t="s">
        <v>93</v>
      </c>
      <c r="H24" s="71" t="s">
        <v>93</v>
      </c>
      <c r="I24" s="71" t="s">
        <v>93</v>
      </c>
      <c r="J24" s="34" t="s">
        <v>93</v>
      </c>
      <c r="K24" s="34" t="s">
        <v>93</v>
      </c>
      <c r="L24" s="35" t="s">
        <v>93</v>
      </c>
      <c r="M24" s="35" t="s">
        <v>93</v>
      </c>
      <c r="N24" s="35" t="s">
        <v>93</v>
      </c>
    </row>
    <row r="25" spans="1:107" s="31" customFormat="1" ht="12.75" x14ac:dyDescent="0.2">
      <c r="C25" s="32"/>
      <c r="D25" s="32"/>
      <c r="J25" s="32"/>
    </row>
    <row r="26" spans="1:107" s="31" customFormat="1" x14ac:dyDescent="0.25">
      <c r="C26" s="29" t="s">
        <v>51</v>
      </c>
      <c r="D26" s="29"/>
      <c r="E26" s="29"/>
      <c r="F26" s="29"/>
      <c r="G26" s="29"/>
      <c r="H26" s="29"/>
      <c r="I26" s="29"/>
      <c r="J26" s="29"/>
      <c r="K26" s="29"/>
      <c r="L26" s="29"/>
      <c r="M26" s="29"/>
      <c r="N26" s="29"/>
    </row>
    <row r="27" spans="1:107" x14ac:dyDescent="0.25">
      <c r="C27" s="376" t="s">
        <v>132</v>
      </c>
      <c r="D27" s="376"/>
      <c r="E27" s="376"/>
      <c r="F27" s="376"/>
      <c r="G27" s="376"/>
      <c r="H27" s="376"/>
      <c r="I27" s="376"/>
      <c r="J27" s="376"/>
      <c r="K27" s="376"/>
      <c r="L27" s="376"/>
      <c r="M27" s="376"/>
      <c r="N27" s="376"/>
    </row>
    <row r="28" spans="1:107" x14ac:dyDescent="0.25">
      <c r="C28" s="29"/>
      <c r="D28" s="29"/>
      <c r="E28" s="29"/>
      <c r="F28" s="29"/>
      <c r="G28" s="29"/>
      <c r="H28" s="29"/>
      <c r="I28" s="29"/>
      <c r="J28" s="29"/>
      <c r="K28" s="29"/>
      <c r="L28" s="29"/>
      <c r="M28" s="29"/>
      <c r="N28" s="29"/>
      <c r="O28" s="29"/>
      <c r="P28" s="29"/>
      <c r="AH28" s="29"/>
      <c r="AI28" s="29"/>
      <c r="AJ28" s="29"/>
      <c r="AK28" s="29"/>
      <c r="AL28" s="29"/>
      <c r="AM28" s="29"/>
      <c r="AN28" s="29"/>
      <c r="AO28" s="29"/>
      <c r="AP28" s="29"/>
      <c r="AQ28" s="29"/>
      <c r="AR28" s="29"/>
      <c r="AS28" s="29"/>
      <c r="AT28" s="29"/>
      <c r="AU28" s="29"/>
      <c r="AV28" s="29"/>
      <c r="AW28" s="29"/>
      <c r="AX28" s="29"/>
      <c r="AY28" s="29"/>
      <c r="AZ28" s="29"/>
      <c r="BA28" s="29"/>
      <c r="BB28" s="29"/>
      <c r="BC28" s="29"/>
      <c r="BD28" s="29"/>
      <c r="BE28" s="29"/>
      <c r="BF28" s="29"/>
      <c r="BG28" s="29"/>
      <c r="BH28" s="29"/>
      <c r="BI28" s="29"/>
      <c r="BJ28" s="29"/>
      <c r="BK28" s="29"/>
      <c r="BL28" s="29"/>
      <c r="BM28" s="29"/>
      <c r="BN28" s="29"/>
      <c r="BO28" s="29"/>
      <c r="BP28" s="29"/>
      <c r="BQ28" s="29"/>
      <c r="BR28" s="29"/>
      <c r="BS28" s="29"/>
      <c r="BT28" s="29"/>
      <c r="BU28" s="29"/>
      <c r="BV28" s="29"/>
      <c r="BW28" s="29"/>
      <c r="BX28" s="29"/>
      <c r="BY28" s="29"/>
      <c r="BZ28" s="29"/>
      <c r="CA28" s="29"/>
      <c r="CB28" s="29"/>
      <c r="CC28" s="29"/>
      <c r="CD28" s="29"/>
      <c r="CE28" s="29"/>
      <c r="CF28" s="29"/>
      <c r="CG28" s="29"/>
      <c r="CH28" s="29"/>
      <c r="CI28" s="29"/>
      <c r="CJ28" s="29"/>
      <c r="CK28" s="29"/>
      <c r="CL28" s="29"/>
      <c r="CM28" s="29"/>
      <c r="CN28" s="29"/>
      <c r="CO28" s="29"/>
      <c r="CP28" s="29"/>
      <c r="CQ28" s="29"/>
      <c r="CR28" s="29"/>
      <c r="CS28" s="29"/>
      <c r="CT28" s="29"/>
      <c r="CU28" s="29"/>
      <c r="CV28" s="29"/>
      <c r="CW28" s="29"/>
      <c r="CX28" s="29"/>
      <c r="CY28" s="29"/>
      <c r="CZ28" s="29"/>
      <c r="DA28" s="29"/>
      <c r="DB28" s="29"/>
      <c r="DC28" s="29"/>
    </row>
    <row r="29" spans="1:107" x14ac:dyDescent="0.25">
      <c r="C29" s="28" t="s">
        <v>106</v>
      </c>
      <c r="D29" s="28"/>
      <c r="E29" s="28"/>
      <c r="F29" s="28"/>
      <c r="G29" s="26"/>
      <c r="H29" s="26"/>
      <c r="I29" s="28"/>
      <c r="J29" s="28"/>
      <c r="K29" s="28"/>
      <c r="L29" s="28"/>
      <c r="M29" s="28"/>
      <c r="N29" s="28"/>
      <c r="O29" s="30"/>
      <c r="P29" s="30"/>
      <c r="AH29" s="30"/>
      <c r="AI29" s="30"/>
      <c r="AJ29" s="30"/>
      <c r="AK29" s="30"/>
      <c r="AL29" s="30"/>
      <c r="AM29" s="30"/>
      <c r="AN29" s="30"/>
      <c r="AO29" s="30"/>
      <c r="AP29" s="30"/>
      <c r="AQ29" s="30"/>
      <c r="AR29" s="30"/>
      <c r="AS29" s="30"/>
      <c r="AT29" s="30"/>
      <c r="AU29" s="30"/>
      <c r="AV29" s="30"/>
      <c r="AW29" s="30"/>
      <c r="AX29" s="30"/>
      <c r="AY29" s="30"/>
      <c r="AZ29" s="30"/>
      <c r="BA29" s="30"/>
      <c r="BB29" s="30"/>
      <c r="BC29" s="30"/>
      <c r="BD29" s="30"/>
      <c r="BE29" s="30"/>
      <c r="BF29" s="30"/>
      <c r="BG29" s="30"/>
      <c r="BH29" s="30"/>
      <c r="BI29" s="30"/>
      <c r="BJ29" s="30"/>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row>
    <row r="30" spans="1:107" x14ac:dyDescent="0.25">
      <c r="C30" s="28" t="s">
        <v>50</v>
      </c>
      <c r="D30" s="28"/>
      <c r="E30" s="28"/>
      <c r="F30" s="28"/>
      <c r="G30" s="26"/>
      <c r="H30" s="26"/>
      <c r="I30" s="28"/>
      <c r="J30" s="28"/>
      <c r="K30" s="28"/>
      <c r="L30" s="28"/>
      <c r="M30" s="28"/>
      <c r="N30" s="28"/>
      <c r="AH30" s="29"/>
      <c r="AI30" s="29"/>
      <c r="AJ30" s="29"/>
      <c r="AK30" s="29"/>
      <c r="AL30" s="29"/>
      <c r="AM30" s="29"/>
      <c r="AN30" s="29"/>
      <c r="AO30" s="29"/>
      <c r="AP30" s="29"/>
      <c r="AQ30" s="29"/>
      <c r="AR30" s="29"/>
      <c r="AS30" s="29"/>
      <c r="AT30" s="29"/>
      <c r="AU30" s="29"/>
      <c r="AV30" s="29"/>
      <c r="AW30" s="29"/>
      <c r="AX30" s="29"/>
      <c r="AY30" s="29"/>
      <c r="AZ30" s="29"/>
      <c r="BA30" s="29"/>
      <c r="BB30" s="29"/>
      <c r="BC30" s="29"/>
      <c r="BD30" s="29"/>
      <c r="BE30" s="29"/>
      <c r="BF30" s="29"/>
      <c r="BG30" s="29"/>
      <c r="BH30" s="29"/>
      <c r="BI30" s="29"/>
      <c r="BJ30" s="29"/>
      <c r="BK30" s="29"/>
      <c r="BL30" s="29"/>
      <c r="BM30" s="29"/>
      <c r="BN30" s="29"/>
      <c r="BO30" s="29"/>
      <c r="BP30" s="29"/>
      <c r="BQ30" s="29"/>
      <c r="BR30" s="29"/>
      <c r="BS30" s="29"/>
      <c r="BT30" s="29"/>
      <c r="BU30" s="29"/>
      <c r="BV30" s="29"/>
      <c r="BW30" s="29"/>
      <c r="BX30" s="29"/>
      <c r="BY30" s="29"/>
      <c r="BZ30" s="29"/>
      <c r="CA30" s="29"/>
      <c r="CB30" s="29"/>
      <c r="CC30" s="29"/>
      <c r="CD30" s="29"/>
      <c r="CE30" s="29"/>
      <c r="CF30" s="29"/>
      <c r="CG30" s="29"/>
      <c r="CH30" s="29"/>
      <c r="CI30" s="29"/>
      <c r="CJ30" s="29"/>
      <c r="CK30" s="29"/>
      <c r="CL30" s="29"/>
      <c r="CM30" s="29"/>
      <c r="CN30" s="29"/>
      <c r="CO30" s="29"/>
      <c r="CP30" s="29"/>
      <c r="CQ30" s="29"/>
      <c r="CR30" s="29"/>
      <c r="CS30" s="29"/>
      <c r="CT30" s="29"/>
      <c r="CU30" s="29"/>
      <c r="CV30" s="29"/>
      <c r="CW30" s="29"/>
      <c r="CX30" s="29"/>
      <c r="CY30" s="29"/>
      <c r="CZ30" s="29"/>
      <c r="DA30" s="29"/>
      <c r="DB30" s="29"/>
      <c r="DC30" s="29"/>
    </row>
    <row r="31" spans="1:107" s="26" customFormat="1" x14ac:dyDescent="0.25">
      <c r="C31" s="28" t="s">
        <v>49</v>
      </c>
      <c r="D31" s="28"/>
      <c r="E31" s="28"/>
      <c r="F31" s="28"/>
      <c r="I31" s="28"/>
      <c r="J31" s="28"/>
      <c r="K31" s="28"/>
      <c r="L31" s="28"/>
      <c r="M31" s="28"/>
      <c r="N31" s="28"/>
      <c r="AH31" s="28"/>
      <c r="AI31" s="28"/>
      <c r="AJ31" s="28"/>
      <c r="AK31" s="28"/>
      <c r="AL31" s="28"/>
      <c r="AM31" s="28"/>
      <c r="AN31" s="28"/>
      <c r="AO31" s="28"/>
      <c r="AP31" s="28"/>
      <c r="AQ31" s="28"/>
      <c r="AR31" s="28"/>
      <c r="AS31" s="28"/>
      <c r="AT31" s="28"/>
      <c r="AU31" s="28"/>
      <c r="AV31" s="28"/>
      <c r="AW31" s="28"/>
      <c r="AX31" s="28"/>
      <c r="AY31" s="28"/>
      <c r="AZ31" s="28"/>
      <c r="BA31" s="28"/>
      <c r="BB31" s="28"/>
      <c r="BC31" s="28"/>
      <c r="BD31" s="28"/>
      <c r="BE31" s="27"/>
      <c r="BF31" s="27"/>
      <c r="BG31" s="27"/>
      <c r="BH31" s="27"/>
      <c r="BI31" s="27"/>
      <c r="BJ31" s="27"/>
      <c r="BK31" s="27"/>
      <c r="BL31" s="27"/>
      <c r="BM31" s="27"/>
      <c r="BN31" s="27"/>
      <c r="BO31" s="27"/>
      <c r="BP31" s="27"/>
      <c r="BQ31" s="27"/>
      <c r="BR31" s="27"/>
      <c r="BS31" s="27"/>
      <c r="BT31" s="27"/>
      <c r="BU31" s="27"/>
      <c r="BV31" s="27"/>
      <c r="BW31" s="27"/>
      <c r="BX31" s="27"/>
      <c r="BY31" s="27"/>
      <c r="BZ31" s="27"/>
      <c r="CA31" s="27"/>
      <c r="CB31" s="27"/>
      <c r="CC31" s="27"/>
      <c r="CD31" s="27"/>
      <c r="CE31" s="27"/>
      <c r="CF31" s="27"/>
      <c r="CG31" s="27"/>
      <c r="CH31" s="27"/>
      <c r="CI31" s="27"/>
      <c r="CJ31" s="27"/>
      <c r="CK31" s="27"/>
      <c r="CL31" s="27"/>
      <c r="CM31" s="27"/>
      <c r="CN31" s="27"/>
      <c r="CO31" s="27"/>
      <c r="CP31" s="27"/>
      <c r="CQ31" s="27"/>
      <c r="CR31" s="27"/>
      <c r="CS31" s="27"/>
      <c r="CT31" s="27"/>
      <c r="CU31" s="27"/>
      <c r="CV31" s="27"/>
      <c r="CW31" s="27"/>
      <c r="CX31" s="27"/>
      <c r="CY31" s="27"/>
      <c r="CZ31" s="27"/>
      <c r="DA31" s="27"/>
      <c r="DB31" s="27"/>
      <c r="DC31" s="27"/>
    </row>
    <row r="32" spans="1:107" s="26" customFormat="1" x14ac:dyDescent="0.25">
      <c r="C32" s="28" t="s">
        <v>48</v>
      </c>
      <c r="D32" s="28"/>
      <c r="E32" s="28"/>
      <c r="F32" s="28"/>
      <c r="I32" s="28"/>
      <c r="J32" s="28"/>
      <c r="K32" s="28"/>
      <c r="L32" s="28"/>
      <c r="M32" s="28"/>
      <c r="N32" s="28"/>
      <c r="O32" s="28"/>
      <c r="P32" s="28"/>
      <c r="AH32" s="28"/>
      <c r="AI32" s="28"/>
      <c r="AJ32" s="28"/>
      <c r="AK32" s="28"/>
      <c r="AL32" s="28"/>
      <c r="AM32" s="28"/>
      <c r="AN32" s="28"/>
      <c r="AO32" s="28"/>
      <c r="AP32" s="28"/>
      <c r="AQ32" s="28"/>
      <c r="AR32" s="28"/>
      <c r="AS32" s="28"/>
      <c r="AT32" s="28"/>
      <c r="AU32" s="28"/>
      <c r="AV32" s="28"/>
      <c r="AW32" s="28"/>
      <c r="AX32" s="28"/>
      <c r="AY32" s="28"/>
      <c r="AZ32" s="28"/>
      <c r="BA32" s="28"/>
      <c r="BB32" s="28"/>
      <c r="BC32" s="28"/>
      <c r="BD32" s="28"/>
      <c r="BE32" s="27"/>
      <c r="BF32" s="27"/>
      <c r="BG32" s="27"/>
      <c r="BH32" s="27"/>
      <c r="BI32" s="27"/>
      <c r="BJ32" s="27"/>
      <c r="BK32" s="27"/>
      <c r="BL32" s="27"/>
      <c r="BM32" s="27"/>
      <c r="BN32" s="27"/>
      <c r="BO32" s="27"/>
      <c r="BP32" s="27"/>
      <c r="BQ32" s="27"/>
      <c r="BR32" s="27"/>
      <c r="BS32" s="27"/>
      <c r="BT32" s="27"/>
      <c r="BU32" s="27"/>
      <c r="BV32" s="27"/>
      <c r="BW32" s="27"/>
      <c r="BX32" s="27"/>
      <c r="BY32" s="27"/>
      <c r="BZ32" s="27"/>
      <c r="CA32" s="27"/>
      <c r="CB32" s="27"/>
      <c r="CC32" s="27"/>
      <c r="CD32" s="27"/>
      <c r="CE32" s="27"/>
      <c r="CF32" s="27"/>
      <c r="CG32" s="27"/>
      <c r="CH32" s="27"/>
      <c r="CI32" s="27"/>
      <c r="CJ32" s="27"/>
      <c r="CK32" s="27"/>
      <c r="CL32" s="27"/>
      <c r="CM32" s="27"/>
      <c r="CN32" s="27"/>
      <c r="CO32" s="27"/>
      <c r="CP32" s="27"/>
      <c r="CQ32" s="27"/>
      <c r="CR32" s="27"/>
      <c r="CS32" s="27"/>
      <c r="CT32" s="27"/>
      <c r="CU32" s="27"/>
      <c r="CV32" s="27"/>
      <c r="CW32" s="27"/>
      <c r="CX32" s="27"/>
      <c r="CY32" s="27"/>
      <c r="CZ32" s="27"/>
      <c r="DA32" s="27"/>
      <c r="DB32" s="27"/>
      <c r="DC32" s="27"/>
    </row>
    <row r="33" spans="3:107" s="26" customFormat="1" x14ac:dyDescent="0.25">
      <c r="C33" s="28" t="s">
        <v>47</v>
      </c>
      <c r="D33" s="28"/>
      <c r="E33" s="28"/>
      <c r="F33" s="28"/>
      <c r="I33" s="28"/>
      <c r="J33" s="28"/>
      <c r="K33" s="28"/>
      <c r="L33" s="28"/>
      <c r="M33" s="28"/>
      <c r="N33" s="28"/>
      <c r="O33" s="28"/>
      <c r="P33" s="28"/>
      <c r="AH33" s="28"/>
      <c r="AI33" s="28"/>
      <c r="AJ33" s="28"/>
      <c r="AK33" s="28"/>
      <c r="AL33" s="28"/>
      <c r="AM33" s="28"/>
      <c r="AN33" s="28"/>
      <c r="AO33" s="28"/>
      <c r="AP33" s="28"/>
      <c r="AQ33" s="28"/>
      <c r="AR33" s="28"/>
      <c r="AS33" s="28"/>
      <c r="AT33" s="28"/>
      <c r="AU33" s="28"/>
      <c r="AV33" s="28"/>
      <c r="AW33" s="28"/>
      <c r="AX33" s="28"/>
      <c r="AY33" s="28"/>
      <c r="AZ33" s="28"/>
      <c r="BA33" s="28"/>
      <c r="BB33" s="28"/>
      <c r="BC33" s="28"/>
      <c r="BD33" s="28"/>
      <c r="BE33" s="27"/>
      <c r="BF33" s="27"/>
      <c r="BG33" s="27"/>
      <c r="BH33" s="27"/>
      <c r="BI33" s="27"/>
      <c r="BJ33" s="27"/>
      <c r="BK33" s="27"/>
      <c r="BL33" s="27"/>
      <c r="BM33" s="27"/>
      <c r="BN33" s="27"/>
      <c r="BO33" s="27"/>
      <c r="BP33" s="27"/>
      <c r="BQ33" s="27"/>
      <c r="BR33" s="27"/>
      <c r="BS33" s="27"/>
      <c r="BT33" s="27"/>
      <c r="BU33" s="27"/>
      <c r="BV33" s="27"/>
      <c r="BW33" s="27"/>
      <c r="BX33" s="27"/>
      <c r="BY33" s="27"/>
      <c r="BZ33" s="27"/>
      <c r="CA33" s="27"/>
      <c r="CB33" s="27"/>
      <c r="CC33" s="27"/>
      <c r="CD33" s="27"/>
      <c r="CE33" s="27"/>
      <c r="CF33" s="27"/>
      <c r="CG33" s="27"/>
      <c r="CH33" s="27"/>
      <c r="CI33" s="27"/>
      <c r="CJ33" s="27"/>
      <c r="CK33" s="27"/>
      <c r="CL33" s="27"/>
      <c r="CM33" s="27"/>
      <c r="CN33" s="27"/>
      <c r="CO33" s="27"/>
      <c r="CP33" s="27"/>
      <c r="CQ33" s="27"/>
      <c r="CR33" s="27"/>
      <c r="CS33" s="27"/>
      <c r="CT33" s="27"/>
      <c r="CU33" s="27"/>
      <c r="CV33" s="27"/>
      <c r="CW33" s="27"/>
      <c r="CX33" s="27"/>
      <c r="CY33" s="27"/>
      <c r="CZ33" s="27"/>
      <c r="DA33" s="27"/>
      <c r="DB33" s="27"/>
      <c r="DC33" s="27"/>
    </row>
    <row r="34" spans="3:107" s="26" customFormat="1" x14ac:dyDescent="0.25">
      <c r="C34" s="28" t="s">
        <v>46</v>
      </c>
      <c r="D34" s="28"/>
      <c r="E34" s="28"/>
      <c r="F34" s="28"/>
      <c r="I34" s="28"/>
      <c r="J34" s="28"/>
      <c r="K34" s="28"/>
      <c r="L34" s="28"/>
      <c r="M34" s="28"/>
      <c r="N34" s="28"/>
      <c r="O34" s="28"/>
      <c r="P34" s="28"/>
      <c r="AH34" s="28"/>
      <c r="AI34" s="28"/>
      <c r="AJ34" s="28"/>
      <c r="AK34" s="28"/>
      <c r="AL34" s="28"/>
      <c r="AM34" s="28"/>
      <c r="AN34" s="28"/>
      <c r="AO34" s="28"/>
      <c r="AP34" s="28"/>
      <c r="AQ34" s="28"/>
      <c r="AR34" s="28"/>
      <c r="AS34" s="28"/>
      <c r="AT34" s="28"/>
      <c r="AU34" s="28"/>
      <c r="AV34" s="28"/>
      <c r="AW34" s="28"/>
      <c r="AX34" s="28"/>
      <c r="AY34" s="28"/>
      <c r="AZ34" s="28"/>
      <c r="BA34" s="28"/>
      <c r="BB34" s="28"/>
      <c r="BC34" s="28"/>
      <c r="BD34" s="28"/>
      <c r="BE34" s="27"/>
      <c r="BF34" s="27"/>
      <c r="BG34" s="27"/>
      <c r="BH34" s="27"/>
      <c r="BI34" s="27"/>
      <c r="BJ34" s="27"/>
      <c r="BK34" s="27"/>
      <c r="BL34" s="27"/>
      <c r="BM34" s="27"/>
      <c r="BN34" s="27"/>
      <c r="BO34" s="27"/>
      <c r="BP34" s="27"/>
      <c r="BQ34" s="27"/>
      <c r="BR34" s="27"/>
      <c r="BS34" s="27"/>
      <c r="BT34" s="27"/>
      <c r="BU34" s="27"/>
      <c r="BV34" s="27"/>
      <c r="BW34" s="27"/>
      <c r="BX34" s="27"/>
      <c r="BY34" s="27"/>
      <c r="BZ34" s="27"/>
      <c r="CA34" s="27"/>
      <c r="CB34" s="27"/>
      <c r="CC34" s="27"/>
      <c r="CD34" s="27"/>
      <c r="CE34" s="27"/>
      <c r="CF34" s="27"/>
      <c r="CG34" s="27"/>
      <c r="CH34" s="27"/>
      <c r="CI34" s="27"/>
      <c r="CJ34" s="27"/>
      <c r="CK34" s="27"/>
      <c r="CL34" s="27"/>
      <c r="CM34" s="27"/>
      <c r="CN34" s="27"/>
      <c r="CO34" s="27"/>
      <c r="CP34" s="27"/>
      <c r="CQ34" s="27"/>
      <c r="CR34" s="27"/>
      <c r="CS34" s="27"/>
      <c r="CT34" s="27"/>
      <c r="CU34" s="27"/>
      <c r="CV34" s="27"/>
      <c r="CW34" s="27"/>
      <c r="CX34" s="27"/>
      <c r="CY34" s="27"/>
      <c r="CZ34" s="27"/>
      <c r="DA34" s="27"/>
      <c r="DB34" s="27"/>
      <c r="DC34" s="27"/>
    </row>
    <row r="35" spans="3:107" s="26" customFormat="1" x14ac:dyDescent="0.25">
      <c r="C35" s="28" t="s">
        <v>45</v>
      </c>
      <c r="D35" s="28"/>
      <c r="E35" s="28"/>
      <c r="F35" s="28"/>
      <c r="I35" s="28"/>
      <c r="J35" s="28"/>
      <c r="K35" s="28"/>
      <c r="L35" s="28"/>
      <c r="M35" s="28"/>
      <c r="N35" s="28"/>
      <c r="O35" s="28"/>
      <c r="P35" s="28"/>
      <c r="AH35" s="28"/>
      <c r="AI35" s="28"/>
      <c r="AJ35" s="28"/>
      <c r="AK35" s="28"/>
      <c r="AL35" s="28"/>
      <c r="AM35" s="28"/>
      <c r="AN35" s="28"/>
      <c r="AO35" s="28"/>
      <c r="AP35" s="28"/>
      <c r="AQ35" s="28"/>
      <c r="AR35" s="28"/>
      <c r="AS35" s="28"/>
      <c r="AT35" s="28"/>
      <c r="AU35" s="28"/>
      <c r="AV35" s="28"/>
      <c r="AW35" s="28"/>
      <c r="AX35" s="28"/>
      <c r="AY35" s="28"/>
      <c r="AZ35" s="28"/>
      <c r="BA35" s="28"/>
      <c r="BB35" s="28"/>
      <c r="BC35" s="28"/>
      <c r="BD35" s="28"/>
      <c r="BE35" s="27"/>
      <c r="BF35" s="27"/>
      <c r="BG35" s="27"/>
      <c r="BH35" s="27"/>
      <c r="BI35" s="27"/>
      <c r="BJ35" s="27"/>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row>
    <row r="36" spans="3:107" s="26" customFormat="1" x14ac:dyDescent="0.25">
      <c r="C36" s="28" t="s">
        <v>44</v>
      </c>
      <c r="D36" s="28"/>
      <c r="E36" s="28"/>
      <c r="F36" s="28"/>
      <c r="I36" s="28"/>
      <c r="J36" s="28"/>
      <c r="K36" s="28"/>
      <c r="L36" s="28"/>
      <c r="M36" s="28"/>
      <c r="N36" s="28"/>
      <c r="O36" s="28"/>
      <c r="P36" s="28"/>
      <c r="AH36" s="28"/>
      <c r="AI36" s="28"/>
      <c r="AJ36" s="28"/>
      <c r="AK36" s="28"/>
      <c r="AL36" s="28"/>
      <c r="AM36" s="28"/>
      <c r="AN36" s="28"/>
      <c r="AO36" s="28"/>
      <c r="AP36" s="28"/>
      <c r="AQ36" s="28"/>
      <c r="AR36" s="28"/>
      <c r="AS36" s="28"/>
      <c r="AT36" s="28"/>
      <c r="AU36" s="28"/>
      <c r="AV36" s="28"/>
      <c r="AW36" s="28"/>
      <c r="AX36" s="28"/>
      <c r="AY36" s="28"/>
      <c r="AZ36" s="28"/>
      <c r="BA36" s="28"/>
      <c r="BB36" s="28"/>
      <c r="BC36" s="28"/>
      <c r="BD36" s="28"/>
      <c r="BE36" s="27"/>
      <c r="BF36" s="27"/>
      <c r="BG36" s="27"/>
      <c r="BH36" s="27"/>
      <c r="BI36" s="27"/>
      <c r="BJ36" s="27"/>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row>
    <row r="37" spans="3:107" s="26" customFormat="1" x14ac:dyDescent="0.25">
      <c r="C37" s="28" t="s">
        <v>43</v>
      </c>
      <c r="D37" s="28"/>
      <c r="E37" s="28"/>
      <c r="F37" s="28"/>
      <c r="I37" s="28"/>
      <c r="J37" s="28"/>
      <c r="K37" s="28"/>
      <c r="L37" s="28"/>
      <c r="M37" s="28"/>
      <c r="N37" s="28"/>
      <c r="O37" s="28"/>
      <c r="P37" s="28"/>
      <c r="AH37" s="28"/>
      <c r="AI37" s="28"/>
      <c r="AJ37" s="28"/>
      <c r="AK37" s="28"/>
      <c r="AL37" s="28"/>
      <c r="AM37" s="28"/>
      <c r="AN37" s="28"/>
      <c r="AO37" s="28"/>
      <c r="AP37" s="28"/>
      <c r="AQ37" s="28"/>
      <c r="AR37" s="28"/>
      <c r="AS37" s="28"/>
      <c r="AT37" s="28"/>
      <c r="AU37" s="28"/>
      <c r="AV37" s="28"/>
      <c r="AW37" s="28"/>
      <c r="AX37" s="28"/>
      <c r="AY37" s="28"/>
      <c r="AZ37" s="28"/>
      <c r="BA37" s="28"/>
      <c r="BB37" s="28"/>
      <c r="BC37" s="28"/>
      <c r="BD37" s="28"/>
      <c r="BE37" s="27"/>
      <c r="BF37" s="27"/>
      <c r="BG37" s="27"/>
      <c r="BH37" s="27"/>
      <c r="BI37" s="27"/>
      <c r="BJ37" s="27"/>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row>
    <row r="38" spans="3:107" s="26" customFormat="1" x14ac:dyDescent="0.25">
      <c r="C38" s="28" t="s">
        <v>42</v>
      </c>
      <c r="D38" s="28"/>
      <c r="E38" s="28"/>
      <c r="F38" s="28"/>
      <c r="I38" s="28"/>
      <c r="J38" s="28"/>
      <c r="K38" s="28"/>
      <c r="L38" s="28"/>
      <c r="M38" s="28"/>
      <c r="N38" s="28"/>
      <c r="O38" s="28"/>
      <c r="P38" s="28"/>
      <c r="AH38" s="28"/>
      <c r="AI38" s="28"/>
      <c r="AJ38" s="28"/>
      <c r="AK38" s="28"/>
      <c r="AL38" s="28"/>
      <c r="AM38" s="28"/>
      <c r="AN38" s="28"/>
      <c r="AO38" s="28"/>
      <c r="AP38" s="28"/>
      <c r="AQ38" s="28"/>
      <c r="AR38" s="28"/>
      <c r="AS38" s="28"/>
      <c r="AT38" s="28"/>
      <c r="AU38" s="28"/>
      <c r="AV38" s="28"/>
      <c r="AW38" s="28"/>
      <c r="AX38" s="28"/>
      <c r="AY38" s="28"/>
      <c r="AZ38" s="28"/>
      <c r="BA38" s="28"/>
      <c r="BB38" s="28"/>
      <c r="BC38" s="28"/>
      <c r="BD38" s="28"/>
      <c r="BE38" s="27"/>
      <c r="BF38" s="27"/>
      <c r="BG38" s="27"/>
      <c r="BH38" s="27"/>
      <c r="BI38" s="27"/>
      <c r="BJ38" s="27"/>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row>
    <row r="39" spans="3:107" s="26" customFormat="1" x14ac:dyDescent="0.25">
      <c r="O39" s="28"/>
      <c r="P39" s="28"/>
      <c r="AH39" s="28"/>
      <c r="AI39" s="28"/>
      <c r="AJ39" s="28"/>
      <c r="AK39" s="28"/>
      <c r="AL39" s="28"/>
      <c r="AM39" s="28"/>
      <c r="AN39" s="28"/>
      <c r="AO39" s="28"/>
      <c r="AP39" s="28"/>
      <c r="AQ39" s="28"/>
      <c r="AR39" s="28"/>
      <c r="AS39" s="28"/>
      <c r="AT39" s="28"/>
      <c r="AU39" s="28"/>
      <c r="AV39" s="28"/>
      <c r="AW39" s="28"/>
      <c r="AX39" s="28"/>
      <c r="AY39" s="28"/>
      <c r="AZ39" s="28"/>
      <c r="BA39" s="28"/>
      <c r="BB39" s="28"/>
      <c r="BC39" s="28"/>
      <c r="BD39" s="28"/>
      <c r="BE39" s="27"/>
      <c r="BF39" s="27"/>
      <c r="BG39" s="27"/>
      <c r="BH39" s="27"/>
      <c r="BI39" s="27"/>
      <c r="BJ39" s="27"/>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row>
    <row r="40" spans="3:107" s="26" customFormat="1" x14ac:dyDescent="0.25">
      <c r="O40" s="28"/>
      <c r="P40" s="28"/>
      <c r="Q40" s="28"/>
      <c r="R40" s="28"/>
      <c r="S40" s="28"/>
      <c r="T40" s="28"/>
      <c r="U40" s="28"/>
      <c r="V40" s="28"/>
      <c r="W40" s="28"/>
      <c r="X40" s="28"/>
      <c r="Y40" s="28"/>
      <c r="Z40" s="28"/>
      <c r="AA40" s="28"/>
      <c r="AB40" s="28"/>
      <c r="AC40" s="28"/>
      <c r="AD40" s="28"/>
      <c r="AE40" s="28"/>
      <c r="AF40" s="28"/>
      <c r="AG40" s="28"/>
      <c r="AH40" s="28"/>
      <c r="AI40" s="28"/>
      <c r="AJ40" s="28"/>
      <c r="AK40" s="28"/>
      <c r="AL40" s="28"/>
      <c r="AM40" s="28"/>
      <c r="AN40" s="28"/>
      <c r="AO40" s="28"/>
      <c r="AP40" s="28"/>
      <c r="AQ40" s="28"/>
      <c r="AR40" s="28"/>
      <c r="AS40" s="28"/>
      <c r="AT40" s="28"/>
      <c r="AU40" s="28"/>
      <c r="AV40" s="28"/>
      <c r="AW40" s="28"/>
      <c r="AX40" s="28"/>
      <c r="AY40" s="28"/>
      <c r="AZ40" s="28"/>
      <c r="BA40" s="28"/>
      <c r="BB40" s="28"/>
      <c r="BC40" s="28"/>
      <c r="BD40" s="28"/>
      <c r="BE40" s="27"/>
      <c r="BF40" s="27"/>
      <c r="BG40" s="27"/>
      <c r="BH40" s="27"/>
      <c r="BI40" s="27"/>
      <c r="BJ40" s="27"/>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row>
  </sheetData>
  <mergeCells count="23">
    <mergeCell ref="A17:N17"/>
    <mergeCell ref="A9:N9"/>
    <mergeCell ref="A10:N10"/>
    <mergeCell ref="A11:N11"/>
    <mergeCell ref="A12:N12"/>
    <mergeCell ref="A13:N13"/>
    <mergeCell ref="A6:N6"/>
    <mergeCell ref="A8:N8"/>
    <mergeCell ref="A14:N14"/>
    <mergeCell ref="A15:N15"/>
    <mergeCell ref="A16:N16"/>
    <mergeCell ref="A22:A23"/>
    <mergeCell ref="B22:B23"/>
    <mergeCell ref="C27:N27"/>
    <mergeCell ref="K18:L19"/>
    <mergeCell ref="M18:N19"/>
    <mergeCell ref="E18:E20"/>
    <mergeCell ref="C18:D19"/>
    <mergeCell ref="A18:A20"/>
    <mergeCell ref="F18:G19"/>
    <mergeCell ref="H18:I19"/>
    <mergeCell ref="J18:J19"/>
    <mergeCell ref="B18:B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7"/>
  <sheetViews>
    <sheetView view="pageBreakPreview" zoomScale="70" zoomScaleSheetLayoutView="70" workbookViewId="0">
      <pane ySplit="15" topLeftCell="A16" activePane="bottomLeft" state="frozen"/>
      <selection pane="bottomLeft" activeCell="M22" sqref="M22"/>
    </sheetView>
  </sheetViews>
  <sheetFormatPr defaultColWidth="10.7109375" defaultRowHeight="15.75" x14ac:dyDescent="0.25"/>
  <cols>
    <col min="1" max="1" width="10.7109375" style="25"/>
    <col min="2" max="2" width="46.28515625" style="25" hidden="1" customWidth="1"/>
    <col min="3" max="3" width="24.140625" style="25" hidden="1" customWidth="1"/>
    <col min="4" max="4" width="49.7109375" style="33" customWidth="1"/>
    <col min="5" max="5" width="17.5703125" style="25" hidden="1" customWidth="1"/>
    <col min="6" max="6" width="49" style="25" hidden="1" customWidth="1"/>
    <col min="7" max="7" width="18.140625" style="25" hidden="1" customWidth="1"/>
    <col min="8" max="8" width="16" style="25" hidden="1" customWidth="1"/>
    <col min="9" max="9" width="17.140625" style="25" hidden="1" customWidth="1"/>
    <col min="10" max="10" width="16" style="25" customWidth="1"/>
    <col min="11" max="11" width="17.140625" style="25" hidden="1" customWidth="1"/>
    <col min="12" max="12" width="24.42578125" style="25" hidden="1" customWidth="1"/>
    <col min="13" max="13" width="45.28515625" style="25" customWidth="1"/>
    <col min="14" max="14" width="18.5703125" style="25" hidden="1" customWidth="1"/>
    <col min="15" max="15" width="18.7109375" style="25" customWidth="1"/>
    <col min="16" max="16" width="17.85546875" style="25" hidden="1" customWidth="1"/>
    <col min="17" max="17" width="25.5703125" style="25" hidden="1" customWidth="1"/>
    <col min="18" max="18" width="13.42578125" style="25" customWidth="1"/>
    <col min="19" max="230" width="10.7109375" style="25"/>
    <col min="231" max="232" width="15.7109375" style="25" customWidth="1"/>
    <col min="233" max="235" width="14.7109375" style="25" customWidth="1"/>
    <col min="236" max="239" width="13.7109375" style="25" customWidth="1"/>
    <col min="240" max="243" width="15.7109375" style="25" customWidth="1"/>
    <col min="244" max="244" width="22.85546875" style="25" customWidth="1"/>
    <col min="245" max="245" width="20.7109375" style="25" customWidth="1"/>
    <col min="246" max="246" width="17.7109375" style="25" customWidth="1"/>
    <col min="247" max="255" width="14.7109375" style="25" customWidth="1"/>
    <col min="256" max="486" width="10.7109375" style="25"/>
    <col min="487" max="488" width="15.7109375" style="25" customWidth="1"/>
    <col min="489" max="491" width="14.7109375" style="25" customWidth="1"/>
    <col min="492" max="495" width="13.7109375" style="25" customWidth="1"/>
    <col min="496" max="499" width="15.7109375" style="25" customWidth="1"/>
    <col min="500" max="500" width="22.85546875" style="25" customWidth="1"/>
    <col min="501" max="501" width="20.7109375" style="25" customWidth="1"/>
    <col min="502" max="502" width="17.7109375" style="25" customWidth="1"/>
    <col min="503" max="511" width="14.7109375" style="25" customWidth="1"/>
    <col min="512" max="742" width="10.7109375" style="25"/>
    <col min="743" max="744" width="15.7109375" style="25" customWidth="1"/>
    <col min="745" max="747" width="14.7109375" style="25" customWidth="1"/>
    <col min="748" max="751" width="13.7109375" style="25" customWidth="1"/>
    <col min="752" max="755" width="15.7109375" style="25" customWidth="1"/>
    <col min="756" max="756" width="22.85546875" style="25" customWidth="1"/>
    <col min="757" max="757" width="20.7109375" style="25" customWidth="1"/>
    <col min="758" max="758" width="17.7109375" style="25" customWidth="1"/>
    <col min="759" max="767" width="14.7109375" style="25" customWidth="1"/>
    <col min="768" max="998" width="10.7109375" style="25"/>
    <col min="999" max="1000" width="15.7109375" style="25" customWidth="1"/>
    <col min="1001" max="1003" width="14.7109375" style="25" customWidth="1"/>
    <col min="1004" max="1007" width="13.7109375" style="25" customWidth="1"/>
    <col min="1008" max="1011" width="15.7109375" style="25" customWidth="1"/>
    <col min="1012" max="1012" width="22.85546875" style="25" customWidth="1"/>
    <col min="1013" max="1013" width="20.7109375" style="25" customWidth="1"/>
    <col min="1014" max="1014" width="17.7109375" style="25" customWidth="1"/>
    <col min="1015" max="1023" width="14.7109375" style="25" customWidth="1"/>
    <col min="1024" max="1254" width="10.7109375" style="25"/>
    <col min="1255" max="1256" width="15.7109375" style="25" customWidth="1"/>
    <col min="1257" max="1259" width="14.7109375" style="25" customWidth="1"/>
    <col min="1260" max="1263" width="13.7109375" style="25" customWidth="1"/>
    <col min="1264" max="1267" width="15.7109375" style="25" customWidth="1"/>
    <col min="1268" max="1268" width="22.85546875" style="25" customWidth="1"/>
    <col min="1269" max="1269" width="20.7109375" style="25" customWidth="1"/>
    <col min="1270" max="1270" width="17.7109375" style="25" customWidth="1"/>
    <col min="1271" max="1279" width="14.7109375" style="25" customWidth="1"/>
    <col min="1280" max="1510" width="10.7109375" style="25"/>
    <col min="1511" max="1512" width="15.7109375" style="25" customWidth="1"/>
    <col min="1513" max="1515" width="14.7109375" style="25" customWidth="1"/>
    <col min="1516" max="1519" width="13.7109375" style="25" customWidth="1"/>
    <col min="1520" max="1523" width="15.7109375" style="25" customWidth="1"/>
    <col min="1524" max="1524" width="22.85546875" style="25" customWidth="1"/>
    <col min="1525" max="1525" width="20.7109375" style="25" customWidth="1"/>
    <col min="1526" max="1526" width="17.7109375" style="25" customWidth="1"/>
    <col min="1527" max="1535" width="14.7109375" style="25" customWidth="1"/>
    <col min="1536" max="1766" width="10.7109375" style="25"/>
    <col min="1767" max="1768" width="15.7109375" style="25" customWidth="1"/>
    <col min="1769" max="1771" width="14.7109375" style="25" customWidth="1"/>
    <col min="1772" max="1775" width="13.7109375" style="25" customWidth="1"/>
    <col min="1776" max="1779" width="15.7109375" style="25" customWidth="1"/>
    <col min="1780" max="1780" width="22.85546875" style="25" customWidth="1"/>
    <col min="1781" max="1781" width="20.7109375" style="25" customWidth="1"/>
    <col min="1782" max="1782" width="17.7109375" style="25" customWidth="1"/>
    <col min="1783" max="1791" width="14.7109375" style="25" customWidth="1"/>
    <col min="1792" max="2022" width="10.7109375" style="25"/>
    <col min="2023" max="2024" width="15.7109375" style="25" customWidth="1"/>
    <col min="2025" max="2027" width="14.7109375" style="25" customWidth="1"/>
    <col min="2028" max="2031" width="13.7109375" style="25" customWidth="1"/>
    <col min="2032" max="2035" width="15.7109375" style="25" customWidth="1"/>
    <col min="2036" max="2036" width="22.85546875" style="25" customWidth="1"/>
    <col min="2037" max="2037" width="20.7109375" style="25" customWidth="1"/>
    <col min="2038" max="2038" width="17.7109375" style="25" customWidth="1"/>
    <col min="2039" max="2047" width="14.7109375" style="25" customWidth="1"/>
    <col min="2048" max="2278" width="10.7109375" style="25"/>
    <col min="2279" max="2280" width="15.7109375" style="25" customWidth="1"/>
    <col min="2281" max="2283" width="14.7109375" style="25" customWidth="1"/>
    <col min="2284" max="2287" width="13.7109375" style="25" customWidth="1"/>
    <col min="2288" max="2291" width="15.7109375" style="25" customWidth="1"/>
    <col min="2292" max="2292" width="22.85546875" style="25" customWidth="1"/>
    <col min="2293" max="2293" width="20.7109375" style="25" customWidth="1"/>
    <col min="2294" max="2294" width="17.7109375" style="25" customWidth="1"/>
    <col min="2295" max="2303" width="14.7109375" style="25" customWidth="1"/>
    <col min="2304" max="2534" width="10.7109375" style="25"/>
    <col min="2535" max="2536" width="15.7109375" style="25" customWidth="1"/>
    <col min="2537" max="2539" width="14.7109375" style="25" customWidth="1"/>
    <col min="2540" max="2543" width="13.7109375" style="25" customWidth="1"/>
    <col min="2544" max="2547" width="15.7109375" style="25" customWidth="1"/>
    <col min="2548" max="2548" width="22.85546875" style="25" customWidth="1"/>
    <col min="2549" max="2549" width="20.7109375" style="25" customWidth="1"/>
    <col min="2550" max="2550" width="17.7109375" style="25" customWidth="1"/>
    <col min="2551" max="2559" width="14.7109375" style="25" customWidth="1"/>
    <col min="2560" max="2790" width="10.7109375" style="25"/>
    <col min="2791" max="2792" width="15.7109375" style="25" customWidth="1"/>
    <col min="2793" max="2795" width="14.7109375" style="25" customWidth="1"/>
    <col min="2796" max="2799" width="13.7109375" style="25" customWidth="1"/>
    <col min="2800" max="2803" width="15.7109375" style="25" customWidth="1"/>
    <col min="2804" max="2804" width="22.85546875" style="25" customWidth="1"/>
    <col min="2805" max="2805" width="20.7109375" style="25" customWidth="1"/>
    <col min="2806" max="2806" width="17.7109375" style="25" customWidth="1"/>
    <col min="2807" max="2815" width="14.7109375" style="25" customWidth="1"/>
    <col min="2816" max="3046" width="10.7109375" style="25"/>
    <col min="3047" max="3048" width="15.7109375" style="25" customWidth="1"/>
    <col min="3049" max="3051" width="14.7109375" style="25" customWidth="1"/>
    <col min="3052" max="3055" width="13.7109375" style="25" customWidth="1"/>
    <col min="3056" max="3059" width="15.7109375" style="25" customWidth="1"/>
    <col min="3060" max="3060" width="22.85546875" style="25" customWidth="1"/>
    <col min="3061" max="3061" width="20.7109375" style="25" customWidth="1"/>
    <col min="3062" max="3062" width="17.7109375" style="25" customWidth="1"/>
    <col min="3063" max="3071" width="14.7109375" style="25" customWidth="1"/>
    <col min="3072" max="3302" width="10.7109375" style="25"/>
    <col min="3303" max="3304" width="15.7109375" style="25" customWidth="1"/>
    <col min="3305" max="3307" width="14.7109375" style="25" customWidth="1"/>
    <col min="3308" max="3311" width="13.7109375" style="25" customWidth="1"/>
    <col min="3312" max="3315" width="15.7109375" style="25" customWidth="1"/>
    <col min="3316" max="3316" width="22.85546875" style="25" customWidth="1"/>
    <col min="3317" max="3317" width="20.7109375" style="25" customWidth="1"/>
    <col min="3318" max="3318" width="17.7109375" style="25" customWidth="1"/>
    <col min="3319" max="3327" width="14.7109375" style="25" customWidth="1"/>
    <col min="3328" max="3558" width="10.7109375" style="25"/>
    <col min="3559" max="3560" width="15.7109375" style="25" customWidth="1"/>
    <col min="3561" max="3563" width="14.7109375" style="25" customWidth="1"/>
    <col min="3564" max="3567" width="13.7109375" style="25" customWidth="1"/>
    <col min="3568" max="3571" width="15.7109375" style="25" customWidth="1"/>
    <col min="3572" max="3572" width="22.85546875" style="25" customWidth="1"/>
    <col min="3573" max="3573" width="20.7109375" style="25" customWidth="1"/>
    <col min="3574" max="3574" width="17.7109375" style="25" customWidth="1"/>
    <col min="3575" max="3583" width="14.7109375" style="25" customWidth="1"/>
    <col min="3584" max="3814" width="10.7109375" style="25"/>
    <col min="3815" max="3816" width="15.7109375" style="25" customWidth="1"/>
    <col min="3817" max="3819" width="14.7109375" style="25" customWidth="1"/>
    <col min="3820" max="3823" width="13.7109375" style="25" customWidth="1"/>
    <col min="3824" max="3827" width="15.7109375" style="25" customWidth="1"/>
    <col min="3828" max="3828" width="22.85546875" style="25" customWidth="1"/>
    <col min="3829" max="3829" width="20.7109375" style="25" customWidth="1"/>
    <col min="3830" max="3830" width="17.7109375" style="25" customWidth="1"/>
    <col min="3831" max="3839" width="14.7109375" style="25" customWidth="1"/>
    <col min="3840" max="4070" width="10.7109375" style="25"/>
    <col min="4071" max="4072" width="15.7109375" style="25" customWidth="1"/>
    <col min="4073" max="4075" width="14.7109375" style="25" customWidth="1"/>
    <col min="4076" max="4079" width="13.7109375" style="25" customWidth="1"/>
    <col min="4080" max="4083" width="15.7109375" style="25" customWidth="1"/>
    <col min="4084" max="4084" width="22.85546875" style="25" customWidth="1"/>
    <col min="4085" max="4085" width="20.7109375" style="25" customWidth="1"/>
    <col min="4086" max="4086" width="17.7109375" style="25" customWidth="1"/>
    <col min="4087" max="4095" width="14.7109375" style="25" customWidth="1"/>
    <col min="4096" max="4326" width="10.7109375" style="25"/>
    <col min="4327" max="4328" width="15.7109375" style="25" customWidth="1"/>
    <col min="4329" max="4331" width="14.7109375" style="25" customWidth="1"/>
    <col min="4332" max="4335" width="13.7109375" style="25" customWidth="1"/>
    <col min="4336" max="4339" width="15.7109375" style="25" customWidth="1"/>
    <col min="4340" max="4340" width="22.85546875" style="25" customWidth="1"/>
    <col min="4341" max="4341" width="20.7109375" style="25" customWidth="1"/>
    <col min="4342" max="4342" width="17.7109375" style="25" customWidth="1"/>
    <col min="4343" max="4351" width="14.7109375" style="25" customWidth="1"/>
    <col min="4352" max="4582" width="10.7109375" style="25"/>
    <col min="4583" max="4584" width="15.7109375" style="25" customWidth="1"/>
    <col min="4585" max="4587" width="14.7109375" style="25" customWidth="1"/>
    <col min="4588" max="4591" width="13.7109375" style="25" customWidth="1"/>
    <col min="4592" max="4595" width="15.7109375" style="25" customWidth="1"/>
    <col min="4596" max="4596" width="22.85546875" style="25" customWidth="1"/>
    <col min="4597" max="4597" width="20.7109375" style="25" customWidth="1"/>
    <col min="4598" max="4598" width="17.7109375" style="25" customWidth="1"/>
    <col min="4599" max="4607" width="14.7109375" style="25" customWidth="1"/>
    <col min="4608" max="4838" width="10.7109375" style="25"/>
    <col min="4839" max="4840" width="15.7109375" style="25" customWidth="1"/>
    <col min="4841" max="4843" width="14.7109375" style="25" customWidth="1"/>
    <col min="4844" max="4847" width="13.7109375" style="25" customWidth="1"/>
    <col min="4848" max="4851" width="15.7109375" style="25" customWidth="1"/>
    <col min="4852" max="4852" width="22.85546875" style="25" customWidth="1"/>
    <col min="4853" max="4853" width="20.7109375" style="25" customWidth="1"/>
    <col min="4854" max="4854" width="17.7109375" style="25" customWidth="1"/>
    <col min="4855" max="4863" width="14.7109375" style="25" customWidth="1"/>
    <col min="4864" max="5094" width="10.7109375" style="25"/>
    <col min="5095" max="5096" width="15.7109375" style="25" customWidth="1"/>
    <col min="5097" max="5099" width="14.7109375" style="25" customWidth="1"/>
    <col min="5100" max="5103" width="13.7109375" style="25" customWidth="1"/>
    <col min="5104" max="5107" width="15.7109375" style="25" customWidth="1"/>
    <col min="5108" max="5108" width="22.85546875" style="25" customWidth="1"/>
    <col min="5109" max="5109" width="20.7109375" style="25" customWidth="1"/>
    <col min="5110" max="5110" width="17.7109375" style="25" customWidth="1"/>
    <col min="5111" max="5119" width="14.7109375" style="25" customWidth="1"/>
    <col min="5120" max="5350" width="10.7109375" style="25"/>
    <col min="5351" max="5352" width="15.7109375" style="25" customWidth="1"/>
    <col min="5353" max="5355" width="14.7109375" style="25" customWidth="1"/>
    <col min="5356" max="5359" width="13.7109375" style="25" customWidth="1"/>
    <col min="5360" max="5363" width="15.7109375" style="25" customWidth="1"/>
    <col min="5364" max="5364" width="22.85546875" style="25" customWidth="1"/>
    <col min="5365" max="5365" width="20.7109375" style="25" customWidth="1"/>
    <col min="5366" max="5366" width="17.7109375" style="25" customWidth="1"/>
    <col min="5367" max="5375" width="14.7109375" style="25" customWidth="1"/>
    <col min="5376" max="5606" width="10.7109375" style="25"/>
    <col min="5607" max="5608" width="15.7109375" style="25" customWidth="1"/>
    <col min="5609" max="5611" width="14.7109375" style="25" customWidth="1"/>
    <col min="5612" max="5615" width="13.7109375" style="25" customWidth="1"/>
    <col min="5616" max="5619" width="15.7109375" style="25" customWidth="1"/>
    <col min="5620" max="5620" width="22.85546875" style="25" customWidth="1"/>
    <col min="5621" max="5621" width="20.7109375" style="25" customWidth="1"/>
    <col min="5622" max="5622" width="17.7109375" style="25" customWidth="1"/>
    <col min="5623" max="5631" width="14.7109375" style="25" customWidth="1"/>
    <col min="5632" max="5862" width="10.7109375" style="25"/>
    <col min="5863" max="5864" width="15.7109375" style="25" customWidth="1"/>
    <col min="5865" max="5867" width="14.7109375" style="25" customWidth="1"/>
    <col min="5868" max="5871" width="13.7109375" style="25" customWidth="1"/>
    <col min="5872" max="5875" width="15.7109375" style="25" customWidth="1"/>
    <col min="5876" max="5876" width="22.85546875" style="25" customWidth="1"/>
    <col min="5877" max="5877" width="20.7109375" style="25" customWidth="1"/>
    <col min="5878" max="5878" width="17.7109375" style="25" customWidth="1"/>
    <col min="5879" max="5887" width="14.7109375" style="25" customWidth="1"/>
    <col min="5888" max="6118" width="10.7109375" style="25"/>
    <col min="6119" max="6120" width="15.7109375" style="25" customWidth="1"/>
    <col min="6121" max="6123" width="14.7109375" style="25" customWidth="1"/>
    <col min="6124" max="6127" width="13.7109375" style="25" customWidth="1"/>
    <col min="6128" max="6131" width="15.7109375" style="25" customWidth="1"/>
    <col min="6132" max="6132" width="22.85546875" style="25" customWidth="1"/>
    <col min="6133" max="6133" width="20.7109375" style="25" customWidth="1"/>
    <col min="6134" max="6134" width="17.7109375" style="25" customWidth="1"/>
    <col min="6135" max="6143" width="14.7109375" style="25" customWidth="1"/>
    <col min="6144" max="6374" width="10.7109375" style="25"/>
    <col min="6375" max="6376" width="15.7109375" style="25" customWidth="1"/>
    <col min="6377" max="6379" width="14.7109375" style="25" customWidth="1"/>
    <col min="6380" max="6383" width="13.7109375" style="25" customWidth="1"/>
    <col min="6384" max="6387" width="15.7109375" style="25" customWidth="1"/>
    <col min="6388" max="6388" width="22.85546875" style="25" customWidth="1"/>
    <col min="6389" max="6389" width="20.7109375" style="25" customWidth="1"/>
    <col min="6390" max="6390" width="17.7109375" style="25" customWidth="1"/>
    <col min="6391" max="6399" width="14.7109375" style="25" customWidth="1"/>
    <col min="6400" max="6630" width="10.7109375" style="25"/>
    <col min="6631" max="6632" width="15.7109375" style="25" customWidth="1"/>
    <col min="6633" max="6635" width="14.7109375" style="25" customWidth="1"/>
    <col min="6636" max="6639" width="13.7109375" style="25" customWidth="1"/>
    <col min="6640" max="6643" width="15.7109375" style="25" customWidth="1"/>
    <col min="6644" max="6644" width="22.85546875" style="25" customWidth="1"/>
    <col min="6645" max="6645" width="20.7109375" style="25" customWidth="1"/>
    <col min="6646" max="6646" width="17.7109375" style="25" customWidth="1"/>
    <col min="6647" max="6655" width="14.7109375" style="25" customWidth="1"/>
    <col min="6656" max="6886" width="10.7109375" style="25"/>
    <col min="6887" max="6888" width="15.7109375" style="25" customWidth="1"/>
    <col min="6889" max="6891" width="14.7109375" style="25" customWidth="1"/>
    <col min="6892" max="6895" width="13.7109375" style="25" customWidth="1"/>
    <col min="6896" max="6899" width="15.7109375" style="25" customWidth="1"/>
    <col min="6900" max="6900" width="22.85546875" style="25" customWidth="1"/>
    <col min="6901" max="6901" width="20.7109375" style="25" customWidth="1"/>
    <col min="6902" max="6902" width="17.7109375" style="25" customWidth="1"/>
    <col min="6903" max="6911" width="14.7109375" style="25" customWidth="1"/>
    <col min="6912" max="7142" width="10.7109375" style="25"/>
    <col min="7143" max="7144" width="15.7109375" style="25" customWidth="1"/>
    <col min="7145" max="7147" width="14.7109375" style="25" customWidth="1"/>
    <col min="7148" max="7151" width="13.7109375" style="25" customWidth="1"/>
    <col min="7152" max="7155" width="15.7109375" style="25" customWidth="1"/>
    <col min="7156" max="7156" width="22.85546875" style="25" customWidth="1"/>
    <col min="7157" max="7157" width="20.7109375" style="25" customWidth="1"/>
    <col min="7158" max="7158" width="17.7109375" style="25" customWidth="1"/>
    <col min="7159" max="7167" width="14.7109375" style="25" customWidth="1"/>
    <col min="7168" max="7398" width="10.7109375" style="25"/>
    <col min="7399" max="7400" width="15.7109375" style="25" customWidth="1"/>
    <col min="7401" max="7403" width="14.7109375" style="25" customWidth="1"/>
    <col min="7404" max="7407" width="13.7109375" style="25" customWidth="1"/>
    <col min="7408" max="7411" width="15.7109375" style="25" customWidth="1"/>
    <col min="7412" max="7412" width="22.85546875" style="25" customWidth="1"/>
    <col min="7413" max="7413" width="20.7109375" style="25" customWidth="1"/>
    <col min="7414" max="7414" width="17.7109375" style="25" customWidth="1"/>
    <col min="7415" max="7423" width="14.7109375" style="25" customWidth="1"/>
    <col min="7424" max="7654" width="10.7109375" style="25"/>
    <col min="7655" max="7656" width="15.7109375" style="25" customWidth="1"/>
    <col min="7657" max="7659" width="14.7109375" style="25" customWidth="1"/>
    <col min="7660" max="7663" width="13.7109375" style="25" customWidth="1"/>
    <col min="7664" max="7667" width="15.7109375" style="25" customWidth="1"/>
    <col min="7668" max="7668" width="22.85546875" style="25" customWidth="1"/>
    <col min="7669" max="7669" width="20.7109375" style="25" customWidth="1"/>
    <col min="7670" max="7670" width="17.7109375" style="25" customWidth="1"/>
    <col min="7671" max="7679" width="14.7109375" style="25" customWidth="1"/>
    <col min="7680" max="7910" width="10.7109375" style="25"/>
    <col min="7911" max="7912" width="15.7109375" style="25" customWidth="1"/>
    <col min="7913" max="7915" width="14.7109375" style="25" customWidth="1"/>
    <col min="7916" max="7919" width="13.7109375" style="25" customWidth="1"/>
    <col min="7920" max="7923" width="15.7109375" style="25" customWidth="1"/>
    <col min="7924" max="7924" width="22.85546875" style="25" customWidth="1"/>
    <col min="7925" max="7925" width="20.7109375" style="25" customWidth="1"/>
    <col min="7926" max="7926" width="17.7109375" style="25" customWidth="1"/>
    <col min="7927" max="7935" width="14.7109375" style="25" customWidth="1"/>
    <col min="7936" max="8166" width="10.7109375" style="25"/>
    <col min="8167" max="8168" width="15.7109375" style="25" customWidth="1"/>
    <col min="8169" max="8171" width="14.7109375" style="25" customWidth="1"/>
    <col min="8172" max="8175" width="13.7109375" style="25" customWidth="1"/>
    <col min="8176" max="8179" width="15.7109375" style="25" customWidth="1"/>
    <col min="8180" max="8180" width="22.85546875" style="25" customWidth="1"/>
    <col min="8181" max="8181" width="20.7109375" style="25" customWidth="1"/>
    <col min="8182" max="8182" width="17.7109375" style="25" customWidth="1"/>
    <col min="8183" max="8191" width="14.7109375" style="25" customWidth="1"/>
    <col min="8192" max="8422" width="10.7109375" style="25"/>
    <col min="8423" max="8424" width="15.7109375" style="25" customWidth="1"/>
    <col min="8425" max="8427" width="14.7109375" style="25" customWidth="1"/>
    <col min="8428" max="8431" width="13.7109375" style="25" customWidth="1"/>
    <col min="8432" max="8435" width="15.7109375" style="25" customWidth="1"/>
    <col min="8436" max="8436" width="22.85546875" style="25" customWidth="1"/>
    <col min="8437" max="8437" width="20.7109375" style="25" customWidth="1"/>
    <col min="8438" max="8438" width="17.7109375" style="25" customWidth="1"/>
    <col min="8439" max="8447" width="14.7109375" style="25" customWidth="1"/>
    <col min="8448" max="8678" width="10.7109375" style="25"/>
    <col min="8679" max="8680" width="15.7109375" style="25" customWidth="1"/>
    <col min="8681" max="8683" width="14.7109375" style="25" customWidth="1"/>
    <col min="8684" max="8687" width="13.7109375" style="25" customWidth="1"/>
    <col min="8688" max="8691" width="15.7109375" style="25" customWidth="1"/>
    <col min="8692" max="8692" width="22.85546875" style="25" customWidth="1"/>
    <col min="8693" max="8693" width="20.7109375" style="25" customWidth="1"/>
    <col min="8694" max="8694" width="17.7109375" style="25" customWidth="1"/>
    <col min="8695" max="8703" width="14.7109375" style="25" customWidth="1"/>
    <col min="8704" max="8934" width="10.7109375" style="25"/>
    <col min="8935" max="8936" width="15.7109375" style="25" customWidth="1"/>
    <col min="8937" max="8939" width="14.7109375" style="25" customWidth="1"/>
    <col min="8940" max="8943" width="13.7109375" style="25" customWidth="1"/>
    <col min="8944" max="8947" width="15.7109375" style="25" customWidth="1"/>
    <col min="8948" max="8948" width="22.85546875" style="25" customWidth="1"/>
    <col min="8949" max="8949" width="20.7109375" style="25" customWidth="1"/>
    <col min="8950" max="8950" width="17.7109375" style="25" customWidth="1"/>
    <col min="8951" max="8959" width="14.7109375" style="25" customWidth="1"/>
    <col min="8960" max="9190" width="10.7109375" style="25"/>
    <col min="9191" max="9192" width="15.7109375" style="25" customWidth="1"/>
    <col min="9193" max="9195" width="14.7109375" style="25" customWidth="1"/>
    <col min="9196" max="9199" width="13.7109375" style="25" customWidth="1"/>
    <col min="9200" max="9203" width="15.7109375" style="25" customWidth="1"/>
    <col min="9204" max="9204" width="22.85546875" style="25" customWidth="1"/>
    <col min="9205" max="9205" width="20.7109375" style="25" customWidth="1"/>
    <col min="9206" max="9206" width="17.7109375" style="25" customWidth="1"/>
    <col min="9207" max="9215" width="14.7109375" style="25" customWidth="1"/>
    <col min="9216" max="9446" width="10.7109375" style="25"/>
    <col min="9447" max="9448" width="15.7109375" style="25" customWidth="1"/>
    <col min="9449" max="9451" width="14.7109375" style="25" customWidth="1"/>
    <col min="9452" max="9455" width="13.7109375" style="25" customWidth="1"/>
    <col min="9456" max="9459" width="15.7109375" style="25" customWidth="1"/>
    <col min="9460" max="9460" width="22.85546875" style="25" customWidth="1"/>
    <col min="9461" max="9461" width="20.7109375" style="25" customWidth="1"/>
    <col min="9462" max="9462" width="17.7109375" style="25" customWidth="1"/>
    <col min="9463" max="9471" width="14.7109375" style="25" customWidth="1"/>
    <col min="9472" max="9702" width="10.7109375" style="25"/>
    <col min="9703" max="9704" width="15.7109375" style="25" customWidth="1"/>
    <col min="9705" max="9707" width="14.7109375" style="25" customWidth="1"/>
    <col min="9708" max="9711" width="13.7109375" style="25" customWidth="1"/>
    <col min="9712" max="9715" width="15.7109375" style="25" customWidth="1"/>
    <col min="9716" max="9716" width="22.85546875" style="25" customWidth="1"/>
    <col min="9717" max="9717" width="20.7109375" style="25" customWidth="1"/>
    <col min="9718" max="9718" width="17.7109375" style="25" customWidth="1"/>
    <col min="9719" max="9727" width="14.7109375" style="25" customWidth="1"/>
    <col min="9728" max="9958" width="10.7109375" style="25"/>
    <col min="9959" max="9960" width="15.7109375" style="25" customWidth="1"/>
    <col min="9961" max="9963" width="14.7109375" style="25" customWidth="1"/>
    <col min="9964" max="9967" width="13.7109375" style="25" customWidth="1"/>
    <col min="9968" max="9971" width="15.7109375" style="25" customWidth="1"/>
    <col min="9972" max="9972" width="22.85546875" style="25" customWidth="1"/>
    <col min="9973" max="9973" width="20.7109375" style="25" customWidth="1"/>
    <col min="9974" max="9974" width="17.7109375" style="25" customWidth="1"/>
    <col min="9975" max="9983" width="14.7109375" style="25" customWidth="1"/>
    <col min="9984" max="10214" width="10.7109375" style="25"/>
    <col min="10215" max="10216" width="15.7109375" style="25" customWidth="1"/>
    <col min="10217" max="10219" width="14.7109375" style="25" customWidth="1"/>
    <col min="10220" max="10223" width="13.7109375" style="25" customWidth="1"/>
    <col min="10224" max="10227" width="15.7109375" style="25" customWidth="1"/>
    <col min="10228" max="10228" width="22.85546875" style="25" customWidth="1"/>
    <col min="10229" max="10229" width="20.7109375" style="25" customWidth="1"/>
    <col min="10230" max="10230" width="17.7109375" style="25" customWidth="1"/>
    <col min="10231" max="10239" width="14.7109375" style="25" customWidth="1"/>
    <col min="10240" max="10470" width="10.7109375" style="25"/>
    <col min="10471" max="10472" width="15.7109375" style="25" customWidth="1"/>
    <col min="10473" max="10475" width="14.7109375" style="25" customWidth="1"/>
    <col min="10476" max="10479" width="13.7109375" style="25" customWidth="1"/>
    <col min="10480" max="10483" width="15.7109375" style="25" customWidth="1"/>
    <col min="10484" max="10484" width="22.85546875" style="25" customWidth="1"/>
    <col min="10485" max="10485" width="20.7109375" style="25" customWidth="1"/>
    <col min="10486" max="10486" width="17.7109375" style="25" customWidth="1"/>
    <col min="10487" max="10495" width="14.7109375" style="25" customWidth="1"/>
    <col min="10496" max="10726" width="10.7109375" style="25"/>
    <col min="10727" max="10728" width="15.7109375" style="25" customWidth="1"/>
    <col min="10729" max="10731" width="14.7109375" style="25" customWidth="1"/>
    <col min="10732" max="10735" width="13.7109375" style="25" customWidth="1"/>
    <col min="10736" max="10739" width="15.7109375" style="25" customWidth="1"/>
    <col min="10740" max="10740" width="22.85546875" style="25" customWidth="1"/>
    <col min="10741" max="10741" width="20.7109375" style="25" customWidth="1"/>
    <col min="10742" max="10742" width="17.7109375" style="25" customWidth="1"/>
    <col min="10743" max="10751" width="14.7109375" style="25" customWidth="1"/>
    <col min="10752" max="10982" width="10.7109375" style="25"/>
    <col min="10983" max="10984" width="15.7109375" style="25" customWidth="1"/>
    <col min="10985" max="10987" width="14.7109375" style="25" customWidth="1"/>
    <col min="10988" max="10991" width="13.7109375" style="25" customWidth="1"/>
    <col min="10992" max="10995" width="15.7109375" style="25" customWidth="1"/>
    <col min="10996" max="10996" width="22.85546875" style="25" customWidth="1"/>
    <col min="10997" max="10997" width="20.7109375" style="25" customWidth="1"/>
    <col min="10998" max="10998" width="17.7109375" style="25" customWidth="1"/>
    <col min="10999" max="11007" width="14.7109375" style="25" customWidth="1"/>
    <col min="11008" max="11238" width="10.7109375" style="25"/>
    <col min="11239" max="11240" width="15.7109375" style="25" customWidth="1"/>
    <col min="11241" max="11243" width="14.7109375" style="25" customWidth="1"/>
    <col min="11244" max="11247" width="13.7109375" style="25" customWidth="1"/>
    <col min="11248" max="11251" width="15.7109375" style="25" customWidth="1"/>
    <col min="11252" max="11252" width="22.85546875" style="25" customWidth="1"/>
    <col min="11253" max="11253" width="20.7109375" style="25" customWidth="1"/>
    <col min="11254" max="11254" width="17.7109375" style="25" customWidth="1"/>
    <col min="11255" max="11263" width="14.7109375" style="25" customWidth="1"/>
    <col min="11264" max="11494" width="10.7109375" style="25"/>
    <col min="11495" max="11496" width="15.7109375" style="25" customWidth="1"/>
    <col min="11497" max="11499" width="14.7109375" style="25" customWidth="1"/>
    <col min="11500" max="11503" width="13.7109375" style="25" customWidth="1"/>
    <col min="11504" max="11507" width="15.7109375" style="25" customWidth="1"/>
    <col min="11508" max="11508" width="22.85546875" style="25" customWidth="1"/>
    <col min="11509" max="11509" width="20.7109375" style="25" customWidth="1"/>
    <col min="11510" max="11510" width="17.7109375" style="25" customWidth="1"/>
    <col min="11511" max="11519" width="14.7109375" style="25" customWidth="1"/>
    <col min="11520" max="11750" width="10.7109375" style="25"/>
    <col min="11751" max="11752" width="15.7109375" style="25" customWidth="1"/>
    <col min="11753" max="11755" width="14.7109375" style="25" customWidth="1"/>
    <col min="11756" max="11759" width="13.7109375" style="25" customWidth="1"/>
    <col min="11760" max="11763" width="15.7109375" style="25" customWidth="1"/>
    <col min="11764" max="11764" width="22.85546875" style="25" customWidth="1"/>
    <col min="11765" max="11765" width="20.7109375" style="25" customWidth="1"/>
    <col min="11766" max="11766" width="17.7109375" style="25" customWidth="1"/>
    <col min="11767" max="11775" width="14.7109375" style="25" customWidth="1"/>
    <col min="11776" max="12006" width="10.7109375" style="25"/>
    <col min="12007" max="12008" width="15.7109375" style="25" customWidth="1"/>
    <col min="12009" max="12011" width="14.7109375" style="25" customWidth="1"/>
    <col min="12012" max="12015" width="13.7109375" style="25" customWidth="1"/>
    <col min="12016" max="12019" width="15.7109375" style="25" customWidth="1"/>
    <col min="12020" max="12020" width="22.85546875" style="25" customWidth="1"/>
    <col min="12021" max="12021" width="20.7109375" style="25" customWidth="1"/>
    <col min="12022" max="12022" width="17.7109375" style="25" customWidth="1"/>
    <col min="12023" max="12031" width="14.7109375" style="25" customWidth="1"/>
    <col min="12032" max="12262" width="10.7109375" style="25"/>
    <col min="12263" max="12264" width="15.7109375" style="25" customWidth="1"/>
    <col min="12265" max="12267" width="14.7109375" style="25" customWidth="1"/>
    <col min="12268" max="12271" width="13.7109375" style="25" customWidth="1"/>
    <col min="12272" max="12275" width="15.7109375" style="25" customWidth="1"/>
    <col min="12276" max="12276" width="22.85546875" style="25" customWidth="1"/>
    <col min="12277" max="12277" width="20.7109375" style="25" customWidth="1"/>
    <col min="12278" max="12278" width="17.7109375" style="25" customWidth="1"/>
    <col min="12279" max="12287" width="14.7109375" style="25" customWidth="1"/>
    <col min="12288" max="12518" width="10.7109375" style="25"/>
    <col min="12519" max="12520" width="15.7109375" style="25" customWidth="1"/>
    <col min="12521" max="12523" width="14.7109375" style="25" customWidth="1"/>
    <col min="12524" max="12527" width="13.7109375" style="25" customWidth="1"/>
    <col min="12528" max="12531" width="15.7109375" style="25" customWidth="1"/>
    <col min="12532" max="12532" width="22.85546875" style="25" customWidth="1"/>
    <col min="12533" max="12533" width="20.7109375" style="25" customWidth="1"/>
    <col min="12534" max="12534" width="17.7109375" style="25" customWidth="1"/>
    <col min="12535" max="12543" width="14.7109375" style="25" customWidth="1"/>
    <col min="12544" max="12774" width="10.7109375" style="25"/>
    <col min="12775" max="12776" width="15.7109375" style="25" customWidth="1"/>
    <col min="12777" max="12779" width="14.7109375" style="25" customWidth="1"/>
    <col min="12780" max="12783" width="13.7109375" style="25" customWidth="1"/>
    <col min="12784" max="12787" width="15.7109375" style="25" customWidth="1"/>
    <col min="12788" max="12788" width="22.85546875" style="25" customWidth="1"/>
    <col min="12789" max="12789" width="20.7109375" style="25" customWidth="1"/>
    <col min="12790" max="12790" width="17.7109375" style="25" customWidth="1"/>
    <col min="12791" max="12799" width="14.7109375" style="25" customWidth="1"/>
    <col min="12800" max="13030" width="10.7109375" style="25"/>
    <col min="13031" max="13032" width="15.7109375" style="25" customWidth="1"/>
    <col min="13033" max="13035" width="14.7109375" style="25" customWidth="1"/>
    <col min="13036" max="13039" width="13.7109375" style="25" customWidth="1"/>
    <col min="13040" max="13043" width="15.7109375" style="25" customWidth="1"/>
    <col min="13044" max="13044" width="22.85546875" style="25" customWidth="1"/>
    <col min="13045" max="13045" width="20.7109375" style="25" customWidth="1"/>
    <col min="13046" max="13046" width="17.7109375" style="25" customWidth="1"/>
    <col min="13047" max="13055" width="14.7109375" style="25" customWidth="1"/>
    <col min="13056" max="13286" width="10.7109375" style="25"/>
    <col min="13287" max="13288" width="15.7109375" style="25" customWidth="1"/>
    <col min="13289" max="13291" width="14.7109375" style="25" customWidth="1"/>
    <col min="13292" max="13295" width="13.7109375" style="25" customWidth="1"/>
    <col min="13296" max="13299" width="15.7109375" style="25" customWidth="1"/>
    <col min="13300" max="13300" width="22.85546875" style="25" customWidth="1"/>
    <col min="13301" max="13301" width="20.7109375" style="25" customWidth="1"/>
    <col min="13302" max="13302" width="17.7109375" style="25" customWidth="1"/>
    <col min="13303" max="13311" width="14.7109375" style="25" customWidth="1"/>
    <col min="13312" max="13542" width="10.7109375" style="25"/>
    <col min="13543" max="13544" width="15.7109375" style="25" customWidth="1"/>
    <col min="13545" max="13547" width="14.7109375" style="25" customWidth="1"/>
    <col min="13548" max="13551" width="13.7109375" style="25" customWidth="1"/>
    <col min="13552" max="13555" width="15.7109375" style="25" customWidth="1"/>
    <col min="13556" max="13556" width="22.85546875" style="25" customWidth="1"/>
    <col min="13557" max="13557" width="20.7109375" style="25" customWidth="1"/>
    <col min="13558" max="13558" width="17.7109375" style="25" customWidth="1"/>
    <col min="13559" max="13567" width="14.7109375" style="25" customWidth="1"/>
    <col min="13568" max="13798" width="10.7109375" style="25"/>
    <col min="13799" max="13800" width="15.7109375" style="25" customWidth="1"/>
    <col min="13801" max="13803" width="14.7109375" style="25" customWidth="1"/>
    <col min="13804" max="13807" width="13.7109375" style="25" customWidth="1"/>
    <col min="13808" max="13811" width="15.7109375" style="25" customWidth="1"/>
    <col min="13812" max="13812" width="22.85546875" style="25" customWidth="1"/>
    <col min="13813" max="13813" width="20.7109375" style="25" customWidth="1"/>
    <col min="13814" max="13814" width="17.7109375" style="25" customWidth="1"/>
    <col min="13815" max="13823" width="14.7109375" style="25" customWidth="1"/>
    <col min="13824" max="14054" width="10.7109375" style="25"/>
    <col min="14055" max="14056" width="15.7109375" style="25" customWidth="1"/>
    <col min="14057" max="14059" width="14.7109375" style="25" customWidth="1"/>
    <col min="14060" max="14063" width="13.7109375" style="25" customWidth="1"/>
    <col min="14064" max="14067" width="15.7109375" style="25" customWidth="1"/>
    <col min="14068" max="14068" width="22.85546875" style="25" customWidth="1"/>
    <col min="14069" max="14069" width="20.7109375" style="25" customWidth="1"/>
    <col min="14070" max="14070" width="17.7109375" style="25" customWidth="1"/>
    <col min="14071" max="14079" width="14.7109375" style="25" customWidth="1"/>
    <col min="14080" max="14310" width="10.7109375" style="25"/>
    <col min="14311" max="14312" width="15.7109375" style="25" customWidth="1"/>
    <col min="14313" max="14315" width="14.7109375" style="25" customWidth="1"/>
    <col min="14316" max="14319" width="13.7109375" style="25" customWidth="1"/>
    <col min="14320" max="14323" width="15.7109375" style="25" customWidth="1"/>
    <col min="14324" max="14324" width="22.85546875" style="25" customWidth="1"/>
    <col min="14325" max="14325" width="20.7109375" style="25" customWidth="1"/>
    <col min="14326" max="14326" width="17.7109375" style="25" customWidth="1"/>
    <col min="14327" max="14335" width="14.7109375" style="25" customWidth="1"/>
    <col min="14336" max="14566" width="10.7109375" style="25"/>
    <col min="14567" max="14568" width="15.7109375" style="25" customWidth="1"/>
    <col min="14569" max="14571" width="14.7109375" style="25" customWidth="1"/>
    <col min="14572" max="14575" width="13.7109375" style="25" customWidth="1"/>
    <col min="14576" max="14579" width="15.7109375" style="25" customWidth="1"/>
    <col min="14580" max="14580" width="22.85546875" style="25" customWidth="1"/>
    <col min="14581" max="14581" width="20.7109375" style="25" customWidth="1"/>
    <col min="14582" max="14582" width="17.7109375" style="25" customWidth="1"/>
    <col min="14583" max="14591" width="14.7109375" style="25" customWidth="1"/>
    <col min="14592" max="14822" width="10.7109375" style="25"/>
    <col min="14823" max="14824" width="15.7109375" style="25" customWidth="1"/>
    <col min="14825" max="14827" width="14.7109375" style="25" customWidth="1"/>
    <col min="14828" max="14831" width="13.7109375" style="25" customWidth="1"/>
    <col min="14832" max="14835" width="15.7109375" style="25" customWidth="1"/>
    <col min="14836" max="14836" width="22.85546875" style="25" customWidth="1"/>
    <col min="14837" max="14837" width="20.7109375" style="25" customWidth="1"/>
    <col min="14838" max="14838" width="17.7109375" style="25" customWidth="1"/>
    <col min="14839" max="14847" width="14.7109375" style="25" customWidth="1"/>
    <col min="14848" max="15078" width="10.7109375" style="25"/>
    <col min="15079" max="15080" width="15.7109375" style="25" customWidth="1"/>
    <col min="15081" max="15083" width="14.7109375" style="25" customWidth="1"/>
    <col min="15084" max="15087" width="13.7109375" style="25" customWidth="1"/>
    <col min="15088" max="15091" width="15.7109375" style="25" customWidth="1"/>
    <col min="15092" max="15092" width="22.85546875" style="25" customWidth="1"/>
    <col min="15093" max="15093" width="20.7109375" style="25" customWidth="1"/>
    <col min="15094" max="15094" width="17.7109375" style="25" customWidth="1"/>
    <col min="15095" max="15103" width="14.7109375" style="25" customWidth="1"/>
    <col min="15104" max="15334" width="10.7109375" style="25"/>
    <col min="15335" max="15336" width="15.7109375" style="25" customWidth="1"/>
    <col min="15337" max="15339" width="14.7109375" style="25" customWidth="1"/>
    <col min="15340" max="15343" width="13.7109375" style="25" customWidth="1"/>
    <col min="15344" max="15347" width="15.7109375" style="25" customWidth="1"/>
    <col min="15348" max="15348" width="22.85546875" style="25" customWidth="1"/>
    <col min="15349" max="15349" width="20.7109375" style="25" customWidth="1"/>
    <col min="15350" max="15350" width="17.7109375" style="25" customWidth="1"/>
    <col min="15351" max="15359" width="14.7109375" style="25" customWidth="1"/>
    <col min="15360" max="15590" width="10.7109375" style="25"/>
    <col min="15591" max="15592" width="15.7109375" style="25" customWidth="1"/>
    <col min="15593" max="15595" width="14.7109375" style="25" customWidth="1"/>
    <col min="15596" max="15599" width="13.7109375" style="25" customWidth="1"/>
    <col min="15600" max="15603" width="15.7109375" style="25" customWidth="1"/>
    <col min="15604" max="15604" width="22.85546875" style="25" customWidth="1"/>
    <col min="15605" max="15605" width="20.7109375" style="25" customWidth="1"/>
    <col min="15606" max="15606" width="17.7109375" style="25" customWidth="1"/>
    <col min="15607" max="15615" width="14.7109375" style="25" customWidth="1"/>
    <col min="15616" max="15846" width="10.7109375" style="25"/>
    <col min="15847" max="15848" width="15.7109375" style="25" customWidth="1"/>
    <col min="15849" max="15851" width="14.7109375" style="25" customWidth="1"/>
    <col min="15852" max="15855" width="13.7109375" style="25" customWidth="1"/>
    <col min="15856" max="15859" width="15.7109375" style="25" customWidth="1"/>
    <col min="15860" max="15860" width="22.85546875" style="25" customWidth="1"/>
    <col min="15861" max="15861" width="20.7109375" style="25" customWidth="1"/>
    <col min="15862" max="15862" width="17.7109375" style="25" customWidth="1"/>
    <col min="15863" max="15871" width="14.7109375" style="25" customWidth="1"/>
    <col min="15872" max="16102" width="10.7109375" style="25"/>
    <col min="16103" max="16104" width="15.7109375" style="25" customWidth="1"/>
    <col min="16105" max="16107" width="14.7109375" style="25" customWidth="1"/>
    <col min="16108" max="16111" width="13.7109375" style="25" customWidth="1"/>
    <col min="16112" max="16115" width="15.7109375" style="25" customWidth="1"/>
    <col min="16116" max="16116" width="22.85546875" style="25" customWidth="1"/>
    <col min="16117" max="16117" width="20.7109375" style="25" customWidth="1"/>
    <col min="16118" max="16118" width="17.7109375" style="25" customWidth="1"/>
    <col min="16119" max="16127" width="14.7109375" style="25" customWidth="1"/>
    <col min="16128" max="16384" width="10.7109375" style="25"/>
  </cols>
  <sheetData>
    <row r="1" spans="1:17" s="6" customFormat="1" x14ac:dyDescent="0.2">
      <c r="D1" s="233"/>
      <c r="F1" s="11"/>
      <c r="N1" s="10"/>
      <c r="O1" s="10"/>
    </row>
    <row r="2" spans="1:17" s="6" customFormat="1" x14ac:dyDescent="0.2">
      <c r="A2" s="359" t="s">
        <v>215</v>
      </c>
      <c r="B2" s="359"/>
      <c r="C2" s="359"/>
      <c r="D2" s="359"/>
      <c r="E2" s="359"/>
      <c r="F2" s="359"/>
      <c r="G2" s="359"/>
      <c r="H2" s="359"/>
      <c r="I2" s="359"/>
      <c r="J2" s="359"/>
      <c r="K2" s="359"/>
      <c r="L2" s="359"/>
      <c r="M2" s="359"/>
      <c r="N2" s="359"/>
      <c r="O2" s="359"/>
      <c r="P2" s="359"/>
      <c r="Q2" s="359"/>
    </row>
    <row r="3" spans="1:17" s="6" customFormat="1" x14ac:dyDescent="0.2">
      <c r="A3" s="67"/>
      <c r="B3" s="69"/>
      <c r="C3" s="67"/>
      <c r="D3" s="225"/>
      <c r="E3" s="67"/>
      <c r="F3" s="67"/>
      <c r="G3" s="67"/>
      <c r="H3" s="67"/>
      <c r="I3" s="67"/>
      <c r="J3" s="67"/>
      <c r="K3" s="67"/>
      <c r="L3" s="67"/>
      <c r="M3" s="227"/>
      <c r="N3" s="67"/>
      <c r="O3" s="67"/>
    </row>
    <row r="4" spans="1:17" s="6" customFormat="1" ht="18.75" x14ac:dyDescent="0.2">
      <c r="A4" s="388" t="s">
        <v>7</v>
      </c>
      <c r="B4" s="388"/>
      <c r="C4" s="388"/>
      <c r="D4" s="388"/>
      <c r="E4" s="388"/>
      <c r="F4" s="388"/>
      <c r="G4" s="388"/>
      <c r="H4" s="388"/>
      <c r="I4" s="388"/>
      <c r="J4" s="388"/>
      <c r="K4" s="388"/>
      <c r="L4" s="388"/>
      <c r="M4" s="388"/>
      <c r="N4" s="388"/>
      <c r="O4" s="388"/>
      <c r="P4" s="388"/>
      <c r="Q4" s="388"/>
    </row>
    <row r="5" spans="1:17" s="6" customFormat="1" ht="18.75" x14ac:dyDescent="0.2">
      <c r="D5" s="233"/>
      <c r="F5" s="8"/>
      <c r="G5" s="8"/>
      <c r="H5" s="8"/>
      <c r="I5" s="8"/>
      <c r="J5" s="8"/>
      <c r="K5" s="8"/>
      <c r="L5" s="8"/>
      <c r="M5" s="229"/>
      <c r="N5" s="8"/>
      <c r="O5" s="8"/>
      <c r="P5" s="7"/>
      <c r="Q5" s="7"/>
    </row>
    <row r="6" spans="1:17" s="6" customFormat="1" ht="18.75" customHeight="1" x14ac:dyDescent="0.2">
      <c r="A6" s="390" t="str">
        <f>'3.3. цели,задачи'!A6:D6</f>
        <v xml:space="preserve">О_0000000828 </v>
      </c>
      <c r="B6" s="390"/>
      <c r="C6" s="390"/>
      <c r="D6" s="390"/>
      <c r="E6" s="390"/>
      <c r="F6" s="390"/>
      <c r="G6" s="390"/>
      <c r="H6" s="390"/>
      <c r="I6" s="390"/>
      <c r="J6" s="390"/>
      <c r="K6" s="390"/>
      <c r="L6" s="390"/>
      <c r="M6" s="390"/>
      <c r="N6" s="390"/>
      <c r="O6" s="390"/>
      <c r="P6" s="390"/>
      <c r="Q6" s="390"/>
    </row>
    <row r="7" spans="1:17" s="6" customFormat="1" ht="18.75" customHeight="1" x14ac:dyDescent="0.2">
      <c r="A7" s="367" t="s">
        <v>6</v>
      </c>
      <c r="B7" s="367"/>
      <c r="C7" s="367"/>
      <c r="D7" s="367"/>
      <c r="E7" s="367"/>
      <c r="F7" s="367"/>
      <c r="G7" s="367"/>
      <c r="H7" s="367"/>
      <c r="I7" s="367"/>
      <c r="J7" s="367"/>
      <c r="K7" s="367"/>
      <c r="L7" s="367"/>
      <c r="M7" s="367"/>
      <c r="N7" s="367"/>
      <c r="O7" s="367"/>
      <c r="P7" s="367"/>
      <c r="Q7" s="367"/>
    </row>
    <row r="8" spans="1:17" s="2" customFormat="1" ht="19.5" customHeight="1" x14ac:dyDescent="0.2">
      <c r="A8" s="390" t="str">
        <f>'3.3. цели,задачи'!A9:D9</f>
        <v>Приобретение стационарной лаборатории ЛЭИС -100</v>
      </c>
      <c r="B8" s="390"/>
      <c r="C8" s="390"/>
      <c r="D8" s="390"/>
      <c r="E8" s="390"/>
      <c r="F8" s="390"/>
      <c r="G8" s="390"/>
      <c r="H8" s="390"/>
      <c r="I8" s="390"/>
      <c r="J8" s="390"/>
      <c r="K8" s="390"/>
      <c r="L8" s="390"/>
      <c r="M8" s="390"/>
      <c r="N8" s="390"/>
      <c r="O8" s="390"/>
      <c r="P8" s="390"/>
      <c r="Q8" s="390"/>
    </row>
    <row r="9" spans="1:17" s="2" customFormat="1" ht="15" customHeight="1" x14ac:dyDescent="0.2">
      <c r="A9" s="367" t="s">
        <v>5</v>
      </c>
      <c r="B9" s="367"/>
      <c r="C9" s="367"/>
      <c r="D9" s="367"/>
      <c r="E9" s="367"/>
      <c r="F9" s="367"/>
      <c r="G9" s="367"/>
      <c r="H9" s="367"/>
      <c r="I9" s="367"/>
      <c r="J9" s="367"/>
      <c r="K9" s="367"/>
      <c r="L9" s="367"/>
      <c r="M9" s="367"/>
      <c r="N9" s="367"/>
      <c r="O9" s="367"/>
      <c r="P9" s="367"/>
      <c r="Q9" s="367"/>
    </row>
    <row r="10" spans="1:17" ht="25.5" customHeight="1" x14ac:dyDescent="0.25">
      <c r="A10" s="390" t="s">
        <v>108</v>
      </c>
      <c r="B10" s="390"/>
      <c r="C10" s="390"/>
      <c r="D10" s="390"/>
      <c r="E10" s="390"/>
      <c r="F10" s="390"/>
      <c r="G10" s="390"/>
      <c r="H10" s="390"/>
      <c r="I10" s="390"/>
      <c r="J10" s="390"/>
      <c r="K10" s="390"/>
      <c r="L10" s="390"/>
      <c r="M10" s="390"/>
      <c r="N10" s="390"/>
      <c r="O10" s="390"/>
      <c r="P10" s="390"/>
      <c r="Q10" s="390"/>
    </row>
    <row r="11" spans="1:17" s="33" customFormat="1" ht="21" customHeight="1" x14ac:dyDescent="0.25"/>
    <row r="12" spans="1:17" ht="15.75" customHeight="1" x14ac:dyDescent="0.25">
      <c r="A12" s="374" t="s">
        <v>4</v>
      </c>
      <c r="B12" s="374" t="s">
        <v>122</v>
      </c>
      <c r="C12" s="393" t="s">
        <v>71</v>
      </c>
      <c r="D12" s="394"/>
      <c r="E12" s="393" t="s">
        <v>113</v>
      </c>
      <c r="F12" s="394"/>
      <c r="G12" s="172" t="s">
        <v>35</v>
      </c>
      <c r="H12" s="340" t="s">
        <v>35</v>
      </c>
      <c r="I12" s="340"/>
      <c r="J12" s="374" t="s">
        <v>477</v>
      </c>
      <c r="K12" s="393" t="s">
        <v>114</v>
      </c>
      <c r="L12" s="394"/>
      <c r="M12" s="374" t="s">
        <v>120</v>
      </c>
      <c r="N12" s="393" t="s">
        <v>475</v>
      </c>
      <c r="O12" s="394"/>
      <c r="P12" s="393" t="s">
        <v>58</v>
      </c>
      <c r="Q12" s="394"/>
    </row>
    <row r="13" spans="1:17" ht="52.5" customHeight="1" x14ac:dyDescent="0.25">
      <c r="A13" s="387"/>
      <c r="B13" s="387"/>
      <c r="C13" s="395"/>
      <c r="D13" s="396"/>
      <c r="E13" s="395"/>
      <c r="F13" s="396"/>
      <c r="G13" s="172" t="s">
        <v>57</v>
      </c>
      <c r="H13" s="57" t="s">
        <v>57</v>
      </c>
      <c r="I13" s="57"/>
      <c r="J13" s="375"/>
      <c r="K13" s="395"/>
      <c r="L13" s="396"/>
      <c r="M13" s="375"/>
      <c r="N13" s="395"/>
      <c r="O13" s="396"/>
      <c r="P13" s="395"/>
      <c r="Q13" s="396"/>
    </row>
    <row r="14" spans="1:17" ht="60" hidden="1" customHeight="1" x14ac:dyDescent="0.25">
      <c r="A14" s="375"/>
      <c r="B14" s="375"/>
      <c r="C14" s="64" t="s">
        <v>52</v>
      </c>
      <c r="D14" s="226" t="s">
        <v>53</v>
      </c>
      <c r="E14" s="58" t="s">
        <v>52</v>
      </c>
      <c r="F14" s="58" t="s">
        <v>53</v>
      </c>
      <c r="G14" s="58" t="s">
        <v>52</v>
      </c>
      <c r="H14" s="58" t="s">
        <v>53</v>
      </c>
      <c r="I14" s="58" t="s">
        <v>52</v>
      </c>
      <c r="J14" s="58" t="s">
        <v>53</v>
      </c>
      <c r="K14" s="58" t="s">
        <v>52</v>
      </c>
      <c r="L14" s="58" t="s">
        <v>53</v>
      </c>
      <c r="M14" s="232"/>
      <c r="N14" s="58" t="s">
        <v>52</v>
      </c>
      <c r="O14" s="58" t="s">
        <v>53</v>
      </c>
      <c r="P14" s="58" t="s">
        <v>52</v>
      </c>
      <c r="Q14" s="58" t="s">
        <v>53</v>
      </c>
    </row>
    <row r="15" spans="1:17" x14ac:dyDescent="0.25">
      <c r="A15" s="59">
        <v>1</v>
      </c>
      <c r="B15" s="59">
        <v>2</v>
      </c>
      <c r="C15" s="59">
        <v>3</v>
      </c>
      <c r="D15" s="60">
        <v>2</v>
      </c>
      <c r="E15" s="59">
        <v>5</v>
      </c>
      <c r="F15" s="59">
        <v>6</v>
      </c>
      <c r="G15" s="59">
        <v>7</v>
      </c>
      <c r="H15" s="59">
        <v>3</v>
      </c>
      <c r="I15" s="59">
        <v>9</v>
      </c>
      <c r="J15" s="59">
        <v>3</v>
      </c>
      <c r="K15" s="59">
        <v>11</v>
      </c>
      <c r="L15" s="59">
        <v>5</v>
      </c>
      <c r="M15" s="59">
        <v>4</v>
      </c>
      <c r="N15" s="59">
        <v>13</v>
      </c>
      <c r="O15" s="59">
        <v>5</v>
      </c>
      <c r="P15" s="59">
        <v>15</v>
      </c>
      <c r="Q15" s="59">
        <v>8</v>
      </c>
    </row>
    <row r="16" spans="1:17" s="33" customFormat="1" ht="45" customHeight="1" x14ac:dyDescent="0.25">
      <c r="A16" s="34" t="s">
        <v>17</v>
      </c>
      <c r="B16" s="57" t="s">
        <v>129</v>
      </c>
      <c r="C16" s="57"/>
      <c r="D16" s="71" t="s">
        <v>480</v>
      </c>
      <c r="E16" s="57"/>
      <c r="F16" s="169" t="s">
        <v>217</v>
      </c>
      <c r="G16" s="57"/>
      <c r="H16" s="71">
        <v>0.4</v>
      </c>
      <c r="I16" s="57"/>
      <c r="J16" s="71">
        <v>6</v>
      </c>
      <c r="K16" s="57"/>
      <c r="L16" s="170" t="s">
        <v>218</v>
      </c>
      <c r="M16" s="170" t="s">
        <v>478</v>
      </c>
      <c r="N16" s="72" t="s">
        <v>93</v>
      </c>
      <c r="O16" s="71">
        <v>1</v>
      </c>
      <c r="P16" s="72" t="s">
        <v>93</v>
      </c>
      <c r="Q16" s="171" t="s">
        <v>221</v>
      </c>
    </row>
    <row r="17" spans="1:17" s="33" customFormat="1" ht="45" customHeight="1" x14ac:dyDescent="0.25">
      <c r="A17" s="34" t="s">
        <v>16</v>
      </c>
      <c r="B17" s="57" t="s">
        <v>129</v>
      </c>
      <c r="C17" s="57"/>
      <c r="D17" s="71" t="s">
        <v>480</v>
      </c>
      <c r="E17" s="57"/>
      <c r="F17" s="169" t="s">
        <v>219</v>
      </c>
      <c r="G17" s="57"/>
      <c r="H17" s="71">
        <v>0.4</v>
      </c>
      <c r="I17" s="57"/>
      <c r="J17" s="71">
        <v>6</v>
      </c>
      <c r="K17" s="57"/>
      <c r="L17" s="170" t="s">
        <v>220</v>
      </c>
      <c r="M17" s="170" t="s">
        <v>479</v>
      </c>
      <c r="N17" s="72" t="s">
        <v>93</v>
      </c>
      <c r="O17" s="171" t="s">
        <v>17</v>
      </c>
      <c r="P17" s="72" t="s">
        <v>93</v>
      </c>
      <c r="Q17" s="171" t="s">
        <v>222</v>
      </c>
    </row>
  </sheetData>
  <autoFilter ref="A15:Q17"/>
  <mergeCells count="16">
    <mergeCell ref="A2:Q2"/>
    <mergeCell ref="A4:Q4"/>
    <mergeCell ref="A6:Q6"/>
    <mergeCell ref="A7:Q7"/>
    <mergeCell ref="A8:Q8"/>
    <mergeCell ref="A9:Q9"/>
    <mergeCell ref="A12:A14"/>
    <mergeCell ref="E12:F13"/>
    <mergeCell ref="K12:L13"/>
    <mergeCell ref="N12:O13"/>
    <mergeCell ref="P12:Q13"/>
    <mergeCell ref="B12:B14"/>
    <mergeCell ref="A10:Q10"/>
    <mergeCell ref="C12:D13"/>
    <mergeCell ref="M12:M13"/>
    <mergeCell ref="J12:J13"/>
  </mergeCells>
  <pageMargins left="0.17" right="0.17" top="0.17" bottom="0.39370078740157483" header="0.19685039370078741" footer="0.19685039370078741"/>
  <pageSetup paperSize="9" scale="71" fitToHeight="0" pageOrder="overThenDown" orientation="portrait"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320"/>
  <sheetViews>
    <sheetView view="pageBreakPreview" zoomScale="80" zoomScaleSheetLayoutView="80" workbookViewId="0">
      <selection activeCell="G22" sqref="G22"/>
    </sheetView>
  </sheetViews>
  <sheetFormatPr defaultRowHeight="15.75" x14ac:dyDescent="0.25"/>
  <cols>
    <col min="1" max="1" width="6.140625" style="313" customWidth="1"/>
    <col min="2" max="2" width="46.85546875" style="300" hidden="1" customWidth="1"/>
    <col min="3" max="3" width="53.5703125" style="300" customWidth="1"/>
    <col min="4" max="4" width="67.85546875" style="300" customWidth="1"/>
    <col min="5" max="5" width="12" style="300" hidden="1" customWidth="1"/>
    <col min="6" max="6" width="14.42578125" style="300" customWidth="1"/>
    <col min="7" max="7" width="36.5703125" style="300" customWidth="1"/>
    <col min="8" max="8" width="20" style="300" customWidth="1"/>
    <col min="9" max="9" width="25.5703125" style="300" customWidth="1"/>
    <col min="10" max="10" width="16.42578125" style="300" customWidth="1"/>
    <col min="11" max="16384" width="9.140625" style="300"/>
  </cols>
  <sheetData>
    <row r="1" spans="1:23" x14ac:dyDescent="0.25">
      <c r="A1" s="249"/>
      <c r="B1" s="301"/>
      <c r="G1" s="309"/>
      <c r="H1" s="309"/>
      <c r="I1" s="54"/>
    </row>
    <row r="2" spans="1:23" x14ac:dyDescent="0.25">
      <c r="A2" s="359" t="s">
        <v>214</v>
      </c>
      <c r="B2" s="359"/>
      <c r="C2" s="359"/>
      <c r="D2" s="359"/>
      <c r="E2" s="66"/>
      <c r="F2" s="66"/>
      <c r="G2" s="66"/>
      <c r="H2" s="66"/>
      <c r="I2" s="66"/>
      <c r="J2" s="66"/>
      <c r="K2" s="66"/>
    </row>
    <row r="3" spans="1:23" x14ac:dyDescent="0.25">
      <c r="A3" s="249"/>
      <c r="B3" s="301"/>
      <c r="G3" s="309"/>
      <c r="H3" s="309"/>
      <c r="I3" s="54"/>
    </row>
    <row r="4" spans="1:23" x14ac:dyDescent="0.25">
      <c r="A4" s="360" t="s">
        <v>7</v>
      </c>
      <c r="B4" s="360"/>
      <c r="C4" s="360"/>
      <c r="D4" s="360"/>
      <c r="E4" s="303"/>
      <c r="F4" s="303"/>
      <c r="G4" s="303"/>
      <c r="H4" s="303"/>
      <c r="I4" s="303"/>
      <c r="J4" s="303"/>
      <c r="K4" s="303"/>
      <c r="L4" s="303"/>
      <c r="M4" s="303"/>
      <c r="N4" s="303"/>
      <c r="O4" s="303"/>
      <c r="P4" s="303"/>
      <c r="Q4" s="303"/>
      <c r="R4" s="303"/>
      <c r="S4" s="303"/>
      <c r="T4" s="303"/>
      <c r="U4" s="303"/>
      <c r="V4" s="303"/>
      <c r="W4" s="303"/>
    </row>
    <row r="5" spans="1:23" x14ac:dyDescent="0.25">
      <c r="A5" s="249"/>
      <c r="B5" s="249"/>
      <c r="C5" s="249"/>
      <c r="D5" s="249"/>
      <c r="E5" s="249"/>
      <c r="F5" s="249"/>
      <c r="G5" s="249"/>
      <c r="H5" s="249"/>
      <c r="I5" s="249"/>
      <c r="J5" s="303"/>
      <c r="K5" s="303"/>
      <c r="L5" s="303"/>
      <c r="M5" s="303"/>
      <c r="N5" s="303"/>
      <c r="O5" s="303"/>
      <c r="P5" s="303"/>
      <c r="Q5" s="303"/>
      <c r="R5" s="303"/>
      <c r="S5" s="303"/>
      <c r="T5" s="303"/>
      <c r="U5" s="303"/>
      <c r="V5" s="303"/>
      <c r="W5" s="303"/>
    </row>
    <row r="6" spans="1:23" x14ac:dyDescent="0.25">
      <c r="A6" s="370" t="str">
        <f>'1.общие данные'!A6:D6</f>
        <v xml:space="preserve">О_0000000828 </v>
      </c>
      <c r="B6" s="370"/>
      <c r="C6" s="370"/>
      <c r="D6" s="370"/>
      <c r="E6" s="305"/>
      <c r="F6" s="305"/>
      <c r="G6" s="305"/>
      <c r="H6" s="305"/>
      <c r="I6" s="305"/>
      <c r="J6" s="303"/>
      <c r="K6" s="303"/>
      <c r="L6" s="303"/>
      <c r="M6" s="303"/>
      <c r="N6" s="303"/>
      <c r="O6" s="303"/>
      <c r="P6" s="303"/>
      <c r="Q6" s="303"/>
      <c r="R6" s="303"/>
      <c r="S6" s="303"/>
      <c r="T6" s="303"/>
      <c r="U6" s="303"/>
      <c r="V6" s="303"/>
      <c r="W6" s="303"/>
    </row>
    <row r="7" spans="1:23" x14ac:dyDescent="0.25">
      <c r="A7" s="397" t="s">
        <v>6</v>
      </c>
      <c r="B7" s="397"/>
      <c r="C7" s="397"/>
      <c r="D7" s="397"/>
      <c r="E7" s="63"/>
      <c r="F7" s="63"/>
      <c r="G7" s="63"/>
      <c r="H7" s="63"/>
      <c r="I7" s="63"/>
      <c r="J7" s="303"/>
      <c r="K7" s="303"/>
      <c r="L7" s="303"/>
      <c r="M7" s="303"/>
      <c r="N7" s="303"/>
      <c r="O7" s="303"/>
      <c r="P7" s="303"/>
      <c r="Q7" s="303"/>
      <c r="R7" s="303"/>
      <c r="S7" s="303"/>
      <c r="T7" s="303"/>
      <c r="U7" s="303"/>
      <c r="V7" s="303"/>
      <c r="W7" s="303"/>
    </row>
    <row r="8" spans="1:23" s="302" customFormat="1" ht="15.75" customHeight="1" x14ac:dyDescent="0.25">
      <c r="A8" s="304"/>
      <c r="B8" s="304"/>
      <c r="C8" s="304"/>
      <c r="D8" s="304"/>
      <c r="E8" s="304"/>
      <c r="F8" s="304"/>
      <c r="G8" s="304"/>
      <c r="H8" s="304"/>
      <c r="I8" s="304"/>
      <c r="J8" s="304"/>
      <c r="K8" s="304"/>
      <c r="L8" s="304"/>
      <c r="M8" s="304"/>
      <c r="N8" s="304"/>
      <c r="O8" s="304"/>
      <c r="P8" s="304"/>
      <c r="Q8" s="304"/>
      <c r="R8" s="304"/>
      <c r="S8" s="304"/>
      <c r="T8" s="304"/>
      <c r="U8" s="304"/>
      <c r="V8" s="304"/>
      <c r="W8" s="304"/>
    </row>
    <row r="9" spans="1:23" x14ac:dyDescent="0.25">
      <c r="A9" s="370" t="str">
        <f>'1.общие данные'!A9:D9</f>
        <v>Приобретение стационарной лаборатории ЛЭИС -100</v>
      </c>
      <c r="B9" s="370"/>
      <c r="C9" s="370"/>
      <c r="D9" s="370"/>
      <c r="E9" s="305"/>
      <c r="F9" s="305"/>
      <c r="G9" s="305"/>
      <c r="H9" s="305"/>
      <c r="I9" s="305"/>
      <c r="J9" s="305"/>
      <c r="K9" s="305"/>
      <c r="L9" s="305"/>
      <c r="M9" s="305"/>
      <c r="N9" s="305"/>
      <c r="O9" s="305"/>
      <c r="P9" s="305"/>
      <c r="Q9" s="305"/>
      <c r="R9" s="305"/>
      <c r="S9" s="305"/>
      <c r="T9" s="305"/>
      <c r="U9" s="305"/>
      <c r="V9" s="305"/>
      <c r="W9" s="305"/>
    </row>
    <row r="10" spans="1:23" ht="15" customHeight="1" x14ac:dyDescent="0.25">
      <c r="A10" s="397" t="s">
        <v>5</v>
      </c>
      <c r="B10" s="397"/>
      <c r="C10" s="397"/>
      <c r="D10" s="397"/>
      <c r="E10" s="63"/>
      <c r="F10" s="63"/>
      <c r="G10" s="63"/>
      <c r="H10" s="63"/>
      <c r="I10" s="63"/>
      <c r="J10" s="63"/>
      <c r="K10" s="63"/>
      <c r="L10" s="63"/>
      <c r="M10" s="63"/>
      <c r="N10" s="63"/>
      <c r="O10" s="63"/>
      <c r="P10" s="63"/>
      <c r="Q10" s="63"/>
      <c r="R10" s="63"/>
      <c r="S10" s="63"/>
      <c r="T10" s="63"/>
      <c r="U10" s="63"/>
      <c r="V10" s="63"/>
      <c r="W10" s="63"/>
    </row>
    <row r="11" spans="1:23" ht="15" customHeight="1" x14ac:dyDescent="0.25">
      <c r="A11" s="234"/>
      <c r="B11" s="234"/>
      <c r="C11" s="234"/>
      <c r="D11" s="234"/>
      <c r="E11" s="234"/>
      <c r="F11" s="234"/>
      <c r="G11" s="234"/>
      <c r="H11" s="234"/>
      <c r="I11" s="234"/>
      <c r="J11" s="234"/>
      <c r="K11" s="234"/>
      <c r="L11" s="234"/>
      <c r="M11" s="234"/>
      <c r="N11" s="234"/>
      <c r="O11" s="234"/>
      <c r="P11" s="234"/>
      <c r="Q11" s="234"/>
      <c r="R11" s="234"/>
      <c r="S11" s="234"/>
      <c r="T11" s="234"/>
    </row>
    <row r="12" spans="1:23" ht="40.5" customHeight="1" x14ac:dyDescent="0.25">
      <c r="A12" s="368" t="s">
        <v>313</v>
      </c>
      <c r="B12" s="368"/>
      <c r="C12" s="370"/>
      <c r="D12" s="370"/>
      <c r="E12" s="305"/>
      <c r="F12" s="305"/>
      <c r="G12" s="305"/>
      <c r="H12" s="305"/>
      <c r="I12" s="305"/>
      <c r="J12" s="305"/>
      <c r="K12" s="305"/>
      <c r="L12" s="305"/>
      <c r="M12" s="305"/>
      <c r="N12" s="305"/>
      <c r="O12" s="305"/>
      <c r="P12" s="305"/>
      <c r="Q12" s="305"/>
      <c r="R12" s="305"/>
      <c r="S12" s="305"/>
      <c r="T12" s="305"/>
      <c r="U12" s="305"/>
      <c r="V12" s="305"/>
      <c r="W12" s="305"/>
    </row>
    <row r="13" spans="1:23" ht="15" customHeight="1" x14ac:dyDescent="0.25">
      <c r="A13" s="234"/>
      <c r="B13" s="63"/>
      <c r="C13" s="63"/>
      <c r="D13" s="63"/>
      <c r="E13" s="63"/>
      <c r="F13" s="63"/>
      <c r="G13" s="310"/>
      <c r="H13" s="63"/>
      <c r="I13" s="63"/>
      <c r="J13" s="234"/>
      <c r="K13" s="234"/>
      <c r="L13" s="234"/>
      <c r="M13" s="234"/>
      <c r="N13" s="234"/>
      <c r="O13" s="234"/>
      <c r="P13" s="234"/>
      <c r="Q13" s="234"/>
      <c r="R13" s="234"/>
      <c r="S13" s="234"/>
      <c r="T13" s="234"/>
    </row>
    <row r="14" spans="1:23" ht="39.75" customHeight="1" x14ac:dyDescent="0.25">
      <c r="A14" s="21" t="s">
        <v>4</v>
      </c>
      <c r="B14" s="16" t="s">
        <v>122</v>
      </c>
      <c r="C14" s="22" t="s">
        <v>19</v>
      </c>
      <c r="D14" s="21" t="s">
        <v>18</v>
      </c>
      <c r="E14" s="19"/>
      <c r="F14" s="19"/>
      <c r="G14" s="311"/>
      <c r="H14" s="19"/>
      <c r="I14" s="19"/>
      <c r="J14" s="307"/>
      <c r="K14" s="307"/>
      <c r="L14" s="307"/>
      <c r="M14" s="307"/>
      <c r="N14" s="307"/>
      <c r="O14" s="307"/>
      <c r="P14" s="307"/>
      <c r="Q14" s="307"/>
      <c r="R14" s="307"/>
      <c r="S14" s="307"/>
      <c r="T14" s="307"/>
      <c r="U14" s="302"/>
      <c r="V14" s="302"/>
      <c r="W14" s="302"/>
    </row>
    <row r="15" spans="1:23" ht="16.5" customHeight="1" x14ac:dyDescent="0.25">
      <c r="A15" s="21">
        <v>1</v>
      </c>
      <c r="B15" s="22">
        <v>2</v>
      </c>
      <c r="C15" s="21">
        <v>2</v>
      </c>
      <c r="D15" s="22">
        <v>3</v>
      </c>
      <c r="E15" s="19"/>
      <c r="F15" s="19"/>
      <c r="G15" s="310"/>
      <c r="H15" s="19"/>
      <c r="I15" s="19"/>
      <c r="J15" s="307"/>
      <c r="K15" s="307"/>
      <c r="L15" s="307"/>
      <c r="M15" s="307"/>
      <c r="N15" s="307"/>
      <c r="O15" s="307"/>
      <c r="P15" s="307"/>
      <c r="Q15" s="307"/>
      <c r="R15" s="307"/>
      <c r="S15" s="307"/>
      <c r="T15" s="307"/>
      <c r="U15" s="302"/>
      <c r="V15" s="302"/>
      <c r="W15" s="302"/>
    </row>
    <row r="16" spans="1:23" ht="16.5" customHeight="1" x14ac:dyDescent="0.25">
      <c r="A16" s="21"/>
      <c r="B16" s="22"/>
      <c r="C16" s="22"/>
      <c r="D16" s="22"/>
      <c r="E16" s="19"/>
      <c r="F16" s="19"/>
      <c r="G16" s="310"/>
      <c r="H16" s="19"/>
      <c r="I16" s="19"/>
      <c r="J16" s="307"/>
      <c r="K16" s="307"/>
      <c r="L16" s="307"/>
      <c r="M16" s="307"/>
      <c r="N16" s="307"/>
      <c r="O16" s="307"/>
      <c r="P16" s="307"/>
      <c r="Q16" s="307"/>
      <c r="R16" s="307"/>
      <c r="S16" s="307"/>
      <c r="T16" s="307"/>
      <c r="U16" s="302"/>
      <c r="V16" s="302"/>
      <c r="W16" s="302"/>
    </row>
    <row r="17" spans="1:23" ht="47.25" x14ac:dyDescent="0.25">
      <c r="A17" s="254" t="s">
        <v>17</v>
      </c>
      <c r="B17" s="78" t="s">
        <v>129</v>
      </c>
      <c r="C17" s="20" t="s">
        <v>112</v>
      </c>
      <c r="D17" s="23" t="s">
        <v>522</v>
      </c>
      <c r="E17" s="19"/>
      <c r="F17" s="19"/>
      <c r="G17" s="310"/>
      <c r="H17" s="19"/>
      <c r="I17" s="19"/>
      <c r="J17" s="307"/>
      <c r="K17" s="307"/>
      <c r="L17" s="307"/>
      <c r="M17" s="307"/>
      <c r="N17" s="307"/>
      <c r="O17" s="307"/>
      <c r="P17" s="307"/>
      <c r="Q17" s="307"/>
      <c r="R17" s="307"/>
      <c r="S17" s="307"/>
      <c r="T17" s="307"/>
      <c r="U17" s="302"/>
      <c r="V17" s="302"/>
      <c r="W17" s="302"/>
    </row>
    <row r="18" spans="1:23" ht="47.25" customHeight="1" x14ac:dyDescent="0.25">
      <c r="A18" s="254" t="s">
        <v>16</v>
      </c>
      <c r="B18" s="78"/>
      <c r="C18" s="20" t="s">
        <v>314</v>
      </c>
      <c r="D18" s="23" t="s">
        <v>523</v>
      </c>
      <c r="E18" s="19"/>
      <c r="F18" s="19"/>
      <c r="G18" s="310"/>
      <c r="H18" s="19"/>
      <c r="I18" s="19"/>
      <c r="J18" s="307"/>
      <c r="K18" s="307"/>
      <c r="L18" s="307"/>
      <c r="M18" s="307"/>
      <c r="N18" s="307"/>
      <c r="O18" s="307"/>
      <c r="P18" s="307"/>
      <c r="Q18" s="307"/>
      <c r="R18" s="307"/>
      <c r="S18" s="307"/>
      <c r="T18" s="307"/>
      <c r="U18" s="302"/>
      <c r="V18" s="302"/>
      <c r="W18" s="302"/>
    </row>
    <row r="19" spans="1:23" ht="51.75" customHeight="1" x14ac:dyDescent="0.25">
      <c r="A19" s="254" t="s">
        <v>15</v>
      </c>
      <c r="B19" s="78"/>
      <c r="C19" s="257" t="s">
        <v>315</v>
      </c>
      <c r="D19" s="23" t="s">
        <v>524</v>
      </c>
      <c r="E19" s="19"/>
      <c r="F19" s="19"/>
      <c r="G19" s="310"/>
      <c r="H19" s="19"/>
      <c r="I19" s="19"/>
      <c r="J19" s="307"/>
      <c r="K19" s="307"/>
      <c r="L19" s="307"/>
      <c r="M19" s="307"/>
      <c r="N19" s="307"/>
      <c r="O19" s="307"/>
      <c r="P19" s="307"/>
      <c r="Q19" s="307"/>
      <c r="R19" s="307"/>
      <c r="S19" s="307"/>
      <c r="T19" s="307"/>
      <c r="U19" s="302"/>
      <c r="V19" s="302"/>
      <c r="W19" s="302"/>
    </row>
    <row r="20" spans="1:23" ht="31.5" x14ac:dyDescent="0.25">
      <c r="A20" s="254" t="s">
        <v>14</v>
      </c>
      <c r="B20" s="78"/>
      <c r="C20" s="20" t="s">
        <v>316</v>
      </c>
      <c r="D20" s="342" t="s">
        <v>527</v>
      </c>
      <c r="E20" s="19"/>
      <c r="F20" s="259">
        <f>'6.2. Паспорт фин осв ввод'!D24/'6.2. Паспорт фин осв ввод'!D51*1000</f>
        <v>5287.5300000000007</v>
      </c>
      <c r="G20" s="311"/>
      <c r="H20" s="19"/>
      <c r="I20" s="19"/>
      <c r="J20" s="307"/>
      <c r="K20" s="307"/>
      <c r="L20" s="307"/>
      <c r="M20" s="307"/>
      <c r="N20" s="307"/>
      <c r="O20" s="307"/>
      <c r="P20" s="307"/>
      <c r="Q20" s="307"/>
      <c r="R20" s="307"/>
      <c r="S20" s="307"/>
      <c r="T20" s="307"/>
      <c r="U20" s="302"/>
      <c r="V20" s="302"/>
      <c r="W20" s="302"/>
    </row>
    <row r="21" spans="1:23" ht="41.25" customHeight="1" x14ac:dyDescent="0.25">
      <c r="A21" s="254" t="s">
        <v>13</v>
      </c>
      <c r="B21" s="78" t="s">
        <v>129</v>
      </c>
      <c r="C21" s="20" t="s">
        <v>72</v>
      </c>
      <c r="D21" s="23" t="s">
        <v>317</v>
      </c>
      <c r="E21" s="19"/>
      <c r="F21" s="19"/>
      <c r="G21" s="19"/>
      <c r="H21" s="19"/>
      <c r="I21" s="19"/>
      <c r="J21" s="307"/>
      <c r="K21" s="307"/>
      <c r="L21" s="307"/>
      <c r="M21" s="307"/>
      <c r="N21" s="307"/>
      <c r="O21" s="307"/>
      <c r="P21" s="307"/>
      <c r="Q21" s="307"/>
      <c r="R21" s="307"/>
      <c r="S21" s="307"/>
      <c r="T21" s="307"/>
      <c r="U21" s="302"/>
      <c r="V21" s="302"/>
      <c r="W21" s="302"/>
    </row>
    <row r="22" spans="1:23" ht="41.25" customHeight="1" x14ac:dyDescent="0.25">
      <c r="A22" s="254" t="s">
        <v>12</v>
      </c>
      <c r="B22" s="78"/>
      <c r="C22" s="20" t="s">
        <v>318</v>
      </c>
      <c r="D22" s="23" t="s">
        <v>517</v>
      </c>
      <c r="E22" s="19"/>
      <c r="F22" s="19"/>
      <c r="G22" s="19"/>
      <c r="H22" s="19"/>
      <c r="I22" s="19"/>
      <c r="J22" s="307"/>
      <c r="K22" s="307"/>
      <c r="L22" s="307"/>
      <c r="M22" s="307"/>
      <c r="N22" s="307"/>
      <c r="O22" s="307"/>
      <c r="P22" s="307"/>
      <c r="Q22" s="307"/>
      <c r="R22" s="307"/>
      <c r="S22" s="307"/>
      <c r="T22" s="307"/>
      <c r="U22" s="302"/>
      <c r="V22" s="302"/>
      <c r="W22" s="302"/>
    </row>
    <row r="23" spans="1:23" ht="47.25" x14ac:dyDescent="0.25">
      <c r="A23" s="254" t="s">
        <v>10</v>
      </c>
      <c r="B23" s="78" t="s">
        <v>129</v>
      </c>
      <c r="C23" s="20" t="s">
        <v>11</v>
      </c>
      <c r="D23" s="23">
        <v>2025</v>
      </c>
      <c r="E23" s="19"/>
      <c r="F23" s="19"/>
      <c r="G23" s="19"/>
      <c r="H23" s="19"/>
      <c r="I23" s="19"/>
      <c r="J23" s="307"/>
      <c r="K23" s="307"/>
      <c r="L23" s="307"/>
      <c r="M23" s="307"/>
      <c r="N23" s="307"/>
      <c r="O23" s="307"/>
      <c r="P23" s="307"/>
      <c r="Q23" s="307"/>
      <c r="R23" s="307"/>
      <c r="S23" s="307"/>
      <c r="T23" s="307"/>
      <c r="U23" s="302"/>
      <c r="V23" s="302"/>
      <c r="W23" s="302"/>
    </row>
    <row r="24" spans="1:23" ht="47.25" x14ac:dyDescent="0.25">
      <c r="A24" s="254" t="s">
        <v>8</v>
      </c>
      <c r="B24" s="78" t="s">
        <v>129</v>
      </c>
      <c r="C24" s="20" t="s">
        <v>9</v>
      </c>
      <c r="D24" s="23">
        <v>2025</v>
      </c>
      <c r="E24" s="19"/>
      <c r="F24" s="19"/>
      <c r="G24" s="19"/>
      <c r="H24" s="19"/>
      <c r="I24" s="19"/>
      <c r="J24" s="307"/>
      <c r="K24" s="307"/>
      <c r="L24" s="307"/>
      <c r="M24" s="307"/>
      <c r="N24" s="307"/>
      <c r="O24" s="307"/>
      <c r="P24" s="307"/>
      <c r="Q24" s="307"/>
      <c r="R24" s="307"/>
      <c r="S24" s="307"/>
      <c r="T24" s="307"/>
      <c r="U24" s="302"/>
      <c r="V24" s="302"/>
      <c r="W24" s="302"/>
    </row>
    <row r="25" spans="1:23" ht="47.25" x14ac:dyDescent="0.25">
      <c r="A25" s="254" t="s">
        <v>12</v>
      </c>
      <c r="B25" s="79" t="s">
        <v>126</v>
      </c>
      <c r="C25" s="23" t="s">
        <v>319</v>
      </c>
      <c r="D25" s="23" t="s">
        <v>320</v>
      </c>
      <c r="E25" s="302"/>
      <c r="F25" s="302"/>
      <c r="G25" s="302"/>
      <c r="H25" s="302"/>
      <c r="I25" s="302"/>
      <c r="J25" s="302"/>
      <c r="K25" s="302"/>
      <c r="L25" s="302"/>
      <c r="M25" s="302"/>
      <c r="N25" s="302"/>
      <c r="O25" s="302"/>
      <c r="P25" s="302"/>
      <c r="Q25" s="302"/>
      <c r="R25" s="302"/>
      <c r="S25" s="302"/>
      <c r="T25" s="302"/>
      <c r="U25" s="302"/>
      <c r="V25" s="302"/>
      <c r="W25" s="302"/>
    </row>
    <row r="26" spans="1:23" ht="92.25" hidden="1" customHeight="1" x14ac:dyDescent="0.25">
      <c r="A26" s="254" t="s">
        <v>10</v>
      </c>
      <c r="B26" s="79" t="s">
        <v>127</v>
      </c>
      <c r="C26" s="23" t="s">
        <v>147</v>
      </c>
      <c r="D26" s="23" t="s">
        <v>146</v>
      </c>
      <c r="E26" s="302"/>
      <c r="F26" s="302"/>
      <c r="G26" s="302"/>
      <c r="H26" s="302"/>
      <c r="I26" s="302"/>
      <c r="J26" s="302"/>
      <c r="K26" s="302"/>
      <c r="L26" s="302"/>
      <c r="M26" s="302"/>
      <c r="N26" s="302"/>
      <c r="O26" s="302"/>
      <c r="P26" s="302"/>
      <c r="Q26" s="302"/>
      <c r="R26" s="302"/>
      <c r="S26" s="302"/>
      <c r="T26" s="302"/>
      <c r="U26" s="302"/>
      <c r="V26" s="302"/>
      <c r="W26" s="302"/>
    </row>
    <row r="27" spans="1:23" ht="83.25" hidden="1" customHeight="1" x14ac:dyDescent="0.25">
      <c r="A27" s="254" t="s">
        <v>8</v>
      </c>
      <c r="B27" s="79" t="s">
        <v>127</v>
      </c>
      <c r="C27" s="23" t="s">
        <v>121</v>
      </c>
      <c r="D27" s="23" t="s">
        <v>148</v>
      </c>
      <c r="E27" s="302"/>
      <c r="F27" s="302"/>
      <c r="G27" s="302"/>
      <c r="H27" s="302"/>
      <c r="I27" s="302"/>
      <c r="J27" s="302"/>
      <c r="K27" s="302"/>
      <c r="L27" s="302"/>
      <c r="M27" s="302"/>
      <c r="N27" s="302"/>
      <c r="O27" s="302"/>
      <c r="P27" s="302"/>
      <c r="Q27" s="302"/>
      <c r="R27" s="302"/>
      <c r="S27" s="302"/>
      <c r="T27" s="302"/>
      <c r="U27" s="302"/>
      <c r="V27" s="302"/>
      <c r="W27" s="302"/>
    </row>
    <row r="28" spans="1:23" ht="210.75" hidden="1" customHeight="1" x14ac:dyDescent="0.25">
      <c r="A28" s="254" t="s">
        <v>22</v>
      </c>
      <c r="B28" s="79" t="s">
        <v>123</v>
      </c>
      <c r="C28" s="23" t="s">
        <v>105</v>
      </c>
      <c r="D28" s="23" t="s">
        <v>131</v>
      </c>
      <c r="E28" s="302"/>
      <c r="F28" s="302"/>
      <c r="G28" s="302"/>
      <c r="H28" s="302"/>
      <c r="I28" s="302"/>
      <c r="J28" s="302"/>
      <c r="K28" s="302"/>
      <c r="L28" s="302"/>
      <c r="M28" s="302"/>
      <c r="N28" s="302"/>
      <c r="O28" s="302"/>
      <c r="P28" s="302"/>
      <c r="Q28" s="302"/>
      <c r="R28" s="302"/>
      <c r="S28" s="302"/>
      <c r="T28" s="302"/>
      <c r="U28" s="302"/>
      <c r="V28" s="302"/>
      <c r="W28" s="302"/>
    </row>
    <row r="29" spans="1:23" ht="111" hidden="1" customHeight="1" x14ac:dyDescent="0.25">
      <c r="A29" s="254" t="s">
        <v>21</v>
      </c>
      <c r="B29" s="79" t="s">
        <v>124</v>
      </c>
      <c r="C29" s="23" t="s">
        <v>116</v>
      </c>
      <c r="D29" s="23" t="s">
        <v>157</v>
      </c>
      <c r="E29" s="302"/>
      <c r="F29" s="302"/>
      <c r="G29" s="302"/>
      <c r="H29" s="302"/>
      <c r="I29" s="302"/>
      <c r="J29" s="302"/>
      <c r="K29" s="302"/>
      <c r="L29" s="302"/>
      <c r="M29" s="302"/>
      <c r="N29" s="302"/>
      <c r="O29" s="302"/>
      <c r="P29" s="302"/>
      <c r="Q29" s="302"/>
      <c r="R29" s="302"/>
      <c r="S29" s="302"/>
      <c r="T29" s="302"/>
      <c r="U29" s="302"/>
      <c r="V29" s="302"/>
      <c r="W29" s="302"/>
    </row>
    <row r="30" spans="1:23" ht="120" hidden="1" customHeight="1" x14ac:dyDescent="0.25">
      <c r="A30" s="254" t="s">
        <v>20</v>
      </c>
      <c r="B30" s="79" t="s">
        <v>125</v>
      </c>
      <c r="C30" s="23" t="s">
        <v>117</v>
      </c>
      <c r="D30" s="260" t="s">
        <v>156</v>
      </c>
      <c r="E30" s="302"/>
      <c r="F30" s="302"/>
      <c r="G30" s="302"/>
      <c r="H30" s="302"/>
      <c r="I30" s="302"/>
      <c r="J30" s="302"/>
      <c r="K30" s="302"/>
      <c r="L30" s="302"/>
      <c r="M30" s="302"/>
      <c r="N30" s="302"/>
      <c r="O30" s="302"/>
      <c r="P30" s="302"/>
      <c r="Q30" s="302"/>
      <c r="R30" s="302"/>
      <c r="S30" s="302"/>
      <c r="T30" s="302"/>
      <c r="U30" s="302"/>
      <c r="V30" s="302"/>
      <c r="W30" s="302"/>
    </row>
    <row r="31" spans="1:23" ht="127.5" hidden="1" customHeight="1" x14ac:dyDescent="0.25">
      <c r="A31" s="254" t="s">
        <v>103</v>
      </c>
      <c r="B31" s="79" t="s">
        <v>128</v>
      </c>
      <c r="C31" s="23" t="s">
        <v>118</v>
      </c>
      <c r="D31" s="261" t="s">
        <v>224</v>
      </c>
      <c r="E31" s="302"/>
      <c r="F31" s="302"/>
      <c r="G31" s="302"/>
      <c r="H31" s="302"/>
      <c r="I31" s="302"/>
      <c r="J31" s="302"/>
      <c r="K31" s="302"/>
      <c r="L31" s="302"/>
      <c r="M31" s="302"/>
      <c r="N31" s="302"/>
      <c r="O31" s="302"/>
      <c r="P31" s="302"/>
      <c r="Q31" s="302"/>
      <c r="R31" s="302"/>
      <c r="S31" s="302"/>
      <c r="T31" s="302"/>
      <c r="U31" s="302"/>
      <c r="V31" s="302"/>
      <c r="W31" s="302"/>
    </row>
    <row r="32" spans="1:23" ht="234.75" hidden="1" customHeight="1" x14ac:dyDescent="0.25">
      <c r="A32" s="254" t="s">
        <v>100</v>
      </c>
      <c r="B32" s="79" t="s">
        <v>140</v>
      </c>
      <c r="C32" s="23" t="s">
        <v>143</v>
      </c>
      <c r="D32" s="23" t="s">
        <v>149</v>
      </c>
      <c r="E32" s="302"/>
      <c r="F32" s="302"/>
      <c r="G32" s="302"/>
      <c r="H32" s="302"/>
      <c r="I32" s="302"/>
      <c r="J32" s="302"/>
      <c r="K32" s="302"/>
      <c r="L32" s="302"/>
      <c r="M32" s="302"/>
      <c r="N32" s="302"/>
      <c r="O32" s="302"/>
      <c r="P32" s="302"/>
      <c r="Q32" s="302"/>
      <c r="R32" s="302"/>
      <c r="S32" s="302"/>
      <c r="T32" s="302"/>
      <c r="U32" s="302"/>
      <c r="V32" s="302"/>
      <c r="W32" s="302"/>
    </row>
    <row r="33" spans="1:23" ht="189" hidden="1" x14ac:dyDescent="0.25">
      <c r="A33" s="254" t="s">
        <v>139</v>
      </c>
      <c r="B33" s="79" t="s">
        <v>141</v>
      </c>
      <c r="C33" s="23" t="s">
        <v>142</v>
      </c>
      <c r="D33" s="23" t="s">
        <v>149</v>
      </c>
      <c r="E33" s="302"/>
      <c r="F33" s="302"/>
      <c r="G33" s="302"/>
      <c r="H33" s="302"/>
      <c r="I33" s="302"/>
      <c r="J33" s="302"/>
      <c r="K33" s="302"/>
      <c r="L33" s="302"/>
      <c r="M33" s="302"/>
      <c r="N33" s="302"/>
      <c r="O33" s="302"/>
      <c r="P33" s="302"/>
      <c r="Q33" s="302"/>
      <c r="R33" s="302"/>
      <c r="S33" s="302"/>
      <c r="T33" s="302"/>
      <c r="U33" s="302"/>
      <c r="V33" s="302"/>
      <c r="W33" s="302"/>
    </row>
    <row r="34" spans="1:23" x14ac:dyDescent="0.25">
      <c r="A34" s="312"/>
      <c r="B34" s="302"/>
      <c r="C34" s="302"/>
      <c r="D34" s="302"/>
      <c r="E34" s="302"/>
      <c r="F34" s="302"/>
      <c r="G34" s="302"/>
      <c r="H34" s="302"/>
      <c r="I34" s="302"/>
      <c r="J34" s="302"/>
      <c r="K34" s="302"/>
      <c r="L34" s="302"/>
      <c r="M34" s="302"/>
      <c r="N34" s="302"/>
      <c r="O34" s="302"/>
      <c r="P34" s="302"/>
      <c r="Q34" s="302"/>
      <c r="R34" s="302"/>
      <c r="S34" s="302"/>
      <c r="T34" s="302"/>
      <c r="U34" s="302"/>
      <c r="V34" s="302"/>
      <c r="W34" s="302"/>
    </row>
    <row r="35" spans="1:23" x14ac:dyDescent="0.25">
      <c r="A35" s="312"/>
      <c r="B35" s="302"/>
      <c r="C35" s="302"/>
      <c r="D35" s="302"/>
      <c r="E35" s="302"/>
      <c r="F35" s="302"/>
      <c r="G35" s="302"/>
      <c r="H35" s="302"/>
      <c r="I35" s="302"/>
      <c r="J35" s="302"/>
      <c r="K35" s="302"/>
      <c r="L35" s="302"/>
      <c r="M35" s="302"/>
      <c r="N35" s="302"/>
      <c r="O35" s="302"/>
      <c r="P35" s="302"/>
      <c r="Q35" s="302"/>
      <c r="R35" s="302"/>
      <c r="S35" s="302"/>
      <c r="T35" s="302"/>
      <c r="U35" s="302"/>
      <c r="V35" s="302"/>
      <c r="W35" s="302"/>
    </row>
    <row r="36" spans="1:23" x14ac:dyDescent="0.25">
      <c r="A36" s="312"/>
      <c r="B36" s="302"/>
      <c r="C36" s="302"/>
      <c r="D36" s="302"/>
      <c r="E36" s="302"/>
      <c r="F36" s="302"/>
      <c r="G36" s="302"/>
      <c r="H36" s="302"/>
      <c r="I36" s="302"/>
      <c r="J36" s="302"/>
      <c r="K36" s="302"/>
      <c r="L36" s="302"/>
      <c r="M36" s="302"/>
      <c r="N36" s="302"/>
      <c r="O36" s="302"/>
      <c r="P36" s="302"/>
      <c r="Q36" s="302"/>
      <c r="R36" s="302"/>
      <c r="S36" s="302"/>
      <c r="T36" s="302"/>
      <c r="U36" s="302"/>
      <c r="V36" s="302"/>
      <c r="W36" s="302"/>
    </row>
    <row r="37" spans="1:23" x14ac:dyDescent="0.25">
      <c r="A37" s="312"/>
      <c r="B37" s="302"/>
      <c r="C37" s="302"/>
      <c r="D37" s="302"/>
      <c r="E37" s="302"/>
      <c r="F37" s="302"/>
      <c r="G37" s="302"/>
      <c r="H37" s="302"/>
      <c r="I37" s="302"/>
      <c r="J37" s="302"/>
      <c r="K37" s="302"/>
      <c r="L37" s="302"/>
      <c r="M37" s="302"/>
      <c r="N37" s="302"/>
      <c r="O37" s="302"/>
      <c r="P37" s="302"/>
      <c r="Q37" s="302"/>
      <c r="R37" s="302"/>
      <c r="S37" s="302"/>
      <c r="T37" s="302"/>
      <c r="U37" s="302"/>
      <c r="V37" s="302"/>
      <c r="W37" s="302"/>
    </row>
    <row r="38" spans="1:23" x14ac:dyDescent="0.25">
      <c r="A38" s="312"/>
      <c r="B38" s="302"/>
      <c r="C38" s="302"/>
      <c r="D38" s="302"/>
      <c r="E38" s="302"/>
      <c r="F38" s="302"/>
      <c r="G38" s="302"/>
      <c r="H38" s="302"/>
      <c r="I38" s="302"/>
      <c r="J38" s="302"/>
      <c r="K38" s="302"/>
      <c r="L38" s="302"/>
      <c r="M38" s="302"/>
      <c r="N38" s="302"/>
      <c r="O38" s="302"/>
      <c r="P38" s="302"/>
      <c r="Q38" s="302"/>
      <c r="R38" s="302"/>
      <c r="S38" s="302"/>
      <c r="T38" s="302"/>
      <c r="U38" s="302"/>
      <c r="V38" s="302"/>
      <c r="W38" s="302"/>
    </row>
    <row r="39" spans="1:23" x14ac:dyDescent="0.25">
      <c r="A39" s="312"/>
      <c r="B39" s="302"/>
      <c r="C39" s="302"/>
      <c r="D39" s="302"/>
      <c r="E39" s="302"/>
      <c r="F39" s="302"/>
      <c r="G39" s="302"/>
      <c r="H39" s="302"/>
      <c r="I39" s="302"/>
      <c r="J39" s="302"/>
      <c r="K39" s="302"/>
      <c r="L39" s="302"/>
      <c r="M39" s="302"/>
      <c r="N39" s="302"/>
      <c r="O39" s="302"/>
      <c r="P39" s="302"/>
      <c r="Q39" s="302"/>
      <c r="R39" s="302"/>
      <c r="S39" s="302"/>
      <c r="T39" s="302"/>
      <c r="U39" s="302"/>
      <c r="V39" s="302"/>
      <c r="W39" s="302"/>
    </row>
    <row r="40" spans="1:23" x14ac:dyDescent="0.25">
      <c r="A40" s="312"/>
      <c r="B40" s="302"/>
      <c r="C40" s="302"/>
      <c r="D40" s="302"/>
      <c r="E40" s="302"/>
      <c r="F40" s="302"/>
      <c r="G40" s="302"/>
      <c r="H40" s="302"/>
      <c r="I40" s="302"/>
      <c r="J40" s="302"/>
      <c r="K40" s="302"/>
      <c r="L40" s="302"/>
      <c r="M40" s="302"/>
      <c r="N40" s="302"/>
      <c r="O40" s="302"/>
      <c r="P40" s="302"/>
      <c r="Q40" s="302"/>
      <c r="R40" s="302"/>
      <c r="S40" s="302"/>
      <c r="T40" s="302"/>
      <c r="U40" s="302"/>
      <c r="V40" s="302"/>
      <c r="W40" s="302"/>
    </row>
    <row r="41" spans="1:23" x14ac:dyDescent="0.25">
      <c r="A41" s="312"/>
      <c r="B41" s="302"/>
      <c r="C41" s="302"/>
      <c r="D41" s="302"/>
      <c r="E41" s="302"/>
      <c r="F41" s="302"/>
      <c r="G41" s="302"/>
      <c r="H41" s="302"/>
      <c r="I41" s="302"/>
      <c r="J41" s="302"/>
      <c r="K41" s="302"/>
      <c r="L41" s="302"/>
      <c r="M41" s="302"/>
      <c r="N41" s="302"/>
      <c r="O41" s="302"/>
      <c r="P41" s="302"/>
      <c r="Q41" s="302"/>
      <c r="R41" s="302"/>
      <c r="S41" s="302"/>
      <c r="T41" s="302"/>
      <c r="U41" s="302"/>
      <c r="V41" s="302"/>
      <c r="W41" s="302"/>
    </row>
    <row r="42" spans="1:23" x14ac:dyDescent="0.25">
      <c r="A42" s="312"/>
      <c r="B42" s="302"/>
      <c r="C42" s="302"/>
      <c r="D42" s="302"/>
      <c r="E42" s="302"/>
      <c r="F42" s="302"/>
      <c r="G42" s="302"/>
      <c r="H42" s="302"/>
      <c r="I42" s="302"/>
      <c r="J42" s="302"/>
      <c r="K42" s="302"/>
      <c r="L42" s="302"/>
      <c r="M42" s="302"/>
      <c r="N42" s="302"/>
      <c r="O42" s="302"/>
      <c r="P42" s="302"/>
      <c r="Q42" s="302"/>
      <c r="R42" s="302"/>
      <c r="S42" s="302"/>
      <c r="T42" s="302"/>
      <c r="U42" s="302"/>
      <c r="V42" s="302"/>
      <c r="W42" s="302"/>
    </row>
    <row r="43" spans="1:23" x14ac:dyDescent="0.25">
      <c r="A43" s="312"/>
      <c r="B43" s="302"/>
      <c r="C43" s="302"/>
      <c r="D43" s="302"/>
      <c r="E43" s="302"/>
      <c r="F43" s="302"/>
      <c r="G43" s="302"/>
      <c r="H43" s="302"/>
      <c r="I43" s="302"/>
      <c r="J43" s="302"/>
      <c r="K43" s="302"/>
      <c r="L43" s="302"/>
      <c r="M43" s="302"/>
      <c r="N43" s="302"/>
      <c r="O43" s="302"/>
      <c r="P43" s="302"/>
      <c r="Q43" s="302"/>
      <c r="R43" s="302"/>
      <c r="S43" s="302"/>
      <c r="T43" s="302"/>
      <c r="U43" s="302"/>
      <c r="V43" s="302"/>
      <c r="W43" s="302"/>
    </row>
    <row r="44" spans="1:23" x14ac:dyDescent="0.25">
      <c r="A44" s="312"/>
      <c r="B44" s="302"/>
      <c r="C44" s="302"/>
      <c r="D44" s="302"/>
      <c r="E44" s="302"/>
      <c r="F44" s="302"/>
      <c r="G44" s="302"/>
      <c r="H44" s="302"/>
      <c r="I44" s="302"/>
      <c r="J44" s="302"/>
      <c r="K44" s="302"/>
      <c r="L44" s="302"/>
      <c r="M44" s="302"/>
      <c r="N44" s="302"/>
      <c r="O44" s="302"/>
      <c r="P44" s="302"/>
      <c r="Q44" s="302"/>
      <c r="R44" s="302"/>
      <c r="S44" s="302"/>
      <c r="T44" s="302"/>
      <c r="U44" s="302"/>
      <c r="V44" s="302"/>
      <c r="W44" s="302"/>
    </row>
    <row r="45" spans="1:23" x14ac:dyDescent="0.25">
      <c r="A45" s="312"/>
      <c r="B45" s="302"/>
      <c r="C45" s="302"/>
      <c r="D45" s="302"/>
      <c r="E45" s="302"/>
      <c r="F45" s="302"/>
      <c r="G45" s="302"/>
      <c r="H45" s="302"/>
      <c r="I45" s="302"/>
      <c r="J45" s="302"/>
      <c r="K45" s="302"/>
      <c r="L45" s="302"/>
      <c r="M45" s="302"/>
      <c r="N45" s="302"/>
      <c r="O45" s="302"/>
      <c r="P45" s="302"/>
      <c r="Q45" s="302"/>
      <c r="R45" s="302"/>
      <c r="S45" s="302"/>
      <c r="T45" s="302"/>
      <c r="U45" s="302"/>
      <c r="V45" s="302"/>
      <c r="W45" s="302"/>
    </row>
    <row r="46" spans="1:23" x14ac:dyDescent="0.25">
      <c r="A46" s="312"/>
      <c r="B46" s="302"/>
      <c r="C46" s="302"/>
      <c r="D46" s="302"/>
      <c r="E46" s="302"/>
      <c r="F46" s="302"/>
      <c r="G46" s="302"/>
      <c r="H46" s="302"/>
      <c r="I46" s="302"/>
      <c r="J46" s="302"/>
      <c r="K46" s="302"/>
      <c r="L46" s="302"/>
      <c r="M46" s="302"/>
      <c r="N46" s="302"/>
      <c r="O46" s="302"/>
      <c r="P46" s="302"/>
      <c r="Q46" s="302"/>
      <c r="R46" s="302"/>
      <c r="S46" s="302"/>
      <c r="T46" s="302"/>
      <c r="U46" s="302"/>
      <c r="V46" s="302"/>
      <c r="W46" s="302"/>
    </row>
    <row r="47" spans="1:23" x14ac:dyDescent="0.25">
      <c r="A47" s="312"/>
      <c r="B47" s="302"/>
      <c r="C47" s="302"/>
      <c r="D47" s="302"/>
      <c r="E47" s="302"/>
      <c r="F47" s="302"/>
      <c r="G47" s="302"/>
      <c r="H47" s="302"/>
      <c r="I47" s="302"/>
      <c r="J47" s="302"/>
      <c r="K47" s="302"/>
      <c r="L47" s="302"/>
      <c r="M47" s="302"/>
      <c r="N47" s="302"/>
      <c r="O47" s="302"/>
      <c r="P47" s="302"/>
      <c r="Q47" s="302"/>
      <c r="R47" s="302"/>
      <c r="S47" s="302"/>
      <c r="T47" s="302"/>
      <c r="U47" s="302"/>
      <c r="V47" s="302"/>
      <c r="W47" s="302"/>
    </row>
    <row r="48" spans="1:23" x14ac:dyDescent="0.25">
      <c r="A48" s="312"/>
      <c r="B48" s="302"/>
      <c r="C48" s="302"/>
      <c r="D48" s="302"/>
      <c r="E48" s="302"/>
      <c r="F48" s="302"/>
      <c r="G48" s="302"/>
      <c r="H48" s="302"/>
      <c r="I48" s="302"/>
      <c r="J48" s="302"/>
      <c r="K48" s="302"/>
      <c r="L48" s="302"/>
      <c r="M48" s="302"/>
      <c r="N48" s="302"/>
      <c r="O48" s="302"/>
      <c r="P48" s="302"/>
      <c r="Q48" s="302"/>
      <c r="R48" s="302"/>
      <c r="S48" s="302"/>
      <c r="T48" s="302"/>
      <c r="U48" s="302"/>
      <c r="V48" s="302"/>
      <c r="W48" s="302"/>
    </row>
    <row r="49" spans="1:23" x14ac:dyDescent="0.25">
      <c r="A49" s="312"/>
      <c r="B49" s="302"/>
      <c r="C49" s="302"/>
      <c r="D49" s="302"/>
      <c r="E49" s="302"/>
      <c r="F49" s="302"/>
      <c r="G49" s="302"/>
      <c r="H49" s="302"/>
      <c r="I49" s="302"/>
      <c r="J49" s="302"/>
      <c r="K49" s="302"/>
      <c r="L49" s="302"/>
      <c r="M49" s="302"/>
      <c r="N49" s="302"/>
      <c r="O49" s="302"/>
      <c r="P49" s="302"/>
      <c r="Q49" s="302"/>
      <c r="R49" s="302"/>
      <c r="S49" s="302"/>
      <c r="T49" s="302"/>
      <c r="U49" s="302"/>
      <c r="V49" s="302"/>
      <c r="W49" s="302"/>
    </row>
    <row r="50" spans="1:23" x14ac:dyDescent="0.25">
      <c r="A50" s="312"/>
      <c r="B50" s="302"/>
      <c r="C50" s="302"/>
      <c r="D50" s="302"/>
      <c r="E50" s="302"/>
      <c r="F50" s="302"/>
      <c r="G50" s="302"/>
      <c r="H50" s="302"/>
      <c r="I50" s="302"/>
      <c r="J50" s="302"/>
      <c r="K50" s="302"/>
      <c r="L50" s="302"/>
      <c r="M50" s="302"/>
      <c r="N50" s="302"/>
      <c r="O50" s="302"/>
      <c r="P50" s="302"/>
      <c r="Q50" s="302"/>
      <c r="R50" s="302"/>
      <c r="S50" s="302"/>
      <c r="T50" s="302"/>
      <c r="U50" s="302"/>
      <c r="V50" s="302"/>
      <c r="W50" s="302"/>
    </row>
    <row r="51" spans="1:23" x14ac:dyDescent="0.25">
      <c r="A51" s="312"/>
      <c r="B51" s="302"/>
      <c r="C51" s="302"/>
      <c r="D51" s="302"/>
      <c r="E51" s="302"/>
      <c r="F51" s="302"/>
      <c r="G51" s="302"/>
      <c r="H51" s="302"/>
      <c r="I51" s="302"/>
      <c r="J51" s="302"/>
      <c r="K51" s="302"/>
      <c r="L51" s="302"/>
      <c r="M51" s="302"/>
      <c r="N51" s="302"/>
      <c r="O51" s="302"/>
      <c r="P51" s="302"/>
      <c r="Q51" s="302"/>
      <c r="R51" s="302"/>
      <c r="S51" s="302"/>
      <c r="T51" s="302"/>
      <c r="U51" s="302"/>
      <c r="V51" s="302"/>
      <c r="W51" s="302"/>
    </row>
    <row r="52" spans="1:23" x14ac:dyDescent="0.25">
      <c r="A52" s="312"/>
      <c r="B52" s="302"/>
      <c r="C52" s="302"/>
      <c r="D52" s="302"/>
      <c r="E52" s="302"/>
      <c r="F52" s="302"/>
      <c r="G52" s="302"/>
      <c r="H52" s="302"/>
      <c r="I52" s="302"/>
      <c r="J52" s="302"/>
      <c r="K52" s="302"/>
      <c r="L52" s="302"/>
      <c r="M52" s="302"/>
      <c r="N52" s="302"/>
      <c r="O52" s="302"/>
      <c r="P52" s="302"/>
      <c r="Q52" s="302"/>
      <c r="R52" s="302"/>
      <c r="S52" s="302"/>
      <c r="T52" s="302"/>
      <c r="U52" s="302"/>
      <c r="V52" s="302"/>
      <c r="W52" s="302"/>
    </row>
    <row r="53" spans="1:23" x14ac:dyDescent="0.25">
      <c r="A53" s="312"/>
      <c r="B53" s="302"/>
      <c r="C53" s="302"/>
      <c r="D53" s="302"/>
      <c r="E53" s="302"/>
      <c r="F53" s="302"/>
      <c r="G53" s="302"/>
      <c r="H53" s="302"/>
      <c r="I53" s="302"/>
      <c r="J53" s="302"/>
      <c r="K53" s="302"/>
      <c r="L53" s="302"/>
      <c r="M53" s="302"/>
      <c r="N53" s="302"/>
      <c r="O53" s="302"/>
      <c r="P53" s="302"/>
      <c r="Q53" s="302"/>
      <c r="R53" s="302"/>
      <c r="S53" s="302"/>
      <c r="T53" s="302"/>
      <c r="U53" s="302"/>
      <c r="V53" s="302"/>
      <c r="W53" s="302"/>
    </row>
    <row r="54" spans="1:23" x14ac:dyDescent="0.25">
      <c r="A54" s="312"/>
      <c r="B54" s="302"/>
      <c r="C54" s="302"/>
      <c r="D54" s="302"/>
      <c r="E54" s="302"/>
      <c r="F54" s="302"/>
      <c r="G54" s="302"/>
      <c r="H54" s="302"/>
      <c r="I54" s="302"/>
      <c r="J54" s="302"/>
      <c r="K54" s="302"/>
      <c r="L54" s="302"/>
      <c r="M54" s="302"/>
      <c r="N54" s="302"/>
      <c r="O54" s="302"/>
      <c r="P54" s="302"/>
      <c r="Q54" s="302"/>
      <c r="R54" s="302"/>
      <c r="S54" s="302"/>
      <c r="T54" s="302"/>
      <c r="U54" s="302"/>
      <c r="V54" s="302"/>
      <c r="W54" s="302"/>
    </row>
    <row r="55" spans="1:23" x14ac:dyDescent="0.25">
      <c r="A55" s="312"/>
      <c r="B55" s="302"/>
      <c r="C55" s="302"/>
      <c r="D55" s="302"/>
      <c r="E55" s="302"/>
      <c r="F55" s="302"/>
      <c r="G55" s="302"/>
      <c r="H55" s="302"/>
      <c r="I55" s="302"/>
      <c r="J55" s="302"/>
      <c r="K55" s="302"/>
      <c r="L55" s="302"/>
      <c r="M55" s="302"/>
      <c r="N55" s="302"/>
      <c r="O55" s="302"/>
      <c r="P55" s="302"/>
      <c r="Q55" s="302"/>
      <c r="R55" s="302"/>
      <c r="S55" s="302"/>
      <c r="T55" s="302"/>
      <c r="U55" s="302"/>
      <c r="V55" s="302"/>
      <c r="W55" s="302"/>
    </row>
    <row r="56" spans="1:23" x14ac:dyDescent="0.25">
      <c r="A56" s="312"/>
      <c r="B56" s="302"/>
      <c r="C56" s="302"/>
      <c r="D56" s="302"/>
      <c r="E56" s="302"/>
      <c r="F56" s="302"/>
      <c r="G56" s="302"/>
      <c r="H56" s="302"/>
      <c r="I56" s="302"/>
      <c r="J56" s="302"/>
      <c r="K56" s="302"/>
      <c r="L56" s="302"/>
      <c r="M56" s="302"/>
      <c r="N56" s="302"/>
      <c r="O56" s="302"/>
      <c r="P56" s="302"/>
      <c r="Q56" s="302"/>
      <c r="R56" s="302"/>
      <c r="S56" s="302"/>
      <c r="T56" s="302"/>
      <c r="U56" s="302"/>
      <c r="V56" s="302"/>
      <c r="W56" s="302"/>
    </row>
    <row r="57" spans="1:23" x14ac:dyDescent="0.25">
      <c r="A57" s="312"/>
      <c r="B57" s="302"/>
      <c r="C57" s="302"/>
      <c r="D57" s="302"/>
      <c r="E57" s="302"/>
      <c r="F57" s="302"/>
      <c r="G57" s="302"/>
      <c r="H57" s="302"/>
      <c r="I57" s="302"/>
      <c r="J57" s="302"/>
      <c r="K57" s="302"/>
      <c r="L57" s="302"/>
      <c r="M57" s="302"/>
      <c r="N57" s="302"/>
      <c r="O57" s="302"/>
      <c r="P57" s="302"/>
      <c r="Q57" s="302"/>
      <c r="R57" s="302"/>
      <c r="S57" s="302"/>
      <c r="T57" s="302"/>
      <c r="U57" s="302"/>
      <c r="V57" s="302"/>
      <c r="W57" s="302"/>
    </row>
    <row r="58" spans="1:23" x14ac:dyDescent="0.25">
      <c r="A58" s="312"/>
      <c r="B58" s="302"/>
      <c r="C58" s="302"/>
      <c r="D58" s="302"/>
      <c r="E58" s="302"/>
      <c r="F58" s="302"/>
      <c r="G58" s="302"/>
      <c r="H58" s="302"/>
      <c r="I58" s="302"/>
      <c r="J58" s="302"/>
      <c r="K58" s="302"/>
      <c r="L58" s="302"/>
      <c r="M58" s="302"/>
      <c r="N58" s="302"/>
      <c r="O58" s="302"/>
      <c r="P58" s="302"/>
      <c r="Q58" s="302"/>
      <c r="R58" s="302"/>
      <c r="S58" s="302"/>
      <c r="T58" s="302"/>
      <c r="U58" s="302"/>
      <c r="V58" s="302"/>
      <c r="W58" s="302"/>
    </row>
    <row r="59" spans="1:23" x14ac:dyDescent="0.25">
      <c r="A59" s="312"/>
      <c r="B59" s="302"/>
      <c r="C59" s="302"/>
      <c r="D59" s="302"/>
      <c r="E59" s="302"/>
      <c r="F59" s="302"/>
      <c r="G59" s="302"/>
      <c r="H59" s="302"/>
      <c r="I59" s="302"/>
      <c r="J59" s="302"/>
      <c r="K59" s="302"/>
      <c r="L59" s="302"/>
      <c r="M59" s="302"/>
      <c r="N59" s="302"/>
      <c r="O59" s="302"/>
      <c r="P59" s="302"/>
      <c r="Q59" s="302"/>
      <c r="R59" s="302"/>
      <c r="S59" s="302"/>
      <c r="T59" s="302"/>
      <c r="U59" s="302"/>
      <c r="V59" s="302"/>
      <c r="W59" s="302"/>
    </row>
    <row r="60" spans="1:23" x14ac:dyDescent="0.25">
      <c r="A60" s="312"/>
      <c r="B60" s="302"/>
      <c r="C60" s="302"/>
      <c r="D60" s="302"/>
      <c r="E60" s="302"/>
      <c r="F60" s="302"/>
      <c r="G60" s="302"/>
      <c r="H60" s="302"/>
      <c r="I60" s="302"/>
      <c r="J60" s="302"/>
      <c r="K60" s="302"/>
      <c r="L60" s="302"/>
      <c r="M60" s="302"/>
      <c r="N60" s="302"/>
      <c r="O60" s="302"/>
      <c r="P60" s="302"/>
      <c r="Q60" s="302"/>
      <c r="R60" s="302"/>
      <c r="S60" s="302"/>
      <c r="T60" s="302"/>
      <c r="U60" s="302"/>
      <c r="V60" s="302"/>
      <c r="W60" s="302"/>
    </row>
    <row r="61" spans="1:23" x14ac:dyDescent="0.25">
      <c r="A61" s="312"/>
      <c r="B61" s="302"/>
      <c r="C61" s="302"/>
      <c r="D61" s="302"/>
      <c r="E61" s="302"/>
      <c r="F61" s="302"/>
      <c r="G61" s="302"/>
      <c r="H61" s="302"/>
      <c r="I61" s="302"/>
      <c r="J61" s="302"/>
      <c r="K61" s="302"/>
      <c r="L61" s="302"/>
      <c r="M61" s="302"/>
      <c r="N61" s="302"/>
      <c r="O61" s="302"/>
      <c r="P61" s="302"/>
      <c r="Q61" s="302"/>
      <c r="R61" s="302"/>
      <c r="S61" s="302"/>
      <c r="T61" s="302"/>
      <c r="U61" s="302"/>
      <c r="V61" s="302"/>
      <c r="W61" s="302"/>
    </row>
    <row r="62" spans="1:23" x14ac:dyDescent="0.25">
      <c r="A62" s="312"/>
      <c r="B62" s="302"/>
      <c r="C62" s="302"/>
      <c r="D62" s="302"/>
      <c r="E62" s="302"/>
      <c r="F62" s="302"/>
      <c r="G62" s="302"/>
      <c r="H62" s="302"/>
      <c r="I62" s="302"/>
      <c r="J62" s="302"/>
      <c r="K62" s="302"/>
      <c r="L62" s="302"/>
      <c r="M62" s="302"/>
      <c r="N62" s="302"/>
      <c r="O62" s="302"/>
      <c r="P62" s="302"/>
      <c r="Q62" s="302"/>
      <c r="R62" s="302"/>
      <c r="S62" s="302"/>
      <c r="T62" s="302"/>
      <c r="U62" s="302"/>
      <c r="V62" s="302"/>
      <c r="W62" s="302"/>
    </row>
    <row r="63" spans="1:23" x14ac:dyDescent="0.25">
      <c r="A63" s="312"/>
      <c r="B63" s="302"/>
      <c r="C63" s="302"/>
      <c r="D63" s="302"/>
      <c r="E63" s="302"/>
      <c r="F63" s="302"/>
      <c r="G63" s="302"/>
      <c r="H63" s="302"/>
      <c r="I63" s="302"/>
      <c r="J63" s="302"/>
      <c r="K63" s="302"/>
      <c r="L63" s="302"/>
      <c r="M63" s="302"/>
      <c r="N63" s="302"/>
      <c r="O63" s="302"/>
      <c r="P63" s="302"/>
      <c r="Q63" s="302"/>
      <c r="R63" s="302"/>
      <c r="S63" s="302"/>
      <c r="T63" s="302"/>
      <c r="U63" s="302"/>
      <c r="V63" s="302"/>
      <c r="W63" s="302"/>
    </row>
    <row r="64" spans="1:23" x14ac:dyDescent="0.25">
      <c r="A64" s="312"/>
      <c r="B64" s="302"/>
      <c r="C64" s="302"/>
      <c r="D64" s="302"/>
      <c r="E64" s="302"/>
      <c r="F64" s="302"/>
      <c r="G64" s="302"/>
      <c r="H64" s="302"/>
      <c r="I64" s="302"/>
      <c r="J64" s="302"/>
      <c r="K64" s="302"/>
      <c r="L64" s="302"/>
      <c r="M64" s="302"/>
      <c r="N64" s="302"/>
      <c r="O64" s="302"/>
      <c r="P64" s="302"/>
      <c r="Q64" s="302"/>
      <c r="R64" s="302"/>
      <c r="S64" s="302"/>
      <c r="T64" s="302"/>
      <c r="U64" s="302"/>
      <c r="V64" s="302"/>
      <c r="W64" s="302"/>
    </row>
    <row r="65" spans="1:23" x14ac:dyDescent="0.25">
      <c r="A65" s="312"/>
      <c r="B65" s="302"/>
      <c r="C65" s="302"/>
      <c r="D65" s="302"/>
      <c r="E65" s="302"/>
      <c r="F65" s="302"/>
      <c r="G65" s="302"/>
      <c r="H65" s="302"/>
      <c r="I65" s="302"/>
      <c r="J65" s="302"/>
      <c r="K65" s="302"/>
      <c r="L65" s="302"/>
      <c r="M65" s="302"/>
      <c r="N65" s="302"/>
      <c r="O65" s="302"/>
      <c r="P65" s="302"/>
      <c r="Q65" s="302"/>
      <c r="R65" s="302"/>
      <c r="S65" s="302"/>
      <c r="T65" s="302"/>
      <c r="U65" s="302"/>
      <c r="V65" s="302"/>
      <c r="W65" s="302"/>
    </row>
    <row r="66" spans="1:23" x14ac:dyDescent="0.25">
      <c r="A66" s="312"/>
      <c r="B66" s="302"/>
      <c r="C66" s="302"/>
      <c r="D66" s="302"/>
      <c r="E66" s="302"/>
      <c r="F66" s="302"/>
      <c r="G66" s="302"/>
      <c r="H66" s="302"/>
      <c r="I66" s="302"/>
      <c r="J66" s="302"/>
      <c r="K66" s="302"/>
      <c r="L66" s="302"/>
      <c r="M66" s="302"/>
      <c r="N66" s="302"/>
      <c r="O66" s="302"/>
      <c r="P66" s="302"/>
      <c r="Q66" s="302"/>
      <c r="R66" s="302"/>
      <c r="S66" s="302"/>
      <c r="T66" s="302"/>
      <c r="U66" s="302"/>
      <c r="V66" s="302"/>
      <c r="W66" s="302"/>
    </row>
    <row r="67" spans="1:23" x14ac:dyDescent="0.25">
      <c r="A67" s="312"/>
      <c r="B67" s="302"/>
      <c r="C67" s="302"/>
      <c r="D67" s="302"/>
      <c r="E67" s="302"/>
      <c r="F67" s="302"/>
      <c r="G67" s="302"/>
      <c r="H67" s="302"/>
      <c r="I67" s="302"/>
      <c r="J67" s="302"/>
      <c r="K67" s="302"/>
      <c r="L67" s="302"/>
      <c r="M67" s="302"/>
      <c r="N67" s="302"/>
      <c r="O67" s="302"/>
      <c r="P67" s="302"/>
      <c r="Q67" s="302"/>
      <c r="R67" s="302"/>
      <c r="S67" s="302"/>
      <c r="T67" s="302"/>
      <c r="U67" s="302"/>
      <c r="V67" s="302"/>
      <c r="W67" s="302"/>
    </row>
    <row r="68" spans="1:23" x14ac:dyDescent="0.25">
      <c r="A68" s="312"/>
      <c r="B68" s="302"/>
      <c r="C68" s="302"/>
      <c r="D68" s="302"/>
      <c r="E68" s="302"/>
      <c r="F68" s="302"/>
      <c r="G68" s="302"/>
      <c r="H68" s="302"/>
      <c r="I68" s="302"/>
      <c r="J68" s="302"/>
      <c r="K68" s="302"/>
      <c r="L68" s="302"/>
      <c r="M68" s="302"/>
      <c r="N68" s="302"/>
      <c r="O68" s="302"/>
      <c r="P68" s="302"/>
      <c r="Q68" s="302"/>
      <c r="R68" s="302"/>
      <c r="S68" s="302"/>
      <c r="T68" s="302"/>
      <c r="U68" s="302"/>
      <c r="V68" s="302"/>
      <c r="W68" s="302"/>
    </row>
    <row r="69" spans="1:23" x14ac:dyDescent="0.25">
      <c r="A69" s="312"/>
      <c r="B69" s="302"/>
      <c r="C69" s="302"/>
      <c r="D69" s="302"/>
      <c r="E69" s="302"/>
      <c r="F69" s="302"/>
      <c r="G69" s="302"/>
      <c r="H69" s="302"/>
      <c r="I69" s="302"/>
      <c r="J69" s="302"/>
      <c r="K69" s="302"/>
      <c r="L69" s="302"/>
      <c r="M69" s="302"/>
      <c r="N69" s="302"/>
      <c r="O69" s="302"/>
      <c r="P69" s="302"/>
      <c r="Q69" s="302"/>
      <c r="R69" s="302"/>
      <c r="S69" s="302"/>
      <c r="T69" s="302"/>
      <c r="U69" s="302"/>
      <c r="V69" s="302"/>
      <c r="W69" s="302"/>
    </row>
    <row r="70" spans="1:23" x14ac:dyDescent="0.25">
      <c r="A70" s="312"/>
      <c r="B70" s="302"/>
      <c r="C70" s="302"/>
      <c r="D70" s="302"/>
      <c r="E70" s="302"/>
      <c r="F70" s="302"/>
      <c r="G70" s="302"/>
      <c r="H70" s="302"/>
      <c r="I70" s="302"/>
      <c r="J70" s="302"/>
      <c r="K70" s="302"/>
      <c r="L70" s="302"/>
      <c r="M70" s="302"/>
      <c r="N70" s="302"/>
      <c r="O70" s="302"/>
      <c r="P70" s="302"/>
      <c r="Q70" s="302"/>
      <c r="R70" s="302"/>
      <c r="S70" s="302"/>
      <c r="T70" s="302"/>
      <c r="U70" s="302"/>
      <c r="V70" s="302"/>
      <c r="W70" s="302"/>
    </row>
    <row r="71" spans="1:23" x14ac:dyDescent="0.25">
      <c r="A71" s="312"/>
      <c r="B71" s="302"/>
      <c r="C71" s="302"/>
      <c r="D71" s="302"/>
      <c r="E71" s="302"/>
      <c r="F71" s="302"/>
      <c r="G71" s="302"/>
      <c r="H71" s="302"/>
      <c r="I71" s="302"/>
      <c r="J71" s="302"/>
      <c r="K71" s="302"/>
      <c r="L71" s="302"/>
      <c r="M71" s="302"/>
      <c r="N71" s="302"/>
      <c r="O71" s="302"/>
      <c r="P71" s="302"/>
      <c r="Q71" s="302"/>
      <c r="R71" s="302"/>
      <c r="S71" s="302"/>
      <c r="T71" s="302"/>
      <c r="U71" s="302"/>
      <c r="V71" s="302"/>
      <c r="W71" s="302"/>
    </row>
    <row r="72" spans="1:23" x14ac:dyDescent="0.25">
      <c r="A72" s="312"/>
      <c r="B72" s="302"/>
      <c r="C72" s="302"/>
      <c r="D72" s="302"/>
      <c r="E72" s="302"/>
      <c r="F72" s="302"/>
      <c r="G72" s="302"/>
      <c r="H72" s="302"/>
      <c r="I72" s="302"/>
      <c r="J72" s="302"/>
      <c r="K72" s="302"/>
      <c r="L72" s="302"/>
      <c r="M72" s="302"/>
      <c r="N72" s="302"/>
      <c r="O72" s="302"/>
      <c r="P72" s="302"/>
      <c r="Q72" s="302"/>
      <c r="R72" s="302"/>
      <c r="S72" s="302"/>
      <c r="T72" s="302"/>
      <c r="U72" s="302"/>
      <c r="V72" s="302"/>
      <c r="W72" s="302"/>
    </row>
    <row r="73" spans="1:23" x14ac:dyDescent="0.25">
      <c r="A73" s="312"/>
      <c r="B73" s="302"/>
      <c r="C73" s="302"/>
      <c r="D73" s="302"/>
      <c r="E73" s="302"/>
      <c r="F73" s="302"/>
      <c r="G73" s="302"/>
      <c r="H73" s="302"/>
      <c r="I73" s="302"/>
      <c r="J73" s="302"/>
      <c r="K73" s="302"/>
      <c r="L73" s="302"/>
      <c r="M73" s="302"/>
      <c r="N73" s="302"/>
      <c r="O73" s="302"/>
      <c r="P73" s="302"/>
      <c r="Q73" s="302"/>
      <c r="R73" s="302"/>
      <c r="S73" s="302"/>
      <c r="T73" s="302"/>
      <c r="U73" s="302"/>
      <c r="V73" s="302"/>
      <c r="W73" s="302"/>
    </row>
    <row r="74" spans="1:23" x14ac:dyDescent="0.25">
      <c r="A74" s="312"/>
      <c r="B74" s="302"/>
      <c r="C74" s="302"/>
      <c r="D74" s="302"/>
      <c r="E74" s="302"/>
      <c r="F74" s="302"/>
      <c r="G74" s="302"/>
      <c r="H74" s="302"/>
      <c r="I74" s="302"/>
      <c r="J74" s="302"/>
      <c r="K74" s="302"/>
      <c r="L74" s="302"/>
      <c r="M74" s="302"/>
      <c r="N74" s="302"/>
      <c r="O74" s="302"/>
      <c r="P74" s="302"/>
      <c r="Q74" s="302"/>
      <c r="R74" s="302"/>
      <c r="S74" s="302"/>
      <c r="T74" s="302"/>
      <c r="U74" s="302"/>
      <c r="V74" s="302"/>
      <c r="W74" s="302"/>
    </row>
    <row r="75" spans="1:23" x14ac:dyDescent="0.25">
      <c r="A75" s="312"/>
      <c r="B75" s="302"/>
      <c r="C75" s="302"/>
      <c r="D75" s="302"/>
      <c r="E75" s="302"/>
      <c r="F75" s="302"/>
      <c r="G75" s="302"/>
      <c r="H75" s="302"/>
      <c r="I75" s="302"/>
      <c r="J75" s="302"/>
      <c r="K75" s="302"/>
      <c r="L75" s="302"/>
      <c r="M75" s="302"/>
      <c r="N75" s="302"/>
      <c r="O75" s="302"/>
      <c r="P75" s="302"/>
      <c r="Q75" s="302"/>
      <c r="R75" s="302"/>
      <c r="S75" s="302"/>
      <c r="T75" s="302"/>
      <c r="U75" s="302"/>
      <c r="V75" s="302"/>
      <c r="W75" s="302"/>
    </row>
    <row r="76" spans="1:23" x14ac:dyDescent="0.25">
      <c r="A76" s="312"/>
      <c r="B76" s="302"/>
      <c r="C76" s="302"/>
      <c r="D76" s="302"/>
      <c r="E76" s="302"/>
      <c r="F76" s="302"/>
      <c r="G76" s="302"/>
      <c r="H76" s="302"/>
      <c r="I76" s="302"/>
      <c r="J76" s="302"/>
      <c r="K76" s="302"/>
      <c r="L76" s="302"/>
      <c r="M76" s="302"/>
      <c r="N76" s="302"/>
      <c r="O76" s="302"/>
      <c r="P76" s="302"/>
      <c r="Q76" s="302"/>
      <c r="R76" s="302"/>
      <c r="S76" s="302"/>
      <c r="T76" s="302"/>
      <c r="U76" s="302"/>
      <c r="V76" s="302"/>
      <c r="W76" s="302"/>
    </row>
    <row r="77" spans="1:23" x14ac:dyDescent="0.25">
      <c r="A77" s="312"/>
      <c r="B77" s="302"/>
      <c r="C77" s="302"/>
      <c r="D77" s="302"/>
      <c r="E77" s="302"/>
      <c r="F77" s="302"/>
      <c r="G77" s="302"/>
      <c r="H77" s="302"/>
      <c r="I77" s="302"/>
      <c r="J77" s="302"/>
      <c r="K77" s="302"/>
      <c r="L77" s="302"/>
      <c r="M77" s="302"/>
      <c r="N77" s="302"/>
      <c r="O77" s="302"/>
      <c r="P77" s="302"/>
      <c r="Q77" s="302"/>
      <c r="R77" s="302"/>
      <c r="S77" s="302"/>
      <c r="T77" s="302"/>
      <c r="U77" s="302"/>
      <c r="V77" s="302"/>
      <c r="W77" s="302"/>
    </row>
    <row r="78" spans="1:23" x14ac:dyDescent="0.25">
      <c r="A78" s="312"/>
      <c r="B78" s="302"/>
      <c r="C78" s="302"/>
      <c r="D78" s="302"/>
      <c r="E78" s="302"/>
      <c r="F78" s="302"/>
      <c r="G78" s="302"/>
      <c r="H78" s="302"/>
      <c r="I78" s="302"/>
      <c r="J78" s="302"/>
      <c r="K78" s="302"/>
      <c r="L78" s="302"/>
      <c r="M78" s="302"/>
      <c r="N78" s="302"/>
      <c r="O78" s="302"/>
      <c r="P78" s="302"/>
      <c r="Q78" s="302"/>
      <c r="R78" s="302"/>
      <c r="S78" s="302"/>
      <c r="T78" s="302"/>
      <c r="U78" s="302"/>
      <c r="V78" s="302"/>
      <c r="W78" s="302"/>
    </row>
    <row r="79" spans="1:23" x14ac:dyDescent="0.25">
      <c r="A79" s="312"/>
      <c r="B79" s="302"/>
      <c r="C79" s="302"/>
      <c r="D79" s="302"/>
      <c r="E79" s="302"/>
      <c r="F79" s="302"/>
      <c r="G79" s="302"/>
      <c r="H79" s="302"/>
      <c r="I79" s="302"/>
      <c r="J79" s="302"/>
      <c r="K79" s="302"/>
      <c r="L79" s="302"/>
      <c r="M79" s="302"/>
      <c r="N79" s="302"/>
      <c r="O79" s="302"/>
      <c r="P79" s="302"/>
      <c r="Q79" s="302"/>
      <c r="R79" s="302"/>
      <c r="S79" s="302"/>
      <c r="T79" s="302"/>
      <c r="U79" s="302"/>
      <c r="V79" s="302"/>
      <c r="W79" s="302"/>
    </row>
    <row r="80" spans="1:23" x14ac:dyDescent="0.25">
      <c r="A80" s="312"/>
      <c r="B80" s="302"/>
      <c r="C80" s="302"/>
      <c r="D80" s="302"/>
      <c r="E80" s="302"/>
      <c r="F80" s="302"/>
      <c r="G80" s="302"/>
      <c r="H80" s="302"/>
      <c r="I80" s="302"/>
      <c r="J80" s="302"/>
      <c r="K80" s="302"/>
      <c r="L80" s="302"/>
      <c r="M80" s="302"/>
      <c r="N80" s="302"/>
      <c r="O80" s="302"/>
      <c r="P80" s="302"/>
      <c r="Q80" s="302"/>
      <c r="R80" s="302"/>
      <c r="S80" s="302"/>
      <c r="T80" s="302"/>
      <c r="U80" s="302"/>
      <c r="V80" s="302"/>
      <c r="W80" s="302"/>
    </row>
    <row r="81" spans="1:23" x14ac:dyDescent="0.25">
      <c r="A81" s="312"/>
      <c r="B81" s="302"/>
      <c r="C81" s="302"/>
      <c r="D81" s="302"/>
      <c r="E81" s="302"/>
      <c r="F81" s="302"/>
      <c r="G81" s="302"/>
      <c r="H81" s="302"/>
      <c r="I81" s="302"/>
      <c r="J81" s="302"/>
      <c r="K81" s="302"/>
      <c r="L81" s="302"/>
      <c r="M81" s="302"/>
      <c r="N81" s="302"/>
      <c r="O81" s="302"/>
      <c r="P81" s="302"/>
      <c r="Q81" s="302"/>
      <c r="R81" s="302"/>
      <c r="S81" s="302"/>
      <c r="T81" s="302"/>
      <c r="U81" s="302"/>
      <c r="V81" s="302"/>
      <c r="W81" s="302"/>
    </row>
    <row r="82" spans="1:23" x14ac:dyDescent="0.25">
      <c r="A82" s="312"/>
      <c r="B82" s="302"/>
      <c r="C82" s="302"/>
      <c r="D82" s="302"/>
      <c r="E82" s="302"/>
      <c r="F82" s="302"/>
      <c r="G82" s="302"/>
      <c r="H82" s="302"/>
      <c r="I82" s="302"/>
      <c r="J82" s="302"/>
      <c r="K82" s="302"/>
      <c r="L82" s="302"/>
      <c r="M82" s="302"/>
      <c r="N82" s="302"/>
      <c r="O82" s="302"/>
      <c r="P82" s="302"/>
      <c r="Q82" s="302"/>
      <c r="R82" s="302"/>
      <c r="S82" s="302"/>
      <c r="T82" s="302"/>
      <c r="U82" s="302"/>
      <c r="V82" s="302"/>
      <c r="W82" s="302"/>
    </row>
    <row r="83" spans="1:23" x14ac:dyDescent="0.25">
      <c r="A83" s="312"/>
      <c r="B83" s="302"/>
      <c r="C83" s="302"/>
      <c r="D83" s="302"/>
      <c r="E83" s="302"/>
      <c r="F83" s="302"/>
      <c r="G83" s="302"/>
      <c r="H83" s="302"/>
      <c r="I83" s="302"/>
      <c r="J83" s="302"/>
      <c r="K83" s="302"/>
      <c r="L83" s="302"/>
      <c r="M83" s="302"/>
      <c r="N83" s="302"/>
      <c r="O83" s="302"/>
      <c r="P83" s="302"/>
      <c r="Q83" s="302"/>
      <c r="R83" s="302"/>
      <c r="S83" s="302"/>
      <c r="T83" s="302"/>
      <c r="U83" s="302"/>
      <c r="V83" s="302"/>
      <c r="W83" s="302"/>
    </row>
    <row r="84" spans="1:23" x14ac:dyDescent="0.25">
      <c r="A84" s="312"/>
      <c r="B84" s="302"/>
      <c r="C84" s="302"/>
      <c r="D84" s="302"/>
      <c r="E84" s="302"/>
      <c r="F84" s="302"/>
      <c r="G84" s="302"/>
      <c r="H84" s="302"/>
      <c r="I84" s="302"/>
      <c r="J84" s="302"/>
      <c r="K84" s="302"/>
      <c r="L84" s="302"/>
      <c r="M84" s="302"/>
      <c r="N84" s="302"/>
      <c r="O84" s="302"/>
      <c r="P84" s="302"/>
      <c r="Q84" s="302"/>
      <c r="R84" s="302"/>
      <c r="S84" s="302"/>
      <c r="T84" s="302"/>
      <c r="U84" s="302"/>
      <c r="V84" s="302"/>
      <c r="W84" s="302"/>
    </row>
    <row r="85" spans="1:23" x14ac:dyDescent="0.25">
      <c r="A85" s="312"/>
      <c r="B85" s="302"/>
      <c r="C85" s="302"/>
      <c r="D85" s="302"/>
      <c r="E85" s="302"/>
      <c r="F85" s="302"/>
      <c r="G85" s="302"/>
      <c r="H85" s="302"/>
      <c r="I85" s="302"/>
      <c r="J85" s="302"/>
      <c r="K85" s="302"/>
      <c r="L85" s="302"/>
      <c r="M85" s="302"/>
      <c r="N85" s="302"/>
      <c r="O85" s="302"/>
      <c r="P85" s="302"/>
      <c r="Q85" s="302"/>
      <c r="R85" s="302"/>
      <c r="S85" s="302"/>
      <c r="T85" s="302"/>
      <c r="U85" s="302"/>
      <c r="V85" s="302"/>
      <c r="W85" s="302"/>
    </row>
    <row r="86" spans="1:23" x14ac:dyDescent="0.25">
      <c r="A86" s="312"/>
      <c r="B86" s="302"/>
      <c r="C86" s="302"/>
      <c r="D86" s="302"/>
      <c r="E86" s="302"/>
      <c r="F86" s="302"/>
      <c r="G86" s="302"/>
      <c r="H86" s="302"/>
      <c r="I86" s="302"/>
      <c r="J86" s="302"/>
      <c r="K86" s="302"/>
      <c r="L86" s="302"/>
      <c r="M86" s="302"/>
      <c r="N86" s="302"/>
      <c r="O86" s="302"/>
      <c r="P86" s="302"/>
      <c r="Q86" s="302"/>
      <c r="R86" s="302"/>
      <c r="S86" s="302"/>
      <c r="T86" s="302"/>
      <c r="U86" s="302"/>
      <c r="V86" s="302"/>
      <c r="W86" s="302"/>
    </row>
    <row r="87" spans="1:23" x14ac:dyDescent="0.25">
      <c r="A87" s="312"/>
      <c r="B87" s="302"/>
      <c r="C87" s="302"/>
      <c r="D87" s="302"/>
      <c r="E87" s="302"/>
      <c r="F87" s="302"/>
      <c r="G87" s="302"/>
      <c r="H87" s="302"/>
      <c r="I87" s="302"/>
      <c r="J87" s="302"/>
      <c r="K87" s="302"/>
      <c r="L87" s="302"/>
      <c r="M87" s="302"/>
      <c r="N87" s="302"/>
      <c r="O87" s="302"/>
      <c r="P87" s="302"/>
      <c r="Q87" s="302"/>
      <c r="R87" s="302"/>
      <c r="S87" s="302"/>
      <c r="T87" s="302"/>
      <c r="U87" s="302"/>
      <c r="V87" s="302"/>
      <c r="W87" s="302"/>
    </row>
    <row r="88" spans="1:23" x14ac:dyDescent="0.25">
      <c r="A88" s="312"/>
      <c r="B88" s="302"/>
      <c r="C88" s="302"/>
      <c r="D88" s="302"/>
      <c r="E88" s="302"/>
      <c r="F88" s="302"/>
      <c r="G88" s="302"/>
      <c r="H88" s="302"/>
      <c r="I88" s="302"/>
      <c r="J88" s="302"/>
      <c r="K88" s="302"/>
      <c r="L88" s="302"/>
      <c r="M88" s="302"/>
      <c r="N88" s="302"/>
      <c r="O88" s="302"/>
      <c r="P88" s="302"/>
      <c r="Q88" s="302"/>
      <c r="R88" s="302"/>
      <c r="S88" s="302"/>
      <c r="T88" s="302"/>
      <c r="U88" s="302"/>
      <c r="V88" s="302"/>
      <c r="W88" s="302"/>
    </row>
    <row r="89" spans="1:23" x14ac:dyDescent="0.25">
      <c r="A89" s="312"/>
      <c r="B89" s="302"/>
      <c r="C89" s="302"/>
      <c r="D89" s="302"/>
      <c r="E89" s="302"/>
      <c r="F89" s="302"/>
      <c r="G89" s="302"/>
      <c r="H89" s="302"/>
      <c r="I89" s="302"/>
      <c r="J89" s="302"/>
      <c r="K89" s="302"/>
      <c r="L89" s="302"/>
      <c r="M89" s="302"/>
      <c r="N89" s="302"/>
      <c r="O89" s="302"/>
      <c r="P89" s="302"/>
      <c r="Q89" s="302"/>
      <c r="R89" s="302"/>
      <c r="S89" s="302"/>
      <c r="T89" s="302"/>
      <c r="U89" s="302"/>
      <c r="V89" s="302"/>
      <c r="W89" s="302"/>
    </row>
    <row r="90" spans="1:23" x14ac:dyDescent="0.25">
      <c r="A90" s="312"/>
      <c r="B90" s="302"/>
      <c r="C90" s="302"/>
      <c r="D90" s="302"/>
      <c r="E90" s="302"/>
      <c r="F90" s="302"/>
      <c r="G90" s="302"/>
      <c r="H90" s="302"/>
      <c r="I90" s="302"/>
      <c r="J90" s="302"/>
      <c r="K90" s="302"/>
      <c r="L90" s="302"/>
      <c r="M90" s="302"/>
      <c r="N90" s="302"/>
      <c r="O90" s="302"/>
      <c r="P90" s="302"/>
      <c r="Q90" s="302"/>
      <c r="R90" s="302"/>
      <c r="S90" s="302"/>
      <c r="T90" s="302"/>
      <c r="U90" s="302"/>
      <c r="V90" s="302"/>
      <c r="W90" s="302"/>
    </row>
    <row r="91" spans="1:23" x14ac:dyDescent="0.25">
      <c r="A91" s="312"/>
      <c r="B91" s="302"/>
      <c r="C91" s="302"/>
      <c r="D91" s="302"/>
      <c r="E91" s="302"/>
      <c r="F91" s="302"/>
      <c r="G91" s="302"/>
      <c r="H91" s="302"/>
      <c r="I91" s="302"/>
      <c r="J91" s="302"/>
      <c r="K91" s="302"/>
      <c r="L91" s="302"/>
      <c r="M91" s="302"/>
      <c r="N91" s="302"/>
      <c r="O91" s="302"/>
      <c r="P91" s="302"/>
      <c r="Q91" s="302"/>
      <c r="R91" s="302"/>
      <c r="S91" s="302"/>
      <c r="T91" s="302"/>
      <c r="U91" s="302"/>
      <c r="V91" s="302"/>
      <c r="W91" s="302"/>
    </row>
    <row r="92" spans="1:23" x14ac:dyDescent="0.25">
      <c r="A92" s="312"/>
      <c r="B92" s="302"/>
      <c r="C92" s="302"/>
      <c r="D92" s="302"/>
      <c r="E92" s="302"/>
      <c r="F92" s="302"/>
      <c r="G92" s="302"/>
      <c r="H92" s="302"/>
      <c r="I92" s="302"/>
      <c r="J92" s="302"/>
      <c r="K92" s="302"/>
      <c r="L92" s="302"/>
      <c r="M92" s="302"/>
      <c r="N92" s="302"/>
      <c r="O92" s="302"/>
      <c r="P92" s="302"/>
      <c r="Q92" s="302"/>
      <c r="R92" s="302"/>
      <c r="S92" s="302"/>
      <c r="T92" s="302"/>
      <c r="U92" s="302"/>
      <c r="V92" s="302"/>
      <c r="W92" s="302"/>
    </row>
    <row r="93" spans="1:23" x14ac:dyDescent="0.25">
      <c r="A93" s="312"/>
      <c r="B93" s="302"/>
      <c r="C93" s="302"/>
      <c r="D93" s="302"/>
      <c r="E93" s="302"/>
      <c r="F93" s="302"/>
      <c r="G93" s="302"/>
      <c r="H93" s="302"/>
      <c r="I93" s="302"/>
      <c r="J93" s="302"/>
      <c r="K93" s="302"/>
      <c r="L93" s="302"/>
      <c r="M93" s="302"/>
      <c r="N93" s="302"/>
      <c r="O93" s="302"/>
      <c r="P93" s="302"/>
      <c r="Q93" s="302"/>
      <c r="R93" s="302"/>
      <c r="S93" s="302"/>
      <c r="T93" s="302"/>
      <c r="U93" s="302"/>
      <c r="V93" s="302"/>
      <c r="W93" s="302"/>
    </row>
    <row r="94" spans="1:23" x14ac:dyDescent="0.25">
      <c r="A94" s="312"/>
      <c r="B94" s="302"/>
      <c r="C94" s="302"/>
      <c r="D94" s="302"/>
      <c r="E94" s="302"/>
      <c r="F94" s="302"/>
      <c r="G94" s="302"/>
      <c r="H94" s="302"/>
      <c r="I94" s="302"/>
      <c r="J94" s="302"/>
      <c r="K94" s="302"/>
      <c r="L94" s="302"/>
      <c r="M94" s="302"/>
      <c r="N94" s="302"/>
      <c r="O94" s="302"/>
      <c r="P94" s="302"/>
      <c r="Q94" s="302"/>
      <c r="R94" s="302"/>
      <c r="S94" s="302"/>
      <c r="T94" s="302"/>
      <c r="U94" s="302"/>
      <c r="V94" s="302"/>
      <c r="W94" s="302"/>
    </row>
    <row r="95" spans="1:23" x14ac:dyDescent="0.25">
      <c r="A95" s="312"/>
      <c r="B95" s="302"/>
      <c r="C95" s="302"/>
      <c r="D95" s="302"/>
      <c r="E95" s="302"/>
      <c r="F95" s="302"/>
      <c r="G95" s="302"/>
      <c r="H95" s="302"/>
      <c r="I95" s="302"/>
      <c r="J95" s="302"/>
      <c r="K95" s="302"/>
      <c r="L95" s="302"/>
      <c r="M95" s="302"/>
      <c r="N95" s="302"/>
      <c r="O95" s="302"/>
      <c r="P95" s="302"/>
      <c r="Q95" s="302"/>
      <c r="R95" s="302"/>
      <c r="S95" s="302"/>
      <c r="T95" s="302"/>
      <c r="U95" s="302"/>
      <c r="V95" s="302"/>
      <c r="W95" s="302"/>
    </row>
    <row r="96" spans="1:23" x14ac:dyDescent="0.25">
      <c r="A96" s="312"/>
      <c r="B96" s="302"/>
      <c r="C96" s="302"/>
      <c r="D96" s="302"/>
      <c r="E96" s="302"/>
      <c r="F96" s="302"/>
      <c r="G96" s="302"/>
      <c r="H96" s="302"/>
      <c r="I96" s="302"/>
      <c r="J96" s="302"/>
      <c r="K96" s="302"/>
      <c r="L96" s="302"/>
      <c r="M96" s="302"/>
      <c r="N96" s="302"/>
      <c r="O96" s="302"/>
      <c r="P96" s="302"/>
      <c r="Q96" s="302"/>
      <c r="R96" s="302"/>
      <c r="S96" s="302"/>
      <c r="T96" s="302"/>
      <c r="U96" s="302"/>
      <c r="V96" s="302"/>
      <c r="W96" s="302"/>
    </row>
    <row r="97" spans="1:23" x14ac:dyDescent="0.25">
      <c r="A97" s="312"/>
      <c r="B97" s="302"/>
      <c r="C97" s="302"/>
      <c r="D97" s="302"/>
      <c r="E97" s="302"/>
      <c r="F97" s="302"/>
      <c r="G97" s="302"/>
      <c r="H97" s="302"/>
      <c r="I97" s="302"/>
      <c r="J97" s="302"/>
      <c r="K97" s="302"/>
      <c r="L97" s="302"/>
      <c r="M97" s="302"/>
      <c r="N97" s="302"/>
      <c r="O97" s="302"/>
      <c r="P97" s="302"/>
      <c r="Q97" s="302"/>
      <c r="R97" s="302"/>
      <c r="S97" s="302"/>
      <c r="T97" s="302"/>
      <c r="U97" s="302"/>
      <c r="V97" s="302"/>
      <c r="W97" s="302"/>
    </row>
    <row r="98" spans="1:23" x14ac:dyDescent="0.25">
      <c r="A98" s="312"/>
      <c r="B98" s="302"/>
      <c r="C98" s="302"/>
      <c r="D98" s="302"/>
      <c r="E98" s="302"/>
      <c r="F98" s="302"/>
      <c r="G98" s="302"/>
      <c r="H98" s="302"/>
      <c r="I98" s="302"/>
      <c r="J98" s="302"/>
      <c r="K98" s="302"/>
      <c r="L98" s="302"/>
      <c r="M98" s="302"/>
      <c r="N98" s="302"/>
      <c r="O98" s="302"/>
      <c r="P98" s="302"/>
      <c r="Q98" s="302"/>
      <c r="R98" s="302"/>
      <c r="S98" s="302"/>
      <c r="T98" s="302"/>
      <c r="U98" s="302"/>
      <c r="V98" s="302"/>
      <c r="W98" s="302"/>
    </row>
    <row r="99" spans="1:23" x14ac:dyDescent="0.25">
      <c r="A99" s="312"/>
      <c r="B99" s="302"/>
      <c r="C99" s="302"/>
      <c r="D99" s="302"/>
      <c r="E99" s="302"/>
      <c r="F99" s="302"/>
      <c r="G99" s="302"/>
      <c r="H99" s="302"/>
      <c r="I99" s="302"/>
      <c r="J99" s="302"/>
      <c r="K99" s="302"/>
      <c r="L99" s="302"/>
      <c r="M99" s="302"/>
      <c r="N99" s="302"/>
      <c r="O99" s="302"/>
      <c r="P99" s="302"/>
      <c r="Q99" s="302"/>
      <c r="R99" s="302"/>
      <c r="S99" s="302"/>
      <c r="T99" s="302"/>
      <c r="U99" s="302"/>
      <c r="V99" s="302"/>
      <c r="W99" s="302"/>
    </row>
    <row r="100" spans="1:23" x14ac:dyDescent="0.25">
      <c r="A100" s="312"/>
      <c r="B100" s="302"/>
      <c r="C100" s="302"/>
      <c r="D100" s="302"/>
      <c r="E100" s="302"/>
      <c r="F100" s="302"/>
      <c r="G100" s="302"/>
      <c r="H100" s="302"/>
      <c r="I100" s="302"/>
      <c r="J100" s="302"/>
      <c r="K100" s="302"/>
      <c r="L100" s="302"/>
      <c r="M100" s="302"/>
      <c r="N100" s="302"/>
      <c r="O100" s="302"/>
      <c r="P100" s="302"/>
      <c r="Q100" s="302"/>
      <c r="R100" s="302"/>
      <c r="S100" s="302"/>
      <c r="T100" s="302"/>
      <c r="U100" s="302"/>
      <c r="V100" s="302"/>
      <c r="W100" s="302"/>
    </row>
    <row r="101" spans="1:23" x14ac:dyDescent="0.25">
      <c r="A101" s="312"/>
      <c r="B101" s="302"/>
      <c r="C101" s="302"/>
      <c r="D101" s="302"/>
      <c r="E101" s="302"/>
      <c r="F101" s="302"/>
      <c r="G101" s="302"/>
      <c r="H101" s="302"/>
      <c r="I101" s="302"/>
      <c r="J101" s="302"/>
      <c r="K101" s="302"/>
      <c r="L101" s="302"/>
      <c r="M101" s="302"/>
      <c r="N101" s="302"/>
      <c r="O101" s="302"/>
      <c r="P101" s="302"/>
      <c r="Q101" s="302"/>
      <c r="R101" s="302"/>
      <c r="S101" s="302"/>
      <c r="T101" s="302"/>
      <c r="U101" s="302"/>
      <c r="V101" s="302"/>
      <c r="W101" s="302"/>
    </row>
    <row r="102" spans="1:23" x14ac:dyDescent="0.25">
      <c r="A102" s="312"/>
      <c r="B102" s="302"/>
      <c r="C102" s="302"/>
      <c r="D102" s="302"/>
      <c r="E102" s="302"/>
      <c r="F102" s="302"/>
      <c r="G102" s="302"/>
      <c r="H102" s="302"/>
      <c r="I102" s="302"/>
      <c r="J102" s="302"/>
      <c r="K102" s="302"/>
      <c r="L102" s="302"/>
      <c r="M102" s="302"/>
      <c r="N102" s="302"/>
      <c r="O102" s="302"/>
      <c r="P102" s="302"/>
      <c r="Q102" s="302"/>
      <c r="R102" s="302"/>
      <c r="S102" s="302"/>
      <c r="T102" s="302"/>
      <c r="U102" s="302"/>
      <c r="V102" s="302"/>
      <c r="W102" s="302"/>
    </row>
    <row r="103" spans="1:23" x14ac:dyDescent="0.25">
      <c r="A103" s="312"/>
      <c r="B103" s="302"/>
      <c r="C103" s="302"/>
      <c r="D103" s="302"/>
      <c r="E103" s="302"/>
      <c r="F103" s="302"/>
      <c r="G103" s="302"/>
      <c r="H103" s="302"/>
      <c r="I103" s="302"/>
      <c r="J103" s="302"/>
      <c r="K103" s="302"/>
      <c r="L103" s="302"/>
      <c r="M103" s="302"/>
      <c r="N103" s="302"/>
      <c r="O103" s="302"/>
      <c r="P103" s="302"/>
      <c r="Q103" s="302"/>
      <c r="R103" s="302"/>
      <c r="S103" s="302"/>
      <c r="T103" s="302"/>
      <c r="U103" s="302"/>
      <c r="V103" s="302"/>
      <c r="W103" s="302"/>
    </row>
    <row r="104" spans="1:23" x14ac:dyDescent="0.25">
      <c r="A104" s="312"/>
      <c r="B104" s="302"/>
      <c r="C104" s="302"/>
      <c r="D104" s="302"/>
      <c r="E104" s="302"/>
      <c r="F104" s="302"/>
      <c r="G104" s="302"/>
      <c r="H104" s="302"/>
      <c r="I104" s="302"/>
      <c r="J104" s="302"/>
      <c r="K104" s="302"/>
      <c r="L104" s="302"/>
      <c r="M104" s="302"/>
      <c r="N104" s="302"/>
      <c r="O104" s="302"/>
      <c r="P104" s="302"/>
      <c r="Q104" s="302"/>
      <c r="R104" s="302"/>
      <c r="S104" s="302"/>
      <c r="T104" s="302"/>
      <c r="U104" s="302"/>
      <c r="V104" s="302"/>
      <c r="W104" s="302"/>
    </row>
    <row r="105" spans="1:23" x14ac:dyDescent="0.25">
      <c r="A105" s="312"/>
      <c r="B105" s="302"/>
      <c r="C105" s="302"/>
      <c r="D105" s="302"/>
      <c r="E105" s="302"/>
      <c r="F105" s="302"/>
      <c r="G105" s="302"/>
      <c r="H105" s="302"/>
      <c r="I105" s="302"/>
      <c r="J105" s="302"/>
      <c r="K105" s="302"/>
      <c r="L105" s="302"/>
      <c r="M105" s="302"/>
      <c r="N105" s="302"/>
      <c r="O105" s="302"/>
      <c r="P105" s="302"/>
      <c r="Q105" s="302"/>
      <c r="R105" s="302"/>
      <c r="S105" s="302"/>
      <c r="T105" s="302"/>
      <c r="U105" s="302"/>
      <c r="V105" s="302"/>
      <c r="W105" s="302"/>
    </row>
    <row r="106" spans="1:23" x14ac:dyDescent="0.25">
      <c r="A106" s="312"/>
      <c r="B106" s="302"/>
      <c r="C106" s="302"/>
      <c r="D106" s="302"/>
      <c r="E106" s="302"/>
      <c r="F106" s="302"/>
      <c r="G106" s="302"/>
      <c r="H106" s="302"/>
      <c r="I106" s="302"/>
      <c r="J106" s="302"/>
      <c r="K106" s="302"/>
      <c r="L106" s="302"/>
      <c r="M106" s="302"/>
      <c r="N106" s="302"/>
      <c r="O106" s="302"/>
      <c r="P106" s="302"/>
      <c r="Q106" s="302"/>
      <c r="R106" s="302"/>
      <c r="S106" s="302"/>
      <c r="T106" s="302"/>
      <c r="U106" s="302"/>
      <c r="V106" s="302"/>
      <c r="W106" s="302"/>
    </row>
    <row r="107" spans="1:23" x14ac:dyDescent="0.25">
      <c r="A107" s="312"/>
      <c r="B107" s="302"/>
      <c r="C107" s="302"/>
      <c r="D107" s="302"/>
      <c r="E107" s="302"/>
      <c r="F107" s="302"/>
      <c r="G107" s="302"/>
      <c r="H107" s="302"/>
      <c r="I107" s="302"/>
      <c r="J107" s="302"/>
      <c r="K107" s="302"/>
      <c r="L107" s="302"/>
      <c r="M107" s="302"/>
      <c r="N107" s="302"/>
      <c r="O107" s="302"/>
      <c r="P107" s="302"/>
      <c r="Q107" s="302"/>
      <c r="R107" s="302"/>
      <c r="S107" s="302"/>
      <c r="T107" s="302"/>
      <c r="U107" s="302"/>
      <c r="V107" s="302"/>
      <c r="W107" s="302"/>
    </row>
    <row r="108" spans="1:23" x14ac:dyDescent="0.25">
      <c r="A108" s="312"/>
      <c r="B108" s="302"/>
      <c r="C108" s="302"/>
      <c r="D108" s="302"/>
      <c r="E108" s="302"/>
      <c r="F108" s="302"/>
      <c r="G108" s="302"/>
      <c r="H108" s="302"/>
      <c r="I108" s="302"/>
      <c r="J108" s="302"/>
      <c r="K108" s="302"/>
      <c r="L108" s="302"/>
      <c r="M108" s="302"/>
      <c r="N108" s="302"/>
      <c r="O108" s="302"/>
      <c r="P108" s="302"/>
      <c r="Q108" s="302"/>
      <c r="R108" s="302"/>
      <c r="S108" s="302"/>
      <c r="T108" s="302"/>
      <c r="U108" s="302"/>
      <c r="V108" s="302"/>
      <c r="W108" s="302"/>
    </row>
    <row r="109" spans="1:23" x14ac:dyDescent="0.25">
      <c r="A109" s="312"/>
      <c r="B109" s="302"/>
      <c r="C109" s="302"/>
      <c r="D109" s="302"/>
      <c r="E109" s="302"/>
      <c r="F109" s="302"/>
      <c r="G109" s="302"/>
      <c r="H109" s="302"/>
      <c r="I109" s="302"/>
      <c r="J109" s="302"/>
      <c r="K109" s="302"/>
      <c r="L109" s="302"/>
      <c r="M109" s="302"/>
      <c r="N109" s="302"/>
      <c r="O109" s="302"/>
      <c r="P109" s="302"/>
      <c r="Q109" s="302"/>
      <c r="R109" s="302"/>
      <c r="S109" s="302"/>
      <c r="T109" s="302"/>
      <c r="U109" s="302"/>
      <c r="V109" s="302"/>
      <c r="W109" s="302"/>
    </row>
    <row r="110" spans="1:23" x14ac:dyDescent="0.25">
      <c r="A110" s="312"/>
      <c r="B110" s="302"/>
      <c r="C110" s="302"/>
      <c r="D110" s="302"/>
      <c r="E110" s="302"/>
      <c r="F110" s="302"/>
      <c r="G110" s="302"/>
      <c r="H110" s="302"/>
      <c r="I110" s="302"/>
      <c r="J110" s="302"/>
      <c r="K110" s="302"/>
      <c r="L110" s="302"/>
      <c r="M110" s="302"/>
      <c r="N110" s="302"/>
      <c r="O110" s="302"/>
      <c r="P110" s="302"/>
      <c r="Q110" s="302"/>
      <c r="R110" s="302"/>
      <c r="S110" s="302"/>
      <c r="T110" s="302"/>
      <c r="U110" s="302"/>
      <c r="V110" s="302"/>
      <c r="W110" s="302"/>
    </row>
    <row r="111" spans="1:23" x14ac:dyDescent="0.25">
      <c r="A111" s="312"/>
      <c r="B111" s="302"/>
      <c r="C111" s="302"/>
      <c r="D111" s="302"/>
      <c r="E111" s="302"/>
      <c r="F111" s="302"/>
      <c r="G111" s="302"/>
      <c r="H111" s="302"/>
      <c r="I111" s="302"/>
      <c r="J111" s="302"/>
      <c r="K111" s="302"/>
      <c r="L111" s="302"/>
      <c r="M111" s="302"/>
      <c r="N111" s="302"/>
      <c r="O111" s="302"/>
      <c r="P111" s="302"/>
      <c r="Q111" s="302"/>
      <c r="R111" s="302"/>
      <c r="S111" s="302"/>
      <c r="T111" s="302"/>
      <c r="U111" s="302"/>
      <c r="V111" s="302"/>
      <c r="W111" s="302"/>
    </row>
    <row r="112" spans="1:23" x14ac:dyDescent="0.25">
      <c r="A112" s="312"/>
      <c r="B112" s="302"/>
      <c r="C112" s="302"/>
      <c r="D112" s="302"/>
      <c r="E112" s="302"/>
      <c r="F112" s="302"/>
      <c r="G112" s="302"/>
      <c r="H112" s="302"/>
      <c r="I112" s="302"/>
      <c r="J112" s="302"/>
      <c r="K112" s="302"/>
      <c r="L112" s="302"/>
      <c r="M112" s="302"/>
      <c r="N112" s="302"/>
      <c r="O112" s="302"/>
      <c r="P112" s="302"/>
      <c r="Q112" s="302"/>
      <c r="R112" s="302"/>
      <c r="S112" s="302"/>
      <c r="T112" s="302"/>
      <c r="U112" s="302"/>
      <c r="V112" s="302"/>
      <c r="W112" s="302"/>
    </row>
    <row r="113" spans="1:23" x14ac:dyDescent="0.25">
      <c r="A113" s="312"/>
      <c r="B113" s="302"/>
      <c r="C113" s="302"/>
      <c r="D113" s="302"/>
      <c r="E113" s="302"/>
      <c r="F113" s="302"/>
      <c r="G113" s="302"/>
      <c r="H113" s="302"/>
      <c r="I113" s="302"/>
      <c r="J113" s="302"/>
      <c r="K113" s="302"/>
      <c r="L113" s="302"/>
      <c r="M113" s="302"/>
      <c r="N113" s="302"/>
      <c r="O113" s="302"/>
      <c r="P113" s="302"/>
      <c r="Q113" s="302"/>
      <c r="R113" s="302"/>
      <c r="S113" s="302"/>
      <c r="T113" s="302"/>
      <c r="U113" s="302"/>
      <c r="V113" s="302"/>
      <c r="W113" s="302"/>
    </row>
    <row r="114" spans="1:23" x14ac:dyDescent="0.25">
      <c r="A114" s="312"/>
      <c r="B114" s="302"/>
      <c r="C114" s="302"/>
      <c r="D114" s="302"/>
      <c r="E114" s="302"/>
      <c r="F114" s="302"/>
      <c r="G114" s="302"/>
      <c r="H114" s="302"/>
      <c r="I114" s="302"/>
      <c r="J114" s="302"/>
      <c r="K114" s="302"/>
      <c r="L114" s="302"/>
      <c r="M114" s="302"/>
      <c r="N114" s="302"/>
      <c r="O114" s="302"/>
      <c r="P114" s="302"/>
      <c r="Q114" s="302"/>
      <c r="R114" s="302"/>
      <c r="S114" s="302"/>
      <c r="T114" s="302"/>
      <c r="U114" s="302"/>
      <c r="V114" s="302"/>
      <c r="W114" s="302"/>
    </row>
    <row r="115" spans="1:23" x14ac:dyDescent="0.25">
      <c r="A115" s="312"/>
      <c r="B115" s="302"/>
      <c r="C115" s="302"/>
      <c r="D115" s="302"/>
      <c r="E115" s="302"/>
      <c r="F115" s="302"/>
      <c r="G115" s="302"/>
      <c r="H115" s="302"/>
      <c r="I115" s="302"/>
      <c r="J115" s="302"/>
      <c r="K115" s="302"/>
      <c r="L115" s="302"/>
      <c r="M115" s="302"/>
      <c r="N115" s="302"/>
      <c r="O115" s="302"/>
      <c r="P115" s="302"/>
      <c r="Q115" s="302"/>
      <c r="R115" s="302"/>
      <c r="S115" s="302"/>
      <c r="T115" s="302"/>
      <c r="U115" s="302"/>
      <c r="V115" s="302"/>
      <c r="W115" s="302"/>
    </row>
    <row r="116" spans="1:23" x14ac:dyDescent="0.25">
      <c r="A116" s="312"/>
      <c r="B116" s="302"/>
      <c r="C116" s="302"/>
      <c r="D116" s="302"/>
      <c r="E116" s="302"/>
      <c r="F116" s="302"/>
      <c r="G116" s="302"/>
      <c r="H116" s="302"/>
      <c r="I116" s="302"/>
      <c r="J116" s="302"/>
      <c r="K116" s="302"/>
      <c r="L116" s="302"/>
      <c r="M116" s="302"/>
      <c r="N116" s="302"/>
      <c r="O116" s="302"/>
      <c r="P116" s="302"/>
      <c r="Q116" s="302"/>
      <c r="R116" s="302"/>
      <c r="S116" s="302"/>
      <c r="T116" s="302"/>
      <c r="U116" s="302"/>
      <c r="V116" s="302"/>
      <c r="W116" s="302"/>
    </row>
    <row r="117" spans="1:23" x14ac:dyDescent="0.25">
      <c r="A117" s="312"/>
      <c r="B117" s="302"/>
      <c r="C117" s="302"/>
      <c r="D117" s="302"/>
      <c r="E117" s="302"/>
      <c r="F117" s="302"/>
      <c r="G117" s="302"/>
      <c r="H117" s="302"/>
      <c r="I117" s="302"/>
      <c r="J117" s="302"/>
      <c r="K117" s="302"/>
      <c r="L117" s="302"/>
      <c r="M117" s="302"/>
      <c r="N117" s="302"/>
      <c r="O117" s="302"/>
      <c r="P117" s="302"/>
      <c r="Q117" s="302"/>
      <c r="R117" s="302"/>
      <c r="S117" s="302"/>
      <c r="T117" s="302"/>
      <c r="U117" s="302"/>
      <c r="V117" s="302"/>
      <c r="W117" s="302"/>
    </row>
    <row r="118" spans="1:23" x14ac:dyDescent="0.25">
      <c r="A118" s="312"/>
      <c r="B118" s="302"/>
      <c r="C118" s="302"/>
      <c r="D118" s="302"/>
      <c r="E118" s="302"/>
      <c r="F118" s="302"/>
      <c r="G118" s="302"/>
      <c r="H118" s="302"/>
      <c r="I118" s="302"/>
      <c r="J118" s="302"/>
      <c r="K118" s="302"/>
      <c r="L118" s="302"/>
      <c r="M118" s="302"/>
      <c r="N118" s="302"/>
      <c r="O118" s="302"/>
      <c r="P118" s="302"/>
      <c r="Q118" s="302"/>
      <c r="R118" s="302"/>
      <c r="S118" s="302"/>
      <c r="T118" s="302"/>
      <c r="U118" s="302"/>
      <c r="V118" s="302"/>
      <c r="W118" s="302"/>
    </row>
    <row r="119" spans="1:23" x14ac:dyDescent="0.25">
      <c r="A119" s="312"/>
      <c r="B119" s="302"/>
      <c r="C119" s="302"/>
      <c r="D119" s="302"/>
      <c r="E119" s="302"/>
      <c r="F119" s="302"/>
      <c r="G119" s="302"/>
      <c r="H119" s="302"/>
      <c r="I119" s="302"/>
      <c r="J119" s="302"/>
      <c r="K119" s="302"/>
      <c r="L119" s="302"/>
      <c r="M119" s="302"/>
      <c r="N119" s="302"/>
      <c r="O119" s="302"/>
      <c r="P119" s="302"/>
      <c r="Q119" s="302"/>
      <c r="R119" s="302"/>
      <c r="S119" s="302"/>
      <c r="T119" s="302"/>
      <c r="U119" s="302"/>
      <c r="V119" s="302"/>
      <c r="W119" s="302"/>
    </row>
    <row r="120" spans="1:23" x14ac:dyDescent="0.25">
      <c r="A120" s="312"/>
      <c r="B120" s="302"/>
      <c r="C120" s="302"/>
      <c r="D120" s="302"/>
      <c r="E120" s="302"/>
      <c r="F120" s="302"/>
      <c r="G120" s="302"/>
      <c r="H120" s="302"/>
      <c r="I120" s="302"/>
      <c r="J120" s="302"/>
      <c r="K120" s="302"/>
      <c r="L120" s="302"/>
      <c r="M120" s="302"/>
      <c r="N120" s="302"/>
      <c r="O120" s="302"/>
      <c r="P120" s="302"/>
      <c r="Q120" s="302"/>
      <c r="R120" s="302"/>
      <c r="S120" s="302"/>
      <c r="T120" s="302"/>
      <c r="U120" s="302"/>
      <c r="V120" s="302"/>
      <c r="W120" s="302"/>
    </row>
    <row r="121" spans="1:23" x14ac:dyDescent="0.25">
      <c r="A121" s="312"/>
      <c r="B121" s="302"/>
      <c r="C121" s="302"/>
      <c r="D121" s="302"/>
      <c r="E121" s="302"/>
      <c r="F121" s="302"/>
      <c r="G121" s="302"/>
      <c r="H121" s="302"/>
      <c r="I121" s="302"/>
      <c r="J121" s="302"/>
      <c r="K121" s="302"/>
      <c r="L121" s="302"/>
      <c r="M121" s="302"/>
      <c r="N121" s="302"/>
      <c r="O121" s="302"/>
      <c r="P121" s="302"/>
      <c r="Q121" s="302"/>
      <c r="R121" s="302"/>
      <c r="S121" s="302"/>
      <c r="T121" s="302"/>
      <c r="U121" s="302"/>
      <c r="V121" s="302"/>
      <c r="W121" s="302"/>
    </row>
    <row r="122" spans="1:23" x14ac:dyDescent="0.25">
      <c r="A122" s="312"/>
      <c r="B122" s="302"/>
      <c r="C122" s="302"/>
      <c r="D122" s="302"/>
      <c r="E122" s="302"/>
      <c r="F122" s="302"/>
      <c r="G122" s="302"/>
      <c r="H122" s="302"/>
      <c r="I122" s="302"/>
      <c r="J122" s="302"/>
      <c r="K122" s="302"/>
      <c r="L122" s="302"/>
      <c r="M122" s="302"/>
      <c r="N122" s="302"/>
      <c r="O122" s="302"/>
      <c r="P122" s="302"/>
      <c r="Q122" s="302"/>
      <c r="R122" s="302"/>
      <c r="S122" s="302"/>
      <c r="T122" s="302"/>
      <c r="U122" s="302"/>
      <c r="V122" s="302"/>
      <c r="W122" s="302"/>
    </row>
    <row r="123" spans="1:23" x14ac:dyDescent="0.25">
      <c r="A123" s="312"/>
      <c r="B123" s="302"/>
      <c r="C123" s="302"/>
      <c r="D123" s="302"/>
      <c r="E123" s="302"/>
      <c r="F123" s="302"/>
      <c r="G123" s="302"/>
      <c r="H123" s="302"/>
      <c r="I123" s="302"/>
      <c r="J123" s="302"/>
      <c r="K123" s="302"/>
      <c r="L123" s="302"/>
      <c r="M123" s="302"/>
      <c r="N123" s="302"/>
      <c r="O123" s="302"/>
      <c r="P123" s="302"/>
      <c r="Q123" s="302"/>
      <c r="R123" s="302"/>
      <c r="S123" s="302"/>
      <c r="T123" s="302"/>
      <c r="U123" s="302"/>
      <c r="V123" s="302"/>
      <c r="W123" s="302"/>
    </row>
    <row r="124" spans="1:23" x14ac:dyDescent="0.25">
      <c r="A124" s="312"/>
      <c r="B124" s="302"/>
      <c r="C124" s="302"/>
      <c r="D124" s="302"/>
      <c r="E124" s="302"/>
      <c r="F124" s="302"/>
      <c r="G124" s="302"/>
      <c r="H124" s="302"/>
      <c r="I124" s="302"/>
      <c r="J124" s="302"/>
      <c r="K124" s="302"/>
      <c r="L124" s="302"/>
      <c r="M124" s="302"/>
      <c r="N124" s="302"/>
      <c r="O124" s="302"/>
      <c r="P124" s="302"/>
      <c r="Q124" s="302"/>
      <c r="R124" s="302"/>
      <c r="S124" s="302"/>
      <c r="T124" s="302"/>
      <c r="U124" s="302"/>
      <c r="V124" s="302"/>
      <c r="W124" s="302"/>
    </row>
    <row r="125" spans="1:23" x14ac:dyDescent="0.25">
      <c r="A125" s="312"/>
      <c r="B125" s="302"/>
      <c r="C125" s="302"/>
      <c r="D125" s="302"/>
      <c r="E125" s="302"/>
      <c r="F125" s="302"/>
      <c r="G125" s="302"/>
      <c r="H125" s="302"/>
      <c r="I125" s="302"/>
      <c r="J125" s="302"/>
      <c r="K125" s="302"/>
      <c r="L125" s="302"/>
      <c r="M125" s="302"/>
      <c r="N125" s="302"/>
      <c r="O125" s="302"/>
      <c r="P125" s="302"/>
      <c r="Q125" s="302"/>
      <c r="R125" s="302"/>
      <c r="S125" s="302"/>
      <c r="T125" s="302"/>
      <c r="U125" s="302"/>
      <c r="V125" s="302"/>
      <c r="W125" s="302"/>
    </row>
    <row r="126" spans="1:23" x14ac:dyDescent="0.25">
      <c r="A126" s="312"/>
      <c r="B126" s="302"/>
      <c r="C126" s="302"/>
      <c r="D126" s="302"/>
      <c r="E126" s="302"/>
      <c r="F126" s="302"/>
      <c r="G126" s="302"/>
      <c r="H126" s="302"/>
      <c r="I126" s="302"/>
      <c r="J126" s="302"/>
      <c r="K126" s="302"/>
      <c r="L126" s="302"/>
      <c r="M126" s="302"/>
      <c r="N126" s="302"/>
      <c r="O126" s="302"/>
      <c r="P126" s="302"/>
      <c r="Q126" s="302"/>
      <c r="R126" s="302"/>
      <c r="S126" s="302"/>
      <c r="T126" s="302"/>
      <c r="U126" s="302"/>
      <c r="V126" s="302"/>
      <c r="W126" s="302"/>
    </row>
    <row r="127" spans="1:23" x14ac:dyDescent="0.25">
      <c r="A127" s="312"/>
      <c r="B127" s="302"/>
      <c r="C127" s="302"/>
      <c r="D127" s="302"/>
      <c r="E127" s="302"/>
      <c r="F127" s="302"/>
      <c r="G127" s="302"/>
      <c r="H127" s="302"/>
      <c r="I127" s="302"/>
      <c r="J127" s="302"/>
      <c r="K127" s="302"/>
      <c r="L127" s="302"/>
      <c r="M127" s="302"/>
      <c r="N127" s="302"/>
      <c r="O127" s="302"/>
      <c r="P127" s="302"/>
      <c r="Q127" s="302"/>
      <c r="R127" s="302"/>
      <c r="S127" s="302"/>
      <c r="T127" s="302"/>
      <c r="U127" s="302"/>
      <c r="V127" s="302"/>
      <c r="W127" s="302"/>
    </row>
    <row r="128" spans="1:23" x14ac:dyDescent="0.25">
      <c r="A128" s="312"/>
      <c r="B128" s="302"/>
      <c r="C128" s="302"/>
      <c r="D128" s="302"/>
      <c r="E128" s="302"/>
      <c r="F128" s="302"/>
      <c r="G128" s="302"/>
      <c r="H128" s="302"/>
      <c r="I128" s="302"/>
      <c r="J128" s="302"/>
      <c r="K128" s="302"/>
      <c r="L128" s="302"/>
      <c r="M128" s="302"/>
      <c r="N128" s="302"/>
      <c r="O128" s="302"/>
      <c r="P128" s="302"/>
      <c r="Q128" s="302"/>
      <c r="R128" s="302"/>
      <c r="S128" s="302"/>
      <c r="T128" s="302"/>
      <c r="U128" s="302"/>
      <c r="V128" s="302"/>
      <c r="W128" s="302"/>
    </row>
    <row r="129" spans="1:23" x14ac:dyDescent="0.25">
      <c r="A129" s="312"/>
      <c r="B129" s="302"/>
      <c r="C129" s="302"/>
      <c r="D129" s="302"/>
      <c r="E129" s="302"/>
      <c r="F129" s="302"/>
      <c r="G129" s="302"/>
      <c r="H129" s="302"/>
      <c r="I129" s="302"/>
      <c r="J129" s="302"/>
      <c r="K129" s="302"/>
      <c r="L129" s="302"/>
      <c r="M129" s="302"/>
      <c r="N129" s="302"/>
      <c r="O129" s="302"/>
      <c r="P129" s="302"/>
      <c r="Q129" s="302"/>
      <c r="R129" s="302"/>
      <c r="S129" s="302"/>
      <c r="T129" s="302"/>
      <c r="U129" s="302"/>
      <c r="V129" s="302"/>
      <c r="W129" s="302"/>
    </row>
    <row r="130" spans="1:23" x14ac:dyDescent="0.25">
      <c r="A130" s="312"/>
      <c r="B130" s="302"/>
      <c r="C130" s="302"/>
      <c r="D130" s="302"/>
      <c r="E130" s="302"/>
      <c r="F130" s="302"/>
      <c r="G130" s="302"/>
      <c r="H130" s="302"/>
      <c r="I130" s="302"/>
      <c r="J130" s="302"/>
      <c r="K130" s="302"/>
      <c r="L130" s="302"/>
      <c r="M130" s="302"/>
      <c r="N130" s="302"/>
      <c r="O130" s="302"/>
      <c r="P130" s="302"/>
      <c r="Q130" s="302"/>
      <c r="R130" s="302"/>
      <c r="S130" s="302"/>
      <c r="T130" s="302"/>
      <c r="U130" s="302"/>
      <c r="V130" s="302"/>
      <c r="W130" s="302"/>
    </row>
    <row r="131" spans="1:23" x14ac:dyDescent="0.25">
      <c r="A131" s="312"/>
      <c r="B131" s="302"/>
      <c r="C131" s="302"/>
      <c r="D131" s="302"/>
      <c r="E131" s="302"/>
      <c r="F131" s="302"/>
      <c r="G131" s="302"/>
      <c r="H131" s="302"/>
      <c r="I131" s="302"/>
      <c r="J131" s="302"/>
      <c r="K131" s="302"/>
      <c r="L131" s="302"/>
      <c r="M131" s="302"/>
      <c r="N131" s="302"/>
      <c r="O131" s="302"/>
      <c r="P131" s="302"/>
      <c r="Q131" s="302"/>
      <c r="R131" s="302"/>
      <c r="S131" s="302"/>
      <c r="T131" s="302"/>
      <c r="U131" s="302"/>
      <c r="V131" s="302"/>
      <c r="W131" s="302"/>
    </row>
    <row r="132" spans="1:23" x14ac:dyDescent="0.25">
      <c r="A132" s="312"/>
      <c r="B132" s="302"/>
      <c r="C132" s="302"/>
      <c r="D132" s="302"/>
      <c r="E132" s="302"/>
      <c r="F132" s="302"/>
      <c r="G132" s="302"/>
      <c r="H132" s="302"/>
      <c r="I132" s="302"/>
      <c r="J132" s="302"/>
      <c r="K132" s="302"/>
      <c r="L132" s="302"/>
      <c r="M132" s="302"/>
      <c r="N132" s="302"/>
      <c r="O132" s="302"/>
      <c r="P132" s="302"/>
      <c r="Q132" s="302"/>
      <c r="R132" s="302"/>
      <c r="S132" s="302"/>
      <c r="T132" s="302"/>
      <c r="U132" s="302"/>
      <c r="V132" s="302"/>
      <c r="W132" s="302"/>
    </row>
    <row r="133" spans="1:23" x14ac:dyDescent="0.25">
      <c r="A133" s="312"/>
      <c r="B133" s="302"/>
      <c r="C133" s="302"/>
      <c r="D133" s="302"/>
      <c r="E133" s="302"/>
      <c r="F133" s="302"/>
      <c r="G133" s="302"/>
      <c r="H133" s="302"/>
      <c r="I133" s="302"/>
      <c r="J133" s="302"/>
      <c r="K133" s="302"/>
      <c r="L133" s="302"/>
      <c r="M133" s="302"/>
      <c r="N133" s="302"/>
      <c r="O133" s="302"/>
      <c r="P133" s="302"/>
      <c r="Q133" s="302"/>
      <c r="R133" s="302"/>
      <c r="S133" s="302"/>
      <c r="T133" s="302"/>
      <c r="U133" s="302"/>
      <c r="V133" s="302"/>
      <c r="W133" s="302"/>
    </row>
    <row r="134" spans="1:23" x14ac:dyDescent="0.25">
      <c r="A134" s="312"/>
      <c r="B134" s="302"/>
      <c r="C134" s="302"/>
      <c r="D134" s="302"/>
      <c r="E134" s="302"/>
      <c r="F134" s="302"/>
      <c r="G134" s="302"/>
      <c r="H134" s="302"/>
      <c r="I134" s="302"/>
      <c r="J134" s="302"/>
      <c r="K134" s="302"/>
      <c r="L134" s="302"/>
      <c r="M134" s="302"/>
      <c r="N134" s="302"/>
      <c r="O134" s="302"/>
      <c r="P134" s="302"/>
      <c r="Q134" s="302"/>
      <c r="R134" s="302"/>
      <c r="S134" s="302"/>
      <c r="T134" s="302"/>
      <c r="U134" s="302"/>
      <c r="V134" s="302"/>
      <c r="W134" s="302"/>
    </row>
    <row r="135" spans="1:23" x14ac:dyDescent="0.25">
      <c r="A135" s="312"/>
      <c r="B135" s="302"/>
      <c r="C135" s="302"/>
      <c r="D135" s="302"/>
      <c r="E135" s="302"/>
      <c r="F135" s="302"/>
      <c r="G135" s="302"/>
      <c r="H135" s="302"/>
      <c r="I135" s="302"/>
      <c r="J135" s="302"/>
      <c r="K135" s="302"/>
      <c r="L135" s="302"/>
      <c r="M135" s="302"/>
      <c r="N135" s="302"/>
      <c r="O135" s="302"/>
      <c r="P135" s="302"/>
      <c r="Q135" s="302"/>
      <c r="R135" s="302"/>
      <c r="S135" s="302"/>
      <c r="T135" s="302"/>
      <c r="U135" s="302"/>
      <c r="V135" s="302"/>
      <c r="W135" s="302"/>
    </row>
    <row r="136" spans="1:23" x14ac:dyDescent="0.25">
      <c r="A136" s="312"/>
      <c r="B136" s="302"/>
      <c r="C136" s="302"/>
      <c r="D136" s="302"/>
      <c r="E136" s="302"/>
      <c r="F136" s="302"/>
      <c r="G136" s="302"/>
      <c r="H136" s="302"/>
      <c r="I136" s="302"/>
      <c r="J136" s="302"/>
      <c r="K136" s="302"/>
      <c r="L136" s="302"/>
      <c r="M136" s="302"/>
      <c r="N136" s="302"/>
      <c r="O136" s="302"/>
      <c r="P136" s="302"/>
      <c r="Q136" s="302"/>
      <c r="R136" s="302"/>
      <c r="S136" s="302"/>
      <c r="T136" s="302"/>
      <c r="U136" s="302"/>
      <c r="V136" s="302"/>
      <c r="W136" s="302"/>
    </row>
    <row r="137" spans="1:23" x14ac:dyDescent="0.25">
      <c r="A137" s="312"/>
      <c r="B137" s="302"/>
      <c r="C137" s="302"/>
      <c r="D137" s="302"/>
      <c r="E137" s="302"/>
      <c r="F137" s="302"/>
      <c r="G137" s="302"/>
      <c r="H137" s="302"/>
      <c r="I137" s="302"/>
      <c r="J137" s="302"/>
      <c r="K137" s="302"/>
      <c r="L137" s="302"/>
      <c r="M137" s="302"/>
      <c r="N137" s="302"/>
      <c r="O137" s="302"/>
      <c r="P137" s="302"/>
      <c r="Q137" s="302"/>
      <c r="R137" s="302"/>
      <c r="S137" s="302"/>
      <c r="T137" s="302"/>
      <c r="U137" s="302"/>
      <c r="V137" s="302"/>
      <c r="W137" s="302"/>
    </row>
    <row r="138" spans="1:23" x14ac:dyDescent="0.25">
      <c r="A138" s="312"/>
      <c r="B138" s="302"/>
      <c r="C138" s="302"/>
      <c r="D138" s="302"/>
      <c r="E138" s="302"/>
      <c r="F138" s="302"/>
      <c r="G138" s="302"/>
      <c r="H138" s="302"/>
      <c r="I138" s="302"/>
      <c r="J138" s="302"/>
      <c r="K138" s="302"/>
      <c r="L138" s="302"/>
      <c r="M138" s="302"/>
      <c r="N138" s="302"/>
      <c r="O138" s="302"/>
      <c r="P138" s="302"/>
      <c r="Q138" s="302"/>
      <c r="R138" s="302"/>
      <c r="S138" s="302"/>
      <c r="T138" s="302"/>
      <c r="U138" s="302"/>
      <c r="V138" s="302"/>
      <c r="W138" s="302"/>
    </row>
    <row r="139" spans="1:23" x14ac:dyDescent="0.25">
      <c r="A139" s="312"/>
      <c r="B139" s="302"/>
      <c r="C139" s="302"/>
      <c r="D139" s="302"/>
      <c r="E139" s="302"/>
      <c r="F139" s="302"/>
      <c r="G139" s="302"/>
      <c r="H139" s="302"/>
      <c r="I139" s="302"/>
      <c r="J139" s="302"/>
      <c r="K139" s="302"/>
      <c r="L139" s="302"/>
      <c r="M139" s="302"/>
      <c r="N139" s="302"/>
      <c r="O139" s="302"/>
      <c r="P139" s="302"/>
      <c r="Q139" s="302"/>
      <c r="R139" s="302"/>
      <c r="S139" s="302"/>
      <c r="T139" s="302"/>
      <c r="U139" s="302"/>
      <c r="V139" s="302"/>
      <c r="W139" s="302"/>
    </row>
    <row r="140" spans="1:23" x14ac:dyDescent="0.25">
      <c r="A140" s="312"/>
      <c r="B140" s="302"/>
      <c r="C140" s="302"/>
      <c r="D140" s="302"/>
      <c r="E140" s="302"/>
      <c r="F140" s="302"/>
      <c r="G140" s="302"/>
      <c r="H140" s="302"/>
      <c r="I140" s="302"/>
      <c r="J140" s="302"/>
      <c r="K140" s="302"/>
      <c r="L140" s="302"/>
      <c r="M140" s="302"/>
      <c r="N140" s="302"/>
      <c r="O140" s="302"/>
      <c r="P140" s="302"/>
      <c r="Q140" s="302"/>
      <c r="R140" s="302"/>
      <c r="S140" s="302"/>
      <c r="T140" s="302"/>
      <c r="U140" s="302"/>
      <c r="V140" s="302"/>
      <c r="W140" s="302"/>
    </row>
    <row r="141" spans="1:23" x14ac:dyDescent="0.25">
      <c r="A141" s="312"/>
      <c r="B141" s="302"/>
      <c r="C141" s="302"/>
      <c r="D141" s="302"/>
      <c r="E141" s="302"/>
      <c r="F141" s="302"/>
      <c r="G141" s="302"/>
      <c r="H141" s="302"/>
      <c r="I141" s="302"/>
      <c r="J141" s="302"/>
      <c r="K141" s="302"/>
      <c r="L141" s="302"/>
      <c r="M141" s="302"/>
      <c r="N141" s="302"/>
      <c r="O141" s="302"/>
      <c r="P141" s="302"/>
      <c r="Q141" s="302"/>
      <c r="R141" s="302"/>
      <c r="S141" s="302"/>
      <c r="T141" s="302"/>
      <c r="U141" s="302"/>
      <c r="V141" s="302"/>
      <c r="W141" s="302"/>
    </row>
    <row r="142" spans="1:23" x14ac:dyDescent="0.25">
      <c r="A142" s="312"/>
      <c r="B142" s="302"/>
      <c r="C142" s="302"/>
      <c r="D142" s="302"/>
      <c r="E142" s="302"/>
      <c r="F142" s="302"/>
      <c r="G142" s="302"/>
      <c r="H142" s="302"/>
      <c r="I142" s="302"/>
      <c r="J142" s="302"/>
      <c r="K142" s="302"/>
      <c r="L142" s="302"/>
      <c r="M142" s="302"/>
      <c r="N142" s="302"/>
      <c r="O142" s="302"/>
      <c r="P142" s="302"/>
      <c r="Q142" s="302"/>
      <c r="R142" s="302"/>
      <c r="S142" s="302"/>
      <c r="T142" s="302"/>
      <c r="U142" s="302"/>
      <c r="V142" s="302"/>
      <c r="W142" s="302"/>
    </row>
    <row r="143" spans="1:23" x14ac:dyDescent="0.25">
      <c r="A143" s="312"/>
      <c r="B143" s="302"/>
      <c r="C143" s="302"/>
      <c r="D143" s="302"/>
      <c r="E143" s="302"/>
      <c r="F143" s="302"/>
      <c r="G143" s="302"/>
      <c r="H143" s="302"/>
      <c r="I143" s="302"/>
      <c r="J143" s="302"/>
      <c r="K143" s="302"/>
      <c r="L143" s="302"/>
      <c r="M143" s="302"/>
      <c r="N143" s="302"/>
      <c r="O143" s="302"/>
      <c r="P143" s="302"/>
      <c r="Q143" s="302"/>
      <c r="R143" s="302"/>
      <c r="S143" s="302"/>
      <c r="T143" s="302"/>
      <c r="U143" s="302"/>
      <c r="V143" s="302"/>
      <c r="W143" s="302"/>
    </row>
    <row r="144" spans="1:23" x14ac:dyDescent="0.25">
      <c r="A144" s="312"/>
      <c r="B144" s="302"/>
      <c r="C144" s="302"/>
      <c r="D144" s="302"/>
      <c r="E144" s="302"/>
      <c r="F144" s="302"/>
      <c r="G144" s="302"/>
      <c r="H144" s="302"/>
      <c r="I144" s="302"/>
      <c r="J144" s="302"/>
      <c r="K144" s="302"/>
      <c r="L144" s="302"/>
      <c r="M144" s="302"/>
      <c r="N144" s="302"/>
      <c r="O144" s="302"/>
      <c r="P144" s="302"/>
      <c r="Q144" s="302"/>
      <c r="R144" s="302"/>
      <c r="S144" s="302"/>
      <c r="T144" s="302"/>
      <c r="U144" s="302"/>
      <c r="V144" s="302"/>
      <c r="W144" s="302"/>
    </row>
    <row r="145" spans="1:23" x14ac:dyDescent="0.25">
      <c r="A145" s="312"/>
      <c r="B145" s="302"/>
      <c r="C145" s="302"/>
      <c r="D145" s="302"/>
      <c r="E145" s="302"/>
      <c r="F145" s="302"/>
      <c r="G145" s="302"/>
      <c r="H145" s="302"/>
      <c r="I145" s="302"/>
      <c r="J145" s="302"/>
      <c r="K145" s="302"/>
      <c r="L145" s="302"/>
      <c r="M145" s="302"/>
      <c r="N145" s="302"/>
      <c r="O145" s="302"/>
      <c r="P145" s="302"/>
      <c r="Q145" s="302"/>
      <c r="R145" s="302"/>
      <c r="S145" s="302"/>
      <c r="T145" s="302"/>
      <c r="U145" s="302"/>
      <c r="V145" s="302"/>
      <c r="W145" s="302"/>
    </row>
    <row r="146" spans="1:23" x14ac:dyDescent="0.25">
      <c r="A146" s="312"/>
      <c r="B146" s="302"/>
      <c r="C146" s="302"/>
      <c r="D146" s="302"/>
      <c r="E146" s="302"/>
      <c r="F146" s="302"/>
      <c r="G146" s="302"/>
      <c r="H146" s="302"/>
      <c r="I146" s="302"/>
      <c r="J146" s="302"/>
      <c r="K146" s="302"/>
      <c r="L146" s="302"/>
      <c r="M146" s="302"/>
      <c r="N146" s="302"/>
      <c r="O146" s="302"/>
      <c r="P146" s="302"/>
      <c r="Q146" s="302"/>
      <c r="R146" s="302"/>
      <c r="S146" s="302"/>
      <c r="T146" s="302"/>
      <c r="U146" s="302"/>
      <c r="V146" s="302"/>
      <c r="W146" s="302"/>
    </row>
    <row r="147" spans="1:23" x14ac:dyDescent="0.25">
      <c r="A147" s="312"/>
      <c r="B147" s="302"/>
      <c r="C147" s="302"/>
      <c r="D147" s="302"/>
      <c r="E147" s="302"/>
      <c r="F147" s="302"/>
      <c r="G147" s="302"/>
      <c r="H147" s="302"/>
      <c r="I147" s="302"/>
      <c r="J147" s="302"/>
      <c r="K147" s="302"/>
      <c r="L147" s="302"/>
      <c r="M147" s="302"/>
      <c r="N147" s="302"/>
      <c r="O147" s="302"/>
      <c r="P147" s="302"/>
      <c r="Q147" s="302"/>
      <c r="R147" s="302"/>
      <c r="S147" s="302"/>
      <c r="T147" s="302"/>
      <c r="U147" s="302"/>
      <c r="V147" s="302"/>
      <c r="W147" s="302"/>
    </row>
    <row r="148" spans="1:23" x14ac:dyDescent="0.25">
      <c r="A148" s="312"/>
      <c r="B148" s="302"/>
      <c r="C148" s="302"/>
      <c r="D148" s="302"/>
      <c r="E148" s="302"/>
      <c r="F148" s="302"/>
      <c r="G148" s="302"/>
      <c r="H148" s="302"/>
      <c r="I148" s="302"/>
      <c r="J148" s="302"/>
      <c r="K148" s="302"/>
      <c r="L148" s="302"/>
      <c r="M148" s="302"/>
      <c r="N148" s="302"/>
      <c r="O148" s="302"/>
      <c r="P148" s="302"/>
      <c r="Q148" s="302"/>
      <c r="R148" s="302"/>
      <c r="S148" s="302"/>
      <c r="T148" s="302"/>
      <c r="U148" s="302"/>
      <c r="V148" s="302"/>
      <c r="W148" s="302"/>
    </row>
    <row r="149" spans="1:23" x14ac:dyDescent="0.25">
      <c r="A149" s="312"/>
      <c r="B149" s="302"/>
      <c r="C149" s="302"/>
      <c r="D149" s="302"/>
      <c r="E149" s="302"/>
      <c r="F149" s="302"/>
      <c r="G149" s="302"/>
      <c r="H149" s="302"/>
      <c r="I149" s="302"/>
      <c r="J149" s="302"/>
      <c r="K149" s="302"/>
      <c r="L149" s="302"/>
      <c r="M149" s="302"/>
      <c r="N149" s="302"/>
      <c r="O149" s="302"/>
      <c r="P149" s="302"/>
      <c r="Q149" s="302"/>
      <c r="R149" s="302"/>
      <c r="S149" s="302"/>
      <c r="T149" s="302"/>
      <c r="U149" s="302"/>
      <c r="V149" s="302"/>
      <c r="W149" s="302"/>
    </row>
    <row r="150" spans="1:23" x14ac:dyDescent="0.25">
      <c r="A150" s="312"/>
      <c r="B150" s="302"/>
      <c r="C150" s="302"/>
      <c r="D150" s="302"/>
      <c r="E150" s="302"/>
      <c r="F150" s="302"/>
      <c r="G150" s="302"/>
      <c r="H150" s="302"/>
      <c r="I150" s="302"/>
      <c r="J150" s="302"/>
      <c r="K150" s="302"/>
      <c r="L150" s="302"/>
      <c r="M150" s="302"/>
      <c r="N150" s="302"/>
      <c r="O150" s="302"/>
      <c r="P150" s="302"/>
      <c r="Q150" s="302"/>
      <c r="R150" s="302"/>
      <c r="S150" s="302"/>
      <c r="T150" s="302"/>
      <c r="U150" s="302"/>
      <c r="V150" s="302"/>
      <c r="W150" s="302"/>
    </row>
    <row r="151" spans="1:23" x14ac:dyDescent="0.25">
      <c r="A151" s="312"/>
      <c r="B151" s="302"/>
      <c r="C151" s="302"/>
      <c r="D151" s="302"/>
      <c r="E151" s="302"/>
      <c r="F151" s="302"/>
      <c r="G151" s="302"/>
      <c r="H151" s="302"/>
      <c r="I151" s="302"/>
      <c r="J151" s="302"/>
      <c r="K151" s="302"/>
      <c r="L151" s="302"/>
      <c r="M151" s="302"/>
      <c r="N151" s="302"/>
      <c r="O151" s="302"/>
      <c r="P151" s="302"/>
      <c r="Q151" s="302"/>
      <c r="R151" s="302"/>
      <c r="S151" s="302"/>
      <c r="T151" s="302"/>
      <c r="U151" s="302"/>
      <c r="V151" s="302"/>
      <c r="W151" s="302"/>
    </row>
    <row r="152" spans="1:23" x14ac:dyDescent="0.25">
      <c r="A152" s="312"/>
      <c r="B152" s="302"/>
      <c r="C152" s="302"/>
      <c r="D152" s="302"/>
      <c r="E152" s="302"/>
      <c r="F152" s="302"/>
      <c r="G152" s="302"/>
      <c r="H152" s="302"/>
      <c r="I152" s="302"/>
      <c r="J152" s="302"/>
      <c r="K152" s="302"/>
      <c r="L152" s="302"/>
      <c r="M152" s="302"/>
      <c r="N152" s="302"/>
      <c r="O152" s="302"/>
      <c r="P152" s="302"/>
      <c r="Q152" s="302"/>
      <c r="R152" s="302"/>
      <c r="S152" s="302"/>
      <c r="T152" s="302"/>
      <c r="U152" s="302"/>
      <c r="V152" s="302"/>
      <c r="W152" s="302"/>
    </row>
    <row r="153" spans="1:23" x14ac:dyDescent="0.25">
      <c r="A153" s="312"/>
      <c r="B153" s="302"/>
      <c r="C153" s="302"/>
      <c r="D153" s="302"/>
      <c r="E153" s="302"/>
      <c r="F153" s="302"/>
      <c r="G153" s="302"/>
      <c r="H153" s="302"/>
      <c r="I153" s="302"/>
      <c r="J153" s="302"/>
      <c r="K153" s="302"/>
      <c r="L153" s="302"/>
      <c r="M153" s="302"/>
      <c r="N153" s="302"/>
      <c r="O153" s="302"/>
      <c r="P153" s="302"/>
      <c r="Q153" s="302"/>
      <c r="R153" s="302"/>
      <c r="S153" s="302"/>
      <c r="T153" s="302"/>
      <c r="U153" s="302"/>
      <c r="V153" s="302"/>
      <c r="W153" s="302"/>
    </row>
    <row r="154" spans="1:23" x14ac:dyDescent="0.25">
      <c r="A154" s="312"/>
      <c r="B154" s="302"/>
      <c r="C154" s="302"/>
      <c r="D154" s="302"/>
      <c r="E154" s="302"/>
      <c r="F154" s="302"/>
      <c r="G154" s="302"/>
      <c r="H154" s="302"/>
      <c r="I154" s="302"/>
      <c r="J154" s="302"/>
      <c r="K154" s="302"/>
      <c r="L154" s="302"/>
      <c r="M154" s="302"/>
      <c r="N154" s="302"/>
      <c r="O154" s="302"/>
      <c r="P154" s="302"/>
      <c r="Q154" s="302"/>
      <c r="R154" s="302"/>
      <c r="S154" s="302"/>
      <c r="T154" s="302"/>
      <c r="U154" s="302"/>
      <c r="V154" s="302"/>
      <c r="W154" s="302"/>
    </row>
    <row r="155" spans="1:23" x14ac:dyDescent="0.25">
      <c r="A155" s="312"/>
      <c r="B155" s="302"/>
      <c r="C155" s="302"/>
      <c r="D155" s="302"/>
      <c r="E155" s="302"/>
      <c r="F155" s="302"/>
      <c r="G155" s="302"/>
      <c r="H155" s="302"/>
      <c r="I155" s="302"/>
      <c r="J155" s="302"/>
      <c r="K155" s="302"/>
      <c r="L155" s="302"/>
      <c r="M155" s="302"/>
      <c r="N155" s="302"/>
      <c r="O155" s="302"/>
      <c r="P155" s="302"/>
      <c r="Q155" s="302"/>
      <c r="R155" s="302"/>
      <c r="S155" s="302"/>
      <c r="T155" s="302"/>
      <c r="U155" s="302"/>
      <c r="V155" s="302"/>
      <c r="W155" s="302"/>
    </row>
    <row r="156" spans="1:23" x14ac:dyDescent="0.25">
      <c r="A156" s="312"/>
      <c r="B156" s="302"/>
      <c r="C156" s="302"/>
      <c r="D156" s="302"/>
      <c r="E156" s="302"/>
      <c r="F156" s="302"/>
      <c r="G156" s="302"/>
      <c r="H156" s="302"/>
      <c r="I156" s="302"/>
      <c r="J156" s="302"/>
      <c r="K156" s="302"/>
      <c r="L156" s="302"/>
      <c r="M156" s="302"/>
      <c r="N156" s="302"/>
      <c r="O156" s="302"/>
      <c r="P156" s="302"/>
      <c r="Q156" s="302"/>
      <c r="R156" s="302"/>
      <c r="S156" s="302"/>
      <c r="T156" s="302"/>
      <c r="U156" s="302"/>
      <c r="V156" s="302"/>
      <c r="W156" s="302"/>
    </row>
    <row r="157" spans="1:23" x14ac:dyDescent="0.25">
      <c r="A157" s="312"/>
      <c r="B157" s="302"/>
      <c r="C157" s="302"/>
      <c r="D157" s="302"/>
      <c r="E157" s="302"/>
      <c r="F157" s="302"/>
      <c r="G157" s="302"/>
      <c r="H157" s="302"/>
      <c r="I157" s="302"/>
      <c r="J157" s="302"/>
      <c r="K157" s="302"/>
      <c r="L157" s="302"/>
      <c r="M157" s="302"/>
      <c r="N157" s="302"/>
      <c r="O157" s="302"/>
      <c r="P157" s="302"/>
      <c r="Q157" s="302"/>
      <c r="R157" s="302"/>
      <c r="S157" s="302"/>
      <c r="T157" s="302"/>
      <c r="U157" s="302"/>
      <c r="V157" s="302"/>
      <c r="W157" s="302"/>
    </row>
    <row r="158" spans="1:23" x14ac:dyDescent="0.25">
      <c r="A158" s="312"/>
      <c r="B158" s="302"/>
      <c r="C158" s="302"/>
      <c r="D158" s="302"/>
      <c r="E158" s="302"/>
      <c r="F158" s="302"/>
      <c r="G158" s="302"/>
      <c r="H158" s="302"/>
      <c r="I158" s="302"/>
      <c r="J158" s="302"/>
      <c r="K158" s="302"/>
      <c r="L158" s="302"/>
      <c r="M158" s="302"/>
      <c r="N158" s="302"/>
      <c r="O158" s="302"/>
      <c r="P158" s="302"/>
      <c r="Q158" s="302"/>
      <c r="R158" s="302"/>
      <c r="S158" s="302"/>
      <c r="T158" s="302"/>
      <c r="U158" s="302"/>
      <c r="V158" s="302"/>
      <c r="W158" s="302"/>
    </row>
    <row r="159" spans="1:23" x14ac:dyDescent="0.25">
      <c r="A159" s="312"/>
      <c r="B159" s="302"/>
      <c r="C159" s="302"/>
      <c r="D159" s="302"/>
      <c r="E159" s="302"/>
      <c r="F159" s="302"/>
      <c r="G159" s="302"/>
      <c r="H159" s="302"/>
      <c r="I159" s="302"/>
      <c r="J159" s="302"/>
      <c r="K159" s="302"/>
      <c r="L159" s="302"/>
      <c r="M159" s="302"/>
      <c r="N159" s="302"/>
      <c r="O159" s="302"/>
      <c r="P159" s="302"/>
      <c r="Q159" s="302"/>
      <c r="R159" s="302"/>
      <c r="S159" s="302"/>
      <c r="T159" s="302"/>
      <c r="U159" s="302"/>
      <c r="V159" s="302"/>
      <c r="W159" s="302"/>
    </row>
    <row r="160" spans="1:23" x14ac:dyDescent="0.25">
      <c r="A160" s="312"/>
      <c r="B160" s="302"/>
      <c r="C160" s="302"/>
      <c r="D160" s="302"/>
      <c r="E160" s="302"/>
      <c r="F160" s="302"/>
      <c r="G160" s="302"/>
      <c r="H160" s="302"/>
      <c r="I160" s="302"/>
      <c r="J160" s="302"/>
      <c r="K160" s="302"/>
      <c r="L160" s="302"/>
      <c r="M160" s="302"/>
      <c r="N160" s="302"/>
      <c r="O160" s="302"/>
      <c r="P160" s="302"/>
      <c r="Q160" s="302"/>
      <c r="R160" s="302"/>
      <c r="S160" s="302"/>
      <c r="T160" s="302"/>
      <c r="U160" s="302"/>
      <c r="V160" s="302"/>
      <c r="W160" s="302"/>
    </row>
    <row r="161" spans="1:23" x14ac:dyDescent="0.25">
      <c r="A161" s="312"/>
      <c r="B161" s="302"/>
      <c r="C161" s="302"/>
      <c r="D161" s="302"/>
      <c r="E161" s="302"/>
      <c r="F161" s="302"/>
      <c r="G161" s="302"/>
      <c r="H161" s="302"/>
      <c r="I161" s="302"/>
      <c r="J161" s="302"/>
      <c r="K161" s="302"/>
      <c r="L161" s="302"/>
      <c r="M161" s="302"/>
      <c r="N161" s="302"/>
      <c r="O161" s="302"/>
      <c r="P161" s="302"/>
      <c r="Q161" s="302"/>
      <c r="R161" s="302"/>
      <c r="S161" s="302"/>
      <c r="T161" s="302"/>
      <c r="U161" s="302"/>
      <c r="V161" s="302"/>
      <c r="W161" s="302"/>
    </row>
    <row r="162" spans="1:23" x14ac:dyDescent="0.25">
      <c r="A162" s="312"/>
      <c r="B162" s="302"/>
      <c r="C162" s="302"/>
      <c r="D162" s="302"/>
      <c r="E162" s="302"/>
      <c r="F162" s="302"/>
      <c r="G162" s="302"/>
      <c r="H162" s="302"/>
      <c r="I162" s="302"/>
      <c r="J162" s="302"/>
      <c r="K162" s="302"/>
      <c r="L162" s="302"/>
      <c r="M162" s="302"/>
      <c r="N162" s="302"/>
      <c r="O162" s="302"/>
      <c r="P162" s="302"/>
      <c r="Q162" s="302"/>
      <c r="R162" s="302"/>
      <c r="S162" s="302"/>
      <c r="T162" s="302"/>
      <c r="U162" s="302"/>
      <c r="V162" s="302"/>
      <c r="W162" s="302"/>
    </row>
    <row r="163" spans="1:23" x14ac:dyDescent="0.25">
      <c r="A163" s="312"/>
      <c r="B163" s="302"/>
      <c r="C163" s="302"/>
      <c r="D163" s="302"/>
      <c r="E163" s="302"/>
      <c r="F163" s="302"/>
      <c r="G163" s="302"/>
      <c r="H163" s="302"/>
      <c r="I163" s="302"/>
      <c r="J163" s="302"/>
      <c r="K163" s="302"/>
      <c r="L163" s="302"/>
      <c r="M163" s="302"/>
      <c r="N163" s="302"/>
      <c r="O163" s="302"/>
      <c r="P163" s="302"/>
      <c r="Q163" s="302"/>
      <c r="R163" s="302"/>
      <c r="S163" s="302"/>
      <c r="T163" s="302"/>
      <c r="U163" s="302"/>
      <c r="V163" s="302"/>
      <c r="W163" s="302"/>
    </row>
    <row r="164" spans="1:23" x14ac:dyDescent="0.25">
      <c r="A164" s="312"/>
      <c r="B164" s="302"/>
      <c r="C164" s="302"/>
      <c r="D164" s="302"/>
      <c r="E164" s="302"/>
      <c r="F164" s="302"/>
      <c r="G164" s="302"/>
      <c r="H164" s="302"/>
      <c r="I164" s="302"/>
      <c r="J164" s="302"/>
      <c r="K164" s="302"/>
      <c r="L164" s="302"/>
      <c r="M164" s="302"/>
      <c r="N164" s="302"/>
      <c r="O164" s="302"/>
      <c r="P164" s="302"/>
      <c r="Q164" s="302"/>
      <c r="R164" s="302"/>
      <c r="S164" s="302"/>
      <c r="T164" s="302"/>
      <c r="U164" s="302"/>
      <c r="V164" s="302"/>
      <c r="W164" s="302"/>
    </row>
    <row r="165" spans="1:23" x14ac:dyDescent="0.25">
      <c r="A165" s="312"/>
      <c r="B165" s="302"/>
      <c r="C165" s="302"/>
      <c r="D165" s="302"/>
      <c r="E165" s="302"/>
      <c r="F165" s="302"/>
      <c r="G165" s="302"/>
      <c r="H165" s="302"/>
      <c r="I165" s="302"/>
      <c r="J165" s="302"/>
      <c r="K165" s="302"/>
      <c r="L165" s="302"/>
      <c r="M165" s="302"/>
      <c r="N165" s="302"/>
      <c r="O165" s="302"/>
      <c r="P165" s="302"/>
      <c r="Q165" s="302"/>
      <c r="R165" s="302"/>
      <c r="S165" s="302"/>
      <c r="T165" s="302"/>
      <c r="U165" s="302"/>
      <c r="V165" s="302"/>
      <c r="W165" s="302"/>
    </row>
    <row r="166" spans="1:23" x14ac:dyDescent="0.25">
      <c r="A166" s="312"/>
      <c r="B166" s="302"/>
      <c r="C166" s="302"/>
      <c r="D166" s="302"/>
      <c r="E166" s="302"/>
      <c r="F166" s="302"/>
      <c r="G166" s="302"/>
      <c r="H166" s="302"/>
      <c r="I166" s="302"/>
      <c r="J166" s="302"/>
      <c r="K166" s="302"/>
      <c r="L166" s="302"/>
      <c r="M166" s="302"/>
      <c r="N166" s="302"/>
      <c r="O166" s="302"/>
      <c r="P166" s="302"/>
      <c r="Q166" s="302"/>
      <c r="R166" s="302"/>
      <c r="S166" s="302"/>
      <c r="T166" s="302"/>
      <c r="U166" s="302"/>
      <c r="V166" s="302"/>
      <c r="W166" s="302"/>
    </row>
    <row r="167" spans="1:23" x14ac:dyDescent="0.25">
      <c r="A167" s="312"/>
      <c r="B167" s="302"/>
      <c r="C167" s="302"/>
      <c r="D167" s="302"/>
      <c r="E167" s="302"/>
      <c r="F167" s="302"/>
      <c r="G167" s="302"/>
      <c r="H167" s="302"/>
      <c r="I167" s="302"/>
      <c r="J167" s="302"/>
      <c r="K167" s="302"/>
      <c r="L167" s="302"/>
      <c r="M167" s="302"/>
      <c r="N167" s="302"/>
      <c r="O167" s="302"/>
      <c r="P167" s="302"/>
      <c r="Q167" s="302"/>
      <c r="R167" s="302"/>
      <c r="S167" s="302"/>
      <c r="T167" s="302"/>
      <c r="U167" s="302"/>
      <c r="V167" s="302"/>
      <c r="W167" s="302"/>
    </row>
    <row r="168" spans="1:23" x14ac:dyDescent="0.25">
      <c r="A168" s="312"/>
      <c r="B168" s="302"/>
      <c r="C168" s="302"/>
      <c r="D168" s="302"/>
      <c r="E168" s="302"/>
      <c r="F168" s="302"/>
      <c r="G168" s="302"/>
      <c r="H168" s="302"/>
      <c r="I168" s="302"/>
      <c r="J168" s="302"/>
      <c r="K168" s="302"/>
      <c r="L168" s="302"/>
      <c r="M168" s="302"/>
      <c r="N168" s="302"/>
      <c r="O168" s="302"/>
      <c r="P168" s="302"/>
      <c r="Q168" s="302"/>
      <c r="R168" s="302"/>
      <c r="S168" s="302"/>
      <c r="T168" s="302"/>
      <c r="U168" s="302"/>
      <c r="V168" s="302"/>
      <c r="W168" s="302"/>
    </row>
    <row r="169" spans="1:23" x14ac:dyDescent="0.25">
      <c r="A169" s="312"/>
      <c r="B169" s="302"/>
      <c r="C169" s="302"/>
      <c r="D169" s="302"/>
      <c r="E169" s="302"/>
      <c r="F169" s="302"/>
      <c r="G169" s="302"/>
      <c r="H169" s="302"/>
      <c r="I169" s="302"/>
      <c r="J169" s="302"/>
      <c r="K169" s="302"/>
      <c r="L169" s="302"/>
      <c r="M169" s="302"/>
      <c r="N169" s="302"/>
      <c r="O169" s="302"/>
      <c r="P169" s="302"/>
      <c r="Q169" s="302"/>
      <c r="R169" s="302"/>
      <c r="S169" s="302"/>
      <c r="T169" s="302"/>
      <c r="U169" s="302"/>
      <c r="V169" s="302"/>
      <c r="W169" s="302"/>
    </row>
    <row r="170" spans="1:23" x14ac:dyDescent="0.25">
      <c r="A170" s="312"/>
      <c r="B170" s="302"/>
      <c r="C170" s="302"/>
      <c r="D170" s="302"/>
      <c r="E170" s="302"/>
      <c r="F170" s="302"/>
      <c r="G170" s="302"/>
      <c r="H170" s="302"/>
      <c r="I170" s="302"/>
      <c r="J170" s="302"/>
      <c r="K170" s="302"/>
      <c r="L170" s="302"/>
      <c r="M170" s="302"/>
      <c r="N170" s="302"/>
      <c r="O170" s="302"/>
      <c r="P170" s="302"/>
      <c r="Q170" s="302"/>
      <c r="R170" s="302"/>
      <c r="S170" s="302"/>
      <c r="T170" s="302"/>
      <c r="U170" s="302"/>
      <c r="V170" s="302"/>
      <c r="W170" s="302"/>
    </row>
    <row r="171" spans="1:23" x14ac:dyDescent="0.25">
      <c r="A171" s="312"/>
      <c r="B171" s="302"/>
      <c r="C171" s="302"/>
      <c r="D171" s="302"/>
      <c r="E171" s="302"/>
      <c r="F171" s="302"/>
      <c r="G171" s="302"/>
      <c r="H171" s="302"/>
      <c r="I171" s="302"/>
      <c r="J171" s="302"/>
      <c r="K171" s="302"/>
      <c r="L171" s="302"/>
      <c r="M171" s="302"/>
      <c r="N171" s="302"/>
      <c r="O171" s="302"/>
      <c r="P171" s="302"/>
      <c r="Q171" s="302"/>
      <c r="R171" s="302"/>
      <c r="S171" s="302"/>
      <c r="T171" s="302"/>
      <c r="U171" s="302"/>
      <c r="V171" s="302"/>
      <c r="W171" s="302"/>
    </row>
    <row r="172" spans="1:23" x14ac:dyDescent="0.25">
      <c r="A172" s="312"/>
      <c r="B172" s="302"/>
      <c r="C172" s="302"/>
      <c r="D172" s="302"/>
      <c r="E172" s="302"/>
      <c r="F172" s="302"/>
      <c r="G172" s="302"/>
      <c r="H172" s="302"/>
      <c r="I172" s="302"/>
      <c r="J172" s="302"/>
      <c r="K172" s="302"/>
      <c r="L172" s="302"/>
      <c r="M172" s="302"/>
      <c r="N172" s="302"/>
      <c r="O172" s="302"/>
      <c r="P172" s="302"/>
      <c r="Q172" s="302"/>
      <c r="R172" s="302"/>
      <c r="S172" s="302"/>
      <c r="T172" s="302"/>
      <c r="U172" s="302"/>
      <c r="V172" s="302"/>
      <c r="W172" s="302"/>
    </row>
    <row r="173" spans="1:23" x14ac:dyDescent="0.25">
      <c r="A173" s="312"/>
      <c r="B173" s="302"/>
      <c r="C173" s="302"/>
      <c r="D173" s="302"/>
      <c r="E173" s="302"/>
      <c r="F173" s="302"/>
      <c r="G173" s="302"/>
      <c r="H173" s="302"/>
      <c r="I173" s="302"/>
      <c r="J173" s="302"/>
      <c r="K173" s="302"/>
      <c r="L173" s="302"/>
      <c r="M173" s="302"/>
      <c r="N173" s="302"/>
      <c r="O173" s="302"/>
      <c r="P173" s="302"/>
      <c r="Q173" s="302"/>
      <c r="R173" s="302"/>
      <c r="S173" s="302"/>
      <c r="T173" s="302"/>
      <c r="U173" s="302"/>
      <c r="V173" s="302"/>
      <c r="W173" s="302"/>
    </row>
    <row r="174" spans="1:23" x14ac:dyDescent="0.25">
      <c r="A174" s="312"/>
      <c r="B174" s="302"/>
      <c r="C174" s="302"/>
      <c r="D174" s="302"/>
      <c r="E174" s="302"/>
      <c r="F174" s="302"/>
      <c r="G174" s="302"/>
      <c r="H174" s="302"/>
      <c r="I174" s="302"/>
      <c r="J174" s="302"/>
      <c r="K174" s="302"/>
      <c r="L174" s="302"/>
      <c r="M174" s="302"/>
      <c r="N174" s="302"/>
      <c r="O174" s="302"/>
      <c r="P174" s="302"/>
      <c r="Q174" s="302"/>
      <c r="R174" s="302"/>
      <c r="S174" s="302"/>
      <c r="T174" s="302"/>
      <c r="U174" s="302"/>
      <c r="V174" s="302"/>
      <c r="W174" s="302"/>
    </row>
    <row r="175" spans="1:23" x14ac:dyDescent="0.25">
      <c r="A175" s="312"/>
      <c r="B175" s="302"/>
      <c r="C175" s="302"/>
      <c r="D175" s="302"/>
      <c r="E175" s="302"/>
      <c r="F175" s="302"/>
      <c r="G175" s="302"/>
      <c r="H175" s="302"/>
      <c r="I175" s="302"/>
      <c r="J175" s="302"/>
      <c r="K175" s="302"/>
      <c r="L175" s="302"/>
      <c r="M175" s="302"/>
      <c r="N175" s="302"/>
      <c r="O175" s="302"/>
      <c r="P175" s="302"/>
      <c r="Q175" s="302"/>
      <c r="R175" s="302"/>
      <c r="S175" s="302"/>
      <c r="T175" s="302"/>
      <c r="U175" s="302"/>
      <c r="V175" s="302"/>
      <c r="W175" s="302"/>
    </row>
    <row r="176" spans="1:23" x14ac:dyDescent="0.25">
      <c r="A176" s="312"/>
      <c r="B176" s="302"/>
      <c r="C176" s="302"/>
      <c r="D176" s="302"/>
      <c r="E176" s="302"/>
      <c r="F176" s="302"/>
      <c r="G176" s="302"/>
      <c r="H176" s="302"/>
      <c r="I176" s="302"/>
      <c r="J176" s="302"/>
      <c r="K176" s="302"/>
      <c r="L176" s="302"/>
      <c r="M176" s="302"/>
      <c r="N176" s="302"/>
      <c r="O176" s="302"/>
      <c r="P176" s="302"/>
      <c r="Q176" s="302"/>
      <c r="R176" s="302"/>
      <c r="S176" s="302"/>
      <c r="T176" s="302"/>
      <c r="U176" s="302"/>
      <c r="V176" s="302"/>
      <c r="W176" s="302"/>
    </row>
    <row r="177" spans="1:23" x14ac:dyDescent="0.25">
      <c r="A177" s="312"/>
      <c r="B177" s="302"/>
      <c r="C177" s="302"/>
      <c r="D177" s="302"/>
      <c r="E177" s="302"/>
      <c r="F177" s="302"/>
      <c r="G177" s="302"/>
      <c r="H177" s="302"/>
      <c r="I177" s="302"/>
      <c r="J177" s="302"/>
      <c r="K177" s="302"/>
      <c r="L177" s="302"/>
      <c r="M177" s="302"/>
      <c r="N177" s="302"/>
      <c r="O177" s="302"/>
      <c r="P177" s="302"/>
      <c r="Q177" s="302"/>
      <c r="R177" s="302"/>
      <c r="S177" s="302"/>
      <c r="T177" s="302"/>
      <c r="U177" s="302"/>
      <c r="V177" s="302"/>
      <c r="W177" s="302"/>
    </row>
    <row r="178" spans="1:23" x14ac:dyDescent="0.25">
      <c r="A178" s="312"/>
      <c r="B178" s="302"/>
      <c r="C178" s="302"/>
      <c r="D178" s="302"/>
      <c r="E178" s="302"/>
      <c r="F178" s="302"/>
      <c r="G178" s="302"/>
      <c r="H178" s="302"/>
      <c r="I178" s="302"/>
      <c r="J178" s="302"/>
      <c r="K178" s="302"/>
      <c r="L178" s="302"/>
      <c r="M178" s="302"/>
      <c r="N178" s="302"/>
      <c r="O178" s="302"/>
      <c r="P178" s="302"/>
      <c r="Q178" s="302"/>
      <c r="R178" s="302"/>
      <c r="S178" s="302"/>
      <c r="T178" s="302"/>
      <c r="U178" s="302"/>
      <c r="V178" s="302"/>
      <c r="W178" s="302"/>
    </row>
    <row r="179" spans="1:23" x14ac:dyDescent="0.25">
      <c r="A179" s="312"/>
      <c r="B179" s="302"/>
      <c r="C179" s="302"/>
      <c r="D179" s="302"/>
      <c r="E179" s="302"/>
      <c r="F179" s="302"/>
      <c r="G179" s="302"/>
      <c r="H179" s="302"/>
      <c r="I179" s="302"/>
      <c r="J179" s="302"/>
      <c r="K179" s="302"/>
      <c r="L179" s="302"/>
      <c r="M179" s="302"/>
      <c r="N179" s="302"/>
      <c r="O179" s="302"/>
      <c r="P179" s="302"/>
      <c r="Q179" s="302"/>
      <c r="R179" s="302"/>
      <c r="S179" s="302"/>
      <c r="T179" s="302"/>
      <c r="U179" s="302"/>
      <c r="V179" s="302"/>
      <c r="W179" s="302"/>
    </row>
    <row r="180" spans="1:23" x14ac:dyDescent="0.25">
      <c r="A180" s="312"/>
      <c r="B180" s="302"/>
      <c r="C180" s="302"/>
      <c r="D180" s="302"/>
      <c r="E180" s="302"/>
      <c r="F180" s="302"/>
      <c r="G180" s="302"/>
      <c r="H180" s="302"/>
      <c r="I180" s="302"/>
      <c r="J180" s="302"/>
      <c r="K180" s="302"/>
      <c r="L180" s="302"/>
      <c r="M180" s="302"/>
      <c r="N180" s="302"/>
      <c r="O180" s="302"/>
      <c r="P180" s="302"/>
      <c r="Q180" s="302"/>
      <c r="R180" s="302"/>
      <c r="S180" s="302"/>
      <c r="T180" s="302"/>
      <c r="U180" s="302"/>
      <c r="V180" s="302"/>
      <c r="W180" s="302"/>
    </row>
    <row r="181" spans="1:23" x14ac:dyDescent="0.25">
      <c r="A181" s="312"/>
      <c r="B181" s="302"/>
      <c r="C181" s="302"/>
      <c r="D181" s="302"/>
      <c r="E181" s="302"/>
      <c r="F181" s="302"/>
      <c r="G181" s="302"/>
      <c r="H181" s="302"/>
      <c r="I181" s="302"/>
      <c r="J181" s="302"/>
      <c r="K181" s="302"/>
      <c r="L181" s="302"/>
      <c r="M181" s="302"/>
      <c r="N181" s="302"/>
      <c r="O181" s="302"/>
      <c r="P181" s="302"/>
      <c r="Q181" s="302"/>
      <c r="R181" s="302"/>
      <c r="S181" s="302"/>
      <c r="T181" s="302"/>
      <c r="U181" s="302"/>
      <c r="V181" s="302"/>
      <c r="W181" s="302"/>
    </row>
    <row r="182" spans="1:23" x14ac:dyDescent="0.25">
      <c r="A182" s="312"/>
      <c r="B182" s="302"/>
      <c r="C182" s="302"/>
      <c r="D182" s="302"/>
      <c r="E182" s="302"/>
      <c r="F182" s="302"/>
      <c r="G182" s="302"/>
      <c r="H182" s="302"/>
      <c r="I182" s="302"/>
      <c r="J182" s="302"/>
      <c r="K182" s="302"/>
      <c r="L182" s="302"/>
      <c r="M182" s="302"/>
      <c r="N182" s="302"/>
      <c r="O182" s="302"/>
      <c r="P182" s="302"/>
      <c r="Q182" s="302"/>
      <c r="R182" s="302"/>
      <c r="S182" s="302"/>
      <c r="T182" s="302"/>
      <c r="U182" s="302"/>
      <c r="V182" s="302"/>
      <c r="W182" s="302"/>
    </row>
    <row r="183" spans="1:23" x14ac:dyDescent="0.25">
      <c r="A183" s="312"/>
      <c r="B183" s="302"/>
      <c r="C183" s="302"/>
      <c r="D183" s="302"/>
      <c r="E183" s="302"/>
      <c r="F183" s="302"/>
      <c r="G183" s="302"/>
      <c r="H183" s="302"/>
      <c r="I183" s="302"/>
      <c r="J183" s="302"/>
      <c r="K183" s="302"/>
      <c r="L183" s="302"/>
      <c r="M183" s="302"/>
      <c r="N183" s="302"/>
      <c r="O183" s="302"/>
      <c r="P183" s="302"/>
      <c r="Q183" s="302"/>
      <c r="R183" s="302"/>
      <c r="S183" s="302"/>
      <c r="T183" s="302"/>
      <c r="U183" s="302"/>
      <c r="V183" s="302"/>
      <c r="W183" s="302"/>
    </row>
    <row r="184" spans="1:23" x14ac:dyDescent="0.25">
      <c r="A184" s="312"/>
      <c r="B184" s="302"/>
      <c r="C184" s="302"/>
      <c r="D184" s="302"/>
      <c r="E184" s="302"/>
      <c r="F184" s="302"/>
      <c r="G184" s="302"/>
      <c r="H184" s="302"/>
      <c r="I184" s="302"/>
      <c r="J184" s="302"/>
      <c r="K184" s="302"/>
      <c r="L184" s="302"/>
      <c r="M184" s="302"/>
      <c r="N184" s="302"/>
      <c r="O184" s="302"/>
      <c r="P184" s="302"/>
      <c r="Q184" s="302"/>
      <c r="R184" s="302"/>
      <c r="S184" s="302"/>
      <c r="T184" s="302"/>
      <c r="U184" s="302"/>
      <c r="V184" s="302"/>
      <c r="W184" s="302"/>
    </row>
    <row r="185" spans="1:23" x14ac:dyDescent="0.25">
      <c r="A185" s="312"/>
      <c r="B185" s="302"/>
      <c r="C185" s="302"/>
      <c r="D185" s="302"/>
      <c r="E185" s="302"/>
      <c r="F185" s="302"/>
      <c r="G185" s="302"/>
      <c r="H185" s="302"/>
      <c r="I185" s="302"/>
      <c r="J185" s="302"/>
      <c r="K185" s="302"/>
      <c r="L185" s="302"/>
      <c r="M185" s="302"/>
      <c r="N185" s="302"/>
      <c r="O185" s="302"/>
      <c r="P185" s="302"/>
      <c r="Q185" s="302"/>
      <c r="R185" s="302"/>
      <c r="S185" s="302"/>
      <c r="T185" s="302"/>
      <c r="U185" s="302"/>
      <c r="V185" s="302"/>
      <c r="W185" s="302"/>
    </row>
    <row r="186" spans="1:23" x14ac:dyDescent="0.25">
      <c r="A186" s="312"/>
      <c r="B186" s="302"/>
      <c r="C186" s="302"/>
      <c r="D186" s="302"/>
      <c r="E186" s="302"/>
      <c r="F186" s="302"/>
      <c r="G186" s="302"/>
      <c r="H186" s="302"/>
      <c r="I186" s="302"/>
      <c r="J186" s="302"/>
      <c r="K186" s="302"/>
      <c r="L186" s="302"/>
      <c r="M186" s="302"/>
      <c r="N186" s="302"/>
      <c r="O186" s="302"/>
      <c r="P186" s="302"/>
      <c r="Q186" s="302"/>
      <c r="R186" s="302"/>
      <c r="S186" s="302"/>
      <c r="T186" s="302"/>
      <c r="U186" s="302"/>
      <c r="V186" s="302"/>
      <c r="W186" s="302"/>
    </row>
    <row r="187" spans="1:23" x14ac:dyDescent="0.25">
      <c r="A187" s="312"/>
      <c r="B187" s="302"/>
      <c r="C187" s="302"/>
      <c r="D187" s="302"/>
      <c r="E187" s="302"/>
      <c r="F187" s="302"/>
      <c r="G187" s="302"/>
      <c r="H187" s="302"/>
      <c r="I187" s="302"/>
      <c r="J187" s="302"/>
      <c r="K187" s="302"/>
      <c r="L187" s="302"/>
      <c r="M187" s="302"/>
      <c r="N187" s="302"/>
      <c r="O187" s="302"/>
      <c r="P187" s="302"/>
      <c r="Q187" s="302"/>
      <c r="R187" s="302"/>
      <c r="S187" s="302"/>
      <c r="T187" s="302"/>
      <c r="U187" s="302"/>
      <c r="V187" s="302"/>
      <c r="W187" s="302"/>
    </row>
    <row r="188" spans="1:23" x14ac:dyDescent="0.25">
      <c r="A188" s="312"/>
      <c r="B188" s="302"/>
      <c r="C188" s="302"/>
      <c r="D188" s="302"/>
      <c r="E188" s="302"/>
      <c r="F188" s="302"/>
      <c r="G188" s="302"/>
      <c r="H188" s="302"/>
      <c r="I188" s="302"/>
      <c r="J188" s="302"/>
      <c r="K188" s="302"/>
      <c r="L188" s="302"/>
      <c r="M188" s="302"/>
      <c r="N188" s="302"/>
      <c r="O188" s="302"/>
      <c r="P188" s="302"/>
      <c r="Q188" s="302"/>
      <c r="R188" s="302"/>
      <c r="S188" s="302"/>
      <c r="T188" s="302"/>
      <c r="U188" s="302"/>
      <c r="V188" s="302"/>
      <c r="W188" s="302"/>
    </row>
    <row r="189" spans="1:23" x14ac:dyDescent="0.25">
      <c r="A189" s="312"/>
      <c r="B189" s="302"/>
      <c r="C189" s="302"/>
      <c r="D189" s="302"/>
      <c r="E189" s="302"/>
      <c r="F189" s="302"/>
      <c r="G189" s="302"/>
      <c r="H189" s="302"/>
      <c r="I189" s="302"/>
      <c r="J189" s="302"/>
      <c r="K189" s="302"/>
      <c r="L189" s="302"/>
      <c r="M189" s="302"/>
      <c r="N189" s="302"/>
      <c r="O189" s="302"/>
      <c r="P189" s="302"/>
      <c r="Q189" s="302"/>
      <c r="R189" s="302"/>
      <c r="S189" s="302"/>
      <c r="T189" s="302"/>
      <c r="U189" s="302"/>
      <c r="V189" s="302"/>
      <c r="W189" s="302"/>
    </row>
    <row r="190" spans="1:23" x14ac:dyDescent="0.25">
      <c r="A190" s="312"/>
      <c r="B190" s="302"/>
      <c r="C190" s="302"/>
      <c r="D190" s="302"/>
      <c r="E190" s="302"/>
      <c r="F190" s="302"/>
      <c r="G190" s="302"/>
      <c r="H190" s="302"/>
      <c r="I190" s="302"/>
      <c r="J190" s="302"/>
      <c r="K190" s="302"/>
      <c r="L190" s="302"/>
      <c r="M190" s="302"/>
      <c r="N190" s="302"/>
      <c r="O190" s="302"/>
      <c r="P190" s="302"/>
      <c r="Q190" s="302"/>
      <c r="R190" s="302"/>
      <c r="S190" s="302"/>
      <c r="T190" s="302"/>
      <c r="U190" s="302"/>
      <c r="V190" s="302"/>
      <c r="W190" s="302"/>
    </row>
    <row r="191" spans="1:23" x14ac:dyDescent="0.25">
      <c r="A191" s="312"/>
      <c r="B191" s="302"/>
      <c r="C191" s="302"/>
      <c r="D191" s="302"/>
      <c r="E191" s="302"/>
      <c r="F191" s="302"/>
      <c r="G191" s="302"/>
      <c r="H191" s="302"/>
      <c r="I191" s="302"/>
      <c r="J191" s="302"/>
      <c r="K191" s="302"/>
      <c r="L191" s="302"/>
      <c r="M191" s="302"/>
      <c r="N191" s="302"/>
      <c r="O191" s="302"/>
      <c r="P191" s="302"/>
      <c r="Q191" s="302"/>
      <c r="R191" s="302"/>
      <c r="S191" s="302"/>
      <c r="T191" s="302"/>
      <c r="U191" s="302"/>
      <c r="V191" s="302"/>
      <c r="W191" s="302"/>
    </row>
    <row r="192" spans="1:23" x14ac:dyDescent="0.25">
      <c r="A192" s="312"/>
      <c r="B192" s="302"/>
      <c r="C192" s="302"/>
      <c r="D192" s="302"/>
      <c r="E192" s="302"/>
      <c r="F192" s="302"/>
      <c r="G192" s="302"/>
      <c r="H192" s="302"/>
      <c r="I192" s="302"/>
      <c r="J192" s="302"/>
      <c r="K192" s="302"/>
      <c r="L192" s="302"/>
      <c r="M192" s="302"/>
      <c r="N192" s="302"/>
      <c r="O192" s="302"/>
      <c r="P192" s="302"/>
      <c r="Q192" s="302"/>
      <c r="R192" s="302"/>
      <c r="S192" s="302"/>
      <c r="T192" s="302"/>
      <c r="U192" s="302"/>
      <c r="V192" s="302"/>
      <c r="W192" s="302"/>
    </row>
    <row r="193" spans="1:23" x14ac:dyDescent="0.25">
      <c r="A193" s="312"/>
      <c r="B193" s="302"/>
      <c r="C193" s="302"/>
      <c r="D193" s="302"/>
      <c r="E193" s="302"/>
      <c r="F193" s="302"/>
      <c r="G193" s="302"/>
      <c r="H193" s="302"/>
      <c r="I193" s="302"/>
      <c r="J193" s="302"/>
      <c r="K193" s="302"/>
      <c r="L193" s="302"/>
      <c r="M193" s="302"/>
      <c r="N193" s="302"/>
      <c r="O193" s="302"/>
      <c r="P193" s="302"/>
      <c r="Q193" s="302"/>
      <c r="R193" s="302"/>
      <c r="S193" s="302"/>
      <c r="T193" s="302"/>
      <c r="U193" s="302"/>
      <c r="V193" s="302"/>
      <c r="W193" s="302"/>
    </row>
    <row r="194" spans="1:23" x14ac:dyDescent="0.25">
      <c r="A194" s="312"/>
      <c r="B194" s="302"/>
      <c r="C194" s="302"/>
      <c r="D194" s="302"/>
      <c r="E194" s="302"/>
      <c r="F194" s="302"/>
      <c r="G194" s="302"/>
      <c r="H194" s="302"/>
      <c r="I194" s="302"/>
      <c r="J194" s="302"/>
      <c r="K194" s="302"/>
      <c r="L194" s="302"/>
      <c r="M194" s="302"/>
      <c r="N194" s="302"/>
      <c r="O194" s="302"/>
      <c r="P194" s="302"/>
      <c r="Q194" s="302"/>
      <c r="R194" s="302"/>
      <c r="S194" s="302"/>
      <c r="T194" s="302"/>
      <c r="U194" s="302"/>
      <c r="V194" s="302"/>
      <c r="W194" s="302"/>
    </row>
    <row r="195" spans="1:23" x14ac:dyDescent="0.25">
      <c r="A195" s="312"/>
      <c r="B195" s="302"/>
      <c r="C195" s="302"/>
      <c r="D195" s="302"/>
      <c r="E195" s="302"/>
      <c r="F195" s="302"/>
      <c r="G195" s="302"/>
      <c r="H195" s="302"/>
      <c r="I195" s="302"/>
      <c r="J195" s="302"/>
      <c r="K195" s="302"/>
      <c r="L195" s="302"/>
      <c r="M195" s="302"/>
      <c r="N195" s="302"/>
      <c r="O195" s="302"/>
      <c r="P195" s="302"/>
      <c r="Q195" s="302"/>
      <c r="R195" s="302"/>
      <c r="S195" s="302"/>
      <c r="T195" s="302"/>
      <c r="U195" s="302"/>
      <c r="V195" s="302"/>
      <c r="W195" s="302"/>
    </row>
    <row r="196" spans="1:23" x14ac:dyDescent="0.25">
      <c r="A196" s="312"/>
      <c r="B196" s="302"/>
      <c r="C196" s="302"/>
      <c r="D196" s="302"/>
      <c r="E196" s="302"/>
      <c r="F196" s="302"/>
      <c r="G196" s="302"/>
      <c r="H196" s="302"/>
      <c r="I196" s="302"/>
      <c r="J196" s="302"/>
      <c r="K196" s="302"/>
      <c r="L196" s="302"/>
      <c r="M196" s="302"/>
      <c r="N196" s="302"/>
      <c r="O196" s="302"/>
      <c r="P196" s="302"/>
      <c r="Q196" s="302"/>
      <c r="R196" s="302"/>
      <c r="S196" s="302"/>
      <c r="T196" s="302"/>
      <c r="U196" s="302"/>
      <c r="V196" s="302"/>
      <c r="W196" s="302"/>
    </row>
    <row r="197" spans="1:23" x14ac:dyDescent="0.25">
      <c r="A197" s="312"/>
      <c r="B197" s="302"/>
      <c r="C197" s="302"/>
      <c r="D197" s="302"/>
      <c r="E197" s="302"/>
      <c r="F197" s="302"/>
      <c r="G197" s="302"/>
      <c r="H197" s="302"/>
      <c r="I197" s="302"/>
      <c r="J197" s="302"/>
      <c r="K197" s="302"/>
      <c r="L197" s="302"/>
      <c r="M197" s="302"/>
      <c r="N197" s="302"/>
      <c r="O197" s="302"/>
      <c r="P197" s="302"/>
      <c r="Q197" s="302"/>
      <c r="R197" s="302"/>
      <c r="S197" s="302"/>
      <c r="T197" s="302"/>
      <c r="U197" s="302"/>
      <c r="V197" s="302"/>
      <c r="W197" s="302"/>
    </row>
    <row r="198" spans="1:23" x14ac:dyDescent="0.25">
      <c r="A198" s="312"/>
      <c r="B198" s="302"/>
      <c r="C198" s="302"/>
      <c r="D198" s="302"/>
      <c r="E198" s="302"/>
      <c r="F198" s="302"/>
      <c r="G198" s="302"/>
      <c r="H198" s="302"/>
      <c r="I198" s="302"/>
      <c r="J198" s="302"/>
      <c r="K198" s="302"/>
      <c r="L198" s="302"/>
      <c r="M198" s="302"/>
      <c r="N198" s="302"/>
      <c r="O198" s="302"/>
      <c r="P198" s="302"/>
      <c r="Q198" s="302"/>
      <c r="R198" s="302"/>
      <c r="S198" s="302"/>
      <c r="T198" s="302"/>
      <c r="U198" s="302"/>
      <c r="V198" s="302"/>
      <c r="W198" s="302"/>
    </row>
    <row r="199" spans="1:23" x14ac:dyDescent="0.25">
      <c r="A199" s="312"/>
      <c r="B199" s="302"/>
      <c r="C199" s="302"/>
      <c r="D199" s="302"/>
      <c r="E199" s="302"/>
      <c r="F199" s="302"/>
      <c r="G199" s="302"/>
      <c r="H199" s="302"/>
      <c r="I199" s="302"/>
      <c r="J199" s="302"/>
      <c r="K199" s="302"/>
      <c r="L199" s="302"/>
      <c r="M199" s="302"/>
      <c r="N199" s="302"/>
      <c r="O199" s="302"/>
      <c r="P199" s="302"/>
      <c r="Q199" s="302"/>
      <c r="R199" s="302"/>
      <c r="S199" s="302"/>
      <c r="T199" s="302"/>
      <c r="U199" s="302"/>
      <c r="V199" s="302"/>
      <c r="W199" s="302"/>
    </row>
    <row r="200" spans="1:23" x14ac:dyDescent="0.25">
      <c r="A200" s="312"/>
      <c r="B200" s="302"/>
      <c r="C200" s="302"/>
      <c r="D200" s="302"/>
      <c r="E200" s="302"/>
      <c r="F200" s="302"/>
      <c r="G200" s="302"/>
      <c r="H200" s="302"/>
      <c r="I200" s="302"/>
      <c r="J200" s="302"/>
      <c r="K200" s="302"/>
      <c r="L200" s="302"/>
      <c r="M200" s="302"/>
      <c r="N200" s="302"/>
      <c r="O200" s="302"/>
      <c r="P200" s="302"/>
      <c r="Q200" s="302"/>
      <c r="R200" s="302"/>
      <c r="S200" s="302"/>
      <c r="T200" s="302"/>
      <c r="U200" s="302"/>
      <c r="V200" s="302"/>
      <c r="W200" s="302"/>
    </row>
    <row r="201" spans="1:23" x14ac:dyDescent="0.25">
      <c r="A201" s="312"/>
      <c r="B201" s="302"/>
      <c r="C201" s="302"/>
      <c r="D201" s="302"/>
      <c r="E201" s="302"/>
      <c r="F201" s="302"/>
      <c r="G201" s="302"/>
      <c r="H201" s="302"/>
      <c r="I201" s="302"/>
      <c r="J201" s="302"/>
      <c r="K201" s="302"/>
      <c r="L201" s="302"/>
      <c r="M201" s="302"/>
      <c r="N201" s="302"/>
      <c r="O201" s="302"/>
      <c r="P201" s="302"/>
      <c r="Q201" s="302"/>
      <c r="R201" s="302"/>
      <c r="S201" s="302"/>
      <c r="T201" s="302"/>
      <c r="U201" s="302"/>
      <c r="V201" s="302"/>
      <c r="W201" s="302"/>
    </row>
    <row r="202" spans="1:23" x14ac:dyDescent="0.25">
      <c r="A202" s="312"/>
      <c r="B202" s="302"/>
      <c r="C202" s="302"/>
      <c r="D202" s="302"/>
      <c r="E202" s="302"/>
      <c r="F202" s="302"/>
      <c r="G202" s="302"/>
      <c r="H202" s="302"/>
      <c r="I202" s="302"/>
      <c r="J202" s="302"/>
      <c r="K202" s="302"/>
      <c r="L202" s="302"/>
      <c r="M202" s="302"/>
      <c r="N202" s="302"/>
      <c r="O202" s="302"/>
      <c r="P202" s="302"/>
      <c r="Q202" s="302"/>
      <c r="R202" s="302"/>
      <c r="S202" s="302"/>
      <c r="T202" s="302"/>
      <c r="U202" s="302"/>
      <c r="V202" s="302"/>
      <c r="W202" s="302"/>
    </row>
    <row r="203" spans="1:23" x14ac:dyDescent="0.25">
      <c r="A203" s="312"/>
      <c r="B203" s="302"/>
      <c r="C203" s="302"/>
      <c r="D203" s="302"/>
      <c r="E203" s="302"/>
      <c r="F203" s="302"/>
      <c r="G203" s="302"/>
      <c r="H203" s="302"/>
      <c r="I203" s="302"/>
      <c r="J203" s="302"/>
      <c r="K203" s="302"/>
      <c r="L203" s="302"/>
      <c r="M203" s="302"/>
      <c r="N203" s="302"/>
      <c r="O203" s="302"/>
      <c r="P203" s="302"/>
      <c r="Q203" s="302"/>
      <c r="R203" s="302"/>
      <c r="S203" s="302"/>
      <c r="T203" s="302"/>
      <c r="U203" s="302"/>
      <c r="V203" s="302"/>
      <c r="W203" s="302"/>
    </row>
    <row r="204" spans="1:23" x14ac:dyDescent="0.25">
      <c r="A204" s="312"/>
      <c r="B204" s="302"/>
      <c r="C204" s="302"/>
      <c r="D204" s="302"/>
      <c r="E204" s="302"/>
      <c r="F204" s="302"/>
      <c r="G204" s="302"/>
      <c r="H204" s="302"/>
      <c r="I204" s="302"/>
      <c r="J204" s="302"/>
      <c r="K204" s="302"/>
      <c r="L204" s="302"/>
      <c r="M204" s="302"/>
      <c r="N204" s="302"/>
      <c r="O204" s="302"/>
      <c r="P204" s="302"/>
      <c r="Q204" s="302"/>
      <c r="R204" s="302"/>
      <c r="S204" s="302"/>
      <c r="T204" s="302"/>
      <c r="U204" s="302"/>
      <c r="V204" s="302"/>
      <c r="W204" s="302"/>
    </row>
    <row r="205" spans="1:23" x14ac:dyDescent="0.25">
      <c r="A205" s="312"/>
      <c r="B205" s="302"/>
      <c r="C205" s="302"/>
      <c r="D205" s="302"/>
      <c r="E205" s="302"/>
      <c r="F205" s="302"/>
      <c r="G205" s="302"/>
      <c r="H205" s="302"/>
      <c r="I205" s="302"/>
      <c r="J205" s="302"/>
      <c r="K205" s="302"/>
      <c r="L205" s="302"/>
      <c r="M205" s="302"/>
      <c r="N205" s="302"/>
      <c r="O205" s="302"/>
      <c r="P205" s="302"/>
      <c r="Q205" s="302"/>
      <c r="R205" s="302"/>
      <c r="S205" s="302"/>
      <c r="T205" s="302"/>
      <c r="U205" s="302"/>
      <c r="V205" s="302"/>
      <c r="W205" s="302"/>
    </row>
    <row r="206" spans="1:23" x14ac:dyDescent="0.25">
      <c r="A206" s="312"/>
      <c r="B206" s="302"/>
      <c r="C206" s="302"/>
      <c r="D206" s="302"/>
      <c r="E206" s="302"/>
      <c r="F206" s="302"/>
      <c r="G206" s="302"/>
      <c r="H206" s="302"/>
      <c r="I206" s="302"/>
      <c r="J206" s="302"/>
      <c r="K206" s="302"/>
      <c r="L206" s="302"/>
      <c r="M206" s="302"/>
      <c r="N206" s="302"/>
      <c r="O206" s="302"/>
      <c r="P206" s="302"/>
      <c r="Q206" s="302"/>
      <c r="R206" s="302"/>
      <c r="S206" s="302"/>
      <c r="T206" s="302"/>
      <c r="U206" s="302"/>
      <c r="V206" s="302"/>
      <c r="W206" s="302"/>
    </row>
    <row r="207" spans="1:23" x14ac:dyDescent="0.25">
      <c r="A207" s="312"/>
      <c r="B207" s="302"/>
      <c r="C207" s="302"/>
      <c r="D207" s="302"/>
      <c r="E207" s="302"/>
      <c r="F207" s="302"/>
      <c r="G207" s="302"/>
      <c r="H207" s="302"/>
      <c r="I207" s="302"/>
      <c r="J207" s="302"/>
      <c r="K207" s="302"/>
      <c r="L207" s="302"/>
      <c r="M207" s="302"/>
      <c r="N207" s="302"/>
      <c r="O207" s="302"/>
      <c r="P207" s="302"/>
      <c r="Q207" s="302"/>
      <c r="R207" s="302"/>
      <c r="S207" s="302"/>
      <c r="T207" s="302"/>
      <c r="U207" s="302"/>
      <c r="V207" s="302"/>
      <c r="W207" s="302"/>
    </row>
    <row r="208" spans="1:23" x14ac:dyDescent="0.25">
      <c r="A208" s="312"/>
      <c r="B208" s="302"/>
      <c r="C208" s="302"/>
      <c r="D208" s="302"/>
      <c r="E208" s="302"/>
      <c r="F208" s="302"/>
      <c r="G208" s="302"/>
      <c r="H208" s="302"/>
      <c r="I208" s="302"/>
      <c r="J208" s="302"/>
      <c r="K208" s="302"/>
      <c r="L208" s="302"/>
      <c r="M208" s="302"/>
      <c r="N208" s="302"/>
      <c r="O208" s="302"/>
      <c r="P208" s="302"/>
      <c r="Q208" s="302"/>
      <c r="R208" s="302"/>
      <c r="S208" s="302"/>
      <c r="T208" s="302"/>
      <c r="U208" s="302"/>
      <c r="V208" s="302"/>
      <c r="W208" s="302"/>
    </row>
    <row r="209" spans="1:23" x14ac:dyDescent="0.25">
      <c r="A209" s="312"/>
      <c r="B209" s="302"/>
      <c r="C209" s="302"/>
      <c r="D209" s="302"/>
      <c r="E209" s="302"/>
      <c r="F209" s="302"/>
      <c r="G209" s="302"/>
      <c r="H209" s="302"/>
      <c r="I209" s="302"/>
      <c r="J209" s="302"/>
      <c r="K209" s="302"/>
      <c r="L209" s="302"/>
      <c r="M209" s="302"/>
      <c r="N209" s="302"/>
      <c r="O209" s="302"/>
      <c r="P209" s="302"/>
      <c r="Q209" s="302"/>
      <c r="R209" s="302"/>
      <c r="S209" s="302"/>
      <c r="T209" s="302"/>
      <c r="U209" s="302"/>
      <c r="V209" s="302"/>
      <c r="W209" s="302"/>
    </row>
    <row r="210" spans="1:23" x14ac:dyDescent="0.25">
      <c r="A210" s="312"/>
      <c r="B210" s="302"/>
      <c r="C210" s="302"/>
      <c r="D210" s="302"/>
      <c r="E210" s="302"/>
      <c r="F210" s="302"/>
      <c r="G210" s="302"/>
      <c r="H210" s="302"/>
      <c r="I210" s="302"/>
      <c r="J210" s="302"/>
      <c r="K210" s="302"/>
      <c r="L210" s="302"/>
      <c r="M210" s="302"/>
      <c r="N210" s="302"/>
      <c r="O210" s="302"/>
      <c r="P210" s="302"/>
      <c r="Q210" s="302"/>
      <c r="R210" s="302"/>
      <c r="S210" s="302"/>
      <c r="T210" s="302"/>
      <c r="U210" s="302"/>
      <c r="V210" s="302"/>
      <c r="W210" s="302"/>
    </row>
    <row r="211" spans="1:23" x14ac:dyDescent="0.25">
      <c r="A211" s="312"/>
      <c r="B211" s="302"/>
      <c r="C211" s="302"/>
      <c r="D211" s="302"/>
      <c r="E211" s="302"/>
      <c r="F211" s="302"/>
      <c r="G211" s="302"/>
      <c r="H211" s="302"/>
      <c r="I211" s="302"/>
      <c r="J211" s="302"/>
      <c r="K211" s="302"/>
      <c r="L211" s="302"/>
      <c r="M211" s="302"/>
      <c r="N211" s="302"/>
      <c r="O211" s="302"/>
      <c r="P211" s="302"/>
      <c r="Q211" s="302"/>
      <c r="R211" s="302"/>
      <c r="S211" s="302"/>
      <c r="T211" s="302"/>
      <c r="U211" s="302"/>
      <c r="V211" s="302"/>
      <c r="W211" s="302"/>
    </row>
    <row r="212" spans="1:23" x14ac:dyDescent="0.25">
      <c r="A212" s="312"/>
      <c r="B212" s="302"/>
      <c r="C212" s="302"/>
      <c r="D212" s="302"/>
      <c r="E212" s="302"/>
      <c r="F212" s="302"/>
      <c r="G212" s="302"/>
      <c r="H212" s="302"/>
      <c r="I212" s="302"/>
      <c r="J212" s="302"/>
      <c r="K212" s="302"/>
      <c r="L212" s="302"/>
      <c r="M212" s="302"/>
      <c r="N212" s="302"/>
      <c r="O212" s="302"/>
      <c r="P212" s="302"/>
      <c r="Q212" s="302"/>
      <c r="R212" s="302"/>
      <c r="S212" s="302"/>
      <c r="T212" s="302"/>
      <c r="U212" s="302"/>
      <c r="V212" s="302"/>
      <c r="W212" s="302"/>
    </row>
    <row r="213" spans="1:23" x14ac:dyDescent="0.25">
      <c r="A213" s="312"/>
      <c r="B213" s="302"/>
      <c r="C213" s="302"/>
      <c r="D213" s="302"/>
      <c r="E213" s="302"/>
      <c r="F213" s="302"/>
      <c r="G213" s="302"/>
      <c r="H213" s="302"/>
      <c r="I213" s="302"/>
      <c r="J213" s="302"/>
      <c r="K213" s="302"/>
      <c r="L213" s="302"/>
      <c r="M213" s="302"/>
      <c r="N213" s="302"/>
      <c r="O213" s="302"/>
      <c r="P213" s="302"/>
      <c r="Q213" s="302"/>
      <c r="R213" s="302"/>
      <c r="S213" s="302"/>
      <c r="T213" s="302"/>
      <c r="U213" s="302"/>
      <c r="V213" s="302"/>
      <c r="W213" s="302"/>
    </row>
    <row r="214" spans="1:23" x14ac:dyDescent="0.25">
      <c r="A214" s="312"/>
      <c r="B214" s="302"/>
      <c r="C214" s="302"/>
      <c r="D214" s="302"/>
      <c r="E214" s="302"/>
      <c r="F214" s="302"/>
      <c r="G214" s="302"/>
      <c r="H214" s="302"/>
      <c r="I214" s="302"/>
      <c r="J214" s="302"/>
      <c r="K214" s="302"/>
      <c r="L214" s="302"/>
      <c r="M214" s="302"/>
      <c r="N214" s="302"/>
      <c r="O214" s="302"/>
      <c r="P214" s="302"/>
      <c r="Q214" s="302"/>
      <c r="R214" s="302"/>
      <c r="S214" s="302"/>
      <c r="T214" s="302"/>
      <c r="U214" s="302"/>
      <c r="V214" s="302"/>
      <c r="W214" s="302"/>
    </row>
    <row r="215" spans="1:23" x14ac:dyDescent="0.25">
      <c r="A215" s="312"/>
      <c r="B215" s="302"/>
      <c r="C215" s="302"/>
      <c r="D215" s="302"/>
      <c r="E215" s="302"/>
      <c r="F215" s="302"/>
      <c r="G215" s="302"/>
      <c r="H215" s="302"/>
      <c r="I215" s="302"/>
      <c r="J215" s="302"/>
      <c r="K215" s="302"/>
      <c r="L215" s="302"/>
      <c r="M215" s="302"/>
      <c r="N215" s="302"/>
      <c r="O215" s="302"/>
      <c r="P215" s="302"/>
      <c r="Q215" s="302"/>
      <c r="R215" s="302"/>
      <c r="S215" s="302"/>
      <c r="T215" s="302"/>
      <c r="U215" s="302"/>
      <c r="V215" s="302"/>
      <c r="W215" s="302"/>
    </row>
    <row r="216" spans="1:23" x14ac:dyDescent="0.25">
      <c r="A216" s="312"/>
      <c r="B216" s="302"/>
      <c r="C216" s="302"/>
      <c r="D216" s="302"/>
      <c r="E216" s="302"/>
      <c r="F216" s="302"/>
      <c r="G216" s="302"/>
      <c r="H216" s="302"/>
      <c r="I216" s="302"/>
      <c r="J216" s="302"/>
      <c r="K216" s="302"/>
      <c r="L216" s="302"/>
      <c r="M216" s="302"/>
      <c r="N216" s="302"/>
      <c r="O216" s="302"/>
      <c r="P216" s="302"/>
      <c r="Q216" s="302"/>
      <c r="R216" s="302"/>
      <c r="S216" s="302"/>
      <c r="T216" s="302"/>
      <c r="U216" s="302"/>
      <c r="V216" s="302"/>
      <c r="W216" s="302"/>
    </row>
    <row r="217" spans="1:23" x14ac:dyDescent="0.25">
      <c r="A217" s="312"/>
      <c r="B217" s="302"/>
      <c r="C217" s="302"/>
      <c r="D217" s="302"/>
      <c r="E217" s="302"/>
      <c r="F217" s="302"/>
      <c r="G217" s="302"/>
      <c r="H217" s="302"/>
      <c r="I217" s="302"/>
      <c r="J217" s="302"/>
      <c r="K217" s="302"/>
      <c r="L217" s="302"/>
      <c r="M217" s="302"/>
      <c r="N217" s="302"/>
      <c r="O217" s="302"/>
      <c r="P217" s="302"/>
      <c r="Q217" s="302"/>
      <c r="R217" s="302"/>
      <c r="S217" s="302"/>
      <c r="T217" s="302"/>
      <c r="U217" s="302"/>
      <c r="V217" s="302"/>
      <c r="W217" s="302"/>
    </row>
    <row r="218" spans="1:23" x14ac:dyDescent="0.25">
      <c r="A218" s="312"/>
      <c r="B218" s="302"/>
      <c r="C218" s="302"/>
      <c r="D218" s="302"/>
      <c r="E218" s="302"/>
      <c r="F218" s="302"/>
      <c r="G218" s="302"/>
      <c r="H218" s="302"/>
      <c r="I218" s="302"/>
      <c r="J218" s="302"/>
      <c r="K218" s="302"/>
      <c r="L218" s="302"/>
      <c r="M218" s="302"/>
      <c r="N218" s="302"/>
      <c r="O218" s="302"/>
      <c r="P218" s="302"/>
      <c r="Q218" s="302"/>
      <c r="R218" s="302"/>
      <c r="S218" s="302"/>
      <c r="T218" s="302"/>
      <c r="U218" s="302"/>
      <c r="V218" s="302"/>
      <c r="W218" s="302"/>
    </row>
    <row r="219" spans="1:23" x14ac:dyDescent="0.25">
      <c r="A219" s="312"/>
      <c r="B219" s="302"/>
      <c r="C219" s="302"/>
      <c r="D219" s="302"/>
      <c r="E219" s="302"/>
      <c r="F219" s="302"/>
      <c r="G219" s="302"/>
      <c r="H219" s="302"/>
      <c r="I219" s="302"/>
      <c r="J219" s="302"/>
      <c r="K219" s="302"/>
      <c r="L219" s="302"/>
      <c r="M219" s="302"/>
      <c r="N219" s="302"/>
      <c r="O219" s="302"/>
      <c r="P219" s="302"/>
      <c r="Q219" s="302"/>
      <c r="R219" s="302"/>
      <c r="S219" s="302"/>
      <c r="T219" s="302"/>
      <c r="U219" s="302"/>
      <c r="V219" s="302"/>
      <c r="W219" s="302"/>
    </row>
    <row r="220" spans="1:23" x14ac:dyDescent="0.25">
      <c r="A220" s="312"/>
      <c r="B220" s="302"/>
      <c r="C220" s="302"/>
      <c r="D220" s="302"/>
      <c r="E220" s="302"/>
      <c r="F220" s="302"/>
      <c r="G220" s="302"/>
      <c r="H220" s="302"/>
      <c r="I220" s="302"/>
      <c r="J220" s="302"/>
      <c r="K220" s="302"/>
      <c r="L220" s="302"/>
      <c r="M220" s="302"/>
      <c r="N220" s="302"/>
      <c r="O220" s="302"/>
      <c r="P220" s="302"/>
      <c r="Q220" s="302"/>
      <c r="R220" s="302"/>
      <c r="S220" s="302"/>
      <c r="T220" s="302"/>
      <c r="U220" s="302"/>
      <c r="V220" s="302"/>
      <c r="W220" s="302"/>
    </row>
    <row r="221" spans="1:23" x14ac:dyDescent="0.25">
      <c r="A221" s="312"/>
      <c r="B221" s="302"/>
      <c r="C221" s="302"/>
      <c r="D221" s="302"/>
      <c r="E221" s="302"/>
      <c r="F221" s="302"/>
      <c r="G221" s="302"/>
      <c r="H221" s="302"/>
      <c r="I221" s="302"/>
      <c r="J221" s="302"/>
      <c r="K221" s="302"/>
      <c r="L221" s="302"/>
      <c r="M221" s="302"/>
      <c r="N221" s="302"/>
      <c r="O221" s="302"/>
      <c r="P221" s="302"/>
      <c r="Q221" s="302"/>
      <c r="R221" s="302"/>
      <c r="S221" s="302"/>
      <c r="T221" s="302"/>
      <c r="U221" s="302"/>
      <c r="V221" s="302"/>
      <c r="W221" s="302"/>
    </row>
    <row r="222" spans="1:23" x14ac:dyDescent="0.25">
      <c r="A222" s="312"/>
      <c r="B222" s="302"/>
      <c r="C222" s="302"/>
      <c r="D222" s="302"/>
      <c r="E222" s="302"/>
      <c r="F222" s="302"/>
      <c r="G222" s="302"/>
      <c r="H222" s="302"/>
      <c r="I222" s="302"/>
      <c r="J222" s="302"/>
      <c r="K222" s="302"/>
      <c r="L222" s="302"/>
      <c r="M222" s="302"/>
      <c r="N222" s="302"/>
      <c r="O222" s="302"/>
      <c r="P222" s="302"/>
      <c r="Q222" s="302"/>
      <c r="R222" s="302"/>
      <c r="S222" s="302"/>
      <c r="T222" s="302"/>
      <c r="U222" s="302"/>
      <c r="V222" s="302"/>
      <c r="W222" s="302"/>
    </row>
    <row r="223" spans="1:23" x14ac:dyDescent="0.25">
      <c r="A223" s="312"/>
      <c r="B223" s="302"/>
      <c r="C223" s="302"/>
      <c r="D223" s="302"/>
      <c r="E223" s="302"/>
      <c r="F223" s="302"/>
      <c r="G223" s="302"/>
      <c r="H223" s="302"/>
      <c r="I223" s="302"/>
      <c r="J223" s="302"/>
      <c r="K223" s="302"/>
      <c r="L223" s="302"/>
      <c r="M223" s="302"/>
      <c r="N223" s="302"/>
      <c r="O223" s="302"/>
      <c r="P223" s="302"/>
      <c r="Q223" s="302"/>
      <c r="R223" s="302"/>
      <c r="S223" s="302"/>
      <c r="T223" s="302"/>
      <c r="U223" s="302"/>
      <c r="V223" s="302"/>
      <c r="W223" s="302"/>
    </row>
    <row r="224" spans="1:23" x14ac:dyDescent="0.25">
      <c r="A224" s="312"/>
      <c r="B224" s="302"/>
      <c r="C224" s="302"/>
      <c r="D224" s="302"/>
      <c r="E224" s="302"/>
      <c r="F224" s="302"/>
      <c r="G224" s="302"/>
      <c r="H224" s="302"/>
      <c r="I224" s="302"/>
      <c r="J224" s="302"/>
      <c r="K224" s="302"/>
      <c r="L224" s="302"/>
      <c r="M224" s="302"/>
      <c r="N224" s="302"/>
      <c r="O224" s="302"/>
      <c r="P224" s="302"/>
      <c r="Q224" s="302"/>
      <c r="R224" s="302"/>
      <c r="S224" s="302"/>
      <c r="T224" s="302"/>
      <c r="U224" s="302"/>
      <c r="V224" s="302"/>
      <c r="W224" s="302"/>
    </row>
    <row r="225" spans="1:23" x14ac:dyDescent="0.25">
      <c r="A225" s="312"/>
      <c r="B225" s="302"/>
      <c r="C225" s="302"/>
      <c r="D225" s="302"/>
      <c r="E225" s="302"/>
      <c r="F225" s="302"/>
      <c r="G225" s="302"/>
      <c r="H225" s="302"/>
      <c r="I225" s="302"/>
      <c r="J225" s="302"/>
      <c r="K225" s="302"/>
      <c r="L225" s="302"/>
      <c r="M225" s="302"/>
      <c r="N225" s="302"/>
      <c r="O225" s="302"/>
      <c r="P225" s="302"/>
      <c r="Q225" s="302"/>
      <c r="R225" s="302"/>
      <c r="S225" s="302"/>
      <c r="T225" s="302"/>
      <c r="U225" s="302"/>
      <c r="V225" s="302"/>
      <c r="W225" s="302"/>
    </row>
    <row r="226" spans="1:23" x14ac:dyDescent="0.25">
      <c r="A226" s="312"/>
      <c r="B226" s="302"/>
      <c r="C226" s="302"/>
      <c r="D226" s="302"/>
      <c r="E226" s="302"/>
      <c r="F226" s="302"/>
      <c r="G226" s="302"/>
      <c r="H226" s="302"/>
      <c r="I226" s="302"/>
      <c r="J226" s="302"/>
      <c r="K226" s="302"/>
      <c r="L226" s="302"/>
      <c r="M226" s="302"/>
      <c r="N226" s="302"/>
      <c r="O226" s="302"/>
      <c r="P226" s="302"/>
      <c r="Q226" s="302"/>
      <c r="R226" s="302"/>
      <c r="S226" s="302"/>
      <c r="T226" s="302"/>
      <c r="U226" s="302"/>
      <c r="V226" s="302"/>
      <c r="W226" s="302"/>
    </row>
    <row r="227" spans="1:23" x14ac:dyDescent="0.25">
      <c r="A227" s="312"/>
      <c r="B227" s="302"/>
      <c r="C227" s="302"/>
      <c r="D227" s="302"/>
      <c r="E227" s="302"/>
      <c r="F227" s="302"/>
      <c r="G227" s="302"/>
      <c r="H227" s="302"/>
      <c r="I227" s="302"/>
      <c r="J227" s="302"/>
      <c r="K227" s="302"/>
      <c r="L227" s="302"/>
      <c r="M227" s="302"/>
      <c r="N227" s="302"/>
      <c r="O227" s="302"/>
      <c r="P227" s="302"/>
      <c r="Q227" s="302"/>
      <c r="R227" s="302"/>
      <c r="S227" s="302"/>
      <c r="T227" s="302"/>
      <c r="U227" s="302"/>
      <c r="V227" s="302"/>
      <c r="W227" s="302"/>
    </row>
    <row r="228" spans="1:23" x14ac:dyDescent="0.25">
      <c r="A228" s="312"/>
      <c r="B228" s="302"/>
      <c r="C228" s="302"/>
      <c r="D228" s="302"/>
      <c r="E228" s="302"/>
      <c r="F228" s="302"/>
      <c r="G228" s="302"/>
      <c r="H228" s="302"/>
      <c r="I228" s="302"/>
      <c r="J228" s="302"/>
      <c r="K228" s="302"/>
      <c r="L228" s="302"/>
      <c r="M228" s="302"/>
      <c r="N228" s="302"/>
      <c r="O228" s="302"/>
      <c r="P228" s="302"/>
      <c r="Q228" s="302"/>
      <c r="R228" s="302"/>
      <c r="S228" s="302"/>
      <c r="T228" s="302"/>
      <c r="U228" s="302"/>
      <c r="V228" s="302"/>
      <c r="W228" s="302"/>
    </row>
    <row r="229" spans="1:23" x14ac:dyDescent="0.25">
      <c r="A229" s="312"/>
      <c r="B229" s="302"/>
      <c r="C229" s="302"/>
      <c r="D229" s="302"/>
      <c r="E229" s="302"/>
      <c r="F229" s="302"/>
      <c r="G229" s="302"/>
      <c r="H229" s="302"/>
      <c r="I229" s="302"/>
      <c r="J229" s="302"/>
      <c r="K229" s="302"/>
      <c r="L229" s="302"/>
      <c r="M229" s="302"/>
      <c r="N229" s="302"/>
      <c r="O229" s="302"/>
      <c r="P229" s="302"/>
      <c r="Q229" s="302"/>
      <c r="R229" s="302"/>
      <c r="S229" s="302"/>
      <c r="T229" s="302"/>
      <c r="U229" s="302"/>
      <c r="V229" s="302"/>
      <c r="W229" s="302"/>
    </row>
    <row r="230" spans="1:23" x14ac:dyDescent="0.25">
      <c r="A230" s="312"/>
      <c r="B230" s="302"/>
      <c r="C230" s="302"/>
      <c r="D230" s="302"/>
      <c r="E230" s="302"/>
      <c r="F230" s="302"/>
      <c r="G230" s="302"/>
      <c r="H230" s="302"/>
      <c r="I230" s="302"/>
      <c r="J230" s="302"/>
      <c r="K230" s="302"/>
      <c r="L230" s="302"/>
      <c r="M230" s="302"/>
      <c r="N230" s="302"/>
      <c r="O230" s="302"/>
      <c r="P230" s="302"/>
      <c r="Q230" s="302"/>
      <c r="R230" s="302"/>
      <c r="S230" s="302"/>
      <c r="T230" s="302"/>
      <c r="U230" s="302"/>
      <c r="V230" s="302"/>
      <c r="W230" s="302"/>
    </row>
    <row r="231" spans="1:23" x14ac:dyDescent="0.25">
      <c r="A231" s="312"/>
      <c r="B231" s="302"/>
      <c r="C231" s="302"/>
      <c r="D231" s="302"/>
      <c r="E231" s="302"/>
      <c r="F231" s="302"/>
      <c r="G231" s="302"/>
      <c r="H231" s="302"/>
      <c r="I231" s="302"/>
      <c r="J231" s="302"/>
      <c r="K231" s="302"/>
      <c r="L231" s="302"/>
      <c r="M231" s="302"/>
      <c r="N231" s="302"/>
      <c r="O231" s="302"/>
      <c r="P231" s="302"/>
      <c r="Q231" s="302"/>
      <c r="R231" s="302"/>
      <c r="S231" s="302"/>
      <c r="T231" s="302"/>
      <c r="U231" s="302"/>
      <c r="V231" s="302"/>
      <c r="W231" s="302"/>
    </row>
    <row r="232" spans="1:23" x14ac:dyDescent="0.25">
      <c r="A232" s="312"/>
      <c r="B232" s="302"/>
      <c r="C232" s="302"/>
      <c r="D232" s="302"/>
      <c r="E232" s="302"/>
      <c r="F232" s="302"/>
      <c r="G232" s="302"/>
      <c r="H232" s="302"/>
      <c r="I232" s="302"/>
      <c r="J232" s="302"/>
      <c r="K232" s="302"/>
      <c r="L232" s="302"/>
      <c r="M232" s="302"/>
      <c r="N232" s="302"/>
      <c r="O232" s="302"/>
      <c r="P232" s="302"/>
      <c r="Q232" s="302"/>
      <c r="R232" s="302"/>
      <c r="S232" s="302"/>
      <c r="T232" s="302"/>
      <c r="U232" s="302"/>
      <c r="V232" s="302"/>
      <c r="W232" s="302"/>
    </row>
    <row r="233" spans="1:23" x14ac:dyDescent="0.25">
      <c r="A233" s="312"/>
      <c r="B233" s="302"/>
      <c r="C233" s="302"/>
      <c r="D233" s="302"/>
      <c r="E233" s="302"/>
      <c r="F233" s="302"/>
      <c r="G233" s="302"/>
      <c r="H233" s="302"/>
      <c r="I233" s="302"/>
      <c r="J233" s="302"/>
      <c r="K233" s="302"/>
      <c r="L233" s="302"/>
      <c r="M233" s="302"/>
      <c r="N233" s="302"/>
      <c r="O233" s="302"/>
      <c r="P233" s="302"/>
      <c r="Q233" s="302"/>
      <c r="R233" s="302"/>
      <c r="S233" s="302"/>
      <c r="T233" s="302"/>
      <c r="U233" s="302"/>
      <c r="V233" s="302"/>
      <c r="W233" s="302"/>
    </row>
    <row r="234" spans="1:23" x14ac:dyDescent="0.25">
      <c r="A234" s="312"/>
      <c r="B234" s="302"/>
      <c r="C234" s="302"/>
      <c r="D234" s="302"/>
      <c r="E234" s="302"/>
      <c r="F234" s="302"/>
      <c r="G234" s="302"/>
      <c r="H234" s="302"/>
      <c r="I234" s="302"/>
      <c r="J234" s="302"/>
      <c r="K234" s="302"/>
      <c r="L234" s="302"/>
      <c r="M234" s="302"/>
      <c r="N234" s="302"/>
      <c r="O234" s="302"/>
      <c r="P234" s="302"/>
      <c r="Q234" s="302"/>
      <c r="R234" s="302"/>
      <c r="S234" s="302"/>
      <c r="T234" s="302"/>
      <c r="U234" s="302"/>
      <c r="V234" s="302"/>
      <c r="W234" s="302"/>
    </row>
    <row r="235" spans="1:23" x14ac:dyDescent="0.25">
      <c r="A235" s="312"/>
      <c r="B235" s="302"/>
      <c r="C235" s="302"/>
      <c r="D235" s="302"/>
      <c r="E235" s="302"/>
      <c r="F235" s="302"/>
      <c r="G235" s="302"/>
      <c r="H235" s="302"/>
      <c r="I235" s="302"/>
      <c r="J235" s="302"/>
      <c r="K235" s="302"/>
      <c r="L235" s="302"/>
      <c r="M235" s="302"/>
      <c r="N235" s="302"/>
      <c r="O235" s="302"/>
      <c r="P235" s="302"/>
      <c r="Q235" s="302"/>
      <c r="R235" s="302"/>
      <c r="S235" s="302"/>
      <c r="T235" s="302"/>
      <c r="U235" s="302"/>
      <c r="V235" s="302"/>
      <c r="W235" s="302"/>
    </row>
    <row r="236" spans="1:23" x14ac:dyDescent="0.25">
      <c r="A236" s="312"/>
      <c r="B236" s="302"/>
      <c r="C236" s="302"/>
      <c r="D236" s="302"/>
      <c r="E236" s="302"/>
      <c r="F236" s="302"/>
      <c r="G236" s="302"/>
      <c r="H236" s="302"/>
      <c r="I236" s="302"/>
      <c r="J236" s="302"/>
      <c r="K236" s="302"/>
      <c r="L236" s="302"/>
      <c r="M236" s="302"/>
      <c r="N236" s="302"/>
      <c r="O236" s="302"/>
      <c r="P236" s="302"/>
      <c r="Q236" s="302"/>
      <c r="R236" s="302"/>
      <c r="S236" s="302"/>
      <c r="T236" s="302"/>
      <c r="U236" s="302"/>
      <c r="V236" s="302"/>
      <c r="W236" s="302"/>
    </row>
    <row r="237" spans="1:23" x14ac:dyDescent="0.25">
      <c r="A237" s="312"/>
      <c r="B237" s="302"/>
      <c r="C237" s="302"/>
      <c r="D237" s="302"/>
      <c r="E237" s="302"/>
      <c r="F237" s="302"/>
      <c r="G237" s="302"/>
      <c r="H237" s="302"/>
      <c r="I237" s="302"/>
      <c r="J237" s="302"/>
      <c r="K237" s="302"/>
      <c r="L237" s="302"/>
      <c r="M237" s="302"/>
      <c r="N237" s="302"/>
      <c r="O237" s="302"/>
      <c r="P237" s="302"/>
      <c r="Q237" s="302"/>
      <c r="R237" s="302"/>
      <c r="S237" s="302"/>
      <c r="T237" s="302"/>
      <c r="U237" s="302"/>
      <c r="V237" s="302"/>
      <c r="W237" s="302"/>
    </row>
    <row r="238" spans="1:23" x14ac:dyDescent="0.25">
      <c r="A238" s="312"/>
      <c r="B238" s="302"/>
      <c r="C238" s="302"/>
      <c r="D238" s="302"/>
      <c r="E238" s="302"/>
      <c r="F238" s="302"/>
      <c r="G238" s="302"/>
      <c r="H238" s="302"/>
      <c r="I238" s="302"/>
      <c r="J238" s="302"/>
      <c r="K238" s="302"/>
      <c r="L238" s="302"/>
      <c r="M238" s="302"/>
      <c r="N238" s="302"/>
      <c r="O238" s="302"/>
      <c r="P238" s="302"/>
      <c r="Q238" s="302"/>
      <c r="R238" s="302"/>
      <c r="S238" s="302"/>
      <c r="T238" s="302"/>
      <c r="U238" s="302"/>
      <c r="V238" s="302"/>
      <c r="W238" s="302"/>
    </row>
    <row r="239" spans="1:23" x14ac:dyDescent="0.25">
      <c r="A239" s="312"/>
      <c r="B239" s="302"/>
      <c r="C239" s="302"/>
      <c r="D239" s="302"/>
      <c r="E239" s="302"/>
      <c r="F239" s="302"/>
      <c r="G239" s="302"/>
      <c r="H239" s="302"/>
      <c r="I239" s="302"/>
      <c r="J239" s="302"/>
      <c r="K239" s="302"/>
      <c r="L239" s="302"/>
      <c r="M239" s="302"/>
      <c r="N239" s="302"/>
      <c r="O239" s="302"/>
      <c r="P239" s="302"/>
      <c r="Q239" s="302"/>
      <c r="R239" s="302"/>
      <c r="S239" s="302"/>
      <c r="T239" s="302"/>
      <c r="U239" s="302"/>
      <c r="V239" s="302"/>
      <c r="W239" s="302"/>
    </row>
    <row r="240" spans="1:23" x14ac:dyDescent="0.25">
      <c r="A240" s="312"/>
      <c r="B240" s="302"/>
      <c r="C240" s="302"/>
      <c r="D240" s="302"/>
      <c r="E240" s="302"/>
      <c r="F240" s="302"/>
      <c r="G240" s="302"/>
      <c r="H240" s="302"/>
      <c r="I240" s="302"/>
      <c r="J240" s="302"/>
      <c r="K240" s="302"/>
      <c r="L240" s="302"/>
      <c r="M240" s="302"/>
      <c r="N240" s="302"/>
      <c r="O240" s="302"/>
      <c r="P240" s="302"/>
      <c r="Q240" s="302"/>
      <c r="R240" s="302"/>
      <c r="S240" s="302"/>
      <c r="T240" s="302"/>
      <c r="U240" s="302"/>
      <c r="V240" s="302"/>
      <c r="W240" s="302"/>
    </row>
    <row r="241" spans="1:23" x14ac:dyDescent="0.25">
      <c r="A241" s="312"/>
      <c r="B241" s="302"/>
      <c r="C241" s="302"/>
      <c r="D241" s="302"/>
      <c r="E241" s="302"/>
      <c r="F241" s="302"/>
      <c r="G241" s="302"/>
      <c r="H241" s="302"/>
      <c r="I241" s="302"/>
      <c r="J241" s="302"/>
      <c r="K241" s="302"/>
      <c r="L241" s="302"/>
      <c r="M241" s="302"/>
      <c r="N241" s="302"/>
      <c r="O241" s="302"/>
      <c r="P241" s="302"/>
      <c r="Q241" s="302"/>
      <c r="R241" s="302"/>
      <c r="S241" s="302"/>
      <c r="T241" s="302"/>
      <c r="U241" s="302"/>
      <c r="V241" s="302"/>
      <c r="W241" s="302"/>
    </row>
    <row r="242" spans="1:23" x14ac:dyDescent="0.25">
      <c r="A242" s="312"/>
      <c r="B242" s="302"/>
      <c r="C242" s="302"/>
      <c r="D242" s="302"/>
      <c r="E242" s="302"/>
      <c r="F242" s="302"/>
      <c r="G242" s="302"/>
      <c r="H242" s="302"/>
      <c r="I242" s="302"/>
      <c r="J242" s="302"/>
      <c r="K242" s="302"/>
      <c r="L242" s="302"/>
      <c r="M242" s="302"/>
      <c r="N242" s="302"/>
      <c r="O242" s="302"/>
      <c r="P242" s="302"/>
      <c r="Q242" s="302"/>
      <c r="R242" s="302"/>
      <c r="S242" s="302"/>
      <c r="T242" s="302"/>
      <c r="U242" s="302"/>
      <c r="V242" s="302"/>
      <c r="W242" s="302"/>
    </row>
    <row r="243" spans="1:23" x14ac:dyDescent="0.25">
      <c r="A243" s="312"/>
      <c r="B243" s="302"/>
      <c r="C243" s="302"/>
      <c r="D243" s="302"/>
      <c r="E243" s="302"/>
      <c r="F243" s="302"/>
      <c r="G243" s="302"/>
      <c r="H243" s="302"/>
      <c r="I243" s="302"/>
      <c r="J243" s="302"/>
      <c r="K243" s="302"/>
      <c r="L243" s="302"/>
      <c r="M243" s="302"/>
      <c r="N243" s="302"/>
      <c r="O243" s="302"/>
      <c r="P243" s="302"/>
      <c r="Q243" s="302"/>
      <c r="R243" s="302"/>
      <c r="S243" s="302"/>
      <c r="T243" s="302"/>
      <c r="U243" s="302"/>
      <c r="V243" s="302"/>
      <c r="W243" s="302"/>
    </row>
    <row r="244" spans="1:23" x14ac:dyDescent="0.25">
      <c r="A244" s="312"/>
      <c r="B244" s="302"/>
      <c r="C244" s="302"/>
      <c r="D244" s="302"/>
      <c r="E244" s="302"/>
      <c r="F244" s="302"/>
      <c r="G244" s="302"/>
      <c r="H244" s="302"/>
      <c r="I244" s="302"/>
      <c r="J244" s="302"/>
      <c r="K244" s="302"/>
      <c r="L244" s="302"/>
      <c r="M244" s="302"/>
      <c r="N244" s="302"/>
      <c r="O244" s="302"/>
      <c r="P244" s="302"/>
      <c r="Q244" s="302"/>
      <c r="R244" s="302"/>
      <c r="S244" s="302"/>
      <c r="T244" s="302"/>
      <c r="U244" s="302"/>
      <c r="V244" s="302"/>
      <c r="W244" s="302"/>
    </row>
    <row r="245" spans="1:23" x14ac:dyDescent="0.25">
      <c r="A245" s="312"/>
      <c r="B245" s="302"/>
      <c r="C245" s="302"/>
      <c r="D245" s="302"/>
      <c r="E245" s="302"/>
      <c r="F245" s="302"/>
      <c r="G245" s="302"/>
      <c r="H245" s="302"/>
      <c r="I245" s="302"/>
      <c r="J245" s="302"/>
      <c r="K245" s="302"/>
      <c r="L245" s="302"/>
      <c r="M245" s="302"/>
      <c r="N245" s="302"/>
      <c r="O245" s="302"/>
      <c r="P245" s="302"/>
      <c r="Q245" s="302"/>
      <c r="R245" s="302"/>
      <c r="S245" s="302"/>
      <c r="T245" s="302"/>
      <c r="U245" s="302"/>
      <c r="V245" s="302"/>
      <c r="W245" s="302"/>
    </row>
    <row r="246" spans="1:23" x14ac:dyDescent="0.25">
      <c r="A246" s="312"/>
      <c r="B246" s="302"/>
      <c r="C246" s="302"/>
      <c r="D246" s="302"/>
      <c r="E246" s="302"/>
      <c r="F246" s="302"/>
      <c r="G246" s="302"/>
      <c r="H246" s="302"/>
      <c r="I246" s="302"/>
      <c r="J246" s="302"/>
      <c r="K246" s="302"/>
      <c r="L246" s="302"/>
      <c r="M246" s="302"/>
      <c r="N246" s="302"/>
      <c r="O246" s="302"/>
      <c r="P246" s="302"/>
      <c r="Q246" s="302"/>
      <c r="R246" s="302"/>
      <c r="S246" s="302"/>
      <c r="T246" s="302"/>
      <c r="U246" s="302"/>
      <c r="V246" s="302"/>
      <c r="W246" s="302"/>
    </row>
    <row r="247" spans="1:23" x14ac:dyDescent="0.25">
      <c r="A247" s="312"/>
      <c r="B247" s="302"/>
      <c r="C247" s="302"/>
      <c r="D247" s="302"/>
      <c r="E247" s="302"/>
      <c r="F247" s="302"/>
      <c r="G247" s="302"/>
      <c r="H247" s="302"/>
      <c r="I247" s="302"/>
      <c r="J247" s="302"/>
      <c r="K247" s="302"/>
      <c r="L247" s="302"/>
      <c r="M247" s="302"/>
      <c r="N247" s="302"/>
      <c r="O247" s="302"/>
      <c r="P247" s="302"/>
      <c r="Q247" s="302"/>
      <c r="R247" s="302"/>
      <c r="S247" s="302"/>
      <c r="T247" s="302"/>
      <c r="U247" s="302"/>
      <c r="V247" s="302"/>
      <c r="W247" s="302"/>
    </row>
    <row r="248" spans="1:23" x14ac:dyDescent="0.25">
      <c r="A248" s="312"/>
      <c r="B248" s="302"/>
      <c r="C248" s="302"/>
      <c r="D248" s="302"/>
      <c r="E248" s="302"/>
      <c r="F248" s="302"/>
      <c r="G248" s="302"/>
      <c r="H248" s="302"/>
      <c r="I248" s="302"/>
      <c r="J248" s="302"/>
      <c r="K248" s="302"/>
      <c r="L248" s="302"/>
      <c r="M248" s="302"/>
      <c r="N248" s="302"/>
      <c r="O248" s="302"/>
      <c r="P248" s="302"/>
      <c r="Q248" s="302"/>
      <c r="R248" s="302"/>
      <c r="S248" s="302"/>
      <c r="T248" s="302"/>
      <c r="U248" s="302"/>
      <c r="V248" s="302"/>
      <c r="W248" s="302"/>
    </row>
    <row r="249" spans="1:23" x14ac:dyDescent="0.25">
      <c r="A249" s="312"/>
      <c r="B249" s="302"/>
      <c r="C249" s="302"/>
      <c r="D249" s="302"/>
      <c r="E249" s="302"/>
      <c r="F249" s="302"/>
      <c r="G249" s="302"/>
      <c r="H249" s="302"/>
      <c r="I249" s="302"/>
      <c r="J249" s="302"/>
      <c r="K249" s="302"/>
      <c r="L249" s="302"/>
      <c r="M249" s="302"/>
      <c r="N249" s="302"/>
      <c r="O249" s="302"/>
      <c r="P249" s="302"/>
      <c r="Q249" s="302"/>
      <c r="R249" s="302"/>
      <c r="S249" s="302"/>
      <c r="T249" s="302"/>
      <c r="U249" s="302"/>
      <c r="V249" s="302"/>
      <c r="W249" s="302"/>
    </row>
    <row r="250" spans="1:23" x14ac:dyDescent="0.25">
      <c r="A250" s="312"/>
      <c r="B250" s="302"/>
      <c r="C250" s="302"/>
      <c r="D250" s="302"/>
      <c r="E250" s="302"/>
      <c r="F250" s="302"/>
      <c r="G250" s="302"/>
      <c r="H250" s="302"/>
      <c r="I250" s="302"/>
      <c r="J250" s="302"/>
      <c r="K250" s="302"/>
      <c r="L250" s="302"/>
      <c r="M250" s="302"/>
      <c r="N250" s="302"/>
      <c r="O250" s="302"/>
      <c r="P250" s="302"/>
      <c r="Q250" s="302"/>
      <c r="R250" s="302"/>
      <c r="S250" s="302"/>
      <c r="T250" s="302"/>
      <c r="U250" s="302"/>
      <c r="V250" s="302"/>
      <c r="W250" s="302"/>
    </row>
    <row r="251" spans="1:23" x14ac:dyDescent="0.25">
      <c r="A251" s="312"/>
      <c r="B251" s="302"/>
      <c r="C251" s="302"/>
      <c r="D251" s="302"/>
      <c r="E251" s="302"/>
      <c r="F251" s="302"/>
      <c r="G251" s="302"/>
      <c r="H251" s="302"/>
      <c r="I251" s="302"/>
      <c r="J251" s="302"/>
      <c r="K251" s="302"/>
      <c r="L251" s="302"/>
      <c r="M251" s="302"/>
      <c r="N251" s="302"/>
      <c r="O251" s="302"/>
      <c r="P251" s="302"/>
      <c r="Q251" s="302"/>
      <c r="R251" s="302"/>
      <c r="S251" s="302"/>
      <c r="T251" s="302"/>
      <c r="U251" s="302"/>
      <c r="V251" s="302"/>
      <c r="W251" s="302"/>
    </row>
    <row r="252" spans="1:23" x14ac:dyDescent="0.25">
      <c r="A252" s="312"/>
      <c r="B252" s="302"/>
      <c r="C252" s="302"/>
      <c r="D252" s="302"/>
      <c r="E252" s="302"/>
      <c r="F252" s="302"/>
      <c r="G252" s="302"/>
      <c r="H252" s="302"/>
      <c r="I252" s="302"/>
      <c r="J252" s="302"/>
      <c r="K252" s="302"/>
      <c r="L252" s="302"/>
      <c r="M252" s="302"/>
      <c r="N252" s="302"/>
      <c r="O252" s="302"/>
      <c r="P252" s="302"/>
      <c r="Q252" s="302"/>
      <c r="R252" s="302"/>
      <c r="S252" s="302"/>
      <c r="T252" s="302"/>
      <c r="U252" s="302"/>
      <c r="V252" s="302"/>
      <c r="W252" s="302"/>
    </row>
    <row r="253" spans="1:23" x14ac:dyDescent="0.25">
      <c r="A253" s="312"/>
      <c r="B253" s="302"/>
      <c r="C253" s="302"/>
      <c r="D253" s="302"/>
      <c r="E253" s="302"/>
      <c r="F253" s="302"/>
      <c r="G253" s="302"/>
      <c r="H253" s="302"/>
      <c r="I253" s="302"/>
      <c r="J253" s="302"/>
      <c r="K253" s="302"/>
      <c r="L253" s="302"/>
      <c r="M253" s="302"/>
      <c r="N253" s="302"/>
      <c r="O253" s="302"/>
      <c r="P253" s="302"/>
      <c r="Q253" s="302"/>
      <c r="R253" s="302"/>
      <c r="S253" s="302"/>
      <c r="T253" s="302"/>
      <c r="U253" s="302"/>
      <c r="V253" s="302"/>
      <c r="W253" s="302"/>
    </row>
    <row r="254" spans="1:23" x14ac:dyDescent="0.25">
      <c r="A254" s="312"/>
      <c r="B254" s="302"/>
      <c r="C254" s="302"/>
      <c r="D254" s="302"/>
      <c r="E254" s="302"/>
      <c r="F254" s="302"/>
      <c r="G254" s="302"/>
      <c r="H254" s="302"/>
      <c r="I254" s="302"/>
      <c r="J254" s="302"/>
      <c r="K254" s="302"/>
      <c r="L254" s="302"/>
      <c r="M254" s="302"/>
      <c r="N254" s="302"/>
      <c r="O254" s="302"/>
      <c r="P254" s="302"/>
      <c r="Q254" s="302"/>
      <c r="R254" s="302"/>
      <c r="S254" s="302"/>
      <c r="T254" s="302"/>
      <c r="U254" s="302"/>
      <c r="V254" s="302"/>
      <c r="W254" s="302"/>
    </row>
    <row r="255" spans="1:23" x14ac:dyDescent="0.25">
      <c r="A255" s="312"/>
      <c r="B255" s="302"/>
      <c r="C255" s="302"/>
      <c r="D255" s="302"/>
      <c r="E255" s="302"/>
      <c r="F255" s="302"/>
      <c r="G255" s="302"/>
      <c r="H255" s="302"/>
      <c r="I255" s="302"/>
      <c r="J255" s="302"/>
      <c r="K255" s="302"/>
      <c r="L255" s="302"/>
      <c r="M255" s="302"/>
      <c r="N255" s="302"/>
      <c r="O255" s="302"/>
      <c r="P255" s="302"/>
      <c r="Q255" s="302"/>
      <c r="R255" s="302"/>
      <c r="S255" s="302"/>
      <c r="T255" s="302"/>
      <c r="U255" s="302"/>
      <c r="V255" s="302"/>
      <c r="W255" s="302"/>
    </row>
    <row r="256" spans="1:23" x14ac:dyDescent="0.25">
      <c r="A256" s="312"/>
      <c r="B256" s="302"/>
      <c r="C256" s="302"/>
      <c r="D256" s="302"/>
      <c r="E256" s="302"/>
      <c r="F256" s="302"/>
      <c r="G256" s="302"/>
      <c r="H256" s="302"/>
      <c r="I256" s="302"/>
      <c r="J256" s="302"/>
      <c r="K256" s="302"/>
      <c r="L256" s="302"/>
      <c r="M256" s="302"/>
      <c r="N256" s="302"/>
      <c r="O256" s="302"/>
      <c r="P256" s="302"/>
      <c r="Q256" s="302"/>
      <c r="R256" s="302"/>
      <c r="S256" s="302"/>
      <c r="T256" s="302"/>
      <c r="U256" s="302"/>
      <c r="V256" s="302"/>
      <c r="W256" s="302"/>
    </row>
    <row r="257" spans="1:23" x14ac:dyDescent="0.25">
      <c r="A257" s="312"/>
      <c r="B257" s="302"/>
      <c r="C257" s="302"/>
      <c r="D257" s="302"/>
      <c r="E257" s="302"/>
      <c r="F257" s="302"/>
      <c r="G257" s="302"/>
      <c r="H257" s="302"/>
      <c r="I257" s="302"/>
      <c r="J257" s="302"/>
      <c r="K257" s="302"/>
      <c r="L257" s="302"/>
      <c r="M257" s="302"/>
      <c r="N257" s="302"/>
      <c r="O257" s="302"/>
      <c r="P257" s="302"/>
      <c r="Q257" s="302"/>
      <c r="R257" s="302"/>
      <c r="S257" s="302"/>
      <c r="T257" s="302"/>
      <c r="U257" s="302"/>
      <c r="V257" s="302"/>
      <c r="W257" s="302"/>
    </row>
    <row r="258" spans="1:23" x14ac:dyDescent="0.25">
      <c r="A258" s="312"/>
      <c r="B258" s="302"/>
      <c r="C258" s="302"/>
      <c r="D258" s="302"/>
      <c r="E258" s="302"/>
      <c r="F258" s="302"/>
      <c r="G258" s="302"/>
      <c r="H258" s="302"/>
      <c r="I258" s="302"/>
      <c r="J258" s="302"/>
      <c r="K258" s="302"/>
      <c r="L258" s="302"/>
      <c r="M258" s="302"/>
      <c r="N258" s="302"/>
      <c r="O258" s="302"/>
      <c r="P258" s="302"/>
      <c r="Q258" s="302"/>
      <c r="R258" s="302"/>
      <c r="S258" s="302"/>
      <c r="T258" s="302"/>
      <c r="U258" s="302"/>
      <c r="V258" s="302"/>
      <c r="W258" s="302"/>
    </row>
    <row r="259" spans="1:23" x14ac:dyDescent="0.25">
      <c r="A259" s="312"/>
      <c r="B259" s="302"/>
      <c r="C259" s="302"/>
      <c r="D259" s="302"/>
      <c r="E259" s="302"/>
      <c r="F259" s="302"/>
      <c r="G259" s="302"/>
      <c r="H259" s="302"/>
      <c r="I259" s="302"/>
      <c r="J259" s="302"/>
      <c r="K259" s="302"/>
      <c r="L259" s="302"/>
      <c r="M259" s="302"/>
      <c r="N259" s="302"/>
      <c r="O259" s="302"/>
      <c r="P259" s="302"/>
      <c r="Q259" s="302"/>
      <c r="R259" s="302"/>
      <c r="S259" s="302"/>
      <c r="T259" s="302"/>
      <c r="U259" s="302"/>
      <c r="V259" s="302"/>
      <c r="W259" s="302"/>
    </row>
    <row r="260" spans="1:23" x14ac:dyDescent="0.25">
      <c r="A260" s="312"/>
      <c r="B260" s="302"/>
      <c r="C260" s="302"/>
      <c r="D260" s="302"/>
      <c r="E260" s="302"/>
      <c r="F260" s="302"/>
      <c r="G260" s="302"/>
      <c r="H260" s="302"/>
      <c r="I260" s="302"/>
      <c r="J260" s="302"/>
      <c r="K260" s="302"/>
      <c r="L260" s="302"/>
      <c r="M260" s="302"/>
      <c r="N260" s="302"/>
      <c r="O260" s="302"/>
      <c r="P260" s="302"/>
      <c r="Q260" s="302"/>
      <c r="R260" s="302"/>
      <c r="S260" s="302"/>
      <c r="T260" s="302"/>
      <c r="U260" s="302"/>
      <c r="V260" s="302"/>
      <c r="W260" s="302"/>
    </row>
    <row r="261" spans="1:23" x14ac:dyDescent="0.25">
      <c r="A261" s="312"/>
      <c r="B261" s="302"/>
      <c r="C261" s="302"/>
      <c r="D261" s="302"/>
      <c r="E261" s="302"/>
      <c r="F261" s="302"/>
      <c r="G261" s="302"/>
      <c r="H261" s="302"/>
      <c r="I261" s="302"/>
      <c r="J261" s="302"/>
      <c r="K261" s="302"/>
      <c r="L261" s="302"/>
      <c r="M261" s="302"/>
      <c r="N261" s="302"/>
      <c r="O261" s="302"/>
      <c r="P261" s="302"/>
      <c r="Q261" s="302"/>
      <c r="R261" s="302"/>
      <c r="S261" s="302"/>
      <c r="T261" s="302"/>
      <c r="U261" s="302"/>
      <c r="V261" s="302"/>
      <c r="W261" s="302"/>
    </row>
    <row r="262" spans="1:23" x14ac:dyDescent="0.25">
      <c r="A262" s="312"/>
      <c r="B262" s="302"/>
      <c r="C262" s="302"/>
      <c r="D262" s="302"/>
      <c r="E262" s="302"/>
      <c r="F262" s="302"/>
      <c r="G262" s="302"/>
      <c r="H262" s="302"/>
      <c r="I262" s="302"/>
      <c r="J262" s="302"/>
      <c r="K262" s="302"/>
      <c r="L262" s="302"/>
      <c r="M262" s="302"/>
      <c r="N262" s="302"/>
      <c r="O262" s="302"/>
      <c r="P262" s="302"/>
      <c r="Q262" s="302"/>
      <c r="R262" s="302"/>
      <c r="S262" s="302"/>
      <c r="T262" s="302"/>
      <c r="U262" s="302"/>
      <c r="V262" s="302"/>
      <c r="W262" s="302"/>
    </row>
    <row r="263" spans="1:23" x14ac:dyDescent="0.25">
      <c r="A263" s="312"/>
      <c r="B263" s="302"/>
      <c r="C263" s="302"/>
      <c r="D263" s="302"/>
      <c r="E263" s="302"/>
      <c r="F263" s="302"/>
      <c r="G263" s="302"/>
      <c r="H263" s="302"/>
      <c r="I263" s="302"/>
      <c r="J263" s="302"/>
      <c r="K263" s="302"/>
      <c r="L263" s="302"/>
      <c r="M263" s="302"/>
      <c r="N263" s="302"/>
      <c r="O263" s="302"/>
      <c r="P263" s="302"/>
      <c r="Q263" s="302"/>
      <c r="R263" s="302"/>
      <c r="S263" s="302"/>
      <c r="T263" s="302"/>
      <c r="U263" s="302"/>
      <c r="V263" s="302"/>
      <c r="W263" s="302"/>
    </row>
    <row r="264" spans="1:23" x14ac:dyDescent="0.25">
      <c r="A264" s="312"/>
      <c r="B264" s="302"/>
      <c r="C264" s="302"/>
      <c r="D264" s="302"/>
      <c r="E264" s="302"/>
      <c r="F264" s="302"/>
      <c r="G264" s="302"/>
      <c r="H264" s="302"/>
      <c r="I264" s="302"/>
      <c r="J264" s="302"/>
      <c r="K264" s="302"/>
      <c r="L264" s="302"/>
      <c r="M264" s="302"/>
      <c r="N264" s="302"/>
      <c r="O264" s="302"/>
      <c r="P264" s="302"/>
      <c r="Q264" s="302"/>
      <c r="R264" s="302"/>
      <c r="S264" s="302"/>
      <c r="T264" s="302"/>
      <c r="U264" s="302"/>
      <c r="V264" s="302"/>
      <c r="W264" s="302"/>
    </row>
    <row r="265" spans="1:23" x14ac:dyDescent="0.25">
      <c r="A265" s="312"/>
      <c r="B265" s="302"/>
      <c r="C265" s="302"/>
      <c r="D265" s="302"/>
      <c r="E265" s="302"/>
      <c r="F265" s="302"/>
      <c r="G265" s="302"/>
      <c r="H265" s="302"/>
      <c r="I265" s="302"/>
      <c r="J265" s="302"/>
      <c r="K265" s="302"/>
      <c r="L265" s="302"/>
      <c r="M265" s="302"/>
      <c r="N265" s="302"/>
      <c r="O265" s="302"/>
      <c r="P265" s="302"/>
      <c r="Q265" s="302"/>
      <c r="R265" s="302"/>
      <c r="S265" s="302"/>
      <c r="T265" s="302"/>
      <c r="U265" s="302"/>
      <c r="V265" s="302"/>
      <c r="W265" s="302"/>
    </row>
    <row r="266" spans="1:23" x14ac:dyDescent="0.25">
      <c r="A266" s="312"/>
      <c r="B266" s="302"/>
      <c r="C266" s="302"/>
      <c r="D266" s="302"/>
      <c r="E266" s="302"/>
      <c r="F266" s="302"/>
      <c r="G266" s="302"/>
      <c r="H266" s="302"/>
      <c r="I266" s="302"/>
      <c r="J266" s="302"/>
      <c r="K266" s="302"/>
      <c r="L266" s="302"/>
      <c r="M266" s="302"/>
      <c r="N266" s="302"/>
      <c r="O266" s="302"/>
      <c r="P266" s="302"/>
      <c r="Q266" s="302"/>
      <c r="R266" s="302"/>
      <c r="S266" s="302"/>
      <c r="T266" s="302"/>
      <c r="U266" s="302"/>
      <c r="V266" s="302"/>
      <c r="W266" s="302"/>
    </row>
    <row r="267" spans="1:23" x14ac:dyDescent="0.25">
      <c r="A267" s="312"/>
      <c r="B267" s="302"/>
      <c r="C267" s="302"/>
      <c r="D267" s="302"/>
      <c r="E267" s="302"/>
      <c r="F267" s="302"/>
      <c r="G267" s="302"/>
      <c r="H267" s="302"/>
      <c r="I267" s="302"/>
      <c r="J267" s="302"/>
      <c r="K267" s="302"/>
      <c r="L267" s="302"/>
      <c r="M267" s="302"/>
      <c r="N267" s="302"/>
      <c r="O267" s="302"/>
      <c r="P267" s="302"/>
      <c r="Q267" s="302"/>
      <c r="R267" s="302"/>
      <c r="S267" s="302"/>
      <c r="T267" s="302"/>
      <c r="U267" s="302"/>
      <c r="V267" s="302"/>
      <c r="W267" s="302"/>
    </row>
    <row r="268" spans="1:23" x14ac:dyDescent="0.25">
      <c r="A268" s="312"/>
      <c r="B268" s="302"/>
      <c r="C268" s="302"/>
      <c r="D268" s="302"/>
      <c r="E268" s="302"/>
      <c r="F268" s="302"/>
      <c r="G268" s="302"/>
      <c r="H268" s="302"/>
      <c r="I268" s="302"/>
      <c r="J268" s="302"/>
      <c r="K268" s="302"/>
      <c r="L268" s="302"/>
      <c r="M268" s="302"/>
      <c r="N268" s="302"/>
      <c r="O268" s="302"/>
      <c r="P268" s="302"/>
      <c r="Q268" s="302"/>
      <c r="R268" s="302"/>
      <c r="S268" s="302"/>
      <c r="T268" s="302"/>
      <c r="U268" s="302"/>
      <c r="V268" s="302"/>
      <c r="W268" s="302"/>
    </row>
    <row r="269" spans="1:23" x14ac:dyDescent="0.25">
      <c r="A269" s="312"/>
      <c r="B269" s="302"/>
      <c r="C269" s="302"/>
      <c r="D269" s="302"/>
      <c r="E269" s="302"/>
      <c r="F269" s="302"/>
      <c r="G269" s="302"/>
      <c r="H269" s="302"/>
      <c r="I269" s="302"/>
      <c r="J269" s="302"/>
      <c r="K269" s="302"/>
      <c r="L269" s="302"/>
      <c r="M269" s="302"/>
      <c r="N269" s="302"/>
      <c r="O269" s="302"/>
      <c r="P269" s="302"/>
      <c r="Q269" s="302"/>
      <c r="R269" s="302"/>
      <c r="S269" s="302"/>
      <c r="T269" s="302"/>
      <c r="U269" s="302"/>
      <c r="V269" s="302"/>
      <c r="W269" s="302"/>
    </row>
    <row r="270" spans="1:23" x14ac:dyDescent="0.25">
      <c r="A270" s="312"/>
      <c r="B270" s="302"/>
      <c r="C270" s="302"/>
      <c r="D270" s="302"/>
      <c r="E270" s="302"/>
      <c r="F270" s="302"/>
      <c r="G270" s="302"/>
      <c r="H270" s="302"/>
      <c r="I270" s="302"/>
      <c r="J270" s="302"/>
      <c r="K270" s="302"/>
      <c r="L270" s="302"/>
      <c r="M270" s="302"/>
      <c r="N270" s="302"/>
      <c r="O270" s="302"/>
      <c r="P270" s="302"/>
      <c r="Q270" s="302"/>
      <c r="R270" s="302"/>
      <c r="S270" s="302"/>
      <c r="T270" s="302"/>
      <c r="U270" s="302"/>
      <c r="V270" s="302"/>
      <c r="W270" s="302"/>
    </row>
    <row r="271" spans="1:23" x14ac:dyDescent="0.25">
      <c r="A271" s="312"/>
      <c r="B271" s="302"/>
      <c r="C271" s="302"/>
      <c r="D271" s="302"/>
      <c r="E271" s="302"/>
      <c r="F271" s="302"/>
      <c r="G271" s="302"/>
      <c r="H271" s="302"/>
      <c r="I271" s="302"/>
      <c r="J271" s="302"/>
      <c r="K271" s="302"/>
      <c r="L271" s="302"/>
      <c r="M271" s="302"/>
      <c r="N271" s="302"/>
      <c r="O271" s="302"/>
      <c r="P271" s="302"/>
      <c r="Q271" s="302"/>
      <c r="R271" s="302"/>
      <c r="S271" s="302"/>
      <c r="T271" s="302"/>
      <c r="U271" s="302"/>
      <c r="V271" s="302"/>
      <c r="W271" s="302"/>
    </row>
    <row r="272" spans="1:23" x14ac:dyDescent="0.25">
      <c r="A272" s="312"/>
      <c r="B272" s="302"/>
      <c r="C272" s="302"/>
      <c r="D272" s="302"/>
      <c r="E272" s="302"/>
      <c r="F272" s="302"/>
      <c r="G272" s="302"/>
      <c r="H272" s="302"/>
      <c r="I272" s="302"/>
      <c r="J272" s="302"/>
      <c r="K272" s="302"/>
      <c r="L272" s="302"/>
      <c r="M272" s="302"/>
      <c r="N272" s="302"/>
      <c r="O272" s="302"/>
      <c r="P272" s="302"/>
      <c r="Q272" s="302"/>
      <c r="R272" s="302"/>
      <c r="S272" s="302"/>
      <c r="T272" s="302"/>
      <c r="U272" s="302"/>
      <c r="V272" s="302"/>
      <c r="W272" s="302"/>
    </row>
    <row r="273" spans="1:23" x14ac:dyDescent="0.25">
      <c r="A273" s="312"/>
      <c r="B273" s="302"/>
      <c r="C273" s="302"/>
      <c r="D273" s="302"/>
      <c r="E273" s="302"/>
      <c r="F273" s="302"/>
      <c r="G273" s="302"/>
      <c r="H273" s="302"/>
      <c r="I273" s="302"/>
      <c r="J273" s="302"/>
      <c r="K273" s="302"/>
      <c r="L273" s="302"/>
      <c r="M273" s="302"/>
      <c r="N273" s="302"/>
      <c r="O273" s="302"/>
      <c r="P273" s="302"/>
      <c r="Q273" s="302"/>
      <c r="R273" s="302"/>
      <c r="S273" s="302"/>
      <c r="T273" s="302"/>
      <c r="U273" s="302"/>
      <c r="V273" s="302"/>
      <c r="W273" s="302"/>
    </row>
    <row r="274" spans="1:23" x14ac:dyDescent="0.25">
      <c r="A274" s="312"/>
      <c r="B274" s="302"/>
      <c r="C274" s="302"/>
      <c r="D274" s="302"/>
      <c r="E274" s="302"/>
      <c r="F274" s="302"/>
      <c r="G274" s="302"/>
      <c r="H274" s="302"/>
      <c r="I274" s="302"/>
      <c r="J274" s="302"/>
      <c r="K274" s="302"/>
      <c r="L274" s="302"/>
      <c r="M274" s="302"/>
      <c r="N274" s="302"/>
      <c r="O274" s="302"/>
      <c r="P274" s="302"/>
      <c r="Q274" s="302"/>
      <c r="R274" s="302"/>
      <c r="S274" s="302"/>
      <c r="T274" s="302"/>
      <c r="U274" s="302"/>
      <c r="V274" s="302"/>
      <c r="W274" s="302"/>
    </row>
    <row r="275" spans="1:23" x14ac:dyDescent="0.25">
      <c r="A275" s="312"/>
      <c r="B275" s="302"/>
      <c r="C275" s="302"/>
      <c r="D275" s="302"/>
      <c r="E275" s="302"/>
      <c r="F275" s="302"/>
      <c r="G275" s="302"/>
      <c r="H275" s="302"/>
      <c r="I275" s="302"/>
      <c r="J275" s="302"/>
      <c r="K275" s="302"/>
      <c r="L275" s="302"/>
      <c r="M275" s="302"/>
      <c r="N275" s="302"/>
      <c r="O275" s="302"/>
      <c r="P275" s="302"/>
      <c r="Q275" s="302"/>
      <c r="R275" s="302"/>
      <c r="S275" s="302"/>
      <c r="T275" s="302"/>
      <c r="U275" s="302"/>
      <c r="V275" s="302"/>
      <c r="W275" s="302"/>
    </row>
    <row r="276" spans="1:23" x14ac:dyDescent="0.25">
      <c r="A276" s="312"/>
      <c r="B276" s="302"/>
      <c r="C276" s="302"/>
      <c r="D276" s="302"/>
      <c r="E276" s="302"/>
      <c r="F276" s="302"/>
      <c r="G276" s="302"/>
      <c r="H276" s="302"/>
      <c r="I276" s="302"/>
      <c r="J276" s="302"/>
      <c r="K276" s="302"/>
      <c r="L276" s="302"/>
      <c r="M276" s="302"/>
      <c r="N276" s="302"/>
      <c r="O276" s="302"/>
      <c r="P276" s="302"/>
      <c r="Q276" s="302"/>
      <c r="R276" s="302"/>
      <c r="S276" s="302"/>
      <c r="T276" s="302"/>
      <c r="U276" s="302"/>
      <c r="V276" s="302"/>
      <c r="W276" s="302"/>
    </row>
    <row r="277" spans="1:23" x14ac:dyDescent="0.25">
      <c r="A277" s="312"/>
      <c r="B277" s="302"/>
      <c r="C277" s="302"/>
      <c r="D277" s="302"/>
      <c r="E277" s="302"/>
      <c r="F277" s="302"/>
      <c r="G277" s="302"/>
      <c r="H277" s="302"/>
      <c r="I277" s="302"/>
      <c r="J277" s="302"/>
      <c r="K277" s="302"/>
      <c r="L277" s="302"/>
      <c r="M277" s="302"/>
      <c r="N277" s="302"/>
      <c r="O277" s="302"/>
      <c r="P277" s="302"/>
      <c r="Q277" s="302"/>
      <c r="R277" s="302"/>
      <c r="S277" s="302"/>
      <c r="T277" s="302"/>
      <c r="U277" s="302"/>
      <c r="V277" s="302"/>
      <c r="W277" s="302"/>
    </row>
    <row r="278" spans="1:23" x14ac:dyDescent="0.25">
      <c r="A278" s="312"/>
      <c r="B278" s="302"/>
      <c r="C278" s="302"/>
      <c r="D278" s="302"/>
      <c r="E278" s="302"/>
      <c r="F278" s="302"/>
      <c r="G278" s="302"/>
      <c r="H278" s="302"/>
      <c r="I278" s="302"/>
      <c r="J278" s="302"/>
      <c r="K278" s="302"/>
      <c r="L278" s="302"/>
      <c r="M278" s="302"/>
      <c r="N278" s="302"/>
      <c r="O278" s="302"/>
      <c r="P278" s="302"/>
      <c r="Q278" s="302"/>
      <c r="R278" s="302"/>
      <c r="S278" s="302"/>
      <c r="T278" s="302"/>
      <c r="U278" s="302"/>
      <c r="V278" s="302"/>
      <c r="W278" s="302"/>
    </row>
    <row r="279" spans="1:23" x14ac:dyDescent="0.25">
      <c r="A279" s="312"/>
      <c r="B279" s="302"/>
      <c r="C279" s="302"/>
      <c r="D279" s="302"/>
      <c r="E279" s="302"/>
      <c r="F279" s="302"/>
      <c r="G279" s="302"/>
      <c r="H279" s="302"/>
      <c r="I279" s="302"/>
      <c r="J279" s="302"/>
      <c r="K279" s="302"/>
      <c r="L279" s="302"/>
      <c r="M279" s="302"/>
      <c r="N279" s="302"/>
      <c r="O279" s="302"/>
      <c r="P279" s="302"/>
      <c r="Q279" s="302"/>
      <c r="R279" s="302"/>
      <c r="S279" s="302"/>
      <c r="T279" s="302"/>
      <c r="U279" s="302"/>
      <c r="V279" s="302"/>
      <c r="W279" s="302"/>
    </row>
    <row r="280" spans="1:23" x14ac:dyDescent="0.25">
      <c r="A280" s="312"/>
      <c r="B280" s="302"/>
      <c r="C280" s="302"/>
      <c r="D280" s="302"/>
      <c r="E280" s="302"/>
      <c r="F280" s="302"/>
      <c r="G280" s="302"/>
      <c r="H280" s="302"/>
      <c r="I280" s="302"/>
      <c r="J280" s="302"/>
      <c r="K280" s="302"/>
      <c r="L280" s="302"/>
      <c r="M280" s="302"/>
      <c r="N280" s="302"/>
      <c r="O280" s="302"/>
      <c r="P280" s="302"/>
      <c r="Q280" s="302"/>
      <c r="R280" s="302"/>
      <c r="S280" s="302"/>
      <c r="T280" s="302"/>
      <c r="U280" s="302"/>
      <c r="V280" s="302"/>
      <c r="W280" s="302"/>
    </row>
    <row r="281" spans="1:23" x14ac:dyDescent="0.25">
      <c r="A281" s="312"/>
      <c r="B281" s="302"/>
      <c r="C281" s="302"/>
      <c r="D281" s="302"/>
      <c r="E281" s="302"/>
      <c r="F281" s="302"/>
      <c r="G281" s="302"/>
      <c r="H281" s="302"/>
      <c r="I281" s="302"/>
      <c r="J281" s="302"/>
      <c r="K281" s="302"/>
      <c r="L281" s="302"/>
      <c r="M281" s="302"/>
      <c r="N281" s="302"/>
      <c r="O281" s="302"/>
      <c r="P281" s="302"/>
      <c r="Q281" s="302"/>
      <c r="R281" s="302"/>
      <c r="S281" s="302"/>
      <c r="T281" s="302"/>
      <c r="U281" s="302"/>
      <c r="V281" s="302"/>
      <c r="W281" s="302"/>
    </row>
    <row r="282" spans="1:23" x14ac:dyDescent="0.25">
      <c r="A282" s="312"/>
      <c r="B282" s="302"/>
      <c r="C282" s="302"/>
      <c r="D282" s="302"/>
      <c r="E282" s="302"/>
      <c r="F282" s="302"/>
      <c r="G282" s="302"/>
      <c r="H282" s="302"/>
      <c r="I282" s="302"/>
      <c r="J282" s="302"/>
      <c r="K282" s="302"/>
      <c r="L282" s="302"/>
      <c r="M282" s="302"/>
      <c r="N282" s="302"/>
      <c r="O282" s="302"/>
      <c r="P282" s="302"/>
      <c r="Q282" s="302"/>
      <c r="R282" s="302"/>
      <c r="S282" s="302"/>
      <c r="T282" s="302"/>
      <c r="U282" s="302"/>
      <c r="V282" s="302"/>
      <c r="W282" s="302"/>
    </row>
    <row r="283" spans="1:23" x14ac:dyDescent="0.25">
      <c r="A283" s="312"/>
      <c r="B283" s="302"/>
      <c r="C283" s="302"/>
      <c r="D283" s="302"/>
      <c r="E283" s="302"/>
      <c r="F283" s="302"/>
      <c r="G283" s="302"/>
      <c r="H283" s="302"/>
      <c r="I283" s="302"/>
      <c r="J283" s="302"/>
      <c r="K283" s="302"/>
      <c r="L283" s="302"/>
      <c r="M283" s="302"/>
      <c r="N283" s="302"/>
      <c r="O283" s="302"/>
      <c r="P283" s="302"/>
      <c r="Q283" s="302"/>
      <c r="R283" s="302"/>
      <c r="S283" s="302"/>
      <c r="T283" s="302"/>
      <c r="U283" s="302"/>
      <c r="V283" s="302"/>
      <c r="W283" s="302"/>
    </row>
    <row r="284" spans="1:23" x14ac:dyDescent="0.25">
      <c r="A284" s="312"/>
      <c r="B284" s="302"/>
      <c r="C284" s="302"/>
      <c r="D284" s="302"/>
      <c r="E284" s="302"/>
      <c r="F284" s="302"/>
      <c r="G284" s="302"/>
      <c r="H284" s="302"/>
      <c r="I284" s="302"/>
      <c r="J284" s="302"/>
      <c r="K284" s="302"/>
      <c r="L284" s="302"/>
      <c r="M284" s="302"/>
      <c r="N284" s="302"/>
      <c r="O284" s="302"/>
      <c r="P284" s="302"/>
      <c r="Q284" s="302"/>
      <c r="R284" s="302"/>
      <c r="S284" s="302"/>
      <c r="T284" s="302"/>
      <c r="U284" s="302"/>
      <c r="V284" s="302"/>
      <c r="W284" s="302"/>
    </row>
    <row r="285" spans="1:23" x14ac:dyDescent="0.25">
      <c r="A285" s="312"/>
      <c r="B285" s="302"/>
      <c r="C285" s="302"/>
      <c r="D285" s="302"/>
      <c r="E285" s="302"/>
      <c r="F285" s="302"/>
      <c r="G285" s="302"/>
      <c r="H285" s="302"/>
      <c r="I285" s="302"/>
      <c r="J285" s="302"/>
      <c r="K285" s="302"/>
      <c r="L285" s="302"/>
      <c r="M285" s="302"/>
      <c r="N285" s="302"/>
      <c r="O285" s="302"/>
      <c r="P285" s="302"/>
      <c r="Q285" s="302"/>
      <c r="R285" s="302"/>
      <c r="S285" s="302"/>
      <c r="T285" s="302"/>
      <c r="U285" s="302"/>
      <c r="V285" s="302"/>
      <c r="W285" s="302"/>
    </row>
    <row r="286" spans="1:23" x14ac:dyDescent="0.25">
      <c r="A286" s="312"/>
      <c r="B286" s="302"/>
      <c r="C286" s="302"/>
      <c r="D286" s="302"/>
      <c r="E286" s="302"/>
      <c r="F286" s="302"/>
      <c r="G286" s="302"/>
      <c r="H286" s="302"/>
      <c r="I286" s="302"/>
      <c r="J286" s="302"/>
      <c r="K286" s="302"/>
      <c r="L286" s="302"/>
      <c r="M286" s="302"/>
      <c r="N286" s="302"/>
      <c r="O286" s="302"/>
      <c r="P286" s="302"/>
      <c r="Q286" s="302"/>
      <c r="R286" s="302"/>
      <c r="S286" s="302"/>
      <c r="T286" s="302"/>
      <c r="U286" s="302"/>
      <c r="V286" s="302"/>
      <c r="W286" s="302"/>
    </row>
    <row r="287" spans="1:23" x14ac:dyDescent="0.25">
      <c r="A287" s="312"/>
      <c r="B287" s="302"/>
      <c r="C287" s="302"/>
      <c r="D287" s="302"/>
      <c r="E287" s="302"/>
      <c r="F287" s="302"/>
      <c r="G287" s="302"/>
      <c r="H287" s="302"/>
      <c r="I287" s="302"/>
      <c r="J287" s="302"/>
      <c r="K287" s="302"/>
      <c r="L287" s="302"/>
      <c r="M287" s="302"/>
      <c r="N287" s="302"/>
      <c r="O287" s="302"/>
      <c r="P287" s="302"/>
      <c r="Q287" s="302"/>
      <c r="R287" s="302"/>
      <c r="S287" s="302"/>
      <c r="T287" s="302"/>
      <c r="U287" s="302"/>
      <c r="V287" s="302"/>
      <c r="W287" s="302"/>
    </row>
    <row r="288" spans="1:23" x14ac:dyDescent="0.25">
      <c r="A288" s="312"/>
      <c r="B288" s="302"/>
      <c r="C288" s="302"/>
      <c r="D288" s="302"/>
      <c r="E288" s="302"/>
      <c r="F288" s="302"/>
      <c r="G288" s="302"/>
      <c r="H288" s="302"/>
      <c r="I288" s="302"/>
      <c r="J288" s="302"/>
      <c r="K288" s="302"/>
      <c r="L288" s="302"/>
      <c r="M288" s="302"/>
      <c r="N288" s="302"/>
      <c r="O288" s="302"/>
      <c r="P288" s="302"/>
      <c r="Q288" s="302"/>
      <c r="R288" s="302"/>
      <c r="S288" s="302"/>
      <c r="T288" s="302"/>
      <c r="U288" s="302"/>
      <c r="V288" s="302"/>
      <c r="W288" s="302"/>
    </row>
    <row r="289" spans="1:23" x14ac:dyDescent="0.25">
      <c r="A289" s="312"/>
      <c r="B289" s="302"/>
      <c r="C289" s="302"/>
      <c r="D289" s="302"/>
      <c r="E289" s="302"/>
      <c r="F289" s="302"/>
      <c r="G289" s="302"/>
      <c r="H289" s="302"/>
      <c r="I289" s="302"/>
      <c r="J289" s="302"/>
      <c r="K289" s="302"/>
      <c r="L289" s="302"/>
      <c r="M289" s="302"/>
      <c r="N289" s="302"/>
      <c r="O289" s="302"/>
      <c r="P289" s="302"/>
      <c r="Q289" s="302"/>
      <c r="R289" s="302"/>
      <c r="S289" s="302"/>
      <c r="T289" s="302"/>
      <c r="U289" s="302"/>
      <c r="V289" s="302"/>
      <c r="W289" s="302"/>
    </row>
    <row r="290" spans="1:23" x14ac:dyDescent="0.25">
      <c r="A290" s="312"/>
      <c r="B290" s="302"/>
      <c r="C290" s="302"/>
      <c r="D290" s="302"/>
      <c r="E290" s="302"/>
      <c r="F290" s="302"/>
      <c r="G290" s="302"/>
      <c r="H290" s="302"/>
      <c r="I290" s="302"/>
      <c r="J290" s="302"/>
      <c r="K290" s="302"/>
      <c r="L290" s="302"/>
      <c r="M290" s="302"/>
      <c r="N290" s="302"/>
      <c r="O290" s="302"/>
      <c r="P290" s="302"/>
      <c r="Q290" s="302"/>
      <c r="R290" s="302"/>
      <c r="S290" s="302"/>
      <c r="T290" s="302"/>
      <c r="U290" s="302"/>
      <c r="V290" s="302"/>
      <c r="W290" s="302"/>
    </row>
    <row r="291" spans="1:23" x14ac:dyDescent="0.25">
      <c r="A291" s="312"/>
      <c r="B291" s="302"/>
      <c r="C291" s="302"/>
      <c r="D291" s="302"/>
      <c r="E291" s="302"/>
      <c r="F291" s="302"/>
      <c r="G291" s="302"/>
      <c r="H291" s="302"/>
      <c r="I291" s="302"/>
      <c r="J291" s="302"/>
      <c r="K291" s="302"/>
      <c r="L291" s="302"/>
      <c r="M291" s="302"/>
      <c r="N291" s="302"/>
      <c r="O291" s="302"/>
      <c r="P291" s="302"/>
      <c r="Q291" s="302"/>
      <c r="R291" s="302"/>
      <c r="S291" s="302"/>
      <c r="T291" s="302"/>
      <c r="U291" s="302"/>
      <c r="V291" s="302"/>
      <c r="W291" s="302"/>
    </row>
    <row r="292" spans="1:23" x14ac:dyDescent="0.25">
      <c r="A292" s="312"/>
      <c r="B292" s="302"/>
      <c r="C292" s="302"/>
      <c r="D292" s="302"/>
      <c r="E292" s="302"/>
      <c r="F292" s="302"/>
      <c r="G292" s="302"/>
      <c r="H292" s="302"/>
      <c r="I292" s="302"/>
      <c r="J292" s="302"/>
      <c r="K292" s="302"/>
      <c r="L292" s="302"/>
      <c r="M292" s="302"/>
      <c r="N292" s="302"/>
      <c r="O292" s="302"/>
      <c r="P292" s="302"/>
      <c r="Q292" s="302"/>
      <c r="R292" s="302"/>
      <c r="S292" s="302"/>
      <c r="T292" s="302"/>
      <c r="U292" s="302"/>
      <c r="V292" s="302"/>
      <c r="W292" s="302"/>
    </row>
    <row r="293" spans="1:23" x14ac:dyDescent="0.25">
      <c r="A293" s="312"/>
      <c r="B293" s="302"/>
      <c r="C293" s="302"/>
      <c r="D293" s="302"/>
      <c r="E293" s="302"/>
      <c r="F293" s="302"/>
      <c r="G293" s="302"/>
      <c r="H293" s="302"/>
      <c r="I293" s="302"/>
      <c r="J293" s="302"/>
      <c r="K293" s="302"/>
      <c r="L293" s="302"/>
      <c r="M293" s="302"/>
      <c r="N293" s="302"/>
      <c r="O293" s="302"/>
      <c r="P293" s="302"/>
      <c r="Q293" s="302"/>
      <c r="R293" s="302"/>
      <c r="S293" s="302"/>
      <c r="T293" s="302"/>
      <c r="U293" s="302"/>
      <c r="V293" s="302"/>
      <c r="W293" s="302"/>
    </row>
    <row r="294" spans="1:23" x14ac:dyDescent="0.25">
      <c r="A294" s="312"/>
      <c r="B294" s="302"/>
      <c r="C294" s="302"/>
      <c r="D294" s="302"/>
      <c r="E294" s="302"/>
      <c r="F294" s="302"/>
      <c r="G294" s="302"/>
      <c r="H294" s="302"/>
      <c r="I294" s="302"/>
      <c r="J294" s="302"/>
      <c r="K294" s="302"/>
      <c r="L294" s="302"/>
      <c r="M294" s="302"/>
      <c r="N294" s="302"/>
      <c r="O294" s="302"/>
      <c r="P294" s="302"/>
      <c r="Q294" s="302"/>
      <c r="R294" s="302"/>
      <c r="S294" s="302"/>
      <c r="T294" s="302"/>
      <c r="U294" s="302"/>
      <c r="V294" s="302"/>
      <c r="W294" s="302"/>
    </row>
    <row r="295" spans="1:23" x14ac:dyDescent="0.25">
      <c r="A295" s="312"/>
      <c r="B295" s="302"/>
      <c r="C295" s="302"/>
      <c r="D295" s="302"/>
      <c r="E295" s="302"/>
      <c r="F295" s="302"/>
      <c r="G295" s="302"/>
      <c r="H295" s="302"/>
      <c r="I295" s="302"/>
      <c r="J295" s="302"/>
      <c r="K295" s="302"/>
      <c r="L295" s="302"/>
      <c r="M295" s="302"/>
      <c r="N295" s="302"/>
      <c r="O295" s="302"/>
      <c r="P295" s="302"/>
      <c r="Q295" s="302"/>
      <c r="R295" s="302"/>
      <c r="S295" s="302"/>
      <c r="T295" s="302"/>
      <c r="U295" s="302"/>
      <c r="V295" s="302"/>
      <c r="W295" s="302"/>
    </row>
    <row r="296" spans="1:23" x14ac:dyDescent="0.25">
      <c r="A296" s="312"/>
      <c r="B296" s="302"/>
      <c r="C296" s="302"/>
      <c r="D296" s="302"/>
      <c r="E296" s="302"/>
      <c r="F296" s="302"/>
      <c r="G296" s="302"/>
      <c r="H296" s="302"/>
      <c r="I296" s="302"/>
      <c r="J296" s="302"/>
      <c r="K296" s="302"/>
      <c r="L296" s="302"/>
      <c r="M296" s="302"/>
      <c r="N296" s="302"/>
      <c r="O296" s="302"/>
      <c r="P296" s="302"/>
      <c r="Q296" s="302"/>
      <c r="R296" s="302"/>
      <c r="S296" s="302"/>
      <c r="T296" s="302"/>
      <c r="U296" s="302"/>
      <c r="V296" s="302"/>
      <c r="W296" s="302"/>
    </row>
    <row r="297" spans="1:23" x14ac:dyDescent="0.25">
      <c r="A297" s="312"/>
      <c r="B297" s="302"/>
      <c r="C297" s="302"/>
      <c r="D297" s="302"/>
      <c r="E297" s="302"/>
      <c r="F297" s="302"/>
      <c r="G297" s="302"/>
      <c r="H297" s="302"/>
      <c r="I297" s="302"/>
      <c r="J297" s="302"/>
      <c r="K297" s="302"/>
      <c r="L297" s="302"/>
      <c r="M297" s="302"/>
      <c r="N297" s="302"/>
      <c r="O297" s="302"/>
      <c r="P297" s="302"/>
      <c r="Q297" s="302"/>
      <c r="R297" s="302"/>
      <c r="S297" s="302"/>
      <c r="T297" s="302"/>
      <c r="U297" s="302"/>
      <c r="V297" s="302"/>
      <c r="W297" s="302"/>
    </row>
    <row r="298" spans="1:23" x14ac:dyDescent="0.25">
      <c r="A298" s="312"/>
      <c r="B298" s="302"/>
      <c r="C298" s="302"/>
      <c r="D298" s="302"/>
      <c r="E298" s="302"/>
      <c r="F298" s="302"/>
      <c r="G298" s="302"/>
      <c r="H298" s="302"/>
      <c r="I298" s="302"/>
      <c r="J298" s="302"/>
      <c r="K298" s="302"/>
      <c r="L298" s="302"/>
      <c r="M298" s="302"/>
      <c r="N298" s="302"/>
      <c r="O298" s="302"/>
      <c r="P298" s="302"/>
      <c r="Q298" s="302"/>
      <c r="R298" s="302"/>
      <c r="S298" s="302"/>
      <c r="T298" s="302"/>
      <c r="U298" s="302"/>
      <c r="V298" s="302"/>
      <c r="W298" s="302"/>
    </row>
    <row r="299" spans="1:23" x14ac:dyDescent="0.25">
      <c r="A299" s="312"/>
      <c r="B299" s="302"/>
      <c r="C299" s="302"/>
      <c r="D299" s="302"/>
      <c r="E299" s="302"/>
      <c r="F299" s="302"/>
      <c r="G299" s="302"/>
      <c r="H299" s="302"/>
      <c r="I299" s="302"/>
      <c r="J299" s="302"/>
      <c r="K299" s="302"/>
      <c r="L299" s="302"/>
      <c r="M299" s="302"/>
      <c r="N299" s="302"/>
      <c r="O299" s="302"/>
      <c r="P299" s="302"/>
      <c r="Q299" s="302"/>
      <c r="R299" s="302"/>
      <c r="S299" s="302"/>
      <c r="T299" s="302"/>
      <c r="U299" s="302"/>
      <c r="V299" s="302"/>
      <c r="W299" s="302"/>
    </row>
    <row r="300" spans="1:23" x14ac:dyDescent="0.25">
      <c r="A300" s="312"/>
      <c r="B300" s="302"/>
      <c r="C300" s="302"/>
      <c r="D300" s="302"/>
      <c r="E300" s="302"/>
      <c r="F300" s="302"/>
      <c r="G300" s="302"/>
      <c r="H300" s="302"/>
      <c r="I300" s="302"/>
      <c r="J300" s="302"/>
      <c r="K300" s="302"/>
      <c r="L300" s="302"/>
      <c r="M300" s="302"/>
      <c r="N300" s="302"/>
      <c r="O300" s="302"/>
      <c r="P300" s="302"/>
      <c r="Q300" s="302"/>
      <c r="R300" s="302"/>
      <c r="S300" s="302"/>
      <c r="T300" s="302"/>
      <c r="U300" s="302"/>
      <c r="V300" s="302"/>
      <c r="W300" s="302"/>
    </row>
    <row r="301" spans="1:23" x14ac:dyDescent="0.25">
      <c r="A301" s="312"/>
      <c r="B301" s="302"/>
      <c r="C301" s="302"/>
      <c r="D301" s="302"/>
      <c r="E301" s="302"/>
      <c r="F301" s="302"/>
      <c r="G301" s="302"/>
      <c r="H301" s="302"/>
      <c r="I301" s="302"/>
      <c r="J301" s="302"/>
      <c r="K301" s="302"/>
      <c r="L301" s="302"/>
      <c r="M301" s="302"/>
      <c r="N301" s="302"/>
      <c r="O301" s="302"/>
      <c r="P301" s="302"/>
      <c r="Q301" s="302"/>
      <c r="R301" s="302"/>
      <c r="S301" s="302"/>
      <c r="T301" s="302"/>
      <c r="U301" s="302"/>
      <c r="V301" s="302"/>
      <c r="W301" s="302"/>
    </row>
    <row r="302" spans="1:23" x14ac:dyDescent="0.25">
      <c r="A302" s="312"/>
      <c r="B302" s="302"/>
      <c r="C302" s="302"/>
      <c r="D302" s="302"/>
      <c r="E302" s="302"/>
      <c r="F302" s="302"/>
      <c r="G302" s="302"/>
      <c r="H302" s="302"/>
      <c r="I302" s="302"/>
      <c r="J302" s="302"/>
      <c r="K302" s="302"/>
      <c r="L302" s="302"/>
      <c r="M302" s="302"/>
      <c r="N302" s="302"/>
      <c r="O302" s="302"/>
      <c r="P302" s="302"/>
      <c r="Q302" s="302"/>
      <c r="R302" s="302"/>
      <c r="S302" s="302"/>
      <c r="T302" s="302"/>
      <c r="U302" s="302"/>
      <c r="V302" s="302"/>
      <c r="W302" s="302"/>
    </row>
    <row r="303" spans="1:23" x14ac:dyDescent="0.25">
      <c r="A303" s="312"/>
      <c r="B303" s="302"/>
      <c r="C303" s="302"/>
      <c r="D303" s="302"/>
      <c r="E303" s="302"/>
      <c r="F303" s="302"/>
      <c r="G303" s="302"/>
      <c r="H303" s="302"/>
      <c r="I303" s="302"/>
      <c r="J303" s="302"/>
      <c r="K303" s="302"/>
      <c r="L303" s="302"/>
      <c r="M303" s="302"/>
      <c r="N303" s="302"/>
      <c r="O303" s="302"/>
      <c r="P303" s="302"/>
      <c r="Q303" s="302"/>
      <c r="R303" s="302"/>
      <c r="S303" s="302"/>
      <c r="T303" s="302"/>
      <c r="U303" s="302"/>
      <c r="V303" s="302"/>
      <c r="W303" s="302"/>
    </row>
    <row r="304" spans="1:23" x14ac:dyDescent="0.25">
      <c r="A304" s="312"/>
      <c r="B304" s="302"/>
      <c r="C304" s="302"/>
      <c r="D304" s="302"/>
      <c r="E304" s="302"/>
      <c r="F304" s="302"/>
      <c r="G304" s="302"/>
      <c r="H304" s="302"/>
      <c r="I304" s="302"/>
      <c r="J304" s="302"/>
      <c r="K304" s="302"/>
      <c r="L304" s="302"/>
      <c r="M304" s="302"/>
      <c r="N304" s="302"/>
      <c r="O304" s="302"/>
      <c r="P304" s="302"/>
      <c r="Q304" s="302"/>
      <c r="R304" s="302"/>
      <c r="S304" s="302"/>
      <c r="T304" s="302"/>
      <c r="U304" s="302"/>
      <c r="V304" s="302"/>
      <c r="W304" s="302"/>
    </row>
    <row r="305" spans="1:23" x14ac:dyDescent="0.25">
      <c r="A305" s="312"/>
      <c r="B305" s="302"/>
      <c r="C305" s="302"/>
      <c r="D305" s="302"/>
      <c r="E305" s="302"/>
      <c r="F305" s="302"/>
      <c r="G305" s="302"/>
      <c r="H305" s="302"/>
      <c r="I305" s="302"/>
      <c r="J305" s="302"/>
      <c r="K305" s="302"/>
      <c r="L305" s="302"/>
      <c r="M305" s="302"/>
      <c r="N305" s="302"/>
      <c r="O305" s="302"/>
      <c r="P305" s="302"/>
      <c r="Q305" s="302"/>
      <c r="R305" s="302"/>
      <c r="S305" s="302"/>
      <c r="T305" s="302"/>
      <c r="U305" s="302"/>
      <c r="V305" s="302"/>
      <c r="W305" s="302"/>
    </row>
    <row r="306" spans="1:23" x14ac:dyDescent="0.25">
      <c r="A306" s="312"/>
      <c r="B306" s="302"/>
      <c r="C306" s="302"/>
      <c r="D306" s="302"/>
      <c r="E306" s="302"/>
      <c r="F306" s="302"/>
      <c r="G306" s="302"/>
      <c r="H306" s="302"/>
      <c r="I306" s="302"/>
      <c r="J306" s="302"/>
      <c r="K306" s="302"/>
      <c r="L306" s="302"/>
      <c r="M306" s="302"/>
      <c r="N306" s="302"/>
      <c r="O306" s="302"/>
      <c r="P306" s="302"/>
      <c r="Q306" s="302"/>
      <c r="R306" s="302"/>
      <c r="S306" s="302"/>
      <c r="T306" s="302"/>
      <c r="U306" s="302"/>
      <c r="V306" s="302"/>
      <c r="W306" s="302"/>
    </row>
    <row r="307" spans="1:23" x14ac:dyDescent="0.25">
      <c r="A307" s="312"/>
      <c r="B307" s="302"/>
      <c r="C307" s="302"/>
      <c r="D307" s="302"/>
      <c r="E307" s="302"/>
      <c r="F307" s="302"/>
      <c r="G307" s="302"/>
      <c r="H307" s="302"/>
      <c r="I307" s="302"/>
      <c r="J307" s="302"/>
      <c r="K307" s="302"/>
      <c r="L307" s="302"/>
      <c r="M307" s="302"/>
      <c r="N307" s="302"/>
      <c r="O307" s="302"/>
      <c r="P307" s="302"/>
      <c r="Q307" s="302"/>
      <c r="R307" s="302"/>
      <c r="S307" s="302"/>
      <c r="T307" s="302"/>
      <c r="U307" s="302"/>
      <c r="V307" s="302"/>
      <c r="W307" s="302"/>
    </row>
    <row r="308" spans="1:23" x14ac:dyDescent="0.25">
      <c r="A308" s="312"/>
      <c r="B308" s="302"/>
      <c r="C308" s="302"/>
      <c r="D308" s="302"/>
      <c r="E308" s="302"/>
      <c r="F308" s="302"/>
      <c r="G308" s="302"/>
      <c r="H308" s="302"/>
      <c r="I308" s="302"/>
      <c r="J308" s="302"/>
      <c r="K308" s="302"/>
      <c r="L308" s="302"/>
      <c r="M308" s="302"/>
      <c r="N308" s="302"/>
      <c r="O308" s="302"/>
      <c r="P308" s="302"/>
      <c r="Q308" s="302"/>
      <c r="R308" s="302"/>
      <c r="S308" s="302"/>
      <c r="T308" s="302"/>
      <c r="U308" s="302"/>
      <c r="V308" s="302"/>
      <c r="W308" s="302"/>
    </row>
    <row r="309" spans="1:23" x14ac:dyDescent="0.25">
      <c r="A309" s="312"/>
      <c r="B309" s="302"/>
      <c r="C309" s="302"/>
      <c r="D309" s="302"/>
      <c r="E309" s="302"/>
      <c r="F309" s="302"/>
      <c r="G309" s="302"/>
      <c r="H309" s="302"/>
      <c r="I309" s="302"/>
      <c r="J309" s="302"/>
      <c r="K309" s="302"/>
      <c r="L309" s="302"/>
      <c r="M309" s="302"/>
      <c r="N309" s="302"/>
      <c r="O309" s="302"/>
      <c r="P309" s="302"/>
      <c r="Q309" s="302"/>
      <c r="R309" s="302"/>
      <c r="S309" s="302"/>
      <c r="T309" s="302"/>
      <c r="U309" s="302"/>
      <c r="V309" s="302"/>
      <c r="W309" s="302"/>
    </row>
    <row r="310" spans="1:23" x14ac:dyDescent="0.25">
      <c r="A310" s="312"/>
      <c r="B310" s="302"/>
      <c r="C310" s="302"/>
      <c r="D310" s="302"/>
      <c r="E310" s="302"/>
      <c r="F310" s="302"/>
      <c r="G310" s="302"/>
      <c r="H310" s="302"/>
      <c r="I310" s="302"/>
      <c r="J310" s="302"/>
      <c r="K310" s="302"/>
      <c r="L310" s="302"/>
      <c r="M310" s="302"/>
      <c r="N310" s="302"/>
      <c r="O310" s="302"/>
      <c r="P310" s="302"/>
      <c r="Q310" s="302"/>
      <c r="R310" s="302"/>
      <c r="S310" s="302"/>
      <c r="T310" s="302"/>
      <c r="U310" s="302"/>
      <c r="V310" s="302"/>
      <c r="W310" s="302"/>
    </row>
    <row r="311" spans="1:23" x14ac:dyDescent="0.25">
      <c r="A311" s="312"/>
      <c r="B311" s="302"/>
      <c r="C311" s="302"/>
      <c r="D311" s="302"/>
      <c r="E311" s="302"/>
      <c r="F311" s="302"/>
      <c r="G311" s="302"/>
      <c r="H311" s="302"/>
      <c r="I311" s="302"/>
      <c r="J311" s="302"/>
      <c r="K311" s="302"/>
      <c r="L311" s="302"/>
      <c r="M311" s="302"/>
      <c r="N311" s="302"/>
      <c r="O311" s="302"/>
      <c r="P311" s="302"/>
      <c r="Q311" s="302"/>
      <c r="R311" s="302"/>
      <c r="S311" s="302"/>
      <c r="T311" s="302"/>
      <c r="U311" s="302"/>
      <c r="V311" s="302"/>
      <c r="W311" s="302"/>
    </row>
    <row r="312" spans="1:23" x14ac:dyDescent="0.25">
      <c r="A312" s="312"/>
      <c r="B312" s="302"/>
      <c r="C312" s="302"/>
      <c r="D312" s="302"/>
      <c r="E312" s="302"/>
      <c r="F312" s="302"/>
      <c r="G312" s="302"/>
      <c r="H312" s="302"/>
      <c r="I312" s="302"/>
      <c r="J312" s="302"/>
      <c r="K312" s="302"/>
      <c r="L312" s="302"/>
      <c r="M312" s="302"/>
      <c r="N312" s="302"/>
      <c r="O312" s="302"/>
      <c r="P312" s="302"/>
      <c r="Q312" s="302"/>
      <c r="R312" s="302"/>
      <c r="S312" s="302"/>
      <c r="T312" s="302"/>
      <c r="U312" s="302"/>
      <c r="V312" s="302"/>
      <c r="W312" s="302"/>
    </row>
    <row r="313" spans="1:23" x14ac:dyDescent="0.25">
      <c r="A313" s="312"/>
      <c r="B313" s="302"/>
      <c r="C313" s="302"/>
      <c r="D313" s="302"/>
      <c r="E313" s="302"/>
      <c r="F313" s="302"/>
      <c r="G313" s="302"/>
      <c r="H313" s="302"/>
      <c r="I313" s="302"/>
      <c r="J313" s="302"/>
      <c r="K313" s="302"/>
      <c r="L313" s="302"/>
      <c r="M313" s="302"/>
      <c r="N313" s="302"/>
      <c r="O313" s="302"/>
      <c r="P313" s="302"/>
      <c r="Q313" s="302"/>
      <c r="R313" s="302"/>
      <c r="S313" s="302"/>
      <c r="T313" s="302"/>
      <c r="U313" s="302"/>
      <c r="V313" s="302"/>
      <c r="W313" s="302"/>
    </row>
    <row r="314" spans="1:23" x14ac:dyDescent="0.25">
      <c r="A314" s="312"/>
      <c r="B314" s="302"/>
      <c r="C314" s="302"/>
      <c r="D314" s="302"/>
      <c r="E314" s="302"/>
      <c r="F314" s="302"/>
      <c r="G314" s="302"/>
      <c r="H314" s="302"/>
      <c r="I314" s="302"/>
      <c r="J314" s="302"/>
      <c r="K314" s="302"/>
      <c r="L314" s="302"/>
      <c r="M314" s="302"/>
      <c r="N314" s="302"/>
      <c r="O314" s="302"/>
      <c r="P314" s="302"/>
      <c r="Q314" s="302"/>
      <c r="R314" s="302"/>
      <c r="S314" s="302"/>
      <c r="T314" s="302"/>
      <c r="U314" s="302"/>
      <c r="V314" s="302"/>
      <c r="W314" s="302"/>
    </row>
    <row r="315" spans="1:23" x14ac:dyDescent="0.25">
      <c r="A315" s="312"/>
      <c r="B315" s="302"/>
      <c r="C315" s="302"/>
      <c r="D315" s="302"/>
      <c r="E315" s="302"/>
      <c r="F315" s="302"/>
      <c r="G315" s="302"/>
      <c r="H315" s="302"/>
      <c r="I315" s="302"/>
      <c r="J315" s="302"/>
      <c r="K315" s="302"/>
      <c r="L315" s="302"/>
      <c r="M315" s="302"/>
      <c r="N315" s="302"/>
      <c r="O315" s="302"/>
      <c r="P315" s="302"/>
      <c r="Q315" s="302"/>
      <c r="R315" s="302"/>
      <c r="S315" s="302"/>
      <c r="T315" s="302"/>
      <c r="U315" s="302"/>
      <c r="V315" s="302"/>
      <c r="W315" s="302"/>
    </row>
    <row r="316" spans="1:23" x14ac:dyDescent="0.25">
      <c r="A316" s="312"/>
      <c r="B316" s="302"/>
      <c r="C316" s="302"/>
      <c r="D316" s="302"/>
      <c r="E316" s="302"/>
      <c r="F316" s="302"/>
      <c r="G316" s="302"/>
      <c r="H316" s="302"/>
      <c r="I316" s="302"/>
      <c r="J316" s="302"/>
      <c r="K316" s="302"/>
      <c r="L316" s="302"/>
      <c r="M316" s="302"/>
      <c r="N316" s="302"/>
      <c r="O316" s="302"/>
      <c r="P316" s="302"/>
      <c r="Q316" s="302"/>
      <c r="R316" s="302"/>
      <c r="S316" s="302"/>
      <c r="T316" s="302"/>
      <c r="U316" s="302"/>
      <c r="V316" s="302"/>
      <c r="W316" s="302"/>
    </row>
    <row r="317" spans="1:23" x14ac:dyDescent="0.25">
      <c r="A317" s="312"/>
      <c r="B317" s="302"/>
      <c r="C317" s="302"/>
      <c r="D317" s="302"/>
      <c r="E317" s="302"/>
      <c r="F317" s="302"/>
      <c r="G317" s="302"/>
      <c r="H317" s="302"/>
      <c r="I317" s="302"/>
      <c r="J317" s="302"/>
      <c r="K317" s="302"/>
      <c r="L317" s="302"/>
      <c r="M317" s="302"/>
      <c r="N317" s="302"/>
      <c r="O317" s="302"/>
      <c r="P317" s="302"/>
      <c r="Q317" s="302"/>
      <c r="R317" s="302"/>
      <c r="S317" s="302"/>
      <c r="T317" s="302"/>
      <c r="U317" s="302"/>
      <c r="V317" s="302"/>
      <c r="W317" s="302"/>
    </row>
    <row r="318" spans="1:23" x14ac:dyDescent="0.25">
      <c r="A318" s="312"/>
      <c r="B318" s="302"/>
      <c r="C318" s="302"/>
      <c r="D318" s="302"/>
      <c r="E318" s="302"/>
      <c r="F318" s="302"/>
      <c r="G318" s="302"/>
      <c r="H318" s="302"/>
      <c r="I318" s="302"/>
      <c r="J318" s="302"/>
      <c r="K318" s="302"/>
      <c r="L318" s="302"/>
      <c r="M318" s="302"/>
      <c r="N318" s="302"/>
      <c r="O318" s="302"/>
      <c r="P318" s="302"/>
      <c r="Q318" s="302"/>
      <c r="R318" s="302"/>
      <c r="S318" s="302"/>
      <c r="T318" s="302"/>
      <c r="U318" s="302"/>
      <c r="V318" s="302"/>
      <c r="W318" s="302"/>
    </row>
    <row r="319" spans="1:23" x14ac:dyDescent="0.25">
      <c r="A319" s="312"/>
      <c r="B319" s="302"/>
      <c r="C319" s="302"/>
      <c r="D319" s="302"/>
      <c r="E319" s="302"/>
      <c r="F319" s="302"/>
      <c r="G319" s="302"/>
      <c r="H319" s="302"/>
      <c r="I319" s="302"/>
      <c r="J319" s="302"/>
      <c r="K319" s="302"/>
      <c r="L319" s="302"/>
      <c r="M319" s="302"/>
      <c r="N319" s="302"/>
      <c r="O319" s="302"/>
      <c r="P319" s="302"/>
      <c r="Q319" s="302"/>
      <c r="R319" s="302"/>
      <c r="S319" s="302"/>
      <c r="T319" s="302"/>
      <c r="U319" s="302"/>
      <c r="V319" s="302"/>
      <c r="W319" s="302"/>
    </row>
    <row r="320" spans="1:23" x14ac:dyDescent="0.25">
      <c r="A320" s="312"/>
      <c r="B320" s="302"/>
      <c r="C320" s="302"/>
      <c r="D320" s="302"/>
      <c r="E320" s="302"/>
      <c r="F320" s="302"/>
      <c r="G320" s="302"/>
      <c r="H320" s="302"/>
      <c r="I320" s="302"/>
      <c r="J320" s="302"/>
      <c r="K320" s="302"/>
      <c r="L320" s="302"/>
      <c r="M320" s="302"/>
      <c r="N320" s="302"/>
      <c r="O320" s="302"/>
      <c r="P320" s="302"/>
      <c r="Q320" s="302"/>
      <c r="R320" s="302"/>
      <c r="S320" s="302"/>
      <c r="T320" s="302"/>
      <c r="U320" s="302"/>
      <c r="V320" s="302"/>
      <c r="W320" s="302"/>
    </row>
  </sheetData>
  <mergeCells count="7">
    <mergeCell ref="A2:D2"/>
    <mergeCell ref="A10:D10"/>
    <mergeCell ref="A12:D12"/>
    <mergeCell ref="A4:D4"/>
    <mergeCell ref="A6:D6"/>
    <mergeCell ref="A7:D7"/>
    <mergeCell ref="A9:D9"/>
  </mergeCells>
  <pageMargins left="0.17" right="0.27" top="0.17" bottom="0.17" header="0.16" footer="0.17"/>
  <pageSetup paperSize="9" scale="78" fitToHeight="0"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0"/>
  <sheetViews>
    <sheetView view="pageBreakPreview" topLeftCell="B1" zoomScale="80" zoomScaleNormal="80" zoomScaleSheetLayoutView="80" workbookViewId="0">
      <selection activeCell="G14" sqref="G14"/>
    </sheetView>
  </sheetViews>
  <sheetFormatPr defaultRowHeight="15.75" x14ac:dyDescent="0.25"/>
  <cols>
    <col min="1" max="1" width="25.28515625" style="314" hidden="1" customWidth="1"/>
    <col min="2" max="2" width="17.7109375" style="314" customWidth="1"/>
    <col min="3" max="3" width="30.140625" style="314" customWidth="1"/>
    <col min="4" max="4" width="12.28515625" style="314" customWidth="1"/>
    <col min="5" max="5" width="15" style="314" customWidth="1"/>
    <col min="6" max="7" width="13.28515625" style="314" customWidth="1"/>
    <col min="8" max="8" width="12.28515625" style="314" customWidth="1"/>
    <col min="9" max="9" width="17.85546875" style="314" customWidth="1"/>
    <col min="10" max="10" width="16.7109375" style="314" customWidth="1"/>
    <col min="11" max="11" width="24.5703125" style="314" customWidth="1"/>
    <col min="12" max="12" width="30.85546875" style="314" customWidth="1"/>
    <col min="13" max="13" width="27.140625" style="314" customWidth="1"/>
    <col min="14" max="14" width="32.42578125" style="314" customWidth="1"/>
    <col min="15" max="15" width="13.28515625" style="314" customWidth="1"/>
    <col min="16" max="16" width="8.7109375" style="314" customWidth="1"/>
    <col min="17" max="17" width="12.7109375" style="314" customWidth="1"/>
    <col min="18" max="18" width="9.140625" style="314"/>
    <col min="19" max="19" width="17" style="314" customWidth="1"/>
    <col min="20" max="21" width="12" style="314" customWidth="1"/>
    <col min="22" max="22" width="11" style="314" customWidth="1"/>
    <col min="23" max="23" width="17.7109375" style="314" customWidth="1"/>
    <col min="24" max="24" width="46.5703125" style="314" customWidth="1"/>
    <col min="25" max="26" width="12.28515625" style="314" customWidth="1"/>
    <col min="27" max="16384" width="9.140625" style="314"/>
  </cols>
  <sheetData>
    <row r="1" spans="1:26" x14ac:dyDescent="0.25">
      <c r="X1" s="54"/>
    </row>
    <row r="2" spans="1:26" ht="18.75" customHeight="1" x14ac:dyDescent="0.25">
      <c r="A2" s="359" t="s">
        <v>214</v>
      </c>
      <c r="B2" s="359"/>
      <c r="C2" s="359"/>
      <c r="D2" s="359"/>
      <c r="E2" s="359"/>
      <c r="F2" s="359"/>
      <c r="G2" s="359"/>
      <c r="H2" s="359"/>
      <c r="I2" s="359"/>
      <c r="J2" s="359"/>
      <c r="K2" s="359"/>
      <c r="L2" s="359"/>
      <c r="M2" s="359"/>
      <c r="N2" s="359"/>
      <c r="O2" s="359"/>
      <c r="P2" s="359"/>
      <c r="Q2" s="359"/>
      <c r="R2" s="359"/>
      <c r="S2" s="359"/>
      <c r="T2" s="359"/>
      <c r="U2" s="359"/>
      <c r="V2" s="359"/>
      <c r="W2" s="359"/>
      <c r="X2" s="359"/>
    </row>
    <row r="4" spans="1:26" x14ac:dyDescent="0.25">
      <c r="A4" s="360" t="s">
        <v>135</v>
      </c>
      <c r="B4" s="360"/>
      <c r="C4" s="360"/>
      <c r="D4" s="360"/>
      <c r="E4" s="360"/>
      <c r="F4" s="360"/>
      <c r="G4" s="360"/>
      <c r="H4" s="360"/>
      <c r="I4" s="360"/>
      <c r="J4" s="360"/>
      <c r="K4" s="360"/>
      <c r="L4" s="360"/>
      <c r="M4" s="360"/>
      <c r="N4" s="360"/>
      <c r="O4" s="360"/>
      <c r="P4" s="360"/>
      <c r="Q4" s="360"/>
      <c r="R4" s="360"/>
      <c r="S4" s="360"/>
      <c r="T4" s="360"/>
      <c r="U4" s="360"/>
      <c r="V4" s="360"/>
      <c r="W4" s="360"/>
      <c r="X4" s="360"/>
      <c r="Y4" s="303"/>
      <c r="Z4" s="303"/>
    </row>
    <row r="5" spans="1:26" x14ac:dyDescent="0.25">
      <c r="B5" s="360"/>
      <c r="C5" s="360"/>
      <c r="D5" s="360"/>
      <c r="E5" s="360"/>
      <c r="F5" s="360"/>
      <c r="G5" s="360"/>
      <c r="H5" s="360"/>
      <c r="I5" s="360"/>
      <c r="J5" s="360"/>
      <c r="K5" s="360"/>
      <c r="L5" s="360"/>
      <c r="M5" s="360"/>
      <c r="N5" s="360"/>
      <c r="O5" s="360"/>
      <c r="P5" s="360"/>
      <c r="Q5" s="360"/>
      <c r="R5" s="360"/>
      <c r="S5" s="360"/>
      <c r="T5" s="360"/>
      <c r="U5" s="360"/>
      <c r="V5" s="360"/>
      <c r="W5" s="360"/>
      <c r="X5" s="360"/>
      <c r="Y5" s="303"/>
      <c r="Z5" s="303"/>
    </row>
    <row r="6" spans="1:26" x14ac:dyDescent="0.25">
      <c r="A6" s="370" t="str">
        <f>'3.3. цели,задачи'!A6:D6</f>
        <v xml:space="preserve">О_0000000828 </v>
      </c>
      <c r="B6" s="370"/>
      <c r="C6" s="370"/>
      <c r="D6" s="370"/>
      <c r="E6" s="370"/>
      <c r="F6" s="370"/>
      <c r="G6" s="370"/>
      <c r="H6" s="370"/>
      <c r="I6" s="370"/>
      <c r="J6" s="370"/>
      <c r="K6" s="370"/>
      <c r="L6" s="370"/>
      <c r="M6" s="370"/>
      <c r="N6" s="370"/>
      <c r="O6" s="370"/>
      <c r="P6" s="370"/>
      <c r="Q6" s="370"/>
      <c r="R6" s="370"/>
      <c r="S6" s="370"/>
      <c r="T6" s="370"/>
      <c r="U6" s="370"/>
      <c r="V6" s="370"/>
      <c r="W6" s="370"/>
      <c r="X6" s="370"/>
      <c r="Y6" s="305"/>
      <c r="Z6" s="305"/>
    </row>
    <row r="7" spans="1:26" x14ac:dyDescent="0.25">
      <c r="A7" s="397" t="s">
        <v>6</v>
      </c>
      <c r="B7" s="397"/>
      <c r="C7" s="397"/>
      <c r="D7" s="397"/>
      <c r="E7" s="397"/>
      <c r="F7" s="397"/>
      <c r="G7" s="397"/>
      <c r="H7" s="397"/>
      <c r="I7" s="397"/>
      <c r="J7" s="397"/>
      <c r="K7" s="397"/>
      <c r="L7" s="397"/>
      <c r="M7" s="397"/>
      <c r="N7" s="397"/>
      <c r="O7" s="397"/>
      <c r="P7" s="397"/>
      <c r="Q7" s="397"/>
      <c r="R7" s="397"/>
      <c r="S7" s="397"/>
      <c r="T7" s="397"/>
      <c r="U7" s="397"/>
      <c r="V7" s="397"/>
      <c r="W7" s="397"/>
      <c r="X7" s="397"/>
      <c r="Y7" s="63"/>
      <c r="Z7" s="63"/>
    </row>
    <row r="8" spans="1:26" x14ac:dyDescent="0.25">
      <c r="B8" s="371"/>
      <c r="C8" s="371"/>
      <c r="D8" s="371"/>
      <c r="E8" s="371"/>
      <c r="F8" s="371"/>
      <c r="G8" s="371"/>
      <c r="H8" s="371"/>
      <c r="I8" s="371"/>
      <c r="J8" s="371"/>
      <c r="K8" s="371"/>
      <c r="L8" s="371"/>
      <c r="M8" s="371"/>
      <c r="N8" s="371"/>
      <c r="O8" s="371"/>
      <c r="P8" s="371"/>
      <c r="Q8" s="371"/>
      <c r="R8" s="371"/>
      <c r="S8" s="371"/>
      <c r="T8" s="371"/>
      <c r="U8" s="371"/>
      <c r="V8" s="371"/>
      <c r="W8" s="371"/>
      <c r="X8" s="371"/>
      <c r="Y8" s="315"/>
      <c r="Z8" s="315"/>
    </row>
    <row r="9" spans="1:26" x14ac:dyDescent="0.25">
      <c r="A9" s="370" t="str">
        <f>'3.3. цели,задачи'!A9:D9</f>
        <v>Приобретение стационарной лаборатории ЛЭИС -100</v>
      </c>
      <c r="B9" s="370"/>
      <c r="C9" s="370"/>
      <c r="D9" s="370"/>
      <c r="E9" s="370"/>
      <c r="F9" s="370"/>
      <c r="G9" s="370"/>
      <c r="H9" s="370"/>
      <c r="I9" s="370"/>
      <c r="J9" s="370"/>
      <c r="K9" s="370"/>
      <c r="L9" s="370"/>
      <c r="M9" s="370"/>
      <c r="N9" s="370"/>
      <c r="O9" s="370"/>
      <c r="P9" s="370"/>
      <c r="Q9" s="370"/>
      <c r="R9" s="370"/>
      <c r="S9" s="370"/>
      <c r="T9" s="370"/>
      <c r="U9" s="370"/>
      <c r="V9" s="370"/>
      <c r="W9" s="370"/>
      <c r="X9" s="370"/>
      <c r="Y9" s="305"/>
      <c r="Z9" s="305"/>
    </row>
    <row r="10" spans="1:26" x14ac:dyDescent="0.25">
      <c r="A10" s="397" t="s">
        <v>5</v>
      </c>
      <c r="B10" s="397"/>
      <c r="C10" s="397"/>
      <c r="D10" s="397"/>
      <c r="E10" s="397"/>
      <c r="F10" s="397"/>
      <c r="G10" s="397"/>
      <c r="H10" s="397"/>
      <c r="I10" s="397"/>
      <c r="J10" s="397"/>
      <c r="K10" s="397"/>
      <c r="L10" s="397"/>
      <c r="M10" s="397"/>
      <c r="N10" s="397"/>
      <c r="O10" s="397"/>
      <c r="P10" s="397"/>
      <c r="Q10" s="397"/>
      <c r="R10" s="397"/>
      <c r="S10" s="397"/>
      <c r="T10" s="397"/>
      <c r="U10" s="397"/>
      <c r="V10" s="397"/>
      <c r="W10" s="397"/>
      <c r="X10" s="397"/>
      <c r="Y10" s="63"/>
      <c r="Z10" s="63"/>
    </row>
    <row r="11" spans="1:26" x14ac:dyDescent="0.25">
      <c r="B11" s="404"/>
      <c r="C11" s="404"/>
      <c r="D11" s="404"/>
      <c r="E11" s="404"/>
      <c r="F11" s="404"/>
      <c r="G11" s="404"/>
      <c r="H11" s="404"/>
      <c r="I11" s="404"/>
      <c r="J11" s="404"/>
      <c r="K11" s="404"/>
      <c r="L11" s="404"/>
      <c r="M11" s="404"/>
      <c r="N11" s="404"/>
      <c r="O11" s="404"/>
      <c r="P11" s="404"/>
      <c r="Q11" s="404"/>
      <c r="R11" s="404"/>
      <c r="S11" s="404"/>
      <c r="T11" s="404"/>
      <c r="U11" s="404"/>
      <c r="V11" s="404"/>
      <c r="W11" s="404"/>
      <c r="X11" s="404"/>
      <c r="Y11" s="316"/>
      <c r="Z11" s="316"/>
    </row>
    <row r="12" spans="1:26" x14ac:dyDescent="0.25">
      <c r="B12" s="399" t="s">
        <v>321</v>
      </c>
      <c r="C12" s="399"/>
      <c r="D12" s="399"/>
      <c r="E12" s="399"/>
      <c r="F12" s="399"/>
      <c r="G12" s="399"/>
      <c r="H12" s="399"/>
      <c r="I12" s="399"/>
      <c r="J12" s="399"/>
      <c r="K12" s="399"/>
      <c r="L12" s="399"/>
      <c r="M12" s="399"/>
      <c r="N12" s="399"/>
      <c r="O12" s="399"/>
      <c r="P12" s="399"/>
      <c r="Q12" s="399"/>
      <c r="R12" s="399"/>
      <c r="S12" s="399"/>
      <c r="T12" s="399"/>
      <c r="U12" s="399"/>
      <c r="V12" s="399"/>
      <c r="W12" s="399"/>
      <c r="X12" s="399"/>
      <c r="Y12" s="317"/>
      <c r="Z12" s="317"/>
    </row>
    <row r="13" spans="1:26" ht="32.25" customHeight="1" x14ac:dyDescent="0.25">
      <c r="A13" s="318"/>
      <c r="B13" s="401" t="s">
        <v>91</v>
      </c>
      <c r="C13" s="402"/>
      <c r="D13" s="402"/>
      <c r="E13" s="402"/>
      <c r="F13" s="402"/>
      <c r="G13" s="402"/>
      <c r="H13" s="402"/>
      <c r="I13" s="402"/>
      <c r="J13" s="402"/>
      <c r="K13" s="402"/>
      <c r="L13" s="403"/>
      <c r="M13" s="400" t="s">
        <v>92</v>
      </c>
      <c r="N13" s="400"/>
      <c r="O13" s="400"/>
      <c r="P13" s="400"/>
      <c r="Q13" s="400"/>
      <c r="R13" s="400"/>
      <c r="S13" s="400"/>
      <c r="T13" s="400"/>
      <c r="U13" s="400"/>
      <c r="V13" s="400"/>
      <c r="W13" s="400"/>
      <c r="X13" s="400"/>
    </row>
    <row r="14" spans="1:26" ht="151.5" customHeight="1" x14ac:dyDescent="0.25">
      <c r="A14" s="319" t="s">
        <v>122</v>
      </c>
      <c r="B14" s="320" t="s">
        <v>74</v>
      </c>
      <c r="C14" s="321" t="s">
        <v>133</v>
      </c>
      <c r="D14" s="320" t="s">
        <v>90</v>
      </c>
      <c r="E14" s="320" t="s">
        <v>75</v>
      </c>
      <c r="F14" s="320" t="s">
        <v>463</v>
      </c>
      <c r="G14" s="321" t="s">
        <v>464</v>
      </c>
      <c r="H14" s="320" t="s">
        <v>76</v>
      </c>
      <c r="I14" s="320" t="s">
        <v>465</v>
      </c>
      <c r="J14" s="320" t="s">
        <v>79</v>
      </c>
      <c r="K14" s="321" t="s">
        <v>78</v>
      </c>
      <c r="L14" s="321" t="s">
        <v>77</v>
      </c>
      <c r="M14" s="322" t="s">
        <v>81</v>
      </c>
      <c r="N14" s="321" t="s">
        <v>467</v>
      </c>
      <c r="O14" s="320" t="s">
        <v>468</v>
      </c>
      <c r="P14" s="320" t="s">
        <v>469</v>
      </c>
      <c r="Q14" s="320" t="s">
        <v>470</v>
      </c>
      <c r="R14" s="320" t="s">
        <v>76</v>
      </c>
      <c r="S14" s="320" t="s">
        <v>471</v>
      </c>
      <c r="T14" s="320" t="s">
        <v>472</v>
      </c>
      <c r="U14" s="320" t="s">
        <v>473</v>
      </c>
      <c r="V14" s="320" t="s">
        <v>470</v>
      </c>
      <c r="W14" s="323" t="s">
        <v>466</v>
      </c>
      <c r="X14" s="324" t="s">
        <v>82</v>
      </c>
    </row>
    <row r="15" spans="1:26" ht="16.5" customHeight="1" x14ac:dyDescent="0.25">
      <c r="A15" s="320">
        <v>1</v>
      </c>
      <c r="B15" s="320">
        <v>2</v>
      </c>
      <c r="C15" s="320">
        <v>3</v>
      </c>
      <c r="D15" s="320">
        <v>4</v>
      </c>
      <c r="E15" s="320">
        <v>5</v>
      </c>
      <c r="F15" s="320">
        <v>6</v>
      </c>
      <c r="G15" s="320">
        <v>7</v>
      </c>
      <c r="H15" s="320">
        <v>8</v>
      </c>
      <c r="I15" s="320">
        <v>9</v>
      </c>
      <c r="J15" s="320">
        <v>10</v>
      </c>
      <c r="K15" s="320">
        <v>11</v>
      </c>
      <c r="L15" s="320">
        <v>12</v>
      </c>
      <c r="M15" s="320">
        <v>13</v>
      </c>
      <c r="N15" s="320">
        <v>14</v>
      </c>
      <c r="O15" s="320">
        <v>15</v>
      </c>
      <c r="P15" s="320">
        <v>16</v>
      </c>
      <c r="Q15" s="320">
        <v>17</v>
      </c>
      <c r="R15" s="320">
        <v>18</v>
      </c>
      <c r="S15" s="320">
        <v>19</v>
      </c>
      <c r="T15" s="320">
        <v>20</v>
      </c>
      <c r="U15" s="320">
        <v>21</v>
      </c>
      <c r="V15" s="320">
        <v>22</v>
      </c>
      <c r="W15" s="320">
        <v>23</v>
      </c>
      <c r="X15" s="320">
        <v>24</v>
      </c>
    </row>
    <row r="16" spans="1:26" ht="88.5" customHeight="1" x14ac:dyDescent="0.25">
      <c r="A16" s="325" t="s">
        <v>126</v>
      </c>
      <c r="B16" s="326" t="s">
        <v>93</v>
      </c>
      <c r="C16" s="327" t="s">
        <v>93</v>
      </c>
      <c r="D16" s="328" t="s">
        <v>93</v>
      </c>
      <c r="E16" s="328" t="s">
        <v>93</v>
      </c>
      <c r="F16" s="328" t="s">
        <v>93</v>
      </c>
      <c r="G16" s="328" t="s">
        <v>93</v>
      </c>
      <c r="H16" s="328" t="s">
        <v>93</v>
      </c>
      <c r="I16" s="328" t="s">
        <v>93</v>
      </c>
      <c r="J16" s="328" t="s">
        <v>93</v>
      </c>
      <c r="K16" s="328" t="s">
        <v>93</v>
      </c>
      <c r="L16" s="329" t="s">
        <v>93</v>
      </c>
      <c r="M16" s="330" t="s">
        <v>93</v>
      </c>
      <c r="N16" s="328" t="s">
        <v>93</v>
      </c>
      <c r="O16" s="328" t="s">
        <v>93</v>
      </c>
      <c r="P16" s="328" t="s">
        <v>93</v>
      </c>
      <c r="Q16" s="328" t="s">
        <v>93</v>
      </c>
      <c r="R16" s="328" t="s">
        <v>93</v>
      </c>
      <c r="S16" s="328" t="s">
        <v>93</v>
      </c>
      <c r="T16" s="328" t="s">
        <v>93</v>
      </c>
      <c r="U16" s="328" t="s">
        <v>93</v>
      </c>
      <c r="V16" s="328" t="s">
        <v>93</v>
      </c>
      <c r="W16" s="328" t="s">
        <v>93</v>
      </c>
      <c r="X16" s="326" t="s">
        <v>93</v>
      </c>
    </row>
    <row r="18" spans="1:8" x14ac:dyDescent="0.25">
      <c r="A18" s="398" t="s">
        <v>134</v>
      </c>
      <c r="B18" s="398"/>
      <c r="C18" s="398"/>
      <c r="D18" s="398"/>
      <c r="E18" s="398"/>
      <c r="F18" s="398"/>
      <c r="G18" s="398"/>
      <c r="H18" s="398"/>
    </row>
    <row r="19" spans="1:8" x14ac:dyDescent="0.25">
      <c r="A19" s="331"/>
      <c r="B19" s="331"/>
      <c r="C19" s="331"/>
      <c r="D19" s="331"/>
    </row>
    <row r="20" spans="1:8" x14ac:dyDescent="0.25">
      <c r="B20" s="332"/>
    </row>
  </sheetData>
  <mergeCells count="13">
    <mergeCell ref="B5:X5"/>
    <mergeCell ref="A4:X4"/>
    <mergeCell ref="A2:X2"/>
    <mergeCell ref="A6:X6"/>
    <mergeCell ref="A7:X7"/>
    <mergeCell ref="B8:X8"/>
    <mergeCell ref="A9:X9"/>
    <mergeCell ref="A10:X10"/>
    <mergeCell ref="A18:H18"/>
    <mergeCell ref="B12:X12"/>
    <mergeCell ref="M13:X13"/>
    <mergeCell ref="B13:L13"/>
    <mergeCell ref="B11:X11"/>
  </mergeCells>
  <pageMargins left="0.7" right="0.7" top="0.75" bottom="0.75" header="0.3" footer="0.3"/>
  <pageSetup paperSize="8" scale="4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4"/>
  <sheetViews>
    <sheetView view="pageBreakPreview" zoomScale="80" zoomScaleSheetLayoutView="80" workbookViewId="0">
      <selection activeCell="A4" sqref="A4:O4"/>
    </sheetView>
  </sheetViews>
  <sheetFormatPr defaultRowHeight="15.75" x14ac:dyDescent="0.25"/>
  <cols>
    <col min="1" max="1" width="7.42578125" style="300" customWidth="1"/>
    <col min="2" max="2" width="30.140625" style="300" hidden="1" customWidth="1"/>
    <col min="3" max="3" width="71.28515625" style="300" customWidth="1"/>
    <col min="4" max="4" width="16.140625" style="300" customWidth="1"/>
    <col min="5" max="5" width="9.42578125" style="300" customWidth="1"/>
    <col min="6" max="6" width="8.7109375" style="300" customWidth="1"/>
    <col min="7" max="7" width="9" style="300" customWidth="1"/>
    <col min="8" max="8" width="8.42578125" style="300" customWidth="1"/>
    <col min="9" max="9" width="33.85546875" style="300" customWidth="1"/>
    <col min="10" max="11" width="19.140625" style="300" customWidth="1"/>
    <col min="12" max="12" width="16" style="300" customWidth="1"/>
    <col min="13" max="13" width="14.85546875" style="300" customWidth="1"/>
    <col min="14" max="14" width="16.28515625" style="300" customWidth="1"/>
    <col min="15" max="16384" width="9.140625" style="300"/>
  </cols>
  <sheetData>
    <row r="1" spans="1:28" x14ac:dyDescent="0.25">
      <c r="A1" s="301"/>
      <c r="B1" s="301"/>
      <c r="L1" s="54"/>
    </row>
    <row r="2" spans="1:28" x14ac:dyDescent="0.25">
      <c r="A2" s="359" t="s">
        <v>214</v>
      </c>
      <c r="B2" s="359"/>
      <c r="C2" s="359"/>
      <c r="D2" s="359"/>
      <c r="E2" s="359"/>
      <c r="F2" s="359"/>
      <c r="G2" s="359"/>
      <c r="H2" s="359"/>
      <c r="I2" s="359"/>
      <c r="J2" s="359"/>
      <c r="K2" s="359"/>
      <c r="L2" s="359"/>
      <c r="M2" s="359"/>
      <c r="N2" s="359"/>
      <c r="O2" s="359"/>
      <c r="P2" s="68"/>
      <c r="Q2" s="68"/>
      <c r="R2" s="68"/>
      <c r="S2" s="68"/>
      <c r="T2" s="68"/>
      <c r="U2" s="68"/>
      <c r="V2" s="68"/>
      <c r="W2" s="68"/>
      <c r="X2" s="68"/>
      <c r="Y2" s="68"/>
      <c r="Z2" s="68"/>
      <c r="AA2" s="68"/>
      <c r="AB2" s="68"/>
    </row>
    <row r="3" spans="1:28" x14ac:dyDescent="0.25">
      <c r="A3" s="301"/>
      <c r="B3" s="301"/>
      <c r="L3" s="54"/>
    </row>
    <row r="4" spans="1:28" x14ac:dyDescent="0.25">
      <c r="A4" s="360" t="s">
        <v>135</v>
      </c>
      <c r="B4" s="360"/>
      <c r="C4" s="360"/>
      <c r="D4" s="360"/>
      <c r="E4" s="360"/>
      <c r="F4" s="360"/>
      <c r="G4" s="360"/>
      <c r="H4" s="360"/>
      <c r="I4" s="360"/>
      <c r="J4" s="360"/>
      <c r="K4" s="360"/>
      <c r="L4" s="360"/>
      <c r="M4" s="360"/>
      <c r="N4" s="360"/>
      <c r="O4" s="360"/>
      <c r="P4" s="303"/>
      <c r="Q4" s="303"/>
      <c r="R4" s="303"/>
      <c r="S4" s="303"/>
      <c r="T4" s="303"/>
      <c r="U4" s="303"/>
      <c r="V4" s="303"/>
      <c r="W4" s="303"/>
      <c r="X4" s="303"/>
      <c r="Y4" s="303"/>
      <c r="Z4" s="303"/>
    </row>
    <row r="5" spans="1:28" x14ac:dyDescent="0.25">
      <c r="A5" s="360"/>
      <c r="B5" s="360"/>
      <c r="C5" s="360"/>
      <c r="D5" s="360"/>
      <c r="E5" s="360"/>
      <c r="F5" s="360"/>
      <c r="G5" s="360"/>
      <c r="H5" s="360"/>
      <c r="I5" s="360"/>
      <c r="J5" s="360"/>
      <c r="K5" s="360"/>
      <c r="L5" s="360"/>
      <c r="M5" s="360"/>
      <c r="N5" s="360"/>
      <c r="O5" s="360"/>
      <c r="P5" s="303"/>
      <c r="Q5" s="303"/>
      <c r="R5" s="303"/>
      <c r="S5" s="303"/>
      <c r="T5" s="303"/>
      <c r="U5" s="303"/>
      <c r="V5" s="303"/>
      <c r="W5" s="303"/>
      <c r="X5" s="303"/>
      <c r="Y5" s="303"/>
      <c r="Z5" s="303"/>
    </row>
    <row r="6" spans="1:28" x14ac:dyDescent="0.25">
      <c r="A6" s="370" t="str">
        <f>'3.3. цели,задачи'!A6:D6</f>
        <v xml:space="preserve">О_0000000828 </v>
      </c>
      <c r="B6" s="370"/>
      <c r="C6" s="370"/>
      <c r="D6" s="370"/>
      <c r="E6" s="370"/>
      <c r="F6" s="370"/>
      <c r="G6" s="370"/>
      <c r="H6" s="370"/>
      <c r="I6" s="370"/>
      <c r="J6" s="370"/>
      <c r="K6" s="370"/>
      <c r="L6" s="370"/>
      <c r="M6" s="370"/>
      <c r="N6" s="370"/>
      <c r="O6" s="370"/>
      <c r="P6" s="303"/>
      <c r="Q6" s="303"/>
      <c r="R6" s="303"/>
      <c r="S6" s="303"/>
      <c r="T6" s="303"/>
      <c r="U6" s="303"/>
      <c r="V6" s="303"/>
      <c r="W6" s="303"/>
      <c r="X6" s="303"/>
      <c r="Y6" s="303"/>
      <c r="Z6" s="303"/>
    </row>
    <row r="7" spans="1:28" x14ac:dyDescent="0.25">
      <c r="A7" s="397" t="s">
        <v>6</v>
      </c>
      <c r="B7" s="397"/>
      <c r="C7" s="397"/>
      <c r="D7" s="397"/>
      <c r="E7" s="397"/>
      <c r="F7" s="397"/>
      <c r="G7" s="397"/>
      <c r="H7" s="397"/>
      <c r="I7" s="397"/>
      <c r="J7" s="397"/>
      <c r="K7" s="397"/>
      <c r="L7" s="397"/>
      <c r="M7" s="397"/>
      <c r="N7" s="397"/>
      <c r="O7" s="397"/>
      <c r="P7" s="303"/>
      <c r="Q7" s="303"/>
      <c r="R7" s="303"/>
      <c r="S7" s="303"/>
      <c r="T7" s="303"/>
      <c r="U7" s="303"/>
      <c r="V7" s="303"/>
      <c r="W7" s="303"/>
      <c r="X7" s="303"/>
      <c r="Y7" s="303"/>
      <c r="Z7" s="303"/>
    </row>
    <row r="8" spans="1:28" s="302" customFormat="1" ht="15.75" customHeight="1" x14ac:dyDescent="0.25">
      <c r="A8" s="371"/>
      <c r="B8" s="371"/>
      <c r="C8" s="371"/>
      <c r="D8" s="371"/>
      <c r="E8" s="371"/>
      <c r="F8" s="371"/>
      <c r="G8" s="371"/>
      <c r="H8" s="371"/>
      <c r="I8" s="371"/>
      <c r="J8" s="371"/>
      <c r="K8" s="371"/>
      <c r="L8" s="371"/>
      <c r="M8" s="371"/>
      <c r="N8" s="371"/>
      <c r="O8" s="371"/>
      <c r="P8" s="304"/>
      <c r="Q8" s="304"/>
      <c r="R8" s="304"/>
      <c r="S8" s="304"/>
      <c r="T8" s="304"/>
      <c r="U8" s="304"/>
      <c r="V8" s="304"/>
      <c r="W8" s="304"/>
      <c r="X8" s="304"/>
      <c r="Y8" s="304"/>
      <c r="Z8" s="304"/>
    </row>
    <row r="9" spans="1:28" x14ac:dyDescent="0.25">
      <c r="A9" s="370" t="str">
        <f>'3.3. цели,задачи'!A9:D9</f>
        <v>Приобретение стационарной лаборатории ЛЭИС -100</v>
      </c>
      <c r="B9" s="370"/>
      <c r="C9" s="370"/>
      <c r="D9" s="370"/>
      <c r="E9" s="370"/>
      <c r="F9" s="370"/>
      <c r="G9" s="370"/>
      <c r="H9" s="370"/>
      <c r="I9" s="370"/>
      <c r="J9" s="370"/>
      <c r="K9" s="370"/>
      <c r="L9" s="370"/>
      <c r="M9" s="370"/>
      <c r="N9" s="370"/>
      <c r="O9" s="370"/>
      <c r="P9" s="305"/>
      <c r="Q9" s="305"/>
      <c r="R9" s="305"/>
      <c r="S9" s="305"/>
      <c r="T9" s="305"/>
      <c r="U9" s="305"/>
      <c r="V9" s="305"/>
      <c r="W9" s="305"/>
      <c r="X9" s="305"/>
      <c r="Y9" s="305"/>
      <c r="Z9" s="305"/>
    </row>
    <row r="10" spans="1:28" ht="15" customHeight="1" x14ac:dyDescent="0.25">
      <c r="A10" s="397" t="s">
        <v>5</v>
      </c>
      <c r="B10" s="397"/>
      <c r="C10" s="397"/>
      <c r="D10" s="397"/>
      <c r="E10" s="397"/>
      <c r="F10" s="397"/>
      <c r="G10" s="397"/>
      <c r="H10" s="397"/>
      <c r="I10" s="397"/>
      <c r="J10" s="397"/>
      <c r="K10" s="397"/>
      <c r="L10" s="397"/>
      <c r="M10" s="397"/>
      <c r="N10" s="397"/>
      <c r="O10" s="397"/>
      <c r="P10" s="63"/>
      <c r="Q10" s="63"/>
      <c r="R10" s="63"/>
      <c r="S10" s="63"/>
      <c r="T10" s="63"/>
      <c r="U10" s="63"/>
      <c r="V10" s="63"/>
      <c r="W10" s="63"/>
      <c r="X10" s="63"/>
      <c r="Y10" s="63"/>
      <c r="Z10" s="63"/>
    </row>
    <row r="11" spans="1:28" ht="15" customHeight="1" x14ac:dyDescent="0.25">
      <c r="A11" s="367"/>
      <c r="B11" s="367"/>
      <c r="C11" s="367"/>
      <c r="D11" s="367"/>
      <c r="E11" s="367"/>
      <c r="F11" s="367"/>
      <c r="G11" s="367"/>
      <c r="H11" s="367"/>
      <c r="I11" s="367"/>
      <c r="J11" s="367"/>
      <c r="K11" s="367"/>
      <c r="L11" s="367"/>
      <c r="M11" s="367"/>
      <c r="N11" s="367"/>
      <c r="O11" s="367"/>
      <c r="P11" s="234"/>
      <c r="Q11" s="234"/>
      <c r="R11" s="234"/>
      <c r="S11" s="234"/>
      <c r="T11" s="234"/>
      <c r="U11" s="234"/>
      <c r="V11" s="234"/>
      <c r="W11" s="234"/>
    </row>
    <row r="12" spans="1:28" ht="91.5" customHeight="1" x14ac:dyDescent="0.25">
      <c r="A12" s="409" t="s">
        <v>109</v>
      </c>
      <c r="B12" s="409"/>
      <c r="C12" s="409"/>
      <c r="D12" s="409"/>
      <c r="E12" s="409"/>
      <c r="F12" s="409"/>
      <c r="G12" s="409"/>
      <c r="H12" s="409"/>
      <c r="I12" s="409"/>
      <c r="J12" s="409"/>
      <c r="K12" s="409"/>
      <c r="L12" s="409"/>
      <c r="M12" s="409"/>
      <c r="N12" s="409"/>
      <c r="O12" s="409"/>
      <c r="P12" s="305"/>
      <c r="Q12" s="305"/>
      <c r="R12" s="305"/>
      <c r="S12" s="305"/>
      <c r="T12" s="305"/>
      <c r="U12" s="305"/>
      <c r="V12" s="305"/>
      <c r="W12" s="305"/>
      <c r="X12" s="305"/>
      <c r="Y12" s="305"/>
      <c r="Z12" s="305"/>
    </row>
    <row r="13" spans="1:28" ht="78" customHeight="1" x14ac:dyDescent="0.25">
      <c r="A13" s="366" t="s">
        <v>4</v>
      </c>
      <c r="B13" s="364" t="s">
        <v>122</v>
      </c>
      <c r="C13" s="366" t="s">
        <v>34</v>
      </c>
      <c r="D13" s="366" t="s">
        <v>23</v>
      </c>
      <c r="E13" s="405" t="s">
        <v>33</v>
      </c>
      <c r="F13" s="406"/>
      <c r="G13" s="406"/>
      <c r="H13" s="406"/>
      <c r="I13" s="407"/>
      <c r="J13" s="366" t="s">
        <v>32</v>
      </c>
      <c r="K13" s="366"/>
      <c r="L13" s="366"/>
      <c r="M13" s="366"/>
      <c r="N13" s="366"/>
      <c r="O13" s="366"/>
      <c r="P13" s="234"/>
      <c r="Q13" s="234"/>
      <c r="R13" s="234"/>
      <c r="S13" s="234"/>
      <c r="T13" s="234"/>
      <c r="U13" s="234"/>
      <c r="V13" s="234"/>
      <c r="W13" s="234"/>
    </row>
    <row r="14" spans="1:28" ht="51" customHeight="1" x14ac:dyDescent="0.25">
      <c r="A14" s="366"/>
      <c r="B14" s="365"/>
      <c r="C14" s="366"/>
      <c r="D14" s="366"/>
      <c r="E14" s="237" t="s">
        <v>31</v>
      </c>
      <c r="F14" s="237" t="s">
        <v>30</v>
      </c>
      <c r="G14" s="237" t="s">
        <v>29</v>
      </c>
      <c r="H14" s="237" t="s">
        <v>28</v>
      </c>
      <c r="I14" s="237" t="s">
        <v>27</v>
      </c>
      <c r="J14" s="237" t="s">
        <v>26</v>
      </c>
      <c r="K14" s="237" t="s">
        <v>3</v>
      </c>
      <c r="L14" s="24" t="s">
        <v>2</v>
      </c>
      <c r="M14" s="24" t="s">
        <v>73</v>
      </c>
      <c r="N14" s="24" t="s">
        <v>25</v>
      </c>
      <c r="O14" s="24" t="s">
        <v>24</v>
      </c>
      <c r="P14" s="307"/>
      <c r="Q14" s="307"/>
      <c r="R14" s="307"/>
      <c r="S14" s="307"/>
      <c r="T14" s="307"/>
      <c r="U14" s="307"/>
      <c r="V14" s="307"/>
      <c r="W14" s="307"/>
      <c r="X14" s="302"/>
      <c r="Y14" s="302"/>
      <c r="Z14" s="302"/>
    </row>
    <row r="15" spans="1:28" ht="16.5" customHeight="1" x14ac:dyDescent="0.25">
      <c r="A15" s="21">
        <v>1</v>
      </c>
      <c r="B15" s="22">
        <v>2</v>
      </c>
      <c r="C15" s="21">
        <v>3</v>
      </c>
      <c r="D15" s="22">
        <v>4</v>
      </c>
      <c r="E15" s="21">
        <v>5</v>
      </c>
      <c r="F15" s="22">
        <v>6</v>
      </c>
      <c r="G15" s="21">
        <v>7</v>
      </c>
      <c r="H15" s="22">
        <v>8</v>
      </c>
      <c r="I15" s="21">
        <v>9</v>
      </c>
      <c r="J15" s="22">
        <v>10</v>
      </c>
      <c r="K15" s="21">
        <v>11</v>
      </c>
      <c r="L15" s="22">
        <v>12</v>
      </c>
      <c r="M15" s="21">
        <v>13</v>
      </c>
      <c r="N15" s="22">
        <v>14</v>
      </c>
      <c r="O15" s="21">
        <v>15</v>
      </c>
      <c r="P15" s="307"/>
      <c r="Q15" s="307"/>
      <c r="R15" s="307"/>
      <c r="S15" s="307"/>
      <c r="T15" s="307"/>
      <c r="U15" s="307"/>
      <c r="V15" s="307"/>
      <c r="W15" s="307"/>
      <c r="X15" s="302"/>
      <c r="Y15" s="302"/>
      <c r="Z15" s="302"/>
    </row>
    <row r="16" spans="1:28" ht="123" customHeight="1" x14ac:dyDescent="0.25">
      <c r="A16" s="73" t="s">
        <v>17</v>
      </c>
      <c r="B16" s="77" t="s">
        <v>126</v>
      </c>
      <c r="C16" s="76" t="s">
        <v>286</v>
      </c>
      <c r="D16" s="76" t="s">
        <v>286</v>
      </c>
      <c r="E16" s="76" t="s">
        <v>286</v>
      </c>
      <c r="F16" s="76" t="s">
        <v>286</v>
      </c>
      <c r="G16" s="76" t="s">
        <v>286</v>
      </c>
      <c r="H16" s="76" t="s">
        <v>286</v>
      </c>
      <c r="I16" s="76" t="s">
        <v>286</v>
      </c>
      <c r="J16" s="76" t="s">
        <v>286</v>
      </c>
      <c r="K16" s="76" t="s">
        <v>286</v>
      </c>
      <c r="L16" s="76" t="s">
        <v>286</v>
      </c>
      <c r="M16" s="76" t="s">
        <v>286</v>
      </c>
      <c r="N16" s="76" t="s">
        <v>286</v>
      </c>
      <c r="O16" s="76" t="s">
        <v>286</v>
      </c>
      <c r="P16" s="307"/>
      <c r="Q16" s="307"/>
      <c r="R16" s="307"/>
      <c r="S16" s="307"/>
      <c r="T16" s="307"/>
      <c r="U16" s="307"/>
      <c r="V16" s="302"/>
      <c r="W16" s="302"/>
      <c r="X16" s="302"/>
      <c r="Y16" s="302"/>
      <c r="Z16" s="302"/>
    </row>
    <row r="17" spans="1:26" x14ac:dyDescent="0.25">
      <c r="A17" s="302"/>
      <c r="B17" s="302"/>
      <c r="C17" s="302"/>
      <c r="D17" s="302"/>
      <c r="E17" s="302"/>
      <c r="F17" s="302"/>
      <c r="G17" s="302"/>
      <c r="H17" s="302"/>
      <c r="I17" s="302"/>
      <c r="J17" s="302"/>
      <c r="K17" s="302"/>
      <c r="L17" s="302"/>
      <c r="M17" s="302"/>
      <c r="N17" s="302"/>
      <c r="O17" s="302"/>
      <c r="P17" s="302"/>
      <c r="Q17" s="302"/>
      <c r="R17" s="302"/>
      <c r="S17" s="302"/>
      <c r="T17" s="302"/>
      <c r="U17" s="302"/>
      <c r="V17" s="302"/>
      <c r="W17" s="302"/>
      <c r="X17" s="302"/>
      <c r="Y17" s="302"/>
      <c r="Z17" s="302"/>
    </row>
    <row r="18" spans="1:26" ht="43.5" customHeight="1" x14ac:dyDescent="0.25">
      <c r="A18" s="408" t="s">
        <v>136</v>
      </c>
      <c r="B18" s="408"/>
      <c r="C18" s="408"/>
      <c r="D18" s="408"/>
      <c r="E18" s="408"/>
      <c r="F18" s="408"/>
      <c r="G18" s="408"/>
      <c r="H18" s="408"/>
      <c r="I18" s="408"/>
      <c r="J18" s="408"/>
      <c r="K18" s="408"/>
      <c r="L18" s="408"/>
      <c r="M18" s="408"/>
      <c r="N18" s="408"/>
      <c r="O18" s="408"/>
      <c r="P18" s="302"/>
      <c r="Q18" s="302"/>
      <c r="R18" s="302"/>
      <c r="S18" s="302"/>
      <c r="T18" s="302"/>
      <c r="U18" s="302"/>
      <c r="V18" s="302"/>
      <c r="W18" s="302"/>
      <c r="X18" s="302"/>
      <c r="Y18" s="302"/>
      <c r="Z18" s="302"/>
    </row>
    <row r="19" spans="1:26" x14ac:dyDescent="0.25">
      <c r="A19" s="302"/>
      <c r="B19" s="302"/>
      <c r="C19" s="302"/>
      <c r="D19" s="302"/>
      <c r="E19" s="302"/>
      <c r="F19" s="302"/>
      <c r="G19" s="302"/>
      <c r="H19" s="302"/>
      <c r="I19" s="302"/>
      <c r="J19" s="302"/>
      <c r="K19" s="302"/>
      <c r="L19" s="302"/>
      <c r="M19" s="302"/>
      <c r="N19" s="302"/>
      <c r="O19" s="302"/>
      <c r="P19" s="302"/>
      <c r="Q19" s="302"/>
      <c r="R19" s="302"/>
      <c r="S19" s="302"/>
      <c r="T19" s="302"/>
      <c r="U19" s="302"/>
      <c r="V19" s="302"/>
      <c r="W19" s="302"/>
      <c r="X19" s="302"/>
      <c r="Y19" s="302"/>
      <c r="Z19" s="302"/>
    </row>
    <row r="20" spans="1:26" x14ac:dyDescent="0.25">
      <c r="A20" s="302"/>
      <c r="B20" s="302"/>
      <c r="C20" s="302"/>
      <c r="D20" s="302"/>
      <c r="E20" s="302"/>
      <c r="F20" s="302"/>
      <c r="G20" s="302"/>
      <c r="H20" s="302"/>
      <c r="I20" s="302"/>
      <c r="J20" s="302"/>
      <c r="K20" s="302"/>
      <c r="L20" s="302"/>
      <c r="M20" s="302"/>
      <c r="N20" s="302"/>
      <c r="O20" s="302"/>
      <c r="P20" s="302"/>
      <c r="Q20" s="302"/>
      <c r="R20" s="302"/>
      <c r="S20" s="302"/>
      <c r="T20" s="302"/>
      <c r="U20" s="302"/>
      <c r="V20" s="302"/>
      <c r="W20" s="302"/>
      <c r="X20" s="302"/>
      <c r="Y20" s="302"/>
      <c r="Z20" s="302"/>
    </row>
    <row r="21" spans="1:26" x14ac:dyDescent="0.25">
      <c r="A21" s="302"/>
      <c r="B21" s="302"/>
      <c r="C21" s="302"/>
      <c r="D21" s="302"/>
      <c r="E21" s="302"/>
      <c r="F21" s="302"/>
      <c r="G21" s="302"/>
      <c r="H21" s="302"/>
      <c r="I21" s="302"/>
      <c r="J21" s="302"/>
      <c r="K21" s="302"/>
      <c r="L21" s="302"/>
      <c r="M21" s="302"/>
      <c r="N21" s="302"/>
      <c r="O21" s="302"/>
      <c r="P21" s="302"/>
      <c r="Q21" s="302"/>
      <c r="R21" s="302"/>
      <c r="S21" s="302"/>
      <c r="T21" s="302"/>
      <c r="U21" s="302"/>
      <c r="V21" s="302"/>
      <c r="W21" s="302"/>
      <c r="X21" s="302"/>
      <c r="Y21" s="302"/>
      <c r="Z21" s="302"/>
    </row>
    <row r="22" spans="1:26" x14ac:dyDescent="0.25">
      <c r="A22" s="302"/>
      <c r="B22" s="302"/>
      <c r="C22" s="302"/>
      <c r="D22" s="302"/>
      <c r="E22" s="302"/>
      <c r="F22" s="302"/>
      <c r="G22" s="302"/>
      <c r="H22" s="302"/>
      <c r="I22" s="302"/>
      <c r="J22" s="302"/>
      <c r="K22" s="302"/>
      <c r="L22" s="302"/>
      <c r="M22" s="302"/>
      <c r="N22" s="302"/>
      <c r="O22" s="302"/>
      <c r="P22" s="302"/>
      <c r="Q22" s="302"/>
      <c r="R22" s="302"/>
      <c r="S22" s="302"/>
      <c r="T22" s="302"/>
      <c r="U22" s="302"/>
      <c r="V22" s="302"/>
      <c r="W22" s="302"/>
      <c r="X22" s="302"/>
      <c r="Y22" s="302"/>
      <c r="Z22" s="302"/>
    </row>
    <row r="23" spans="1:26" x14ac:dyDescent="0.25">
      <c r="A23" s="302"/>
      <c r="B23" s="302"/>
      <c r="C23" s="302"/>
      <c r="D23" s="302"/>
      <c r="E23" s="302"/>
      <c r="F23" s="302"/>
      <c r="G23" s="302"/>
      <c r="H23" s="302"/>
      <c r="I23" s="302"/>
      <c r="J23" s="302"/>
      <c r="K23" s="302"/>
      <c r="L23" s="302"/>
      <c r="M23" s="302"/>
      <c r="N23" s="302"/>
      <c r="O23" s="302"/>
      <c r="P23" s="302"/>
      <c r="Q23" s="302"/>
      <c r="R23" s="302"/>
      <c r="S23" s="302"/>
      <c r="T23" s="302"/>
      <c r="U23" s="302"/>
      <c r="V23" s="302"/>
      <c r="W23" s="302"/>
      <c r="X23" s="302"/>
      <c r="Y23" s="302"/>
      <c r="Z23" s="302"/>
    </row>
    <row r="24" spans="1:26" x14ac:dyDescent="0.25">
      <c r="A24" s="302"/>
      <c r="B24" s="302"/>
      <c r="C24" s="302"/>
      <c r="D24" s="302"/>
      <c r="E24" s="302"/>
      <c r="F24" s="302"/>
      <c r="G24" s="302"/>
      <c r="H24" s="302"/>
      <c r="I24" s="302"/>
      <c r="J24" s="302"/>
      <c r="K24" s="302"/>
      <c r="L24" s="302"/>
      <c r="M24" s="302"/>
      <c r="N24" s="302"/>
      <c r="O24" s="302"/>
      <c r="P24" s="302"/>
      <c r="Q24" s="302"/>
      <c r="R24" s="302"/>
      <c r="S24" s="302"/>
      <c r="T24" s="302"/>
      <c r="U24" s="302"/>
      <c r="V24" s="302"/>
      <c r="W24" s="302"/>
      <c r="X24" s="302"/>
      <c r="Y24" s="302"/>
      <c r="Z24" s="302"/>
    </row>
    <row r="25" spans="1:26" x14ac:dyDescent="0.25">
      <c r="A25" s="302"/>
      <c r="B25" s="302"/>
      <c r="C25" s="302"/>
      <c r="D25" s="302"/>
      <c r="E25" s="302"/>
      <c r="F25" s="302"/>
      <c r="G25" s="302"/>
      <c r="H25" s="302"/>
      <c r="I25" s="302"/>
      <c r="J25" s="302"/>
      <c r="K25" s="302"/>
      <c r="L25" s="302"/>
      <c r="M25" s="302"/>
      <c r="N25" s="302"/>
      <c r="O25" s="302"/>
      <c r="P25" s="302"/>
      <c r="Q25" s="302"/>
      <c r="R25" s="302"/>
      <c r="S25" s="302"/>
      <c r="T25" s="302"/>
      <c r="U25" s="302"/>
      <c r="V25" s="302"/>
      <c r="W25" s="302"/>
      <c r="X25" s="302"/>
      <c r="Y25" s="302"/>
      <c r="Z25" s="302"/>
    </row>
    <row r="26" spans="1:26" x14ac:dyDescent="0.25">
      <c r="A26" s="302"/>
      <c r="B26" s="302"/>
      <c r="C26" s="302"/>
      <c r="D26" s="302"/>
      <c r="E26" s="302"/>
      <c r="F26" s="302"/>
      <c r="G26" s="302"/>
      <c r="H26" s="302"/>
      <c r="I26" s="302"/>
      <c r="J26" s="302"/>
      <c r="K26" s="302"/>
      <c r="L26" s="302"/>
      <c r="M26" s="302"/>
      <c r="N26" s="302"/>
      <c r="O26" s="302"/>
      <c r="P26" s="302"/>
      <c r="Q26" s="302"/>
      <c r="R26" s="302"/>
      <c r="S26" s="302"/>
      <c r="T26" s="302"/>
      <c r="U26" s="302"/>
      <c r="V26" s="302"/>
      <c r="W26" s="302"/>
      <c r="X26" s="302"/>
      <c r="Y26" s="302"/>
      <c r="Z26" s="302"/>
    </row>
    <row r="27" spans="1:26" x14ac:dyDescent="0.25">
      <c r="A27" s="302"/>
      <c r="B27" s="302"/>
      <c r="C27" s="302"/>
      <c r="D27" s="302"/>
      <c r="E27" s="302"/>
      <c r="F27" s="302"/>
      <c r="G27" s="302"/>
      <c r="H27" s="302"/>
      <c r="I27" s="302"/>
      <c r="J27" s="302"/>
      <c r="K27" s="302"/>
      <c r="L27" s="302"/>
      <c r="M27" s="302"/>
      <c r="N27" s="302"/>
      <c r="O27" s="302"/>
      <c r="P27" s="302"/>
      <c r="Q27" s="302"/>
      <c r="R27" s="302"/>
      <c r="S27" s="302"/>
      <c r="T27" s="302"/>
      <c r="U27" s="302"/>
      <c r="V27" s="302"/>
      <c r="W27" s="302"/>
      <c r="X27" s="302"/>
      <c r="Y27" s="302"/>
      <c r="Z27" s="302"/>
    </row>
    <row r="28" spans="1:26" x14ac:dyDescent="0.25">
      <c r="A28" s="302"/>
      <c r="B28" s="302"/>
      <c r="C28" s="302"/>
      <c r="D28" s="302"/>
      <c r="E28" s="302"/>
      <c r="F28" s="302"/>
      <c r="G28" s="302"/>
      <c r="H28" s="302"/>
      <c r="I28" s="302"/>
      <c r="J28" s="302"/>
      <c r="K28" s="302"/>
      <c r="L28" s="302"/>
      <c r="M28" s="302"/>
      <c r="N28" s="302"/>
      <c r="O28" s="302"/>
      <c r="P28" s="302"/>
      <c r="Q28" s="302"/>
      <c r="R28" s="302"/>
      <c r="S28" s="302"/>
      <c r="T28" s="302"/>
      <c r="U28" s="302"/>
      <c r="V28" s="302"/>
      <c r="W28" s="302"/>
      <c r="X28" s="302"/>
      <c r="Y28" s="302"/>
      <c r="Z28" s="302"/>
    </row>
    <row r="29" spans="1:26" x14ac:dyDescent="0.25">
      <c r="A29" s="302"/>
      <c r="B29" s="302"/>
      <c r="C29" s="302"/>
      <c r="D29" s="302"/>
      <c r="E29" s="302"/>
      <c r="F29" s="302"/>
      <c r="G29" s="302"/>
      <c r="H29" s="302"/>
      <c r="I29" s="302"/>
      <c r="J29" s="302"/>
      <c r="K29" s="302"/>
      <c r="L29" s="302"/>
      <c r="M29" s="302"/>
      <c r="N29" s="302"/>
      <c r="O29" s="302"/>
      <c r="P29" s="302"/>
      <c r="Q29" s="302"/>
      <c r="R29" s="302"/>
      <c r="S29" s="302"/>
      <c r="T29" s="302"/>
      <c r="U29" s="302"/>
      <c r="V29" s="302"/>
      <c r="W29" s="302"/>
      <c r="X29" s="302"/>
      <c r="Y29" s="302"/>
      <c r="Z29" s="302"/>
    </row>
    <row r="30" spans="1:26" x14ac:dyDescent="0.25">
      <c r="A30" s="302"/>
      <c r="B30" s="302"/>
      <c r="C30" s="302"/>
      <c r="D30" s="302"/>
      <c r="E30" s="302"/>
      <c r="F30" s="302"/>
      <c r="G30" s="302"/>
      <c r="H30" s="302"/>
      <c r="I30" s="302"/>
      <c r="J30" s="302"/>
      <c r="K30" s="302"/>
      <c r="L30" s="302"/>
      <c r="M30" s="302"/>
      <c r="N30" s="302"/>
      <c r="O30" s="302"/>
      <c r="P30" s="302"/>
      <c r="Q30" s="302"/>
      <c r="R30" s="302"/>
      <c r="S30" s="302"/>
      <c r="T30" s="302"/>
      <c r="U30" s="302"/>
      <c r="V30" s="302"/>
      <c r="W30" s="302"/>
      <c r="X30" s="302"/>
      <c r="Y30" s="302"/>
      <c r="Z30" s="302"/>
    </row>
    <row r="31" spans="1:26" x14ac:dyDescent="0.25">
      <c r="A31" s="302"/>
      <c r="B31" s="302"/>
      <c r="C31" s="302"/>
      <c r="D31" s="302"/>
      <c r="E31" s="302"/>
      <c r="F31" s="302"/>
      <c r="G31" s="302"/>
      <c r="H31" s="302"/>
      <c r="I31" s="302"/>
      <c r="J31" s="302"/>
      <c r="K31" s="302"/>
      <c r="L31" s="302"/>
      <c r="M31" s="302"/>
      <c r="N31" s="302"/>
      <c r="O31" s="302"/>
      <c r="P31" s="302"/>
      <c r="Q31" s="302"/>
      <c r="R31" s="302"/>
      <c r="S31" s="302"/>
      <c r="T31" s="302"/>
      <c r="U31" s="302"/>
      <c r="V31" s="302"/>
      <c r="W31" s="302"/>
      <c r="X31" s="302"/>
      <c r="Y31" s="302"/>
      <c r="Z31" s="302"/>
    </row>
    <row r="32" spans="1:26" x14ac:dyDescent="0.25">
      <c r="A32" s="302"/>
      <c r="B32" s="302"/>
      <c r="C32" s="302"/>
      <c r="D32" s="302"/>
      <c r="E32" s="302"/>
      <c r="F32" s="302"/>
      <c r="G32" s="302"/>
      <c r="H32" s="302"/>
      <c r="I32" s="302"/>
      <c r="J32" s="302"/>
      <c r="K32" s="302"/>
      <c r="L32" s="302"/>
      <c r="M32" s="302"/>
      <c r="N32" s="302"/>
      <c r="O32" s="302"/>
      <c r="P32" s="302"/>
      <c r="Q32" s="302"/>
      <c r="R32" s="302"/>
      <c r="S32" s="302"/>
      <c r="T32" s="302"/>
      <c r="U32" s="302"/>
      <c r="V32" s="302"/>
      <c r="W32" s="302"/>
      <c r="X32" s="302"/>
      <c r="Y32" s="302"/>
      <c r="Z32" s="302"/>
    </row>
    <row r="33" spans="1:26" x14ac:dyDescent="0.25">
      <c r="A33" s="302"/>
      <c r="B33" s="302"/>
      <c r="C33" s="302"/>
      <c r="D33" s="302"/>
      <c r="E33" s="302"/>
      <c r="F33" s="302"/>
      <c r="G33" s="302"/>
      <c r="H33" s="302"/>
      <c r="I33" s="302"/>
      <c r="J33" s="302"/>
      <c r="K33" s="302"/>
      <c r="L33" s="302"/>
      <c r="M33" s="302"/>
      <c r="N33" s="302"/>
      <c r="O33" s="302"/>
      <c r="P33" s="302"/>
      <c r="Q33" s="302"/>
      <c r="R33" s="302"/>
      <c r="S33" s="302"/>
      <c r="T33" s="302"/>
      <c r="U33" s="302"/>
      <c r="V33" s="302"/>
      <c r="W33" s="302"/>
      <c r="X33" s="302"/>
      <c r="Y33" s="302"/>
      <c r="Z33" s="302"/>
    </row>
    <row r="34" spans="1:26" x14ac:dyDescent="0.25">
      <c r="A34" s="302"/>
      <c r="B34" s="302"/>
      <c r="C34" s="302"/>
      <c r="D34" s="302"/>
      <c r="E34" s="302"/>
      <c r="F34" s="302"/>
      <c r="G34" s="302"/>
      <c r="H34" s="302"/>
      <c r="I34" s="302"/>
      <c r="J34" s="302"/>
      <c r="K34" s="302"/>
      <c r="L34" s="302"/>
      <c r="M34" s="302"/>
      <c r="N34" s="302"/>
      <c r="O34" s="302"/>
      <c r="P34" s="302"/>
      <c r="Q34" s="302"/>
      <c r="R34" s="302"/>
      <c r="S34" s="302"/>
      <c r="T34" s="302"/>
      <c r="U34" s="302"/>
      <c r="V34" s="302"/>
      <c r="W34" s="302"/>
      <c r="X34" s="302"/>
      <c r="Y34" s="302"/>
      <c r="Z34" s="302"/>
    </row>
    <row r="35" spans="1:26" x14ac:dyDescent="0.25">
      <c r="A35" s="302"/>
      <c r="B35" s="302"/>
      <c r="C35" s="302"/>
      <c r="D35" s="302"/>
      <c r="E35" s="302"/>
      <c r="F35" s="302"/>
      <c r="G35" s="302"/>
      <c r="H35" s="302"/>
      <c r="I35" s="302"/>
      <c r="J35" s="302"/>
      <c r="K35" s="302"/>
      <c r="L35" s="302"/>
      <c r="M35" s="302"/>
      <c r="N35" s="302"/>
      <c r="O35" s="302"/>
      <c r="P35" s="302"/>
      <c r="Q35" s="302"/>
      <c r="R35" s="302"/>
      <c r="S35" s="302"/>
      <c r="T35" s="302"/>
      <c r="U35" s="302"/>
      <c r="V35" s="302"/>
      <c r="W35" s="302"/>
      <c r="X35" s="302"/>
      <c r="Y35" s="302"/>
      <c r="Z35" s="302"/>
    </row>
    <row r="36" spans="1:26" x14ac:dyDescent="0.25">
      <c r="A36" s="302"/>
      <c r="B36" s="302"/>
      <c r="C36" s="302"/>
      <c r="D36" s="302"/>
      <c r="E36" s="302"/>
      <c r="F36" s="302"/>
      <c r="G36" s="302"/>
      <c r="H36" s="302"/>
      <c r="I36" s="302"/>
      <c r="J36" s="302"/>
      <c r="K36" s="302"/>
      <c r="L36" s="302"/>
      <c r="M36" s="302"/>
      <c r="N36" s="302"/>
      <c r="O36" s="302"/>
      <c r="P36" s="302"/>
      <c r="Q36" s="302"/>
      <c r="R36" s="302"/>
      <c r="S36" s="302"/>
      <c r="T36" s="302"/>
      <c r="U36" s="302"/>
      <c r="V36" s="302"/>
      <c r="W36" s="302"/>
      <c r="X36" s="302"/>
      <c r="Y36" s="302"/>
      <c r="Z36" s="302"/>
    </row>
    <row r="37" spans="1:26" x14ac:dyDescent="0.25">
      <c r="A37" s="302"/>
      <c r="B37" s="302"/>
      <c r="C37" s="302"/>
      <c r="D37" s="302"/>
      <c r="E37" s="302"/>
      <c r="F37" s="302"/>
      <c r="G37" s="302"/>
      <c r="H37" s="302"/>
      <c r="I37" s="302"/>
      <c r="J37" s="302"/>
      <c r="K37" s="302"/>
      <c r="L37" s="302"/>
      <c r="M37" s="302"/>
      <c r="N37" s="302"/>
      <c r="O37" s="302"/>
      <c r="P37" s="302"/>
      <c r="Q37" s="302"/>
      <c r="R37" s="302"/>
      <c r="S37" s="302"/>
      <c r="T37" s="302"/>
      <c r="U37" s="302"/>
      <c r="V37" s="302"/>
      <c r="W37" s="302"/>
      <c r="X37" s="302"/>
      <c r="Y37" s="302"/>
      <c r="Z37" s="302"/>
    </row>
    <row r="38" spans="1:26" x14ac:dyDescent="0.25">
      <c r="A38" s="302"/>
      <c r="B38" s="302"/>
      <c r="C38" s="302"/>
      <c r="D38" s="302"/>
      <c r="E38" s="302"/>
      <c r="F38" s="302"/>
      <c r="G38" s="302"/>
      <c r="H38" s="302"/>
      <c r="I38" s="302"/>
      <c r="J38" s="302"/>
      <c r="K38" s="302"/>
      <c r="L38" s="302"/>
      <c r="M38" s="302"/>
      <c r="N38" s="302"/>
      <c r="O38" s="302"/>
      <c r="P38" s="302"/>
      <c r="Q38" s="302"/>
      <c r="R38" s="302"/>
      <c r="S38" s="302"/>
      <c r="T38" s="302"/>
      <c r="U38" s="302"/>
      <c r="V38" s="302"/>
      <c r="W38" s="302"/>
      <c r="X38" s="302"/>
      <c r="Y38" s="302"/>
      <c r="Z38" s="302"/>
    </row>
    <row r="39" spans="1:26" x14ac:dyDescent="0.25">
      <c r="A39" s="302"/>
      <c r="B39" s="302"/>
      <c r="C39" s="302"/>
      <c r="D39" s="302"/>
      <c r="E39" s="302"/>
      <c r="F39" s="302"/>
      <c r="G39" s="302"/>
      <c r="H39" s="302"/>
      <c r="I39" s="302"/>
      <c r="J39" s="302"/>
      <c r="K39" s="302"/>
      <c r="L39" s="302"/>
      <c r="M39" s="302"/>
      <c r="N39" s="302"/>
      <c r="O39" s="302"/>
      <c r="P39" s="302"/>
      <c r="Q39" s="302"/>
      <c r="R39" s="302"/>
      <c r="S39" s="302"/>
      <c r="T39" s="302"/>
      <c r="U39" s="302"/>
      <c r="V39" s="302"/>
      <c r="W39" s="302"/>
      <c r="X39" s="302"/>
      <c r="Y39" s="302"/>
      <c r="Z39" s="302"/>
    </row>
    <row r="40" spans="1:26" x14ac:dyDescent="0.25">
      <c r="A40" s="302"/>
      <c r="B40" s="302"/>
      <c r="C40" s="302"/>
      <c r="D40" s="302"/>
      <c r="E40" s="302"/>
      <c r="F40" s="302"/>
      <c r="G40" s="302"/>
      <c r="H40" s="302"/>
      <c r="I40" s="302"/>
      <c r="J40" s="302"/>
      <c r="K40" s="302"/>
      <c r="L40" s="302"/>
      <c r="M40" s="302"/>
      <c r="N40" s="302"/>
      <c r="O40" s="302"/>
      <c r="P40" s="302"/>
      <c r="Q40" s="302"/>
      <c r="R40" s="302"/>
      <c r="S40" s="302"/>
      <c r="T40" s="302"/>
      <c r="U40" s="302"/>
      <c r="V40" s="302"/>
      <c r="W40" s="302"/>
      <c r="X40" s="302"/>
      <c r="Y40" s="302"/>
      <c r="Z40" s="302"/>
    </row>
    <row r="41" spans="1:26" x14ac:dyDescent="0.25">
      <c r="A41" s="302"/>
      <c r="B41" s="302"/>
      <c r="C41" s="302"/>
      <c r="D41" s="302"/>
      <c r="E41" s="302"/>
      <c r="F41" s="302"/>
      <c r="G41" s="302"/>
      <c r="H41" s="302"/>
      <c r="I41" s="302"/>
      <c r="J41" s="302"/>
      <c r="K41" s="302"/>
      <c r="L41" s="302"/>
      <c r="M41" s="302"/>
      <c r="N41" s="302"/>
      <c r="O41" s="302"/>
      <c r="P41" s="302"/>
      <c r="Q41" s="302"/>
      <c r="R41" s="302"/>
      <c r="S41" s="302"/>
      <c r="T41" s="302"/>
      <c r="U41" s="302"/>
      <c r="V41" s="302"/>
      <c r="W41" s="302"/>
      <c r="X41" s="302"/>
      <c r="Y41" s="302"/>
      <c r="Z41" s="302"/>
    </row>
    <row r="42" spans="1:26" x14ac:dyDescent="0.25">
      <c r="A42" s="302"/>
      <c r="B42" s="302"/>
      <c r="C42" s="302"/>
      <c r="D42" s="302"/>
      <c r="E42" s="302"/>
      <c r="F42" s="302"/>
      <c r="G42" s="302"/>
      <c r="H42" s="302"/>
      <c r="I42" s="302"/>
      <c r="J42" s="302"/>
      <c r="K42" s="302"/>
      <c r="L42" s="302"/>
      <c r="M42" s="302"/>
      <c r="N42" s="302"/>
      <c r="O42" s="302"/>
      <c r="P42" s="302"/>
      <c r="Q42" s="302"/>
      <c r="R42" s="302"/>
      <c r="S42" s="302"/>
      <c r="T42" s="302"/>
      <c r="U42" s="302"/>
      <c r="V42" s="302"/>
      <c r="W42" s="302"/>
      <c r="X42" s="302"/>
      <c r="Y42" s="302"/>
      <c r="Z42" s="302"/>
    </row>
    <row r="43" spans="1:26" x14ac:dyDescent="0.25">
      <c r="A43" s="302"/>
      <c r="B43" s="302"/>
      <c r="C43" s="302"/>
      <c r="D43" s="302"/>
      <c r="E43" s="302"/>
      <c r="F43" s="302"/>
      <c r="G43" s="302"/>
      <c r="H43" s="302"/>
      <c r="I43" s="302"/>
      <c r="J43" s="302"/>
      <c r="K43" s="302"/>
      <c r="L43" s="302"/>
      <c r="M43" s="302"/>
      <c r="N43" s="302"/>
      <c r="O43" s="302"/>
      <c r="P43" s="302"/>
      <c r="Q43" s="302"/>
      <c r="R43" s="302"/>
      <c r="S43" s="302"/>
      <c r="T43" s="302"/>
      <c r="U43" s="302"/>
      <c r="V43" s="302"/>
      <c r="W43" s="302"/>
      <c r="X43" s="302"/>
      <c r="Y43" s="302"/>
      <c r="Z43" s="302"/>
    </row>
    <row r="44" spans="1:26" x14ac:dyDescent="0.25">
      <c r="A44" s="302"/>
      <c r="B44" s="302"/>
      <c r="C44" s="302"/>
      <c r="D44" s="302"/>
      <c r="E44" s="302"/>
      <c r="F44" s="302"/>
      <c r="G44" s="302"/>
      <c r="H44" s="302"/>
      <c r="I44" s="302"/>
      <c r="J44" s="302"/>
      <c r="K44" s="302"/>
      <c r="L44" s="302"/>
      <c r="M44" s="302"/>
      <c r="N44" s="302"/>
      <c r="O44" s="302"/>
      <c r="P44" s="302"/>
      <c r="Q44" s="302"/>
      <c r="R44" s="302"/>
      <c r="S44" s="302"/>
      <c r="T44" s="302"/>
      <c r="U44" s="302"/>
      <c r="V44" s="302"/>
      <c r="W44" s="302"/>
      <c r="X44" s="302"/>
      <c r="Y44" s="302"/>
      <c r="Z44" s="302"/>
    </row>
    <row r="45" spans="1:26" x14ac:dyDescent="0.25">
      <c r="A45" s="302"/>
      <c r="B45" s="302"/>
      <c r="C45" s="302"/>
      <c r="D45" s="302"/>
      <c r="E45" s="302"/>
      <c r="F45" s="302"/>
      <c r="G45" s="302"/>
      <c r="H45" s="302"/>
      <c r="I45" s="302"/>
      <c r="J45" s="302"/>
      <c r="K45" s="302"/>
      <c r="L45" s="302"/>
      <c r="M45" s="302"/>
      <c r="N45" s="302"/>
      <c r="O45" s="302"/>
      <c r="P45" s="302"/>
      <c r="Q45" s="302"/>
      <c r="R45" s="302"/>
      <c r="S45" s="302"/>
      <c r="T45" s="302"/>
      <c r="U45" s="302"/>
      <c r="V45" s="302"/>
      <c r="W45" s="302"/>
      <c r="X45" s="302"/>
      <c r="Y45" s="302"/>
      <c r="Z45" s="302"/>
    </row>
    <row r="46" spans="1:26" x14ac:dyDescent="0.25">
      <c r="A46" s="302"/>
      <c r="B46" s="302"/>
      <c r="C46" s="302"/>
      <c r="D46" s="302"/>
      <c r="E46" s="302"/>
      <c r="F46" s="302"/>
      <c r="G46" s="302"/>
      <c r="H46" s="302"/>
      <c r="I46" s="302"/>
      <c r="J46" s="302"/>
      <c r="K46" s="302"/>
      <c r="L46" s="302"/>
      <c r="M46" s="302"/>
      <c r="N46" s="302"/>
      <c r="O46" s="302"/>
      <c r="P46" s="302"/>
      <c r="Q46" s="302"/>
      <c r="R46" s="302"/>
      <c r="S46" s="302"/>
      <c r="T46" s="302"/>
      <c r="U46" s="302"/>
      <c r="V46" s="302"/>
      <c r="W46" s="302"/>
      <c r="X46" s="302"/>
      <c r="Y46" s="302"/>
      <c r="Z46" s="302"/>
    </row>
    <row r="47" spans="1:26" x14ac:dyDescent="0.25">
      <c r="A47" s="302"/>
      <c r="B47" s="302"/>
      <c r="C47" s="302"/>
      <c r="D47" s="302"/>
      <c r="E47" s="302"/>
      <c r="F47" s="302"/>
      <c r="G47" s="302"/>
      <c r="H47" s="302"/>
      <c r="I47" s="302"/>
      <c r="J47" s="302"/>
      <c r="K47" s="302"/>
      <c r="L47" s="302"/>
      <c r="M47" s="302"/>
      <c r="N47" s="302"/>
      <c r="O47" s="302"/>
      <c r="P47" s="302"/>
      <c r="Q47" s="302"/>
      <c r="R47" s="302"/>
      <c r="S47" s="302"/>
      <c r="T47" s="302"/>
      <c r="U47" s="302"/>
      <c r="V47" s="302"/>
      <c r="W47" s="302"/>
      <c r="X47" s="302"/>
      <c r="Y47" s="302"/>
      <c r="Z47" s="302"/>
    </row>
    <row r="48" spans="1:26" x14ac:dyDescent="0.25">
      <c r="A48" s="302"/>
      <c r="B48" s="302"/>
      <c r="C48" s="302"/>
      <c r="D48" s="302"/>
      <c r="E48" s="302"/>
      <c r="F48" s="302"/>
      <c r="G48" s="302"/>
      <c r="H48" s="302"/>
      <c r="I48" s="302"/>
      <c r="J48" s="302"/>
      <c r="K48" s="302"/>
      <c r="L48" s="302"/>
      <c r="M48" s="302"/>
      <c r="N48" s="302"/>
      <c r="O48" s="302"/>
      <c r="P48" s="302"/>
      <c r="Q48" s="302"/>
      <c r="R48" s="302"/>
      <c r="S48" s="302"/>
      <c r="T48" s="302"/>
      <c r="U48" s="302"/>
      <c r="V48" s="302"/>
      <c r="W48" s="302"/>
      <c r="X48" s="302"/>
      <c r="Y48" s="302"/>
      <c r="Z48" s="302"/>
    </row>
    <row r="49" spans="1:26" x14ac:dyDescent="0.25">
      <c r="A49" s="302"/>
      <c r="B49" s="302"/>
      <c r="C49" s="302"/>
      <c r="D49" s="302"/>
      <c r="E49" s="302"/>
      <c r="F49" s="302"/>
      <c r="G49" s="302"/>
      <c r="H49" s="302"/>
      <c r="I49" s="302"/>
      <c r="J49" s="302"/>
      <c r="K49" s="302"/>
      <c r="L49" s="302"/>
      <c r="M49" s="302"/>
      <c r="N49" s="302"/>
      <c r="O49" s="302"/>
      <c r="P49" s="302"/>
      <c r="Q49" s="302"/>
      <c r="R49" s="302"/>
      <c r="S49" s="302"/>
      <c r="T49" s="302"/>
      <c r="U49" s="302"/>
      <c r="V49" s="302"/>
      <c r="W49" s="302"/>
      <c r="X49" s="302"/>
      <c r="Y49" s="302"/>
      <c r="Z49" s="302"/>
    </row>
    <row r="50" spans="1:26" x14ac:dyDescent="0.25">
      <c r="A50" s="302"/>
      <c r="B50" s="302"/>
      <c r="C50" s="302"/>
      <c r="D50" s="302"/>
      <c r="E50" s="302"/>
      <c r="F50" s="302"/>
      <c r="G50" s="302"/>
      <c r="H50" s="302"/>
      <c r="I50" s="302"/>
      <c r="J50" s="302"/>
      <c r="K50" s="302"/>
      <c r="L50" s="302"/>
      <c r="M50" s="302"/>
      <c r="N50" s="302"/>
      <c r="O50" s="302"/>
      <c r="P50" s="302"/>
      <c r="Q50" s="302"/>
      <c r="R50" s="302"/>
      <c r="S50" s="302"/>
      <c r="T50" s="302"/>
      <c r="U50" s="302"/>
      <c r="V50" s="302"/>
      <c r="W50" s="302"/>
      <c r="X50" s="302"/>
      <c r="Y50" s="302"/>
      <c r="Z50" s="302"/>
    </row>
    <row r="51" spans="1:26" x14ac:dyDescent="0.25">
      <c r="A51" s="302"/>
      <c r="B51" s="302"/>
      <c r="C51" s="302"/>
      <c r="D51" s="302"/>
      <c r="E51" s="302"/>
      <c r="F51" s="302"/>
      <c r="G51" s="302"/>
      <c r="H51" s="302"/>
      <c r="I51" s="302"/>
      <c r="J51" s="302"/>
      <c r="K51" s="302"/>
      <c r="L51" s="302"/>
      <c r="M51" s="302"/>
      <c r="N51" s="302"/>
      <c r="O51" s="302"/>
      <c r="P51" s="302"/>
      <c r="Q51" s="302"/>
      <c r="R51" s="302"/>
      <c r="S51" s="302"/>
      <c r="T51" s="302"/>
      <c r="U51" s="302"/>
      <c r="V51" s="302"/>
      <c r="W51" s="302"/>
      <c r="X51" s="302"/>
      <c r="Y51" s="302"/>
      <c r="Z51" s="302"/>
    </row>
    <row r="52" spans="1:26" x14ac:dyDescent="0.25">
      <c r="A52" s="302"/>
      <c r="B52" s="302"/>
      <c r="C52" s="302"/>
      <c r="D52" s="302"/>
      <c r="E52" s="302"/>
      <c r="F52" s="302"/>
      <c r="G52" s="302"/>
      <c r="H52" s="302"/>
      <c r="I52" s="302"/>
      <c r="J52" s="302"/>
      <c r="K52" s="302"/>
      <c r="L52" s="302"/>
      <c r="M52" s="302"/>
      <c r="N52" s="302"/>
      <c r="O52" s="302"/>
      <c r="P52" s="302"/>
      <c r="Q52" s="302"/>
      <c r="R52" s="302"/>
      <c r="S52" s="302"/>
      <c r="T52" s="302"/>
      <c r="U52" s="302"/>
      <c r="V52" s="302"/>
      <c r="W52" s="302"/>
      <c r="X52" s="302"/>
      <c r="Y52" s="302"/>
      <c r="Z52" s="302"/>
    </row>
    <row r="53" spans="1:26" x14ac:dyDescent="0.25">
      <c r="A53" s="302"/>
      <c r="B53" s="302"/>
      <c r="C53" s="302"/>
      <c r="D53" s="302"/>
      <c r="E53" s="302"/>
      <c r="F53" s="302"/>
      <c r="G53" s="302"/>
      <c r="H53" s="302"/>
      <c r="I53" s="302"/>
      <c r="J53" s="302"/>
      <c r="K53" s="302"/>
      <c r="L53" s="302"/>
      <c r="M53" s="302"/>
      <c r="N53" s="302"/>
      <c r="O53" s="302"/>
      <c r="P53" s="302"/>
      <c r="Q53" s="302"/>
      <c r="R53" s="302"/>
      <c r="S53" s="302"/>
      <c r="T53" s="302"/>
      <c r="U53" s="302"/>
      <c r="V53" s="302"/>
      <c r="W53" s="302"/>
      <c r="X53" s="302"/>
      <c r="Y53" s="302"/>
      <c r="Z53" s="302"/>
    </row>
    <row r="54" spans="1:26" x14ac:dyDescent="0.25">
      <c r="A54" s="302"/>
      <c r="B54" s="302"/>
      <c r="C54" s="302"/>
      <c r="D54" s="302"/>
      <c r="E54" s="302"/>
      <c r="F54" s="302"/>
      <c r="G54" s="302"/>
      <c r="H54" s="302"/>
      <c r="I54" s="302"/>
      <c r="J54" s="302"/>
      <c r="K54" s="302"/>
      <c r="L54" s="302"/>
      <c r="M54" s="302"/>
      <c r="N54" s="302"/>
      <c r="O54" s="302"/>
      <c r="P54" s="302"/>
      <c r="Q54" s="302"/>
      <c r="R54" s="302"/>
      <c r="S54" s="302"/>
      <c r="T54" s="302"/>
      <c r="U54" s="302"/>
      <c r="V54" s="302"/>
      <c r="W54" s="302"/>
      <c r="X54" s="302"/>
      <c r="Y54" s="302"/>
      <c r="Z54" s="302"/>
    </row>
    <row r="55" spans="1:26" x14ac:dyDescent="0.25">
      <c r="A55" s="302"/>
      <c r="B55" s="302"/>
      <c r="C55" s="302"/>
      <c r="D55" s="302"/>
      <c r="E55" s="302"/>
      <c r="F55" s="302"/>
      <c r="G55" s="302"/>
      <c r="H55" s="302"/>
      <c r="I55" s="302"/>
      <c r="J55" s="302"/>
      <c r="K55" s="302"/>
      <c r="L55" s="302"/>
      <c r="M55" s="302"/>
      <c r="N55" s="302"/>
      <c r="O55" s="302"/>
      <c r="P55" s="302"/>
      <c r="Q55" s="302"/>
      <c r="R55" s="302"/>
      <c r="S55" s="302"/>
      <c r="T55" s="302"/>
      <c r="U55" s="302"/>
      <c r="V55" s="302"/>
      <c r="W55" s="302"/>
      <c r="X55" s="302"/>
      <c r="Y55" s="302"/>
      <c r="Z55" s="302"/>
    </row>
    <row r="56" spans="1:26" x14ac:dyDescent="0.25">
      <c r="A56" s="302"/>
      <c r="B56" s="302"/>
      <c r="C56" s="302"/>
      <c r="D56" s="302"/>
      <c r="E56" s="302"/>
      <c r="F56" s="302"/>
      <c r="G56" s="302"/>
      <c r="H56" s="302"/>
      <c r="I56" s="302"/>
      <c r="J56" s="302"/>
      <c r="K56" s="302"/>
      <c r="L56" s="302"/>
      <c r="M56" s="302"/>
      <c r="N56" s="302"/>
      <c r="O56" s="302"/>
      <c r="P56" s="302"/>
      <c r="Q56" s="302"/>
      <c r="R56" s="302"/>
      <c r="S56" s="302"/>
      <c r="T56" s="302"/>
      <c r="U56" s="302"/>
      <c r="V56" s="302"/>
      <c r="W56" s="302"/>
      <c r="X56" s="302"/>
      <c r="Y56" s="302"/>
      <c r="Z56" s="302"/>
    </row>
    <row r="57" spans="1:26" x14ac:dyDescent="0.25">
      <c r="A57" s="302"/>
      <c r="B57" s="302"/>
      <c r="C57" s="302"/>
      <c r="D57" s="302"/>
      <c r="E57" s="302"/>
      <c r="F57" s="302"/>
      <c r="G57" s="302"/>
      <c r="H57" s="302"/>
      <c r="I57" s="302"/>
      <c r="J57" s="302"/>
      <c r="K57" s="302"/>
      <c r="L57" s="302"/>
      <c r="M57" s="302"/>
      <c r="N57" s="302"/>
      <c r="O57" s="302"/>
      <c r="P57" s="302"/>
      <c r="Q57" s="302"/>
      <c r="R57" s="302"/>
      <c r="S57" s="302"/>
      <c r="T57" s="302"/>
      <c r="U57" s="302"/>
      <c r="V57" s="302"/>
      <c r="W57" s="302"/>
      <c r="X57" s="302"/>
      <c r="Y57" s="302"/>
      <c r="Z57" s="302"/>
    </row>
    <row r="58" spans="1:26" x14ac:dyDescent="0.25">
      <c r="A58" s="302"/>
      <c r="B58" s="302"/>
      <c r="C58" s="302"/>
      <c r="D58" s="302"/>
      <c r="E58" s="302"/>
      <c r="F58" s="302"/>
      <c r="G58" s="302"/>
      <c r="H58" s="302"/>
      <c r="I58" s="302"/>
      <c r="J58" s="302"/>
      <c r="K58" s="302"/>
      <c r="L58" s="302"/>
      <c r="M58" s="302"/>
      <c r="N58" s="302"/>
      <c r="O58" s="302"/>
      <c r="P58" s="302"/>
      <c r="Q58" s="302"/>
      <c r="R58" s="302"/>
      <c r="S58" s="302"/>
      <c r="T58" s="302"/>
      <c r="U58" s="302"/>
      <c r="V58" s="302"/>
      <c r="W58" s="302"/>
      <c r="X58" s="302"/>
      <c r="Y58" s="302"/>
      <c r="Z58" s="302"/>
    </row>
    <row r="59" spans="1:26" x14ac:dyDescent="0.25">
      <c r="A59" s="302"/>
      <c r="B59" s="302"/>
      <c r="C59" s="302"/>
      <c r="D59" s="302"/>
      <c r="E59" s="302"/>
      <c r="F59" s="302"/>
      <c r="G59" s="302"/>
      <c r="H59" s="302"/>
      <c r="I59" s="302"/>
      <c r="J59" s="302"/>
      <c r="K59" s="302"/>
      <c r="L59" s="302"/>
      <c r="M59" s="302"/>
      <c r="N59" s="302"/>
      <c r="O59" s="302"/>
      <c r="P59" s="302"/>
      <c r="Q59" s="302"/>
      <c r="R59" s="302"/>
      <c r="S59" s="302"/>
      <c r="T59" s="302"/>
      <c r="U59" s="302"/>
      <c r="V59" s="302"/>
      <c r="W59" s="302"/>
      <c r="X59" s="302"/>
      <c r="Y59" s="302"/>
      <c r="Z59" s="302"/>
    </row>
    <row r="60" spans="1:26" x14ac:dyDescent="0.25">
      <c r="A60" s="302"/>
      <c r="B60" s="302"/>
      <c r="C60" s="302"/>
      <c r="D60" s="302"/>
      <c r="E60" s="302"/>
      <c r="F60" s="302"/>
      <c r="G60" s="302"/>
      <c r="H60" s="302"/>
      <c r="I60" s="302"/>
      <c r="J60" s="302"/>
      <c r="K60" s="302"/>
      <c r="L60" s="302"/>
      <c r="M60" s="302"/>
      <c r="N60" s="302"/>
      <c r="O60" s="302"/>
      <c r="P60" s="302"/>
      <c r="Q60" s="302"/>
      <c r="R60" s="302"/>
      <c r="S60" s="302"/>
      <c r="T60" s="302"/>
      <c r="U60" s="302"/>
      <c r="V60" s="302"/>
      <c r="W60" s="302"/>
      <c r="X60" s="302"/>
      <c r="Y60" s="302"/>
      <c r="Z60" s="302"/>
    </row>
    <row r="61" spans="1:26" x14ac:dyDescent="0.25">
      <c r="A61" s="302"/>
      <c r="B61" s="302"/>
      <c r="C61" s="302"/>
      <c r="D61" s="302"/>
      <c r="E61" s="302"/>
      <c r="F61" s="302"/>
      <c r="G61" s="302"/>
      <c r="H61" s="302"/>
      <c r="I61" s="302"/>
      <c r="J61" s="302"/>
      <c r="K61" s="302"/>
      <c r="L61" s="302"/>
      <c r="M61" s="302"/>
      <c r="N61" s="302"/>
      <c r="O61" s="302"/>
      <c r="P61" s="302"/>
      <c r="Q61" s="302"/>
      <c r="R61" s="302"/>
      <c r="S61" s="302"/>
      <c r="T61" s="302"/>
      <c r="U61" s="302"/>
      <c r="V61" s="302"/>
      <c r="W61" s="302"/>
      <c r="X61" s="302"/>
      <c r="Y61" s="302"/>
      <c r="Z61" s="302"/>
    </row>
    <row r="62" spans="1:26" x14ac:dyDescent="0.25">
      <c r="A62" s="302"/>
      <c r="B62" s="302"/>
      <c r="C62" s="302"/>
      <c r="D62" s="302"/>
      <c r="E62" s="302"/>
      <c r="F62" s="302"/>
      <c r="G62" s="302"/>
      <c r="H62" s="302"/>
      <c r="I62" s="302"/>
      <c r="J62" s="302"/>
      <c r="K62" s="302"/>
      <c r="L62" s="302"/>
      <c r="M62" s="302"/>
      <c r="N62" s="302"/>
      <c r="O62" s="302"/>
      <c r="P62" s="302"/>
      <c r="Q62" s="302"/>
      <c r="R62" s="302"/>
      <c r="S62" s="302"/>
      <c r="T62" s="302"/>
      <c r="U62" s="302"/>
      <c r="V62" s="302"/>
      <c r="W62" s="302"/>
      <c r="X62" s="302"/>
      <c r="Y62" s="302"/>
      <c r="Z62" s="302"/>
    </row>
    <row r="63" spans="1:26" x14ac:dyDescent="0.25">
      <c r="A63" s="302"/>
      <c r="B63" s="302"/>
      <c r="C63" s="302"/>
      <c r="D63" s="302"/>
      <c r="E63" s="302"/>
      <c r="F63" s="302"/>
      <c r="G63" s="302"/>
      <c r="H63" s="302"/>
      <c r="I63" s="302"/>
      <c r="J63" s="302"/>
      <c r="K63" s="302"/>
      <c r="L63" s="302"/>
      <c r="M63" s="302"/>
      <c r="N63" s="302"/>
      <c r="O63" s="302"/>
      <c r="P63" s="302"/>
      <c r="Q63" s="302"/>
      <c r="R63" s="302"/>
      <c r="S63" s="302"/>
      <c r="T63" s="302"/>
      <c r="U63" s="302"/>
      <c r="V63" s="302"/>
      <c r="W63" s="302"/>
      <c r="X63" s="302"/>
      <c r="Y63" s="302"/>
      <c r="Z63" s="302"/>
    </row>
    <row r="64" spans="1:26" x14ac:dyDescent="0.25">
      <c r="A64" s="302"/>
      <c r="B64" s="302"/>
      <c r="C64" s="302"/>
      <c r="D64" s="302"/>
      <c r="E64" s="302"/>
      <c r="F64" s="302"/>
      <c r="G64" s="302"/>
      <c r="H64" s="302"/>
      <c r="I64" s="302"/>
      <c r="J64" s="302"/>
      <c r="K64" s="302"/>
      <c r="L64" s="302"/>
      <c r="M64" s="302"/>
      <c r="N64" s="302"/>
      <c r="O64" s="302"/>
      <c r="P64" s="302"/>
      <c r="Q64" s="302"/>
      <c r="R64" s="302"/>
      <c r="S64" s="302"/>
      <c r="T64" s="302"/>
      <c r="U64" s="302"/>
      <c r="V64" s="302"/>
      <c r="W64" s="302"/>
      <c r="X64" s="302"/>
      <c r="Y64" s="302"/>
      <c r="Z64" s="302"/>
    </row>
    <row r="65" spans="1:26" x14ac:dyDescent="0.25">
      <c r="A65" s="302"/>
      <c r="B65" s="302"/>
      <c r="C65" s="302"/>
      <c r="D65" s="302"/>
      <c r="E65" s="302"/>
      <c r="F65" s="302"/>
      <c r="G65" s="302"/>
      <c r="H65" s="302"/>
      <c r="I65" s="302"/>
      <c r="J65" s="302"/>
      <c r="K65" s="302"/>
      <c r="L65" s="302"/>
      <c r="M65" s="302"/>
      <c r="N65" s="302"/>
      <c r="O65" s="302"/>
      <c r="P65" s="302"/>
      <c r="Q65" s="302"/>
      <c r="R65" s="302"/>
      <c r="S65" s="302"/>
      <c r="T65" s="302"/>
      <c r="U65" s="302"/>
      <c r="V65" s="302"/>
      <c r="W65" s="302"/>
      <c r="X65" s="302"/>
      <c r="Y65" s="302"/>
      <c r="Z65" s="302"/>
    </row>
    <row r="66" spans="1:26" x14ac:dyDescent="0.25">
      <c r="A66" s="302"/>
      <c r="B66" s="302"/>
      <c r="C66" s="302"/>
      <c r="D66" s="302"/>
      <c r="E66" s="302"/>
      <c r="F66" s="302"/>
      <c r="G66" s="302"/>
      <c r="H66" s="302"/>
      <c r="I66" s="302"/>
      <c r="J66" s="302"/>
      <c r="K66" s="302"/>
      <c r="L66" s="302"/>
      <c r="M66" s="302"/>
      <c r="N66" s="302"/>
      <c r="O66" s="302"/>
      <c r="P66" s="302"/>
      <c r="Q66" s="302"/>
      <c r="R66" s="302"/>
      <c r="S66" s="302"/>
      <c r="T66" s="302"/>
      <c r="U66" s="302"/>
      <c r="V66" s="302"/>
      <c r="W66" s="302"/>
      <c r="X66" s="302"/>
      <c r="Y66" s="302"/>
      <c r="Z66" s="302"/>
    </row>
    <row r="67" spans="1:26" x14ac:dyDescent="0.25">
      <c r="A67" s="302"/>
      <c r="B67" s="302"/>
      <c r="C67" s="302"/>
      <c r="D67" s="302"/>
      <c r="E67" s="302"/>
      <c r="F67" s="302"/>
      <c r="G67" s="302"/>
      <c r="H67" s="302"/>
      <c r="I67" s="302"/>
      <c r="J67" s="302"/>
      <c r="K67" s="302"/>
      <c r="L67" s="302"/>
      <c r="M67" s="302"/>
      <c r="N67" s="302"/>
      <c r="O67" s="302"/>
      <c r="P67" s="302"/>
      <c r="Q67" s="302"/>
      <c r="R67" s="302"/>
      <c r="S67" s="302"/>
      <c r="T67" s="302"/>
      <c r="U67" s="302"/>
      <c r="V67" s="302"/>
      <c r="W67" s="302"/>
      <c r="X67" s="302"/>
      <c r="Y67" s="302"/>
      <c r="Z67" s="302"/>
    </row>
    <row r="68" spans="1:26" x14ac:dyDescent="0.25">
      <c r="A68" s="302"/>
      <c r="B68" s="302"/>
      <c r="C68" s="302"/>
      <c r="D68" s="302"/>
      <c r="E68" s="302"/>
      <c r="F68" s="302"/>
      <c r="G68" s="302"/>
      <c r="H68" s="302"/>
      <c r="I68" s="302"/>
      <c r="J68" s="302"/>
      <c r="K68" s="302"/>
      <c r="L68" s="302"/>
      <c r="M68" s="302"/>
      <c r="N68" s="302"/>
      <c r="O68" s="302"/>
      <c r="P68" s="302"/>
      <c r="Q68" s="302"/>
      <c r="R68" s="302"/>
      <c r="S68" s="302"/>
      <c r="T68" s="302"/>
      <c r="U68" s="302"/>
      <c r="V68" s="302"/>
      <c r="W68" s="302"/>
      <c r="X68" s="302"/>
      <c r="Y68" s="302"/>
      <c r="Z68" s="302"/>
    </row>
    <row r="69" spans="1:26" x14ac:dyDescent="0.25">
      <c r="A69" s="302"/>
      <c r="B69" s="302"/>
      <c r="C69" s="302"/>
      <c r="D69" s="302"/>
      <c r="E69" s="302"/>
      <c r="F69" s="302"/>
      <c r="G69" s="302"/>
      <c r="H69" s="302"/>
      <c r="I69" s="302"/>
      <c r="J69" s="302"/>
      <c r="K69" s="302"/>
      <c r="L69" s="302"/>
      <c r="M69" s="302"/>
      <c r="N69" s="302"/>
      <c r="O69" s="302"/>
      <c r="P69" s="302"/>
      <c r="Q69" s="302"/>
      <c r="R69" s="302"/>
      <c r="S69" s="302"/>
      <c r="T69" s="302"/>
      <c r="U69" s="302"/>
      <c r="V69" s="302"/>
      <c r="W69" s="302"/>
      <c r="X69" s="302"/>
      <c r="Y69" s="302"/>
      <c r="Z69" s="302"/>
    </row>
    <row r="70" spans="1:26" x14ac:dyDescent="0.25">
      <c r="A70" s="302"/>
      <c r="B70" s="302"/>
      <c r="C70" s="302"/>
      <c r="D70" s="302"/>
      <c r="E70" s="302"/>
      <c r="F70" s="302"/>
      <c r="G70" s="302"/>
      <c r="H70" s="302"/>
      <c r="I70" s="302"/>
      <c r="J70" s="302"/>
      <c r="K70" s="302"/>
      <c r="L70" s="302"/>
      <c r="M70" s="302"/>
      <c r="N70" s="302"/>
      <c r="O70" s="302"/>
      <c r="P70" s="302"/>
      <c r="Q70" s="302"/>
      <c r="R70" s="302"/>
      <c r="S70" s="302"/>
      <c r="T70" s="302"/>
      <c r="U70" s="302"/>
      <c r="V70" s="302"/>
      <c r="W70" s="302"/>
      <c r="X70" s="302"/>
      <c r="Y70" s="302"/>
      <c r="Z70" s="302"/>
    </row>
    <row r="71" spans="1:26" x14ac:dyDescent="0.25">
      <c r="A71" s="302"/>
      <c r="B71" s="302"/>
      <c r="C71" s="302"/>
      <c r="D71" s="302"/>
      <c r="E71" s="302"/>
      <c r="F71" s="302"/>
      <c r="G71" s="302"/>
      <c r="H71" s="302"/>
      <c r="I71" s="302"/>
      <c r="J71" s="302"/>
      <c r="K71" s="302"/>
      <c r="L71" s="302"/>
      <c r="M71" s="302"/>
      <c r="N71" s="302"/>
      <c r="O71" s="302"/>
      <c r="P71" s="302"/>
      <c r="Q71" s="302"/>
      <c r="R71" s="302"/>
      <c r="S71" s="302"/>
      <c r="T71" s="302"/>
      <c r="U71" s="302"/>
      <c r="V71" s="302"/>
      <c r="W71" s="302"/>
      <c r="X71" s="302"/>
      <c r="Y71" s="302"/>
      <c r="Z71" s="302"/>
    </row>
    <row r="72" spans="1:26" x14ac:dyDescent="0.25">
      <c r="A72" s="302"/>
      <c r="B72" s="302"/>
      <c r="C72" s="302"/>
      <c r="D72" s="302"/>
      <c r="E72" s="302"/>
      <c r="F72" s="302"/>
      <c r="G72" s="302"/>
      <c r="H72" s="302"/>
      <c r="I72" s="302"/>
      <c r="J72" s="302"/>
      <c r="K72" s="302"/>
      <c r="L72" s="302"/>
      <c r="M72" s="302"/>
      <c r="N72" s="302"/>
      <c r="O72" s="302"/>
      <c r="P72" s="302"/>
      <c r="Q72" s="302"/>
      <c r="R72" s="302"/>
      <c r="S72" s="302"/>
      <c r="T72" s="302"/>
      <c r="U72" s="302"/>
      <c r="V72" s="302"/>
      <c r="W72" s="302"/>
      <c r="X72" s="302"/>
      <c r="Y72" s="302"/>
      <c r="Z72" s="302"/>
    </row>
    <row r="73" spans="1:26" x14ac:dyDescent="0.25">
      <c r="A73" s="302"/>
      <c r="B73" s="302"/>
      <c r="C73" s="302"/>
      <c r="D73" s="302"/>
      <c r="E73" s="302"/>
      <c r="F73" s="302"/>
      <c r="G73" s="302"/>
      <c r="H73" s="302"/>
      <c r="I73" s="302"/>
      <c r="J73" s="302"/>
      <c r="K73" s="302"/>
      <c r="L73" s="302"/>
      <c r="M73" s="302"/>
      <c r="N73" s="302"/>
      <c r="O73" s="302"/>
      <c r="P73" s="302"/>
      <c r="Q73" s="302"/>
      <c r="R73" s="302"/>
      <c r="S73" s="302"/>
      <c r="T73" s="302"/>
      <c r="U73" s="302"/>
      <c r="V73" s="302"/>
      <c r="W73" s="302"/>
      <c r="X73" s="302"/>
      <c r="Y73" s="302"/>
      <c r="Z73" s="302"/>
    </row>
    <row r="74" spans="1:26" x14ac:dyDescent="0.25">
      <c r="A74" s="302"/>
      <c r="B74" s="302"/>
      <c r="C74" s="302"/>
      <c r="D74" s="302"/>
      <c r="E74" s="302"/>
      <c r="F74" s="302"/>
      <c r="G74" s="302"/>
      <c r="H74" s="302"/>
      <c r="I74" s="302"/>
      <c r="J74" s="302"/>
      <c r="K74" s="302"/>
      <c r="L74" s="302"/>
      <c r="M74" s="302"/>
      <c r="N74" s="302"/>
      <c r="O74" s="302"/>
      <c r="P74" s="302"/>
      <c r="Q74" s="302"/>
      <c r="R74" s="302"/>
      <c r="S74" s="302"/>
      <c r="T74" s="302"/>
      <c r="U74" s="302"/>
      <c r="V74" s="302"/>
      <c r="W74" s="302"/>
      <c r="X74" s="302"/>
      <c r="Y74" s="302"/>
      <c r="Z74" s="302"/>
    </row>
    <row r="75" spans="1:26" x14ac:dyDescent="0.25">
      <c r="A75" s="302"/>
      <c r="B75" s="302"/>
      <c r="C75" s="302"/>
      <c r="D75" s="302"/>
      <c r="E75" s="302"/>
      <c r="F75" s="302"/>
      <c r="G75" s="302"/>
      <c r="H75" s="302"/>
      <c r="I75" s="302"/>
      <c r="J75" s="302"/>
      <c r="K75" s="302"/>
      <c r="L75" s="302"/>
      <c r="M75" s="302"/>
      <c r="N75" s="302"/>
      <c r="O75" s="302"/>
      <c r="P75" s="302"/>
      <c r="Q75" s="302"/>
      <c r="R75" s="302"/>
      <c r="S75" s="302"/>
      <c r="T75" s="302"/>
      <c r="U75" s="302"/>
      <c r="V75" s="302"/>
      <c r="W75" s="302"/>
      <c r="X75" s="302"/>
      <c r="Y75" s="302"/>
      <c r="Z75" s="302"/>
    </row>
    <row r="76" spans="1:26" x14ac:dyDescent="0.25">
      <c r="A76" s="302"/>
      <c r="B76" s="302"/>
      <c r="C76" s="302"/>
      <c r="D76" s="302"/>
      <c r="E76" s="302"/>
      <c r="F76" s="302"/>
      <c r="G76" s="302"/>
      <c r="H76" s="302"/>
      <c r="I76" s="302"/>
      <c r="J76" s="302"/>
      <c r="K76" s="302"/>
      <c r="L76" s="302"/>
      <c r="M76" s="302"/>
      <c r="N76" s="302"/>
      <c r="O76" s="302"/>
      <c r="P76" s="302"/>
      <c r="Q76" s="302"/>
      <c r="R76" s="302"/>
      <c r="S76" s="302"/>
      <c r="T76" s="302"/>
      <c r="U76" s="302"/>
      <c r="V76" s="302"/>
      <c r="W76" s="302"/>
      <c r="X76" s="302"/>
      <c r="Y76" s="302"/>
      <c r="Z76" s="302"/>
    </row>
    <row r="77" spans="1:26" x14ac:dyDescent="0.25">
      <c r="A77" s="302"/>
      <c r="B77" s="302"/>
      <c r="C77" s="302"/>
      <c r="D77" s="302"/>
      <c r="E77" s="302"/>
      <c r="F77" s="302"/>
      <c r="G77" s="302"/>
      <c r="H77" s="302"/>
      <c r="I77" s="302"/>
      <c r="J77" s="302"/>
      <c r="K77" s="302"/>
      <c r="L77" s="302"/>
      <c r="M77" s="302"/>
      <c r="N77" s="302"/>
      <c r="O77" s="302"/>
      <c r="P77" s="302"/>
      <c r="Q77" s="302"/>
      <c r="R77" s="302"/>
      <c r="S77" s="302"/>
      <c r="T77" s="302"/>
      <c r="U77" s="302"/>
      <c r="V77" s="302"/>
      <c r="W77" s="302"/>
      <c r="X77" s="302"/>
      <c r="Y77" s="302"/>
      <c r="Z77" s="302"/>
    </row>
    <row r="78" spans="1:26" x14ac:dyDescent="0.25">
      <c r="A78" s="302"/>
      <c r="B78" s="302"/>
      <c r="C78" s="302"/>
      <c r="D78" s="302"/>
      <c r="E78" s="302"/>
      <c r="F78" s="302"/>
      <c r="G78" s="302"/>
      <c r="H78" s="302"/>
      <c r="I78" s="302"/>
      <c r="J78" s="302"/>
      <c r="K78" s="302"/>
      <c r="L78" s="302"/>
      <c r="M78" s="302"/>
      <c r="N78" s="302"/>
      <c r="O78" s="302"/>
      <c r="P78" s="302"/>
      <c r="Q78" s="302"/>
      <c r="R78" s="302"/>
      <c r="S78" s="302"/>
      <c r="T78" s="302"/>
      <c r="U78" s="302"/>
      <c r="V78" s="302"/>
      <c r="W78" s="302"/>
      <c r="X78" s="302"/>
      <c r="Y78" s="302"/>
      <c r="Z78" s="302"/>
    </row>
    <row r="79" spans="1:26" x14ac:dyDescent="0.25">
      <c r="A79" s="302"/>
      <c r="B79" s="302"/>
      <c r="C79" s="302"/>
      <c r="D79" s="302"/>
      <c r="E79" s="302"/>
      <c r="F79" s="302"/>
      <c r="G79" s="302"/>
      <c r="H79" s="302"/>
      <c r="I79" s="302"/>
      <c r="J79" s="302"/>
      <c r="K79" s="302"/>
      <c r="L79" s="302"/>
      <c r="M79" s="302"/>
      <c r="N79" s="302"/>
      <c r="O79" s="302"/>
      <c r="P79" s="302"/>
      <c r="Q79" s="302"/>
      <c r="R79" s="302"/>
      <c r="S79" s="302"/>
      <c r="T79" s="302"/>
      <c r="U79" s="302"/>
      <c r="V79" s="302"/>
      <c r="W79" s="302"/>
      <c r="X79" s="302"/>
      <c r="Y79" s="302"/>
      <c r="Z79" s="302"/>
    </row>
    <row r="80" spans="1:26" x14ac:dyDescent="0.25">
      <c r="A80" s="302"/>
      <c r="B80" s="302"/>
      <c r="C80" s="302"/>
      <c r="D80" s="302"/>
      <c r="E80" s="302"/>
      <c r="F80" s="302"/>
      <c r="G80" s="302"/>
      <c r="H80" s="302"/>
      <c r="I80" s="302"/>
      <c r="J80" s="302"/>
      <c r="K80" s="302"/>
      <c r="L80" s="302"/>
      <c r="M80" s="302"/>
      <c r="N80" s="302"/>
      <c r="O80" s="302"/>
      <c r="P80" s="302"/>
      <c r="Q80" s="302"/>
      <c r="R80" s="302"/>
      <c r="S80" s="302"/>
      <c r="T80" s="302"/>
      <c r="U80" s="302"/>
      <c r="V80" s="302"/>
      <c r="W80" s="302"/>
      <c r="X80" s="302"/>
      <c r="Y80" s="302"/>
      <c r="Z80" s="302"/>
    </row>
    <row r="81" spans="1:26" x14ac:dyDescent="0.25">
      <c r="A81" s="302"/>
      <c r="B81" s="302"/>
      <c r="C81" s="302"/>
      <c r="D81" s="302"/>
      <c r="E81" s="302"/>
      <c r="F81" s="302"/>
      <c r="G81" s="302"/>
      <c r="H81" s="302"/>
      <c r="I81" s="302"/>
      <c r="J81" s="302"/>
      <c r="K81" s="302"/>
      <c r="L81" s="302"/>
      <c r="M81" s="302"/>
      <c r="N81" s="302"/>
      <c r="O81" s="302"/>
      <c r="P81" s="302"/>
      <c r="Q81" s="302"/>
      <c r="R81" s="302"/>
      <c r="S81" s="302"/>
      <c r="T81" s="302"/>
      <c r="U81" s="302"/>
      <c r="V81" s="302"/>
      <c r="W81" s="302"/>
      <c r="X81" s="302"/>
      <c r="Y81" s="302"/>
      <c r="Z81" s="302"/>
    </row>
    <row r="82" spans="1:26" x14ac:dyDescent="0.25">
      <c r="A82" s="302"/>
      <c r="B82" s="302"/>
      <c r="C82" s="302"/>
      <c r="D82" s="302"/>
      <c r="E82" s="302"/>
      <c r="F82" s="302"/>
      <c r="G82" s="302"/>
      <c r="H82" s="302"/>
      <c r="I82" s="302"/>
      <c r="J82" s="302"/>
      <c r="K82" s="302"/>
      <c r="L82" s="302"/>
      <c r="M82" s="302"/>
      <c r="N82" s="302"/>
      <c r="O82" s="302"/>
      <c r="P82" s="302"/>
      <c r="Q82" s="302"/>
      <c r="R82" s="302"/>
      <c r="S82" s="302"/>
      <c r="T82" s="302"/>
      <c r="U82" s="302"/>
      <c r="V82" s="302"/>
      <c r="W82" s="302"/>
      <c r="X82" s="302"/>
      <c r="Y82" s="302"/>
      <c r="Z82" s="302"/>
    </row>
    <row r="83" spans="1:26" x14ac:dyDescent="0.25">
      <c r="A83" s="302"/>
      <c r="B83" s="302"/>
      <c r="C83" s="302"/>
      <c r="D83" s="302"/>
      <c r="E83" s="302"/>
      <c r="F83" s="302"/>
      <c r="G83" s="302"/>
      <c r="H83" s="302"/>
      <c r="I83" s="302"/>
      <c r="J83" s="302"/>
      <c r="K83" s="302"/>
      <c r="L83" s="302"/>
      <c r="M83" s="302"/>
      <c r="N83" s="302"/>
      <c r="O83" s="302"/>
      <c r="P83" s="302"/>
      <c r="Q83" s="302"/>
      <c r="R83" s="302"/>
      <c r="S83" s="302"/>
      <c r="T83" s="302"/>
      <c r="U83" s="302"/>
      <c r="V83" s="302"/>
      <c r="W83" s="302"/>
      <c r="X83" s="302"/>
      <c r="Y83" s="302"/>
      <c r="Z83" s="302"/>
    </row>
    <row r="84" spans="1:26" x14ac:dyDescent="0.25">
      <c r="A84" s="302"/>
      <c r="B84" s="302"/>
      <c r="C84" s="302"/>
      <c r="D84" s="302"/>
      <c r="E84" s="302"/>
      <c r="F84" s="302"/>
      <c r="G84" s="302"/>
      <c r="H84" s="302"/>
      <c r="I84" s="302"/>
      <c r="J84" s="302"/>
      <c r="K84" s="302"/>
      <c r="L84" s="302"/>
      <c r="M84" s="302"/>
      <c r="N84" s="302"/>
      <c r="O84" s="302"/>
      <c r="P84" s="302"/>
      <c r="Q84" s="302"/>
      <c r="R84" s="302"/>
      <c r="S84" s="302"/>
      <c r="T84" s="302"/>
      <c r="U84" s="302"/>
      <c r="V84" s="302"/>
      <c r="W84" s="302"/>
      <c r="X84" s="302"/>
      <c r="Y84" s="302"/>
      <c r="Z84" s="302"/>
    </row>
    <row r="85" spans="1:26" x14ac:dyDescent="0.25">
      <c r="A85" s="302"/>
      <c r="B85" s="302"/>
      <c r="C85" s="302"/>
      <c r="D85" s="302"/>
      <c r="E85" s="302"/>
      <c r="F85" s="302"/>
      <c r="G85" s="302"/>
      <c r="H85" s="302"/>
      <c r="I85" s="302"/>
      <c r="J85" s="302"/>
      <c r="K85" s="302"/>
      <c r="L85" s="302"/>
      <c r="M85" s="302"/>
      <c r="N85" s="302"/>
      <c r="O85" s="302"/>
      <c r="P85" s="302"/>
      <c r="Q85" s="302"/>
      <c r="R85" s="302"/>
      <c r="S85" s="302"/>
      <c r="T85" s="302"/>
      <c r="U85" s="302"/>
      <c r="V85" s="302"/>
      <c r="W85" s="302"/>
      <c r="X85" s="302"/>
      <c r="Y85" s="302"/>
      <c r="Z85" s="302"/>
    </row>
    <row r="86" spans="1:26" x14ac:dyDescent="0.25">
      <c r="A86" s="302"/>
      <c r="B86" s="302"/>
      <c r="C86" s="302"/>
      <c r="D86" s="302"/>
      <c r="E86" s="302"/>
      <c r="F86" s="302"/>
      <c r="G86" s="302"/>
      <c r="H86" s="302"/>
      <c r="I86" s="302"/>
      <c r="J86" s="302"/>
      <c r="K86" s="302"/>
      <c r="L86" s="302"/>
      <c r="M86" s="302"/>
      <c r="N86" s="302"/>
      <c r="O86" s="302"/>
      <c r="P86" s="302"/>
      <c r="Q86" s="302"/>
      <c r="R86" s="302"/>
      <c r="S86" s="302"/>
      <c r="T86" s="302"/>
      <c r="U86" s="302"/>
      <c r="V86" s="302"/>
      <c r="W86" s="302"/>
      <c r="X86" s="302"/>
      <c r="Y86" s="302"/>
      <c r="Z86" s="302"/>
    </row>
    <row r="87" spans="1:26" x14ac:dyDescent="0.25">
      <c r="A87" s="302"/>
      <c r="B87" s="302"/>
      <c r="C87" s="302"/>
      <c r="D87" s="302"/>
      <c r="E87" s="302"/>
      <c r="F87" s="302"/>
      <c r="G87" s="302"/>
      <c r="H87" s="302"/>
      <c r="I87" s="302"/>
      <c r="J87" s="302"/>
      <c r="K87" s="302"/>
      <c r="L87" s="302"/>
      <c r="M87" s="302"/>
      <c r="N87" s="302"/>
      <c r="O87" s="302"/>
      <c r="P87" s="302"/>
      <c r="Q87" s="302"/>
      <c r="R87" s="302"/>
      <c r="S87" s="302"/>
      <c r="T87" s="302"/>
      <c r="U87" s="302"/>
      <c r="V87" s="302"/>
      <c r="W87" s="302"/>
      <c r="X87" s="302"/>
      <c r="Y87" s="302"/>
      <c r="Z87" s="302"/>
    </row>
    <row r="88" spans="1:26" x14ac:dyDescent="0.25">
      <c r="A88" s="302"/>
      <c r="B88" s="302"/>
      <c r="C88" s="302"/>
      <c r="D88" s="302"/>
      <c r="E88" s="302"/>
      <c r="F88" s="302"/>
      <c r="G88" s="302"/>
      <c r="H88" s="302"/>
      <c r="I88" s="302"/>
      <c r="J88" s="302"/>
      <c r="K88" s="302"/>
      <c r="L88" s="302"/>
      <c r="M88" s="302"/>
      <c r="N88" s="302"/>
      <c r="O88" s="302"/>
      <c r="P88" s="302"/>
      <c r="Q88" s="302"/>
      <c r="R88" s="302"/>
      <c r="S88" s="302"/>
      <c r="T88" s="302"/>
      <c r="U88" s="302"/>
      <c r="V88" s="302"/>
      <c r="W88" s="302"/>
      <c r="X88" s="302"/>
      <c r="Y88" s="302"/>
      <c r="Z88" s="302"/>
    </row>
    <row r="89" spans="1:26" x14ac:dyDescent="0.25">
      <c r="A89" s="302"/>
      <c r="B89" s="302"/>
      <c r="C89" s="302"/>
      <c r="D89" s="302"/>
      <c r="E89" s="302"/>
      <c r="F89" s="302"/>
      <c r="G89" s="302"/>
      <c r="H89" s="302"/>
      <c r="I89" s="302"/>
      <c r="J89" s="302"/>
      <c r="K89" s="302"/>
      <c r="L89" s="302"/>
      <c r="M89" s="302"/>
      <c r="N89" s="302"/>
      <c r="O89" s="302"/>
      <c r="P89" s="302"/>
      <c r="Q89" s="302"/>
      <c r="R89" s="302"/>
      <c r="S89" s="302"/>
      <c r="T89" s="302"/>
      <c r="U89" s="302"/>
      <c r="V89" s="302"/>
      <c r="W89" s="302"/>
      <c r="X89" s="302"/>
      <c r="Y89" s="302"/>
      <c r="Z89" s="302"/>
    </row>
    <row r="90" spans="1:26" x14ac:dyDescent="0.25">
      <c r="A90" s="302"/>
      <c r="B90" s="302"/>
      <c r="C90" s="302"/>
      <c r="D90" s="302"/>
      <c r="E90" s="302"/>
      <c r="F90" s="302"/>
      <c r="G90" s="302"/>
      <c r="H90" s="302"/>
      <c r="I90" s="302"/>
      <c r="J90" s="302"/>
      <c r="K90" s="302"/>
      <c r="L90" s="302"/>
      <c r="M90" s="302"/>
      <c r="N90" s="302"/>
      <c r="O90" s="302"/>
      <c r="P90" s="302"/>
      <c r="Q90" s="302"/>
      <c r="R90" s="302"/>
      <c r="S90" s="302"/>
      <c r="T90" s="302"/>
      <c r="U90" s="302"/>
      <c r="V90" s="302"/>
      <c r="W90" s="302"/>
      <c r="X90" s="302"/>
      <c r="Y90" s="302"/>
      <c r="Z90" s="302"/>
    </row>
    <row r="91" spans="1:26" x14ac:dyDescent="0.25">
      <c r="A91" s="302"/>
      <c r="B91" s="302"/>
      <c r="C91" s="302"/>
      <c r="D91" s="302"/>
      <c r="E91" s="302"/>
      <c r="F91" s="302"/>
      <c r="G91" s="302"/>
      <c r="H91" s="302"/>
      <c r="I91" s="302"/>
      <c r="J91" s="302"/>
      <c r="K91" s="302"/>
      <c r="L91" s="302"/>
      <c r="M91" s="302"/>
      <c r="N91" s="302"/>
      <c r="O91" s="302"/>
      <c r="P91" s="302"/>
      <c r="Q91" s="302"/>
      <c r="R91" s="302"/>
      <c r="S91" s="302"/>
      <c r="T91" s="302"/>
      <c r="U91" s="302"/>
      <c r="V91" s="302"/>
      <c r="W91" s="302"/>
      <c r="X91" s="302"/>
      <c r="Y91" s="302"/>
      <c r="Z91" s="302"/>
    </row>
    <row r="92" spans="1:26" x14ac:dyDescent="0.25">
      <c r="A92" s="302"/>
      <c r="B92" s="302"/>
      <c r="C92" s="302"/>
      <c r="D92" s="302"/>
      <c r="E92" s="302"/>
      <c r="F92" s="302"/>
      <c r="G92" s="302"/>
      <c r="H92" s="302"/>
      <c r="I92" s="302"/>
      <c r="J92" s="302"/>
      <c r="K92" s="302"/>
      <c r="L92" s="302"/>
      <c r="M92" s="302"/>
      <c r="N92" s="302"/>
      <c r="O92" s="302"/>
      <c r="P92" s="302"/>
      <c r="Q92" s="302"/>
      <c r="R92" s="302"/>
      <c r="S92" s="302"/>
      <c r="T92" s="302"/>
      <c r="U92" s="302"/>
      <c r="V92" s="302"/>
      <c r="W92" s="302"/>
      <c r="X92" s="302"/>
      <c r="Y92" s="302"/>
      <c r="Z92" s="302"/>
    </row>
    <row r="93" spans="1:26" x14ac:dyDescent="0.25">
      <c r="A93" s="302"/>
      <c r="B93" s="302"/>
      <c r="C93" s="302"/>
      <c r="D93" s="302"/>
      <c r="E93" s="302"/>
      <c r="F93" s="302"/>
      <c r="G93" s="302"/>
      <c r="H93" s="302"/>
      <c r="I93" s="302"/>
      <c r="J93" s="302"/>
      <c r="K93" s="302"/>
      <c r="L93" s="302"/>
      <c r="M93" s="302"/>
      <c r="N93" s="302"/>
      <c r="O93" s="302"/>
      <c r="P93" s="302"/>
      <c r="Q93" s="302"/>
      <c r="R93" s="302"/>
      <c r="S93" s="302"/>
      <c r="T93" s="302"/>
      <c r="U93" s="302"/>
      <c r="V93" s="302"/>
      <c r="W93" s="302"/>
      <c r="X93" s="302"/>
      <c r="Y93" s="302"/>
      <c r="Z93" s="302"/>
    </row>
    <row r="94" spans="1:26" x14ac:dyDescent="0.25">
      <c r="A94" s="302"/>
      <c r="B94" s="302"/>
      <c r="C94" s="302"/>
      <c r="D94" s="302"/>
      <c r="E94" s="302"/>
      <c r="F94" s="302"/>
      <c r="G94" s="302"/>
      <c r="H94" s="302"/>
      <c r="I94" s="302"/>
      <c r="J94" s="302"/>
      <c r="K94" s="302"/>
      <c r="L94" s="302"/>
      <c r="M94" s="302"/>
      <c r="N94" s="302"/>
      <c r="O94" s="302"/>
      <c r="P94" s="302"/>
      <c r="Q94" s="302"/>
      <c r="R94" s="302"/>
      <c r="S94" s="302"/>
      <c r="T94" s="302"/>
      <c r="U94" s="302"/>
      <c r="V94" s="302"/>
      <c r="W94" s="302"/>
      <c r="X94" s="302"/>
      <c r="Y94" s="302"/>
      <c r="Z94" s="302"/>
    </row>
    <row r="95" spans="1:26" x14ac:dyDescent="0.25">
      <c r="A95" s="302"/>
      <c r="B95" s="302"/>
      <c r="C95" s="302"/>
      <c r="D95" s="302"/>
      <c r="E95" s="302"/>
      <c r="F95" s="302"/>
      <c r="G95" s="302"/>
      <c r="H95" s="302"/>
      <c r="I95" s="302"/>
      <c r="J95" s="302"/>
      <c r="K95" s="302"/>
      <c r="L95" s="302"/>
      <c r="M95" s="302"/>
      <c r="N95" s="302"/>
      <c r="O95" s="302"/>
      <c r="P95" s="302"/>
      <c r="Q95" s="302"/>
      <c r="R95" s="302"/>
      <c r="S95" s="302"/>
      <c r="T95" s="302"/>
      <c r="U95" s="302"/>
      <c r="V95" s="302"/>
      <c r="W95" s="302"/>
      <c r="X95" s="302"/>
      <c r="Y95" s="302"/>
      <c r="Z95" s="302"/>
    </row>
    <row r="96" spans="1:26" x14ac:dyDescent="0.25">
      <c r="A96" s="302"/>
      <c r="B96" s="302"/>
      <c r="C96" s="302"/>
      <c r="D96" s="302"/>
      <c r="E96" s="302"/>
      <c r="F96" s="302"/>
      <c r="G96" s="302"/>
      <c r="H96" s="302"/>
      <c r="I96" s="302"/>
      <c r="J96" s="302"/>
      <c r="K96" s="302"/>
      <c r="L96" s="302"/>
      <c r="M96" s="302"/>
      <c r="N96" s="302"/>
      <c r="O96" s="302"/>
      <c r="P96" s="302"/>
      <c r="Q96" s="302"/>
      <c r="R96" s="302"/>
      <c r="S96" s="302"/>
      <c r="T96" s="302"/>
      <c r="U96" s="302"/>
      <c r="V96" s="302"/>
      <c r="W96" s="302"/>
      <c r="X96" s="302"/>
      <c r="Y96" s="302"/>
      <c r="Z96" s="302"/>
    </row>
    <row r="97" spans="1:26" x14ac:dyDescent="0.25">
      <c r="A97" s="302"/>
      <c r="B97" s="302"/>
      <c r="C97" s="302"/>
      <c r="D97" s="302"/>
      <c r="E97" s="302"/>
      <c r="F97" s="302"/>
      <c r="G97" s="302"/>
      <c r="H97" s="302"/>
      <c r="I97" s="302"/>
      <c r="J97" s="302"/>
      <c r="K97" s="302"/>
      <c r="L97" s="302"/>
      <c r="M97" s="302"/>
      <c r="N97" s="302"/>
      <c r="O97" s="302"/>
      <c r="P97" s="302"/>
      <c r="Q97" s="302"/>
      <c r="R97" s="302"/>
      <c r="S97" s="302"/>
      <c r="T97" s="302"/>
      <c r="U97" s="302"/>
      <c r="V97" s="302"/>
      <c r="W97" s="302"/>
      <c r="X97" s="302"/>
      <c r="Y97" s="302"/>
      <c r="Z97" s="302"/>
    </row>
    <row r="98" spans="1:26" x14ac:dyDescent="0.25">
      <c r="A98" s="302"/>
      <c r="B98" s="302"/>
      <c r="C98" s="302"/>
      <c r="D98" s="302"/>
      <c r="E98" s="302"/>
      <c r="F98" s="302"/>
      <c r="G98" s="302"/>
      <c r="H98" s="302"/>
      <c r="I98" s="302"/>
      <c r="J98" s="302"/>
      <c r="K98" s="302"/>
      <c r="L98" s="302"/>
      <c r="M98" s="302"/>
      <c r="N98" s="302"/>
      <c r="O98" s="302"/>
      <c r="P98" s="302"/>
      <c r="Q98" s="302"/>
      <c r="R98" s="302"/>
      <c r="S98" s="302"/>
      <c r="T98" s="302"/>
      <c r="U98" s="302"/>
      <c r="V98" s="302"/>
      <c r="W98" s="302"/>
      <c r="X98" s="302"/>
      <c r="Y98" s="302"/>
      <c r="Z98" s="302"/>
    </row>
    <row r="99" spans="1:26" x14ac:dyDescent="0.25">
      <c r="A99" s="302"/>
      <c r="B99" s="302"/>
      <c r="C99" s="302"/>
      <c r="D99" s="302"/>
      <c r="E99" s="302"/>
      <c r="F99" s="302"/>
      <c r="G99" s="302"/>
      <c r="H99" s="302"/>
      <c r="I99" s="302"/>
      <c r="J99" s="302"/>
      <c r="K99" s="302"/>
      <c r="L99" s="302"/>
      <c r="M99" s="302"/>
      <c r="N99" s="302"/>
      <c r="O99" s="302"/>
      <c r="P99" s="302"/>
      <c r="Q99" s="302"/>
      <c r="R99" s="302"/>
      <c r="S99" s="302"/>
      <c r="T99" s="302"/>
      <c r="U99" s="302"/>
      <c r="V99" s="302"/>
      <c r="W99" s="302"/>
      <c r="X99" s="302"/>
      <c r="Y99" s="302"/>
      <c r="Z99" s="302"/>
    </row>
    <row r="100" spans="1:26" x14ac:dyDescent="0.25">
      <c r="A100" s="302"/>
      <c r="B100" s="302"/>
      <c r="C100" s="302"/>
      <c r="D100" s="302"/>
      <c r="E100" s="302"/>
      <c r="F100" s="302"/>
      <c r="G100" s="302"/>
      <c r="H100" s="302"/>
      <c r="I100" s="302"/>
      <c r="J100" s="302"/>
      <c r="K100" s="302"/>
      <c r="L100" s="302"/>
      <c r="M100" s="302"/>
      <c r="N100" s="302"/>
      <c r="O100" s="302"/>
      <c r="P100" s="302"/>
      <c r="Q100" s="302"/>
      <c r="R100" s="302"/>
      <c r="S100" s="302"/>
      <c r="T100" s="302"/>
      <c r="U100" s="302"/>
      <c r="V100" s="302"/>
      <c r="W100" s="302"/>
      <c r="X100" s="302"/>
      <c r="Y100" s="302"/>
      <c r="Z100" s="302"/>
    </row>
    <row r="101" spans="1:26" x14ac:dyDescent="0.25">
      <c r="A101" s="302"/>
      <c r="B101" s="302"/>
      <c r="C101" s="302"/>
      <c r="D101" s="302"/>
      <c r="E101" s="302"/>
      <c r="F101" s="302"/>
      <c r="G101" s="302"/>
      <c r="H101" s="302"/>
      <c r="I101" s="302"/>
      <c r="J101" s="302"/>
      <c r="K101" s="302"/>
      <c r="L101" s="302"/>
      <c r="M101" s="302"/>
      <c r="N101" s="302"/>
      <c r="O101" s="302"/>
      <c r="P101" s="302"/>
      <c r="Q101" s="302"/>
      <c r="R101" s="302"/>
      <c r="S101" s="302"/>
      <c r="T101" s="302"/>
      <c r="U101" s="302"/>
      <c r="V101" s="302"/>
      <c r="W101" s="302"/>
      <c r="X101" s="302"/>
      <c r="Y101" s="302"/>
      <c r="Z101" s="302"/>
    </row>
    <row r="102" spans="1:26" x14ac:dyDescent="0.25">
      <c r="A102" s="302"/>
      <c r="B102" s="302"/>
      <c r="C102" s="302"/>
      <c r="D102" s="302"/>
      <c r="E102" s="302"/>
      <c r="F102" s="302"/>
      <c r="G102" s="302"/>
      <c r="H102" s="302"/>
      <c r="I102" s="302"/>
      <c r="J102" s="302"/>
      <c r="K102" s="302"/>
      <c r="L102" s="302"/>
      <c r="M102" s="302"/>
      <c r="N102" s="302"/>
      <c r="O102" s="302"/>
      <c r="P102" s="302"/>
      <c r="Q102" s="302"/>
      <c r="R102" s="302"/>
      <c r="S102" s="302"/>
      <c r="T102" s="302"/>
      <c r="U102" s="302"/>
      <c r="V102" s="302"/>
      <c r="W102" s="302"/>
      <c r="X102" s="302"/>
      <c r="Y102" s="302"/>
      <c r="Z102" s="302"/>
    </row>
    <row r="103" spans="1:26" x14ac:dyDescent="0.25">
      <c r="A103" s="302"/>
      <c r="B103" s="302"/>
      <c r="C103" s="302"/>
      <c r="D103" s="302"/>
      <c r="E103" s="302"/>
      <c r="F103" s="302"/>
      <c r="G103" s="302"/>
      <c r="H103" s="302"/>
      <c r="I103" s="302"/>
      <c r="J103" s="302"/>
      <c r="K103" s="302"/>
      <c r="L103" s="302"/>
      <c r="M103" s="302"/>
      <c r="N103" s="302"/>
      <c r="O103" s="302"/>
      <c r="P103" s="302"/>
      <c r="Q103" s="302"/>
      <c r="R103" s="302"/>
      <c r="S103" s="302"/>
      <c r="T103" s="302"/>
      <c r="U103" s="302"/>
      <c r="V103" s="302"/>
      <c r="W103" s="302"/>
      <c r="X103" s="302"/>
      <c r="Y103" s="302"/>
      <c r="Z103" s="302"/>
    </row>
    <row r="104" spans="1:26" x14ac:dyDescent="0.25">
      <c r="A104" s="302"/>
      <c r="B104" s="302"/>
      <c r="C104" s="302"/>
      <c r="D104" s="302"/>
      <c r="E104" s="302"/>
      <c r="F104" s="302"/>
      <c r="G104" s="302"/>
      <c r="H104" s="302"/>
      <c r="I104" s="302"/>
      <c r="J104" s="302"/>
      <c r="K104" s="302"/>
      <c r="L104" s="302"/>
      <c r="M104" s="302"/>
      <c r="N104" s="302"/>
      <c r="O104" s="302"/>
      <c r="P104" s="302"/>
      <c r="Q104" s="302"/>
      <c r="R104" s="302"/>
      <c r="S104" s="302"/>
      <c r="T104" s="302"/>
      <c r="U104" s="302"/>
      <c r="V104" s="302"/>
      <c r="W104" s="302"/>
      <c r="X104" s="302"/>
      <c r="Y104" s="302"/>
      <c r="Z104" s="302"/>
    </row>
    <row r="105" spans="1:26" x14ac:dyDescent="0.25">
      <c r="A105" s="302"/>
      <c r="B105" s="302"/>
      <c r="C105" s="302"/>
      <c r="D105" s="302"/>
      <c r="E105" s="302"/>
      <c r="F105" s="302"/>
      <c r="G105" s="302"/>
      <c r="H105" s="302"/>
      <c r="I105" s="302"/>
      <c r="J105" s="302"/>
      <c r="K105" s="302"/>
      <c r="L105" s="302"/>
      <c r="M105" s="302"/>
      <c r="N105" s="302"/>
      <c r="O105" s="302"/>
      <c r="P105" s="302"/>
      <c r="Q105" s="302"/>
      <c r="R105" s="302"/>
      <c r="S105" s="302"/>
      <c r="T105" s="302"/>
      <c r="U105" s="302"/>
      <c r="V105" s="302"/>
      <c r="W105" s="302"/>
      <c r="X105" s="302"/>
      <c r="Y105" s="302"/>
      <c r="Z105" s="302"/>
    </row>
    <row r="106" spans="1:26" x14ac:dyDescent="0.25">
      <c r="A106" s="302"/>
      <c r="B106" s="302"/>
      <c r="C106" s="302"/>
      <c r="D106" s="302"/>
      <c r="E106" s="302"/>
      <c r="F106" s="302"/>
      <c r="G106" s="302"/>
      <c r="H106" s="302"/>
      <c r="I106" s="302"/>
      <c r="J106" s="302"/>
      <c r="K106" s="302"/>
      <c r="L106" s="302"/>
      <c r="M106" s="302"/>
      <c r="N106" s="302"/>
      <c r="O106" s="302"/>
      <c r="P106" s="302"/>
      <c r="Q106" s="302"/>
      <c r="R106" s="302"/>
      <c r="S106" s="302"/>
      <c r="T106" s="302"/>
      <c r="U106" s="302"/>
      <c r="V106" s="302"/>
      <c r="W106" s="302"/>
      <c r="X106" s="302"/>
      <c r="Y106" s="302"/>
      <c r="Z106" s="302"/>
    </row>
    <row r="107" spans="1:26" x14ac:dyDescent="0.25">
      <c r="A107" s="302"/>
      <c r="B107" s="302"/>
      <c r="C107" s="302"/>
      <c r="D107" s="302"/>
      <c r="E107" s="302"/>
      <c r="F107" s="302"/>
      <c r="G107" s="302"/>
      <c r="H107" s="302"/>
      <c r="I107" s="302"/>
      <c r="J107" s="302"/>
      <c r="K107" s="302"/>
      <c r="L107" s="302"/>
      <c r="M107" s="302"/>
      <c r="N107" s="302"/>
      <c r="O107" s="302"/>
      <c r="P107" s="302"/>
      <c r="Q107" s="302"/>
      <c r="R107" s="302"/>
      <c r="S107" s="302"/>
      <c r="T107" s="302"/>
      <c r="U107" s="302"/>
      <c r="V107" s="302"/>
      <c r="W107" s="302"/>
      <c r="X107" s="302"/>
      <c r="Y107" s="302"/>
      <c r="Z107" s="302"/>
    </row>
    <row r="108" spans="1:26" x14ac:dyDescent="0.25">
      <c r="A108" s="302"/>
      <c r="B108" s="302"/>
      <c r="C108" s="302"/>
      <c r="D108" s="302"/>
      <c r="E108" s="302"/>
      <c r="F108" s="302"/>
      <c r="G108" s="302"/>
      <c r="H108" s="302"/>
      <c r="I108" s="302"/>
      <c r="J108" s="302"/>
      <c r="K108" s="302"/>
      <c r="L108" s="302"/>
      <c r="M108" s="302"/>
      <c r="N108" s="302"/>
      <c r="O108" s="302"/>
      <c r="P108" s="302"/>
      <c r="Q108" s="302"/>
      <c r="R108" s="302"/>
      <c r="S108" s="302"/>
      <c r="T108" s="302"/>
      <c r="U108" s="302"/>
      <c r="V108" s="302"/>
      <c r="W108" s="302"/>
      <c r="X108" s="302"/>
      <c r="Y108" s="302"/>
      <c r="Z108" s="302"/>
    </row>
    <row r="109" spans="1:26" x14ac:dyDescent="0.25">
      <c r="A109" s="302"/>
      <c r="B109" s="302"/>
      <c r="C109" s="302"/>
      <c r="D109" s="302"/>
      <c r="E109" s="302"/>
      <c r="F109" s="302"/>
      <c r="G109" s="302"/>
      <c r="H109" s="302"/>
      <c r="I109" s="302"/>
      <c r="J109" s="302"/>
      <c r="K109" s="302"/>
      <c r="L109" s="302"/>
      <c r="M109" s="302"/>
      <c r="N109" s="302"/>
      <c r="O109" s="302"/>
      <c r="P109" s="302"/>
      <c r="Q109" s="302"/>
      <c r="R109" s="302"/>
      <c r="S109" s="302"/>
      <c r="T109" s="302"/>
      <c r="U109" s="302"/>
      <c r="V109" s="302"/>
      <c r="W109" s="302"/>
      <c r="X109" s="302"/>
      <c r="Y109" s="302"/>
      <c r="Z109" s="302"/>
    </row>
    <row r="110" spans="1:26" x14ac:dyDescent="0.25">
      <c r="A110" s="302"/>
      <c r="B110" s="302"/>
      <c r="C110" s="302"/>
      <c r="D110" s="302"/>
      <c r="E110" s="302"/>
      <c r="F110" s="302"/>
      <c r="G110" s="302"/>
      <c r="H110" s="302"/>
      <c r="I110" s="302"/>
      <c r="J110" s="302"/>
      <c r="K110" s="302"/>
      <c r="L110" s="302"/>
      <c r="M110" s="302"/>
      <c r="N110" s="302"/>
      <c r="O110" s="302"/>
      <c r="P110" s="302"/>
      <c r="Q110" s="302"/>
      <c r="R110" s="302"/>
      <c r="S110" s="302"/>
      <c r="T110" s="302"/>
      <c r="U110" s="302"/>
      <c r="V110" s="302"/>
      <c r="W110" s="302"/>
      <c r="X110" s="302"/>
      <c r="Y110" s="302"/>
      <c r="Z110" s="302"/>
    </row>
    <row r="111" spans="1:26" x14ac:dyDescent="0.25">
      <c r="A111" s="302"/>
      <c r="B111" s="302"/>
      <c r="C111" s="302"/>
      <c r="D111" s="302"/>
      <c r="E111" s="302"/>
      <c r="F111" s="302"/>
      <c r="G111" s="302"/>
      <c r="H111" s="302"/>
      <c r="I111" s="302"/>
      <c r="J111" s="302"/>
      <c r="K111" s="302"/>
      <c r="L111" s="302"/>
      <c r="M111" s="302"/>
      <c r="N111" s="302"/>
      <c r="O111" s="302"/>
      <c r="P111" s="302"/>
      <c r="Q111" s="302"/>
      <c r="R111" s="302"/>
      <c r="S111" s="302"/>
      <c r="T111" s="302"/>
      <c r="U111" s="302"/>
      <c r="V111" s="302"/>
      <c r="W111" s="302"/>
      <c r="X111" s="302"/>
      <c r="Y111" s="302"/>
      <c r="Z111" s="302"/>
    </row>
    <row r="112" spans="1:26" x14ac:dyDescent="0.25">
      <c r="A112" s="302"/>
      <c r="B112" s="302"/>
      <c r="C112" s="302"/>
      <c r="D112" s="302"/>
      <c r="E112" s="302"/>
      <c r="F112" s="302"/>
      <c r="G112" s="302"/>
      <c r="H112" s="302"/>
      <c r="I112" s="302"/>
      <c r="J112" s="302"/>
      <c r="K112" s="302"/>
      <c r="L112" s="302"/>
      <c r="M112" s="302"/>
      <c r="N112" s="302"/>
      <c r="O112" s="302"/>
      <c r="P112" s="302"/>
      <c r="Q112" s="302"/>
      <c r="R112" s="302"/>
      <c r="S112" s="302"/>
      <c r="T112" s="302"/>
      <c r="U112" s="302"/>
      <c r="V112" s="302"/>
      <c r="W112" s="302"/>
      <c r="X112" s="302"/>
      <c r="Y112" s="302"/>
      <c r="Z112" s="302"/>
    </row>
    <row r="113" spans="1:26" x14ac:dyDescent="0.25">
      <c r="A113" s="302"/>
      <c r="B113" s="302"/>
      <c r="C113" s="302"/>
      <c r="D113" s="302"/>
      <c r="E113" s="302"/>
      <c r="F113" s="302"/>
      <c r="G113" s="302"/>
      <c r="H113" s="302"/>
      <c r="I113" s="302"/>
      <c r="J113" s="302"/>
      <c r="K113" s="302"/>
      <c r="L113" s="302"/>
      <c r="M113" s="302"/>
      <c r="N113" s="302"/>
      <c r="O113" s="302"/>
      <c r="P113" s="302"/>
      <c r="Q113" s="302"/>
      <c r="R113" s="302"/>
      <c r="S113" s="302"/>
      <c r="T113" s="302"/>
      <c r="U113" s="302"/>
      <c r="V113" s="302"/>
      <c r="W113" s="302"/>
      <c r="X113" s="302"/>
      <c r="Y113" s="302"/>
      <c r="Z113" s="302"/>
    </row>
    <row r="114" spans="1:26" x14ac:dyDescent="0.25">
      <c r="A114" s="302"/>
      <c r="B114" s="302"/>
      <c r="C114" s="302"/>
      <c r="D114" s="302"/>
      <c r="E114" s="302"/>
      <c r="F114" s="302"/>
      <c r="G114" s="302"/>
      <c r="H114" s="302"/>
      <c r="I114" s="302"/>
      <c r="J114" s="302"/>
      <c r="K114" s="302"/>
      <c r="L114" s="302"/>
      <c r="M114" s="302"/>
      <c r="N114" s="302"/>
      <c r="O114" s="302"/>
      <c r="P114" s="302"/>
      <c r="Q114" s="302"/>
      <c r="R114" s="302"/>
      <c r="S114" s="302"/>
      <c r="T114" s="302"/>
      <c r="U114" s="302"/>
      <c r="V114" s="302"/>
      <c r="W114" s="302"/>
      <c r="X114" s="302"/>
      <c r="Y114" s="302"/>
      <c r="Z114" s="302"/>
    </row>
    <row r="115" spans="1:26" x14ac:dyDescent="0.25">
      <c r="A115" s="302"/>
      <c r="B115" s="302"/>
      <c r="C115" s="302"/>
      <c r="D115" s="302"/>
      <c r="E115" s="302"/>
      <c r="F115" s="302"/>
      <c r="G115" s="302"/>
      <c r="H115" s="302"/>
      <c r="I115" s="302"/>
      <c r="J115" s="302"/>
      <c r="K115" s="302"/>
      <c r="L115" s="302"/>
      <c r="M115" s="302"/>
      <c r="N115" s="302"/>
      <c r="O115" s="302"/>
      <c r="P115" s="302"/>
      <c r="Q115" s="302"/>
      <c r="R115" s="302"/>
      <c r="S115" s="302"/>
      <c r="T115" s="302"/>
      <c r="U115" s="302"/>
      <c r="V115" s="302"/>
      <c r="W115" s="302"/>
      <c r="X115" s="302"/>
      <c r="Y115" s="302"/>
      <c r="Z115" s="302"/>
    </row>
    <row r="116" spans="1:26" x14ac:dyDescent="0.25">
      <c r="A116" s="302"/>
      <c r="B116" s="302"/>
      <c r="C116" s="302"/>
      <c r="D116" s="302"/>
      <c r="E116" s="302"/>
      <c r="F116" s="302"/>
      <c r="G116" s="302"/>
      <c r="H116" s="302"/>
      <c r="I116" s="302"/>
      <c r="J116" s="302"/>
      <c r="K116" s="302"/>
      <c r="L116" s="302"/>
      <c r="M116" s="302"/>
      <c r="N116" s="302"/>
      <c r="O116" s="302"/>
      <c r="P116" s="302"/>
      <c r="Q116" s="302"/>
      <c r="R116" s="302"/>
      <c r="S116" s="302"/>
      <c r="T116" s="302"/>
      <c r="U116" s="302"/>
      <c r="V116" s="302"/>
      <c r="W116" s="302"/>
      <c r="X116" s="302"/>
      <c r="Y116" s="302"/>
      <c r="Z116" s="302"/>
    </row>
    <row r="117" spans="1:26" x14ac:dyDescent="0.25">
      <c r="A117" s="302"/>
      <c r="B117" s="302"/>
      <c r="C117" s="302"/>
      <c r="D117" s="302"/>
      <c r="E117" s="302"/>
      <c r="F117" s="302"/>
      <c r="G117" s="302"/>
      <c r="H117" s="302"/>
      <c r="I117" s="302"/>
      <c r="J117" s="302"/>
      <c r="K117" s="302"/>
      <c r="L117" s="302"/>
      <c r="M117" s="302"/>
      <c r="N117" s="302"/>
      <c r="O117" s="302"/>
      <c r="P117" s="302"/>
      <c r="Q117" s="302"/>
      <c r="R117" s="302"/>
      <c r="S117" s="302"/>
      <c r="T117" s="302"/>
      <c r="U117" s="302"/>
      <c r="V117" s="302"/>
      <c r="W117" s="302"/>
      <c r="X117" s="302"/>
      <c r="Y117" s="302"/>
      <c r="Z117" s="302"/>
    </row>
    <row r="118" spans="1:26" x14ac:dyDescent="0.25">
      <c r="A118" s="302"/>
      <c r="B118" s="302"/>
      <c r="C118" s="302"/>
      <c r="D118" s="302"/>
      <c r="E118" s="302"/>
      <c r="F118" s="302"/>
      <c r="G118" s="302"/>
      <c r="H118" s="302"/>
      <c r="I118" s="302"/>
      <c r="J118" s="302"/>
      <c r="K118" s="302"/>
      <c r="L118" s="302"/>
      <c r="M118" s="302"/>
      <c r="N118" s="302"/>
      <c r="O118" s="302"/>
      <c r="P118" s="302"/>
      <c r="Q118" s="302"/>
      <c r="R118" s="302"/>
      <c r="S118" s="302"/>
      <c r="T118" s="302"/>
      <c r="U118" s="302"/>
      <c r="V118" s="302"/>
      <c r="W118" s="302"/>
      <c r="X118" s="302"/>
      <c r="Y118" s="302"/>
      <c r="Z118" s="302"/>
    </row>
    <row r="119" spans="1:26" x14ac:dyDescent="0.25">
      <c r="A119" s="302"/>
      <c r="B119" s="302"/>
      <c r="C119" s="302"/>
      <c r="D119" s="302"/>
      <c r="E119" s="302"/>
      <c r="F119" s="302"/>
      <c r="G119" s="302"/>
      <c r="H119" s="302"/>
      <c r="I119" s="302"/>
      <c r="J119" s="302"/>
      <c r="K119" s="302"/>
      <c r="L119" s="302"/>
      <c r="M119" s="302"/>
      <c r="N119" s="302"/>
      <c r="O119" s="302"/>
      <c r="P119" s="302"/>
      <c r="Q119" s="302"/>
      <c r="R119" s="302"/>
      <c r="S119" s="302"/>
      <c r="T119" s="302"/>
      <c r="U119" s="302"/>
      <c r="V119" s="302"/>
      <c r="W119" s="302"/>
      <c r="X119" s="302"/>
      <c r="Y119" s="302"/>
      <c r="Z119" s="302"/>
    </row>
    <row r="120" spans="1:26" x14ac:dyDescent="0.25">
      <c r="A120" s="302"/>
      <c r="B120" s="302"/>
      <c r="C120" s="302"/>
      <c r="D120" s="302"/>
      <c r="E120" s="302"/>
      <c r="F120" s="302"/>
      <c r="G120" s="302"/>
      <c r="H120" s="302"/>
      <c r="I120" s="302"/>
      <c r="J120" s="302"/>
      <c r="K120" s="302"/>
      <c r="L120" s="302"/>
      <c r="M120" s="302"/>
      <c r="N120" s="302"/>
      <c r="O120" s="302"/>
      <c r="P120" s="302"/>
      <c r="Q120" s="302"/>
      <c r="R120" s="302"/>
      <c r="S120" s="302"/>
      <c r="T120" s="302"/>
      <c r="U120" s="302"/>
      <c r="V120" s="302"/>
      <c r="W120" s="302"/>
      <c r="X120" s="302"/>
      <c r="Y120" s="302"/>
      <c r="Z120" s="302"/>
    </row>
    <row r="121" spans="1:26" x14ac:dyDescent="0.25">
      <c r="A121" s="302"/>
      <c r="B121" s="302"/>
      <c r="C121" s="302"/>
      <c r="D121" s="302"/>
      <c r="E121" s="302"/>
      <c r="F121" s="302"/>
      <c r="G121" s="302"/>
      <c r="H121" s="302"/>
      <c r="I121" s="302"/>
      <c r="J121" s="302"/>
      <c r="K121" s="302"/>
      <c r="L121" s="302"/>
      <c r="M121" s="302"/>
      <c r="N121" s="302"/>
      <c r="O121" s="302"/>
      <c r="P121" s="302"/>
      <c r="Q121" s="302"/>
      <c r="R121" s="302"/>
      <c r="S121" s="302"/>
      <c r="T121" s="302"/>
      <c r="U121" s="302"/>
      <c r="V121" s="302"/>
      <c r="W121" s="302"/>
      <c r="X121" s="302"/>
      <c r="Y121" s="302"/>
      <c r="Z121" s="302"/>
    </row>
    <row r="122" spans="1:26" x14ac:dyDescent="0.25">
      <c r="A122" s="302"/>
      <c r="B122" s="302"/>
      <c r="C122" s="302"/>
      <c r="D122" s="302"/>
      <c r="E122" s="302"/>
      <c r="F122" s="302"/>
      <c r="G122" s="302"/>
      <c r="H122" s="302"/>
      <c r="I122" s="302"/>
      <c r="J122" s="302"/>
      <c r="K122" s="302"/>
      <c r="L122" s="302"/>
      <c r="M122" s="302"/>
      <c r="N122" s="302"/>
      <c r="O122" s="302"/>
      <c r="P122" s="302"/>
      <c r="Q122" s="302"/>
      <c r="R122" s="302"/>
      <c r="S122" s="302"/>
      <c r="T122" s="302"/>
      <c r="U122" s="302"/>
      <c r="V122" s="302"/>
      <c r="W122" s="302"/>
      <c r="X122" s="302"/>
      <c r="Y122" s="302"/>
      <c r="Z122" s="302"/>
    </row>
    <row r="123" spans="1:26" x14ac:dyDescent="0.25">
      <c r="A123" s="302"/>
      <c r="B123" s="302"/>
      <c r="C123" s="302"/>
      <c r="D123" s="302"/>
      <c r="E123" s="302"/>
      <c r="F123" s="302"/>
      <c r="G123" s="302"/>
      <c r="H123" s="302"/>
      <c r="I123" s="302"/>
      <c r="J123" s="302"/>
      <c r="K123" s="302"/>
      <c r="L123" s="302"/>
      <c r="M123" s="302"/>
      <c r="N123" s="302"/>
      <c r="O123" s="302"/>
      <c r="P123" s="302"/>
      <c r="Q123" s="302"/>
      <c r="R123" s="302"/>
      <c r="S123" s="302"/>
      <c r="T123" s="302"/>
      <c r="U123" s="302"/>
      <c r="V123" s="302"/>
      <c r="W123" s="302"/>
      <c r="X123" s="302"/>
      <c r="Y123" s="302"/>
      <c r="Z123" s="302"/>
    </row>
    <row r="124" spans="1:26" x14ac:dyDescent="0.25">
      <c r="A124" s="302"/>
      <c r="B124" s="302"/>
      <c r="C124" s="302"/>
      <c r="D124" s="302"/>
      <c r="E124" s="302"/>
      <c r="F124" s="302"/>
      <c r="G124" s="302"/>
      <c r="H124" s="302"/>
      <c r="I124" s="302"/>
      <c r="J124" s="302"/>
      <c r="K124" s="302"/>
      <c r="L124" s="302"/>
      <c r="M124" s="302"/>
      <c r="N124" s="302"/>
      <c r="O124" s="302"/>
      <c r="P124" s="302"/>
      <c r="Q124" s="302"/>
      <c r="R124" s="302"/>
      <c r="S124" s="302"/>
      <c r="T124" s="302"/>
      <c r="U124" s="302"/>
      <c r="V124" s="302"/>
      <c r="W124" s="302"/>
      <c r="X124" s="302"/>
      <c r="Y124" s="302"/>
      <c r="Z124" s="302"/>
    </row>
    <row r="125" spans="1:26" x14ac:dyDescent="0.25">
      <c r="A125" s="302"/>
      <c r="B125" s="302"/>
      <c r="C125" s="302"/>
      <c r="D125" s="302"/>
      <c r="E125" s="302"/>
      <c r="F125" s="302"/>
      <c r="G125" s="302"/>
      <c r="H125" s="302"/>
      <c r="I125" s="302"/>
      <c r="J125" s="302"/>
      <c r="K125" s="302"/>
      <c r="L125" s="302"/>
      <c r="M125" s="302"/>
      <c r="N125" s="302"/>
      <c r="O125" s="302"/>
      <c r="P125" s="302"/>
      <c r="Q125" s="302"/>
      <c r="R125" s="302"/>
      <c r="S125" s="302"/>
      <c r="T125" s="302"/>
      <c r="U125" s="302"/>
      <c r="V125" s="302"/>
      <c r="W125" s="302"/>
      <c r="X125" s="302"/>
      <c r="Y125" s="302"/>
      <c r="Z125" s="302"/>
    </row>
    <row r="126" spans="1:26" x14ac:dyDescent="0.25">
      <c r="A126" s="302"/>
      <c r="B126" s="302"/>
      <c r="C126" s="302"/>
      <c r="D126" s="302"/>
      <c r="E126" s="302"/>
      <c r="F126" s="302"/>
      <c r="G126" s="302"/>
      <c r="H126" s="302"/>
      <c r="I126" s="302"/>
      <c r="J126" s="302"/>
      <c r="K126" s="302"/>
      <c r="L126" s="302"/>
      <c r="M126" s="302"/>
      <c r="N126" s="302"/>
      <c r="O126" s="302"/>
      <c r="P126" s="302"/>
      <c r="Q126" s="302"/>
      <c r="R126" s="302"/>
      <c r="S126" s="302"/>
      <c r="T126" s="302"/>
      <c r="U126" s="302"/>
      <c r="V126" s="302"/>
      <c r="W126" s="302"/>
      <c r="X126" s="302"/>
      <c r="Y126" s="302"/>
      <c r="Z126" s="302"/>
    </row>
    <row r="127" spans="1:26" x14ac:dyDescent="0.25">
      <c r="A127" s="302"/>
      <c r="B127" s="302"/>
      <c r="C127" s="302"/>
      <c r="D127" s="302"/>
      <c r="E127" s="302"/>
      <c r="F127" s="302"/>
      <c r="G127" s="302"/>
      <c r="H127" s="302"/>
      <c r="I127" s="302"/>
      <c r="J127" s="302"/>
      <c r="K127" s="302"/>
      <c r="L127" s="302"/>
      <c r="M127" s="302"/>
      <c r="N127" s="302"/>
      <c r="O127" s="302"/>
      <c r="P127" s="302"/>
      <c r="Q127" s="302"/>
      <c r="R127" s="302"/>
      <c r="S127" s="302"/>
      <c r="T127" s="302"/>
      <c r="U127" s="302"/>
      <c r="V127" s="302"/>
      <c r="W127" s="302"/>
      <c r="X127" s="302"/>
      <c r="Y127" s="302"/>
      <c r="Z127" s="302"/>
    </row>
    <row r="128" spans="1:26" x14ac:dyDescent="0.25">
      <c r="A128" s="302"/>
      <c r="B128" s="302"/>
      <c r="C128" s="302"/>
      <c r="D128" s="302"/>
      <c r="E128" s="302"/>
      <c r="F128" s="302"/>
      <c r="G128" s="302"/>
      <c r="H128" s="302"/>
      <c r="I128" s="302"/>
      <c r="J128" s="302"/>
      <c r="K128" s="302"/>
      <c r="L128" s="302"/>
      <c r="M128" s="302"/>
      <c r="N128" s="302"/>
      <c r="O128" s="302"/>
      <c r="P128" s="302"/>
      <c r="Q128" s="302"/>
      <c r="R128" s="302"/>
      <c r="S128" s="302"/>
      <c r="T128" s="302"/>
      <c r="U128" s="302"/>
      <c r="V128" s="302"/>
      <c r="W128" s="302"/>
      <c r="X128" s="302"/>
      <c r="Y128" s="302"/>
      <c r="Z128" s="302"/>
    </row>
    <row r="129" spans="1:26" x14ac:dyDescent="0.25">
      <c r="A129" s="302"/>
      <c r="B129" s="302"/>
      <c r="C129" s="302"/>
      <c r="D129" s="302"/>
      <c r="E129" s="302"/>
      <c r="F129" s="302"/>
      <c r="G129" s="302"/>
      <c r="H129" s="302"/>
      <c r="I129" s="302"/>
      <c r="J129" s="302"/>
      <c r="K129" s="302"/>
      <c r="L129" s="302"/>
      <c r="M129" s="302"/>
      <c r="N129" s="302"/>
      <c r="O129" s="302"/>
      <c r="P129" s="302"/>
      <c r="Q129" s="302"/>
      <c r="R129" s="302"/>
      <c r="S129" s="302"/>
      <c r="T129" s="302"/>
      <c r="U129" s="302"/>
      <c r="V129" s="302"/>
      <c r="W129" s="302"/>
      <c r="X129" s="302"/>
      <c r="Y129" s="302"/>
      <c r="Z129" s="302"/>
    </row>
    <row r="130" spans="1:26" x14ac:dyDescent="0.25">
      <c r="A130" s="302"/>
      <c r="B130" s="302"/>
      <c r="C130" s="302"/>
      <c r="D130" s="302"/>
      <c r="E130" s="302"/>
      <c r="F130" s="302"/>
      <c r="G130" s="302"/>
      <c r="H130" s="302"/>
      <c r="I130" s="302"/>
      <c r="J130" s="302"/>
      <c r="K130" s="302"/>
      <c r="L130" s="302"/>
      <c r="M130" s="302"/>
      <c r="N130" s="302"/>
      <c r="O130" s="302"/>
      <c r="P130" s="302"/>
      <c r="Q130" s="302"/>
      <c r="R130" s="302"/>
      <c r="S130" s="302"/>
      <c r="T130" s="302"/>
      <c r="U130" s="302"/>
      <c r="V130" s="302"/>
      <c r="W130" s="302"/>
      <c r="X130" s="302"/>
      <c r="Y130" s="302"/>
      <c r="Z130" s="302"/>
    </row>
    <row r="131" spans="1:26" x14ac:dyDescent="0.25">
      <c r="A131" s="302"/>
      <c r="B131" s="302"/>
      <c r="C131" s="302"/>
      <c r="D131" s="302"/>
      <c r="E131" s="302"/>
      <c r="F131" s="302"/>
      <c r="G131" s="302"/>
      <c r="H131" s="302"/>
      <c r="I131" s="302"/>
      <c r="J131" s="302"/>
      <c r="K131" s="302"/>
      <c r="L131" s="302"/>
      <c r="M131" s="302"/>
      <c r="N131" s="302"/>
      <c r="O131" s="302"/>
      <c r="P131" s="302"/>
      <c r="Q131" s="302"/>
      <c r="R131" s="302"/>
      <c r="S131" s="302"/>
      <c r="T131" s="302"/>
      <c r="U131" s="302"/>
      <c r="V131" s="302"/>
      <c r="W131" s="302"/>
      <c r="X131" s="302"/>
      <c r="Y131" s="302"/>
      <c r="Z131" s="302"/>
    </row>
    <row r="132" spans="1:26" x14ac:dyDescent="0.25">
      <c r="A132" s="302"/>
      <c r="B132" s="302"/>
      <c r="C132" s="302"/>
      <c r="D132" s="302"/>
      <c r="E132" s="302"/>
      <c r="F132" s="302"/>
      <c r="G132" s="302"/>
      <c r="H132" s="302"/>
      <c r="I132" s="302"/>
      <c r="J132" s="302"/>
      <c r="K132" s="302"/>
      <c r="L132" s="302"/>
      <c r="M132" s="302"/>
      <c r="N132" s="302"/>
      <c r="O132" s="302"/>
      <c r="P132" s="302"/>
      <c r="Q132" s="302"/>
      <c r="R132" s="302"/>
      <c r="S132" s="302"/>
      <c r="T132" s="302"/>
      <c r="U132" s="302"/>
      <c r="V132" s="302"/>
      <c r="W132" s="302"/>
      <c r="X132" s="302"/>
      <c r="Y132" s="302"/>
      <c r="Z132" s="302"/>
    </row>
    <row r="133" spans="1:26" x14ac:dyDescent="0.25">
      <c r="A133" s="302"/>
      <c r="B133" s="302"/>
      <c r="C133" s="302"/>
      <c r="D133" s="302"/>
      <c r="E133" s="302"/>
      <c r="F133" s="302"/>
      <c r="G133" s="302"/>
      <c r="H133" s="302"/>
      <c r="I133" s="302"/>
      <c r="J133" s="302"/>
      <c r="K133" s="302"/>
      <c r="L133" s="302"/>
      <c r="M133" s="302"/>
      <c r="N133" s="302"/>
      <c r="O133" s="302"/>
      <c r="P133" s="302"/>
      <c r="Q133" s="302"/>
      <c r="R133" s="302"/>
      <c r="S133" s="302"/>
      <c r="T133" s="302"/>
      <c r="U133" s="302"/>
      <c r="V133" s="302"/>
      <c r="W133" s="302"/>
      <c r="X133" s="302"/>
      <c r="Y133" s="302"/>
      <c r="Z133" s="302"/>
    </row>
    <row r="134" spans="1:26" x14ac:dyDescent="0.25">
      <c r="A134" s="302"/>
      <c r="B134" s="302"/>
      <c r="C134" s="302"/>
      <c r="D134" s="302"/>
      <c r="E134" s="302"/>
      <c r="F134" s="302"/>
      <c r="G134" s="302"/>
      <c r="H134" s="302"/>
      <c r="I134" s="302"/>
      <c r="J134" s="302"/>
      <c r="K134" s="302"/>
      <c r="L134" s="302"/>
      <c r="M134" s="302"/>
      <c r="N134" s="302"/>
      <c r="O134" s="302"/>
      <c r="P134" s="302"/>
      <c r="Q134" s="302"/>
      <c r="R134" s="302"/>
      <c r="S134" s="302"/>
      <c r="T134" s="302"/>
      <c r="U134" s="302"/>
      <c r="V134" s="302"/>
      <c r="W134" s="302"/>
      <c r="X134" s="302"/>
      <c r="Y134" s="302"/>
      <c r="Z134" s="302"/>
    </row>
    <row r="135" spans="1:26" x14ac:dyDescent="0.25">
      <c r="A135" s="302"/>
      <c r="B135" s="302"/>
      <c r="C135" s="302"/>
      <c r="D135" s="302"/>
      <c r="E135" s="302"/>
      <c r="F135" s="302"/>
      <c r="G135" s="302"/>
      <c r="H135" s="302"/>
      <c r="I135" s="302"/>
      <c r="J135" s="302"/>
      <c r="K135" s="302"/>
      <c r="L135" s="302"/>
      <c r="M135" s="302"/>
      <c r="N135" s="302"/>
      <c r="O135" s="302"/>
      <c r="P135" s="302"/>
      <c r="Q135" s="302"/>
      <c r="R135" s="302"/>
      <c r="S135" s="302"/>
      <c r="T135" s="302"/>
      <c r="U135" s="302"/>
      <c r="V135" s="302"/>
      <c r="W135" s="302"/>
      <c r="X135" s="302"/>
      <c r="Y135" s="302"/>
      <c r="Z135" s="302"/>
    </row>
    <row r="136" spans="1:26" x14ac:dyDescent="0.25">
      <c r="A136" s="302"/>
      <c r="B136" s="302"/>
      <c r="C136" s="302"/>
      <c r="D136" s="302"/>
      <c r="E136" s="302"/>
      <c r="F136" s="302"/>
      <c r="G136" s="302"/>
      <c r="H136" s="302"/>
      <c r="I136" s="302"/>
      <c r="J136" s="302"/>
      <c r="K136" s="302"/>
      <c r="L136" s="302"/>
      <c r="M136" s="302"/>
      <c r="N136" s="302"/>
      <c r="O136" s="302"/>
      <c r="P136" s="302"/>
      <c r="Q136" s="302"/>
      <c r="R136" s="302"/>
      <c r="S136" s="302"/>
      <c r="T136" s="302"/>
      <c r="U136" s="302"/>
      <c r="V136" s="302"/>
      <c r="W136" s="302"/>
      <c r="X136" s="302"/>
      <c r="Y136" s="302"/>
      <c r="Z136" s="302"/>
    </row>
    <row r="137" spans="1:26" x14ac:dyDescent="0.25">
      <c r="A137" s="302"/>
      <c r="B137" s="302"/>
      <c r="C137" s="302"/>
      <c r="D137" s="302"/>
      <c r="E137" s="302"/>
      <c r="F137" s="302"/>
      <c r="G137" s="302"/>
      <c r="H137" s="302"/>
      <c r="I137" s="302"/>
      <c r="J137" s="302"/>
      <c r="K137" s="302"/>
      <c r="L137" s="302"/>
      <c r="M137" s="302"/>
      <c r="N137" s="302"/>
      <c r="O137" s="302"/>
      <c r="P137" s="302"/>
      <c r="Q137" s="302"/>
      <c r="R137" s="302"/>
      <c r="S137" s="302"/>
      <c r="T137" s="302"/>
      <c r="U137" s="302"/>
      <c r="V137" s="302"/>
      <c r="W137" s="302"/>
      <c r="X137" s="302"/>
      <c r="Y137" s="302"/>
      <c r="Z137" s="302"/>
    </row>
    <row r="138" spans="1:26" x14ac:dyDescent="0.25">
      <c r="A138" s="302"/>
      <c r="B138" s="302"/>
      <c r="C138" s="302"/>
      <c r="D138" s="302"/>
      <c r="E138" s="302"/>
      <c r="F138" s="302"/>
      <c r="G138" s="302"/>
      <c r="H138" s="302"/>
      <c r="I138" s="302"/>
      <c r="J138" s="302"/>
      <c r="K138" s="302"/>
      <c r="L138" s="302"/>
      <c r="M138" s="302"/>
      <c r="N138" s="302"/>
      <c r="O138" s="302"/>
      <c r="P138" s="302"/>
      <c r="Q138" s="302"/>
      <c r="R138" s="302"/>
      <c r="S138" s="302"/>
      <c r="T138" s="302"/>
      <c r="U138" s="302"/>
      <c r="V138" s="302"/>
      <c r="W138" s="302"/>
      <c r="X138" s="302"/>
      <c r="Y138" s="302"/>
      <c r="Z138" s="302"/>
    </row>
    <row r="139" spans="1:26" x14ac:dyDescent="0.25">
      <c r="A139" s="302"/>
      <c r="B139" s="302"/>
      <c r="C139" s="302"/>
      <c r="D139" s="302"/>
      <c r="E139" s="302"/>
      <c r="F139" s="302"/>
      <c r="G139" s="302"/>
      <c r="H139" s="302"/>
      <c r="I139" s="302"/>
      <c r="J139" s="302"/>
      <c r="K139" s="302"/>
      <c r="L139" s="302"/>
      <c r="M139" s="302"/>
      <c r="N139" s="302"/>
      <c r="O139" s="302"/>
      <c r="P139" s="302"/>
      <c r="Q139" s="302"/>
      <c r="R139" s="302"/>
      <c r="S139" s="302"/>
      <c r="T139" s="302"/>
      <c r="U139" s="302"/>
      <c r="V139" s="302"/>
      <c r="W139" s="302"/>
      <c r="X139" s="302"/>
      <c r="Y139" s="302"/>
      <c r="Z139" s="302"/>
    </row>
    <row r="140" spans="1:26" x14ac:dyDescent="0.25">
      <c r="A140" s="302"/>
      <c r="B140" s="302"/>
      <c r="C140" s="302"/>
      <c r="D140" s="302"/>
      <c r="E140" s="302"/>
      <c r="F140" s="302"/>
      <c r="G140" s="302"/>
      <c r="H140" s="302"/>
      <c r="I140" s="302"/>
      <c r="J140" s="302"/>
      <c r="K140" s="302"/>
      <c r="L140" s="302"/>
      <c r="M140" s="302"/>
      <c r="N140" s="302"/>
      <c r="O140" s="302"/>
      <c r="P140" s="302"/>
      <c r="Q140" s="302"/>
      <c r="R140" s="302"/>
      <c r="S140" s="302"/>
      <c r="T140" s="302"/>
      <c r="U140" s="302"/>
      <c r="V140" s="302"/>
      <c r="W140" s="302"/>
      <c r="X140" s="302"/>
      <c r="Y140" s="302"/>
      <c r="Z140" s="302"/>
    </row>
    <row r="141" spans="1:26" x14ac:dyDescent="0.25">
      <c r="A141" s="302"/>
      <c r="B141" s="302"/>
      <c r="C141" s="302"/>
      <c r="D141" s="302"/>
      <c r="E141" s="302"/>
      <c r="F141" s="302"/>
      <c r="G141" s="302"/>
      <c r="H141" s="302"/>
      <c r="I141" s="302"/>
      <c r="J141" s="302"/>
      <c r="K141" s="302"/>
      <c r="L141" s="302"/>
      <c r="M141" s="302"/>
      <c r="N141" s="302"/>
      <c r="O141" s="302"/>
      <c r="P141" s="302"/>
      <c r="Q141" s="302"/>
      <c r="R141" s="302"/>
      <c r="S141" s="302"/>
      <c r="T141" s="302"/>
      <c r="U141" s="302"/>
      <c r="V141" s="302"/>
      <c r="W141" s="302"/>
      <c r="X141" s="302"/>
      <c r="Y141" s="302"/>
      <c r="Z141" s="302"/>
    </row>
    <row r="142" spans="1:26" x14ac:dyDescent="0.25">
      <c r="A142" s="302"/>
      <c r="B142" s="302"/>
      <c r="C142" s="302"/>
      <c r="D142" s="302"/>
      <c r="E142" s="302"/>
      <c r="F142" s="302"/>
      <c r="G142" s="302"/>
      <c r="H142" s="302"/>
      <c r="I142" s="302"/>
      <c r="J142" s="302"/>
      <c r="K142" s="302"/>
      <c r="L142" s="302"/>
      <c r="M142" s="302"/>
      <c r="N142" s="302"/>
      <c r="O142" s="302"/>
      <c r="P142" s="302"/>
      <c r="Q142" s="302"/>
      <c r="R142" s="302"/>
      <c r="S142" s="302"/>
      <c r="T142" s="302"/>
      <c r="U142" s="302"/>
      <c r="V142" s="302"/>
      <c r="W142" s="302"/>
      <c r="X142" s="302"/>
      <c r="Y142" s="302"/>
      <c r="Z142" s="302"/>
    </row>
    <row r="143" spans="1:26" x14ac:dyDescent="0.25">
      <c r="A143" s="302"/>
      <c r="B143" s="302"/>
      <c r="C143" s="302"/>
      <c r="D143" s="302"/>
      <c r="E143" s="302"/>
      <c r="F143" s="302"/>
      <c r="G143" s="302"/>
      <c r="H143" s="302"/>
      <c r="I143" s="302"/>
      <c r="J143" s="302"/>
      <c r="K143" s="302"/>
      <c r="L143" s="302"/>
      <c r="M143" s="302"/>
      <c r="N143" s="302"/>
      <c r="O143" s="302"/>
      <c r="P143" s="302"/>
      <c r="Q143" s="302"/>
      <c r="R143" s="302"/>
      <c r="S143" s="302"/>
      <c r="T143" s="302"/>
      <c r="U143" s="302"/>
      <c r="V143" s="302"/>
      <c r="W143" s="302"/>
      <c r="X143" s="302"/>
      <c r="Y143" s="302"/>
      <c r="Z143" s="302"/>
    </row>
    <row r="144" spans="1:26" x14ac:dyDescent="0.25">
      <c r="A144" s="302"/>
      <c r="B144" s="302"/>
      <c r="C144" s="302"/>
      <c r="D144" s="302"/>
      <c r="E144" s="302"/>
      <c r="F144" s="302"/>
      <c r="G144" s="302"/>
      <c r="H144" s="302"/>
      <c r="I144" s="302"/>
      <c r="J144" s="302"/>
      <c r="K144" s="302"/>
      <c r="L144" s="302"/>
      <c r="M144" s="302"/>
      <c r="N144" s="302"/>
      <c r="O144" s="302"/>
      <c r="P144" s="302"/>
      <c r="Q144" s="302"/>
      <c r="R144" s="302"/>
      <c r="S144" s="302"/>
      <c r="T144" s="302"/>
      <c r="U144" s="302"/>
      <c r="V144" s="302"/>
      <c r="W144" s="302"/>
      <c r="X144" s="302"/>
      <c r="Y144" s="302"/>
      <c r="Z144" s="302"/>
    </row>
    <row r="145" spans="1:26" x14ac:dyDescent="0.25">
      <c r="A145" s="302"/>
      <c r="B145" s="302"/>
      <c r="C145" s="302"/>
      <c r="D145" s="302"/>
      <c r="E145" s="302"/>
      <c r="F145" s="302"/>
      <c r="G145" s="302"/>
      <c r="H145" s="302"/>
      <c r="I145" s="302"/>
      <c r="J145" s="302"/>
      <c r="K145" s="302"/>
      <c r="L145" s="302"/>
      <c r="M145" s="302"/>
      <c r="N145" s="302"/>
      <c r="O145" s="302"/>
      <c r="P145" s="302"/>
      <c r="Q145" s="302"/>
      <c r="R145" s="302"/>
      <c r="S145" s="302"/>
      <c r="T145" s="302"/>
      <c r="U145" s="302"/>
      <c r="V145" s="302"/>
      <c r="W145" s="302"/>
      <c r="X145" s="302"/>
      <c r="Y145" s="302"/>
      <c r="Z145" s="302"/>
    </row>
    <row r="146" spans="1:26" x14ac:dyDescent="0.25">
      <c r="A146" s="302"/>
      <c r="B146" s="302"/>
      <c r="C146" s="302"/>
      <c r="D146" s="302"/>
      <c r="E146" s="302"/>
      <c r="F146" s="302"/>
      <c r="G146" s="302"/>
      <c r="H146" s="302"/>
      <c r="I146" s="302"/>
      <c r="J146" s="302"/>
      <c r="K146" s="302"/>
      <c r="L146" s="302"/>
      <c r="M146" s="302"/>
      <c r="N146" s="302"/>
      <c r="O146" s="302"/>
      <c r="P146" s="302"/>
      <c r="Q146" s="302"/>
      <c r="R146" s="302"/>
      <c r="S146" s="302"/>
      <c r="T146" s="302"/>
      <c r="U146" s="302"/>
      <c r="V146" s="302"/>
      <c r="W146" s="302"/>
      <c r="X146" s="302"/>
      <c r="Y146" s="302"/>
      <c r="Z146" s="302"/>
    </row>
    <row r="147" spans="1:26" x14ac:dyDescent="0.25">
      <c r="A147" s="302"/>
      <c r="B147" s="302"/>
      <c r="C147" s="302"/>
      <c r="D147" s="302"/>
      <c r="E147" s="302"/>
      <c r="F147" s="302"/>
      <c r="G147" s="302"/>
      <c r="H147" s="302"/>
      <c r="I147" s="302"/>
      <c r="J147" s="302"/>
      <c r="K147" s="302"/>
      <c r="L147" s="302"/>
      <c r="M147" s="302"/>
      <c r="N147" s="302"/>
      <c r="O147" s="302"/>
      <c r="P147" s="302"/>
      <c r="Q147" s="302"/>
      <c r="R147" s="302"/>
      <c r="S147" s="302"/>
      <c r="T147" s="302"/>
      <c r="U147" s="302"/>
      <c r="V147" s="302"/>
      <c r="W147" s="302"/>
      <c r="X147" s="302"/>
      <c r="Y147" s="302"/>
      <c r="Z147" s="302"/>
    </row>
    <row r="148" spans="1:26" x14ac:dyDescent="0.25">
      <c r="A148" s="302"/>
      <c r="B148" s="302"/>
      <c r="C148" s="302"/>
      <c r="D148" s="302"/>
      <c r="E148" s="302"/>
      <c r="F148" s="302"/>
      <c r="G148" s="302"/>
      <c r="H148" s="302"/>
      <c r="I148" s="302"/>
      <c r="J148" s="302"/>
      <c r="K148" s="302"/>
      <c r="L148" s="302"/>
      <c r="M148" s="302"/>
      <c r="N148" s="302"/>
      <c r="O148" s="302"/>
      <c r="P148" s="302"/>
      <c r="Q148" s="302"/>
      <c r="R148" s="302"/>
      <c r="S148" s="302"/>
      <c r="T148" s="302"/>
      <c r="U148" s="302"/>
      <c r="V148" s="302"/>
      <c r="W148" s="302"/>
      <c r="X148" s="302"/>
      <c r="Y148" s="302"/>
      <c r="Z148" s="302"/>
    </row>
    <row r="149" spans="1:26" x14ac:dyDescent="0.25">
      <c r="A149" s="302"/>
      <c r="B149" s="302"/>
      <c r="C149" s="302"/>
      <c r="D149" s="302"/>
      <c r="E149" s="302"/>
      <c r="F149" s="302"/>
      <c r="G149" s="302"/>
      <c r="H149" s="302"/>
      <c r="I149" s="302"/>
      <c r="J149" s="302"/>
      <c r="K149" s="302"/>
      <c r="L149" s="302"/>
      <c r="M149" s="302"/>
      <c r="N149" s="302"/>
      <c r="O149" s="302"/>
      <c r="P149" s="302"/>
      <c r="Q149" s="302"/>
      <c r="R149" s="302"/>
      <c r="S149" s="302"/>
      <c r="T149" s="302"/>
      <c r="U149" s="302"/>
      <c r="V149" s="302"/>
      <c r="W149" s="302"/>
      <c r="X149" s="302"/>
      <c r="Y149" s="302"/>
      <c r="Z149" s="302"/>
    </row>
    <row r="150" spans="1:26" x14ac:dyDescent="0.25">
      <c r="A150" s="302"/>
      <c r="B150" s="302"/>
      <c r="C150" s="302"/>
      <c r="D150" s="302"/>
      <c r="E150" s="302"/>
      <c r="F150" s="302"/>
      <c r="G150" s="302"/>
      <c r="H150" s="302"/>
      <c r="I150" s="302"/>
      <c r="J150" s="302"/>
      <c r="K150" s="302"/>
      <c r="L150" s="302"/>
      <c r="M150" s="302"/>
      <c r="N150" s="302"/>
      <c r="O150" s="302"/>
      <c r="P150" s="302"/>
      <c r="Q150" s="302"/>
      <c r="R150" s="302"/>
      <c r="S150" s="302"/>
      <c r="T150" s="302"/>
      <c r="U150" s="302"/>
      <c r="V150" s="302"/>
      <c r="W150" s="302"/>
      <c r="X150" s="302"/>
      <c r="Y150" s="302"/>
      <c r="Z150" s="302"/>
    </row>
    <row r="151" spans="1:26" x14ac:dyDescent="0.25">
      <c r="A151" s="302"/>
      <c r="B151" s="302"/>
      <c r="C151" s="302"/>
      <c r="D151" s="302"/>
      <c r="E151" s="302"/>
      <c r="F151" s="302"/>
      <c r="G151" s="302"/>
      <c r="H151" s="302"/>
      <c r="I151" s="302"/>
      <c r="J151" s="302"/>
      <c r="K151" s="302"/>
      <c r="L151" s="302"/>
      <c r="M151" s="302"/>
      <c r="N151" s="302"/>
      <c r="O151" s="302"/>
      <c r="P151" s="302"/>
      <c r="Q151" s="302"/>
      <c r="R151" s="302"/>
      <c r="S151" s="302"/>
      <c r="T151" s="302"/>
      <c r="U151" s="302"/>
      <c r="V151" s="302"/>
      <c r="W151" s="302"/>
      <c r="X151" s="302"/>
      <c r="Y151" s="302"/>
      <c r="Z151" s="302"/>
    </row>
    <row r="152" spans="1:26" x14ac:dyDescent="0.25">
      <c r="A152" s="302"/>
      <c r="B152" s="302"/>
      <c r="C152" s="302"/>
      <c r="D152" s="302"/>
      <c r="E152" s="302"/>
      <c r="F152" s="302"/>
      <c r="G152" s="302"/>
      <c r="H152" s="302"/>
      <c r="I152" s="302"/>
      <c r="J152" s="302"/>
      <c r="K152" s="302"/>
      <c r="L152" s="302"/>
      <c r="M152" s="302"/>
      <c r="N152" s="302"/>
      <c r="O152" s="302"/>
      <c r="P152" s="302"/>
      <c r="Q152" s="302"/>
      <c r="R152" s="302"/>
      <c r="S152" s="302"/>
      <c r="T152" s="302"/>
      <c r="U152" s="302"/>
      <c r="V152" s="302"/>
      <c r="W152" s="302"/>
      <c r="X152" s="302"/>
      <c r="Y152" s="302"/>
      <c r="Z152" s="302"/>
    </row>
    <row r="153" spans="1:26" x14ac:dyDescent="0.25">
      <c r="A153" s="302"/>
      <c r="B153" s="302"/>
      <c r="C153" s="302"/>
      <c r="D153" s="302"/>
      <c r="E153" s="302"/>
      <c r="F153" s="302"/>
      <c r="G153" s="302"/>
      <c r="H153" s="302"/>
      <c r="I153" s="302"/>
      <c r="J153" s="302"/>
      <c r="K153" s="302"/>
      <c r="L153" s="302"/>
      <c r="M153" s="302"/>
      <c r="N153" s="302"/>
      <c r="O153" s="302"/>
      <c r="P153" s="302"/>
      <c r="Q153" s="302"/>
      <c r="R153" s="302"/>
      <c r="S153" s="302"/>
      <c r="T153" s="302"/>
      <c r="U153" s="302"/>
      <c r="V153" s="302"/>
      <c r="W153" s="302"/>
      <c r="X153" s="302"/>
      <c r="Y153" s="302"/>
      <c r="Z153" s="302"/>
    </row>
    <row r="154" spans="1:26" x14ac:dyDescent="0.25">
      <c r="A154" s="302"/>
      <c r="B154" s="302"/>
      <c r="C154" s="302"/>
      <c r="D154" s="302"/>
      <c r="E154" s="302"/>
      <c r="F154" s="302"/>
      <c r="G154" s="302"/>
      <c r="H154" s="302"/>
      <c r="I154" s="302"/>
      <c r="J154" s="302"/>
      <c r="K154" s="302"/>
      <c r="L154" s="302"/>
      <c r="M154" s="302"/>
      <c r="N154" s="302"/>
      <c r="O154" s="302"/>
      <c r="P154" s="302"/>
      <c r="Q154" s="302"/>
      <c r="R154" s="302"/>
      <c r="S154" s="302"/>
      <c r="T154" s="302"/>
      <c r="U154" s="302"/>
      <c r="V154" s="302"/>
      <c r="W154" s="302"/>
      <c r="X154" s="302"/>
      <c r="Y154" s="302"/>
      <c r="Z154" s="302"/>
    </row>
    <row r="155" spans="1:26" x14ac:dyDescent="0.25">
      <c r="A155" s="302"/>
      <c r="B155" s="302"/>
      <c r="C155" s="302"/>
      <c r="D155" s="302"/>
      <c r="E155" s="302"/>
      <c r="F155" s="302"/>
      <c r="G155" s="302"/>
      <c r="H155" s="302"/>
      <c r="I155" s="302"/>
      <c r="J155" s="302"/>
      <c r="K155" s="302"/>
      <c r="L155" s="302"/>
      <c r="M155" s="302"/>
      <c r="N155" s="302"/>
      <c r="O155" s="302"/>
      <c r="P155" s="302"/>
      <c r="Q155" s="302"/>
      <c r="R155" s="302"/>
      <c r="S155" s="302"/>
      <c r="T155" s="302"/>
      <c r="U155" s="302"/>
      <c r="V155" s="302"/>
      <c r="W155" s="302"/>
      <c r="X155" s="302"/>
      <c r="Y155" s="302"/>
      <c r="Z155" s="302"/>
    </row>
    <row r="156" spans="1:26" x14ac:dyDescent="0.25">
      <c r="A156" s="302"/>
      <c r="B156" s="302"/>
      <c r="C156" s="302"/>
      <c r="D156" s="302"/>
      <c r="E156" s="302"/>
      <c r="F156" s="302"/>
      <c r="G156" s="302"/>
      <c r="H156" s="302"/>
      <c r="I156" s="302"/>
      <c r="J156" s="302"/>
      <c r="K156" s="302"/>
      <c r="L156" s="302"/>
      <c r="M156" s="302"/>
      <c r="N156" s="302"/>
      <c r="O156" s="302"/>
      <c r="P156" s="302"/>
      <c r="Q156" s="302"/>
      <c r="R156" s="302"/>
      <c r="S156" s="302"/>
      <c r="T156" s="302"/>
      <c r="U156" s="302"/>
      <c r="V156" s="302"/>
      <c r="W156" s="302"/>
      <c r="X156" s="302"/>
      <c r="Y156" s="302"/>
      <c r="Z156" s="302"/>
    </row>
    <row r="157" spans="1:26" x14ac:dyDescent="0.25">
      <c r="A157" s="302"/>
      <c r="B157" s="302"/>
      <c r="C157" s="302"/>
      <c r="D157" s="302"/>
      <c r="E157" s="302"/>
      <c r="F157" s="302"/>
      <c r="G157" s="302"/>
      <c r="H157" s="302"/>
      <c r="I157" s="302"/>
      <c r="J157" s="302"/>
      <c r="K157" s="302"/>
      <c r="L157" s="302"/>
      <c r="M157" s="302"/>
      <c r="N157" s="302"/>
      <c r="O157" s="302"/>
      <c r="P157" s="302"/>
      <c r="Q157" s="302"/>
      <c r="R157" s="302"/>
      <c r="S157" s="302"/>
      <c r="T157" s="302"/>
      <c r="U157" s="302"/>
      <c r="V157" s="302"/>
      <c r="W157" s="302"/>
      <c r="X157" s="302"/>
      <c r="Y157" s="302"/>
      <c r="Z157" s="302"/>
    </row>
    <row r="158" spans="1:26" x14ac:dyDescent="0.25">
      <c r="A158" s="302"/>
      <c r="B158" s="302"/>
      <c r="C158" s="302"/>
      <c r="D158" s="302"/>
      <c r="E158" s="302"/>
      <c r="F158" s="302"/>
      <c r="G158" s="302"/>
      <c r="H158" s="302"/>
      <c r="I158" s="302"/>
      <c r="J158" s="302"/>
      <c r="K158" s="302"/>
      <c r="L158" s="302"/>
      <c r="M158" s="302"/>
      <c r="N158" s="302"/>
      <c r="O158" s="302"/>
      <c r="P158" s="302"/>
      <c r="Q158" s="302"/>
      <c r="R158" s="302"/>
      <c r="S158" s="302"/>
      <c r="T158" s="302"/>
      <c r="U158" s="302"/>
      <c r="V158" s="302"/>
      <c r="W158" s="302"/>
      <c r="X158" s="302"/>
      <c r="Y158" s="302"/>
      <c r="Z158" s="302"/>
    </row>
    <row r="159" spans="1:26" x14ac:dyDescent="0.25">
      <c r="A159" s="302"/>
      <c r="B159" s="302"/>
      <c r="C159" s="302"/>
      <c r="D159" s="302"/>
      <c r="E159" s="302"/>
      <c r="F159" s="302"/>
      <c r="G159" s="302"/>
      <c r="H159" s="302"/>
      <c r="I159" s="302"/>
      <c r="J159" s="302"/>
      <c r="K159" s="302"/>
      <c r="L159" s="302"/>
      <c r="M159" s="302"/>
      <c r="N159" s="302"/>
      <c r="O159" s="302"/>
      <c r="P159" s="302"/>
      <c r="Q159" s="302"/>
      <c r="R159" s="302"/>
      <c r="S159" s="302"/>
      <c r="T159" s="302"/>
      <c r="U159" s="302"/>
      <c r="V159" s="302"/>
      <c r="W159" s="302"/>
      <c r="X159" s="302"/>
      <c r="Y159" s="302"/>
      <c r="Z159" s="302"/>
    </row>
    <row r="160" spans="1:26" x14ac:dyDescent="0.25">
      <c r="A160" s="302"/>
      <c r="B160" s="302"/>
      <c r="C160" s="302"/>
      <c r="D160" s="302"/>
      <c r="E160" s="302"/>
      <c r="F160" s="302"/>
      <c r="G160" s="302"/>
      <c r="H160" s="302"/>
      <c r="I160" s="302"/>
      <c r="J160" s="302"/>
      <c r="K160" s="302"/>
      <c r="L160" s="302"/>
      <c r="M160" s="302"/>
      <c r="N160" s="302"/>
      <c r="O160" s="302"/>
      <c r="P160" s="302"/>
      <c r="Q160" s="302"/>
      <c r="R160" s="302"/>
      <c r="S160" s="302"/>
      <c r="T160" s="302"/>
      <c r="U160" s="302"/>
      <c r="V160" s="302"/>
      <c r="W160" s="302"/>
      <c r="X160" s="302"/>
      <c r="Y160" s="302"/>
      <c r="Z160" s="302"/>
    </row>
    <row r="161" spans="1:26" x14ac:dyDescent="0.25">
      <c r="A161" s="302"/>
      <c r="B161" s="302"/>
      <c r="C161" s="302"/>
      <c r="D161" s="302"/>
      <c r="E161" s="302"/>
      <c r="F161" s="302"/>
      <c r="G161" s="302"/>
      <c r="H161" s="302"/>
      <c r="I161" s="302"/>
      <c r="J161" s="302"/>
      <c r="K161" s="302"/>
      <c r="L161" s="302"/>
      <c r="M161" s="302"/>
      <c r="N161" s="302"/>
      <c r="O161" s="302"/>
      <c r="P161" s="302"/>
      <c r="Q161" s="302"/>
      <c r="R161" s="302"/>
      <c r="S161" s="302"/>
      <c r="T161" s="302"/>
      <c r="U161" s="302"/>
      <c r="V161" s="302"/>
      <c r="W161" s="302"/>
      <c r="X161" s="302"/>
      <c r="Y161" s="302"/>
      <c r="Z161" s="302"/>
    </row>
    <row r="162" spans="1:26" x14ac:dyDescent="0.25">
      <c r="A162" s="302"/>
      <c r="B162" s="302"/>
      <c r="C162" s="302"/>
      <c r="D162" s="302"/>
      <c r="E162" s="302"/>
      <c r="F162" s="302"/>
      <c r="G162" s="302"/>
      <c r="H162" s="302"/>
      <c r="I162" s="302"/>
      <c r="J162" s="302"/>
      <c r="K162" s="302"/>
      <c r="L162" s="302"/>
      <c r="M162" s="302"/>
      <c r="N162" s="302"/>
      <c r="O162" s="302"/>
      <c r="P162" s="302"/>
      <c r="Q162" s="302"/>
      <c r="R162" s="302"/>
      <c r="S162" s="302"/>
      <c r="T162" s="302"/>
      <c r="U162" s="302"/>
      <c r="V162" s="302"/>
      <c r="W162" s="302"/>
      <c r="X162" s="302"/>
      <c r="Y162" s="302"/>
      <c r="Z162" s="302"/>
    </row>
    <row r="163" spans="1:26" x14ac:dyDescent="0.25">
      <c r="A163" s="302"/>
      <c r="B163" s="302"/>
      <c r="C163" s="302"/>
      <c r="D163" s="302"/>
      <c r="E163" s="302"/>
      <c r="F163" s="302"/>
      <c r="G163" s="302"/>
      <c r="H163" s="302"/>
      <c r="I163" s="302"/>
      <c r="J163" s="302"/>
      <c r="K163" s="302"/>
      <c r="L163" s="302"/>
      <c r="M163" s="302"/>
      <c r="N163" s="302"/>
      <c r="O163" s="302"/>
      <c r="P163" s="302"/>
      <c r="Q163" s="302"/>
      <c r="R163" s="302"/>
      <c r="S163" s="302"/>
      <c r="T163" s="302"/>
      <c r="U163" s="302"/>
      <c r="V163" s="302"/>
      <c r="W163" s="302"/>
      <c r="X163" s="302"/>
      <c r="Y163" s="302"/>
      <c r="Z163" s="302"/>
    </row>
    <row r="164" spans="1:26" x14ac:dyDescent="0.25">
      <c r="A164" s="302"/>
      <c r="B164" s="302"/>
      <c r="C164" s="302"/>
      <c r="D164" s="302"/>
      <c r="E164" s="302"/>
      <c r="F164" s="302"/>
      <c r="G164" s="302"/>
      <c r="H164" s="302"/>
      <c r="I164" s="302"/>
      <c r="J164" s="302"/>
      <c r="K164" s="302"/>
      <c r="L164" s="302"/>
      <c r="M164" s="302"/>
      <c r="N164" s="302"/>
      <c r="O164" s="302"/>
      <c r="P164" s="302"/>
      <c r="Q164" s="302"/>
      <c r="R164" s="302"/>
      <c r="S164" s="302"/>
      <c r="T164" s="302"/>
      <c r="U164" s="302"/>
      <c r="V164" s="302"/>
      <c r="W164" s="302"/>
      <c r="X164" s="302"/>
      <c r="Y164" s="302"/>
      <c r="Z164" s="302"/>
    </row>
    <row r="165" spans="1:26" x14ac:dyDescent="0.25">
      <c r="A165" s="302"/>
      <c r="B165" s="302"/>
      <c r="C165" s="302"/>
      <c r="D165" s="302"/>
      <c r="E165" s="302"/>
      <c r="F165" s="302"/>
      <c r="G165" s="302"/>
      <c r="H165" s="302"/>
      <c r="I165" s="302"/>
      <c r="J165" s="302"/>
      <c r="K165" s="302"/>
      <c r="L165" s="302"/>
      <c r="M165" s="302"/>
      <c r="N165" s="302"/>
      <c r="O165" s="302"/>
      <c r="P165" s="302"/>
      <c r="Q165" s="302"/>
      <c r="R165" s="302"/>
      <c r="S165" s="302"/>
      <c r="T165" s="302"/>
      <c r="U165" s="302"/>
      <c r="V165" s="302"/>
      <c r="W165" s="302"/>
      <c r="X165" s="302"/>
      <c r="Y165" s="302"/>
      <c r="Z165" s="302"/>
    </row>
    <row r="166" spans="1:26" x14ac:dyDescent="0.25">
      <c r="A166" s="302"/>
      <c r="B166" s="302"/>
      <c r="C166" s="302"/>
      <c r="D166" s="302"/>
      <c r="E166" s="302"/>
      <c r="F166" s="302"/>
      <c r="G166" s="302"/>
      <c r="H166" s="302"/>
      <c r="I166" s="302"/>
      <c r="J166" s="302"/>
      <c r="K166" s="302"/>
      <c r="L166" s="302"/>
      <c r="M166" s="302"/>
      <c r="N166" s="302"/>
      <c r="O166" s="302"/>
      <c r="P166" s="302"/>
      <c r="Q166" s="302"/>
      <c r="R166" s="302"/>
      <c r="S166" s="302"/>
      <c r="T166" s="302"/>
      <c r="U166" s="302"/>
      <c r="V166" s="302"/>
      <c r="W166" s="302"/>
      <c r="X166" s="302"/>
      <c r="Y166" s="302"/>
      <c r="Z166" s="302"/>
    </row>
    <row r="167" spans="1:26" x14ac:dyDescent="0.25">
      <c r="A167" s="302"/>
      <c r="B167" s="302"/>
      <c r="C167" s="302"/>
      <c r="D167" s="302"/>
      <c r="E167" s="302"/>
      <c r="F167" s="302"/>
      <c r="G167" s="302"/>
      <c r="H167" s="302"/>
      <c r="I167" s="302"/>
      <c r="J167" s="302"/>
      <c r="K167" s="302"/>
      <c r="L167" s="302"/>
      <c r="M167" s="302"/>
      <c r="N167" s="302"/>
      <c r="O167" s="302"/>
      <c r="P167" s="302"/>
      <c r="Q167" s="302"/>
      <c r="R167" s="302"/>
      <c r="S167" s="302"/>
      <c r="T167" s="302"/>
      <c r="U167" s="302"/>
      <c r="V167" s="302"/>
      <c r="W167" s="302"/>
      <c r="X167" s="302"/>
      <c r="Y167" s="302"/>
      <c r="Z167" s="302"/>
    </row>
    <row r="168" spans="1:26" x14ac:dyDescent="0.25">
      <c r="A168" s="302"/>
      <c r="B168" s="302"/>
      <c r="C168" s="302"/>
      <c r="D168" s="302"/>
      <c r="E168" s="302"/>
      <c r="F168" s="302"/>
      <c r="G168" s="302"/>
      <c r="H168" s="302"/>
      <c r="I168" s="302"/>
      <c r="J168" s="302"/>
      <c r="K168" s="302"/>
      <c r="L168" s="302"/>
      <c r="M168" s="302"/>
      <c r="N168" s="302"/>
      <c r="O168" s="302"/>
      <c r="P168" s="302"/>
      <c r="Q168" s="302"/>
      <c r="R168" s="302"/>
      <c r="S168" s="302"/>
      <c r="T168" s="302"/>
      <c r="U168" s="302"/>
      <c r="V168" s="302"/>
      <c r="W168" s="302"/>
      <c r="X168" s="302"/>
      <c r="Y168" s="302"/>
      <c r="Z168" s="302"/>
    </row>
    <row r="169" spans="1:26" x14ac:dyDescent="0.25">
      <c r="A169" s="302"/>
      <c r="B169" s="302"/>
      <c r="C169" s="302"/>
      <c r="D169" s="302"/>
      <c r="E169" s="302"/>
      <c r="F169" s="302"/>
      <c r="G169" s="302"/>
      <c r="H169" s="302"/>
      <c r="I169" s="302"/>
      <c r="J169" s="302"/>
      <c r="K169" s="302"/>
      <c r="L169" s="302"/>
      <c r="M169" s="302"/>
      <c r="N169" s="302"/>
      <c r="O169" s="302"/>
      <c r="P169" s="302"/>
      <c r="Q169" s="302"/>
      <c r="R169" s="302"/>
      <c r="S169" s="302"/>
      <c r="T169" s="302"/>
      <c r="U169" s="302"/>
      <c r="V169" s="302"/>
      <c r="W169" s="302"/>
      <c r="X169" s="302"/>
      <c r="Y169" s="302"/>
      <c r="Z169" s="302"/>
    </row>
    <row r="170" spans="1:26" x14ac:dyDescent="0.25">
      <c r="A170" s="302"/>
      <c r="B170" s="302"/>
      <c r="C170" s="302"/>
      <c r="D170" s="302"/>
      <c r="E170" s="302"/>
      <c r="F170" s="302"/>
      <c r="G170" s="302"/>
      <c r="H170" s="302"/>
      <c r="I170" s="302"/>
      <c r="J170" s="302"/>
      <c r="K170" s="302"/>
      <c r="L170" s="302"/>
      <c r="M170" s="302"/>
      <c r="N170" s="302"/>
      <c r="O170" s="302"/>
      <c r="P170" s="302"/>
      <c r="Q170" s="302"/>
      <c r="R170" s="302"/>
      <c r="S170" s="302"/>
      <c r="T170" s="302"/>
      <c r="U170" s="302"/>
      <c r="V170" s="302"/>
      <c r="W170" s="302"/>
      <c r="X170" s="302"/>
      <c r="Y170" s="302"/>
      <c r="Z170" s="302"/>
    </row>
    <row r="171" spans="1:26" x14ac:dyDescent="0.25">
      <c r="A171" s="302"/>
      <c r="B171" s="302"/>
      <c r="C171" s="302"/>
      <c r="D171" s="302"/>
      <c r="E171" s="302"/>
      <c r="F171" s="302"/>
      <c r="G171" s="302"/>
      <c r="H171" s="302"/>
      <c r="I171" s="302"/>
      <c r="J171" s="302"/>
      <c r="K171" s="302"/>
      <c r="L171" s="302"/>
      <c r="M171" s="302"/>
      <c r="N171" s="302"/>
      <c r="O171" s="302"/>
      <c r="P171" s="302"/>
      <c r="Q171" s="302"/>
      <c r="R171" s="302"/>
      <c r="S171" s="302"/>
      <c r="T171" s="302"/>
      <c r="U171" s="302"/>
      <c r="V171" s="302"/>
      <c r="W171" s="302"/>
      <c r="X171" s="302"/>
      <c r="Y171" s="302"/>
      <c r="Z171" s="302"/>
    </row>
    <row r="172" spans="1:26" x14ac:dyDescent="0.25">
      <c r="A172" s="302"/>
      <c r="B172" s="302"/>
      <c r="C172" s="302"/>
      <c r="D172" s="302"/>
      <c r="E172" s="302"/>
      <c r="F172" s="302"/>
      <c r="G172" s="302"/>
      <c r="H172" s="302"/>
      <c r="I172" s="302"/>
      <c r="J172" s="302"/>
      <c r="K172" s="302"/>
      <c r="L172" s="302"/>
      <c r="M172" s="302"/>
      <c r="N172" s="302"/>
      <c r="O172" s="302"/>
      <c r="P172" s="302"/>
      <c r="Q172" s="302"/>
      <c r="R172" s="302"/>
      <c r="S172" s="302"/>
      <c r="T172" s="302"/>
      <c r="U172" s="302"/>
      <c r="V172" s="302"/>
      <c r="W172" s="302"/>
      <c r="X172" s="302"/>
      <c r="Y172" s="302"/>
      <c r="Z172" s="302"/>
    </row>
    <row r="173" spans="1:26" x14ac:dyDescent="0.25">
      <c r="A173" s="302"/>
      <c r="B173" s="302"/>
      <c r="C173" s="302"/>
      <c r="D173" s="302"/>
      <c r="E173" s="302"/>
      <c r="F173" s="302"/>
      <c r="G173" s="302"/>
      <c r="H173" s="302"/>
      <c r="I173" s="302"/>
      <c r="J173" s="302"/>
      <c r="K173" s="302"/>
      <c r="L173" s="302"/>
      <c r="M173" s="302"/>
      <c r="N173" s="302"/>
      <c r="O173" s="302"/>
      <c r="P173" s="302"/>
      <c r="Q173" s="302"/>
      <c r="R173" s="302"/>
      <c r="S173" s="302"/>
      <c r="T173" s="302"/>
      <c r="U173" s="302"/>
      <c r="V173" s="302"/>
      <c r="W173" s="302"/>
      <c r="X173" s="302"/>
      <c r="Y173" s="302"/>
      <c r="Z173" s="302"/>
    </row>
    <row r="174" spans="1:26" x14ac:dyDescent="0.25">
      <c r="A174" s="302"/>
      <c r="B174" s="302"/>
      <c r="C174" s="302"/>
      <c r="D174" s="302"/>
      <c r="E174" s="302"/>
      <c r="F174" s="302"/>
      <c r="G174" s="302"/>
      <c r="H174" s="302"/>
      <c r="I174" s="302"/>
      <c r="J174" s="302"/>
      <c r="K174" s="302"/>
      <c r="L174" s="302"/>
      <c r="M174" s="302"/>
      <c r="N174" s="302"/>
      <c r="O174" s="302"/>
      <c r="P174" s="302"/>
      <c r="Q174" s="302"/>
      <c r="R174" s="302"/>
      <c r="S174" s="302"/>
      <c r="T174" s="302"/>
      <c r="U174" s="302"/>
      <c r="V174" s="302"/>
      <c r="W174" s="302"/>
      <c r="X174" s="302"/>
      <c r="Y174" s="302"/>
      <c r="Z174" s="302"/>
    </row>
    <row r="175" spans="1:26" x14ac:dyDescent="0.25">
      <c r="A175" s="302"/>
      <c r="B175" s="302"/>
      <c r="C175" s="302"/>
      <c r="D175" s="302"/>
      <c r="E175" s="302"/>
      <c r="F175" s="302"/>
      <c r="G175" s="302"/>
      <c r="H175" s="302"/>
      <c r="I175" s="302"/>
      <c r="J175" s="302"/>
      <c r="K175" s="302"/>
      <c r="L175" s="302"/>
      <c r="M175" s="302"/>
      <c r="N175" s="302"/>
      <c r="O175" s="302"/>
      <c r="P175" s="302"/>
      <c r="Q175" s="302"/>
      <c r="R175" s="302"/>
      <c r="S175" s="302"/>
      <c r="T175" s="302"/>
      <c r="U175" s="302"/>
      <c r="V175" s="302"/>
      <c r="W175" s="302"/>
      <c r="X175" s="302"/>
      <c r="Y175" s="302"/>
      <c r="Z175" s="302"/>
    </row>
    <row r="176" spans="1:26" x14ac:dyDescent="0.25">
      <c r="A176" s="302"/>
      <c r="B176" s="302"/>
      <c r="C176" s="302"/>
      <c r="D176" s="302"/>
      <c r="E176" s="302"/>
      <c r="F176" s="302"/>
      <c r="G176" s="302"/>
      <c r="H176" s="302"/>
      <c r="I176" s="302"/>
      <c r="J176" s="302"/>
      <c r="K176" s="302"/>
      <c r="L176" s="302"/>
      <c r="M176" s="302"/>
      <c r="N176" s="302"/>
      <c r="O176" s="302"/>
      <c r="P176" s="302"/>
      <c r="Q176" s="302"/>
      <c r="R176" s="302"/>
      <c r="S176" s="302"/>
      <c r="T176" s="302"/>
      <c r="U176" s="302"/>
      <c r="V176" s="302"/>
      <c r="W176" s="302"/>
      <c r="X176" s="302"/>
      <c r="Y176" s="302"/>
      <c r="Z176" s="302"/>
    </row>
    <row r="177" spans="1:26" x14ac:dyDescent="0.25">
      <c r="A177" s="302"/>
      <c r="B177" s="302"/>
      <c r="C177" s="302"/>
      <c r="D177" s="302"/>
      <c r="E177" s="302"/>
      <c r="F177" s="302"/>
      <c r="G177" s="302"/>
      <c r="H177" s="302"/>
      <c r="I177" s="302"/>
      <c r="J177" s="302"/>
      <c r="K177" s="302"/>
      <c r="L177" s="302"/>
      <c r="M177" s="302"/>
      <c r="N177" s="302"/>
      <c r="O177" s="302"/>
      <c r="P177" s="302"/>
      <c r="Q177" s="302"/>
      <c r="R177" s="302"/>
      <c r="S177" s="302"/>
      <c r="T177" s="302"/>
      <c r="U177" s="302"/>
      <c r="V177" s="302"/>
      <c r="W177" s="302"/>
      <c r="X177" s="302"/>
      <c r="Y177" s="302"/>
      <c r="Z177" s="302"/>
    </row>
    <row r="178" spans="1:26" x14ac:dyDescent="0.25">
      <c r="A178" s="302"/>
      <c r="B178" s="302"/>
      <c r="C178" s="302"/>
      <c r="D178" s="302"/>
      <c r="E178" s="302"/>
      <c r="F178" s="302"/>
      <c r="G178" s="302"/>
      <c r="H178" s="302"/>
      <c r="I178" s="302"/>
      <c r="J178" s="302"/>
      <c r="K178" s="302"/>
      <c r="L178" s="302"/>
      <c r="M178" s="302"/>
      <c r="N178" s="302"/>
      <c r="O178" s="302"/>
      <c r="P178" s="302"/>
      <c r="Q178" s="302"/>
      <c r="R178" s="302"/>
      <c r="S178" s="302"/>
      <c r="T178" s="302"/>
      <c r="U178" s="302"/>
      <c r="V178" s="302"/>
      <c r="W178" s="302"/>
      <c r="X178" s="302"/>
      <c r="Y178" s="302"/>
      <c r="Z178" s="302"/>
    </row>
    <row r="179" spans="1:26" x14ac:dyDescent="0.25">
      <c r="A179" s="302"/>
      <c r="B179" s="302"/>
      <c r="C179" s="302"/>
      <c r="D179" s="302"/>
      <c r="E179" s="302"/>
      <c r="F179" s="302"/>
      <c r="G179" s="302"/>
      <c r="H179" s="302"/>
      <c r="I179" s="302"/>
      <c r="J179" s="302"/>
      <c r="K179" s="302"/>
      <c r="L179" s="302"/>
      <c r="M179" s="302"/>
      <c r="N179" s="302"/>
      <c r="O179" s="302"/>
      <c r="P179" s="302"/>
      <c r="Q179" s="302"/>
      <c r="R179" s="302"/>
      <c r="S179" s="302"/>
      <c r="T179" s="302"/>
      <c r="U179" s="302"/>
      <c r="V179" s="302"/>
      <c r="W179" s="302"/>
      <c r="X179" s="302"/>
      <c r="Y179" s="302"/>
      <c r="Z179" s="302"/>
    </row>
    <row r="180" spans="1:26" x14ac:dyDescent="0.25">
      <c r="A180" s="302"/>
      <c r="B180" s="302"/>
      <c r="C180" s="302"/>
      <c r="D180" s="302"/>
      <c r="E180" s="302"/>
      <c r="F180" s="302"/>
      <c r="G180" s="302"/>
      <c r="H180" s="302"/>
      <c r="I180" s="302"/>
      <c r="J180" s="302"/>
      <c r="K180" s="302"/>
      <c r="L180" s="302"/>
      <c r="M180" s="302"/>
      <c r="N180" s="302"/>
      <c r="O180" s="302"/>
      <c r="P180" s="302"/>
      <c r="Q180" s="302"/>
      <c r="R180" s="302"/>
      <c r="S180" s="302"/>
      <c r="T180" s="302"/>
      <c r="U180" s="302"/>
      <c r="V180" s="302"/>
      <c r="W180" s="302"/>
      <c r="X180" s="302"/>
      <c r="Y180" s="302"/>
      <c r="Z180" s="302"/>
    </row>
    <row r="181" spans="1:26" x14ac:dyDescent="0.25">
      <c r="A181" s="302"/>
      <c r="B181" s="302"/>
      <c r="C181" s="302"/>
      <c r="D181" s="302"/>
      <c r="E181" s="302"/>
      <c r="F181" s="302"/>
      <c r="G181" s="302"/>
      <c r="H181" s="302"/>
      <c r="I181" s="302"/>
      <c r="J181" s="302"/>
      <c r="K181" s="302"/>
      <c r="L181" s="302"/>
      <c r="M181" s="302"/>
      <c r="N181" s="302"/>
      <c r="O181" s="302"/>
      <c r="P181" s="302"/>
      <c r="Q181" s="302"/>
      <c r="R181" s="302"/>
      <c r="S181" s="302"/>
      <c r="T181" s="302"/>
      <c r="U181" s="302"/>
      <c r="V181" s="302"/>
      <c r="W181" s="302"/>
      <c r="X181" s="302"/>
      <c r="Y181" s="302"/>
      <c r="Z181" s="302"/>
    </row>
    <row r="182" spans="1:26" x14ac:dyDescent="0.25">
      <c r="A182" s="302"/>
      <c r="B182" s="302"/>
      <c r="C182" s="302"/>
      <c r="D182" s="302"/>
      <c r="E182" s="302"/>
      <c r="F182" s="302"/>
      <c r="G182" s="302"/>
      <c r="H182" s="302"/>
      <c r="I182" s="302"/>
      <c r="J182" s="302"/>
      <c r="K182" s="302"/>
      <c r="L182" s="302"/>
      <c r="M182" s="302"/>
      <c r="N182" s="302"/>
      <c r="O182" s="302"/>
      <c r="P182" s="302"/>
      <c r="Q182" s="302"/>
      <c r="R182" s="302"/>
      <c r="S182" s="302"/>
      <c r="T182" s="302"/>
      <c r="U182" s="302"/>
      <c r="V182" s="302"/>
      <c r="W182" s="302"/>
      <c r="X182" s="302"/>
      <c r="Y182" s="302"/>
      <c r="Z182" s="302"/>
    </row>
    <row r="183" spans="1:26" x14ac:dyDescent="0.25">
      <c r="A183" s="302"/>
      <c r="B183" s="302"/>
      <c r="C183" s="302"/>
      <c r="D183" s="302"/>
      <c r="E183" s="302"/>
      <c r="F183" s="302"/>
      <c r="G183" s="302"/>
      <c r="H183" s="302"/>
      <c r="I183" s="302"/>
      <c r="J183" s="302"/>
      <c r="K183" s="302"/>
      <c r="L183" s="302"/>
      <c r="M183" s="302"/>
      <c r="N183" s="302"/>
      <c r="O183" s="302"/>
      <c r="P183" s="302"/>
      <c r="Q183" s="302"/>
      <c r="R183" s="302"/>
      <c r="S183" s="302"/>
      <c r="T183" s="302"/>
      <c r="U183" s="302"/>
      <c r="V183" s="302"/>
      <c r="W183" s="302"/>
      <c r="X183" s="302"/>
      <c r="Y183" s="302"/>
      <c r="Z183" s="302"/>
    </row>
    <row r="184" spans="1:26" x14ac:dyDescent="0.25">
      <c r="A184" s="302"/>
      <c r="B184" s="302"/>
      <c r="C184" s="302"/>
      <c r="D184" s="302"/>
      <c r="E184" s="302"/>
      <c r="F184" s="302"/>
      <c r="G184" s="302"/>
      <c r="H184" s="302"/>
      <c r="I184" s="302"/>
      <c r="J184" s="302"/>
      <c r="K184" s="302"/>
      <c r="L184" s="302"/>
      <c r="M184" s="302"/>
      <c r="N184" s="302"/>
      <c r="O184" s="302"/>
      <c r="P184" s="302"/>
      <c r="Q184" s="302"/>
      <c r="R184" s="302"/>
      <c r="S184" s="302"/>
      <c r="T184" s="302"/>
      <c r="U184" s="302"/>
      <c r="V184" s="302"/>
      <c r="W184" s="302"/>
      <c r="X184" s="302"/>
      <c r="Y184" s="302"/>
      <c r="Z184" s="302"/>
    </row>
    <row r="185" spans="1:26" x14ac:dyDescent="0.25">
      <c r="A185" s="302"/>
      <c r="B185" s="302"/>
      <c r="C185" s="302"/>
      <c r="D185" s="302"/>
      <c r="E185" s="302"/>
      <c r="F185" s="302"/>
      <c r="G185" s="302"/>
      <c r="H185" s="302"/>
      <c r="I185" s="302"/>
      <c r="J185" s="302"/>
      <c r="K185" s="302"/>
      <c r="L185" s="302"/>
      <c r="M185" s="302"/>
      <c r="N185" s="302"/>
      <c r="O185" s="302"/>
      <c r="P185" s="302"/>
      <c r="Q185" s="302"/>
      <c r="R185" s="302"/>
      <c r="S185" s="302"/>
      <c r="T185" s="302"/>
      <c r="U185" s="302"/>
      <c r="V185" s="302"/>
      <c r="W185" s="302"/>
      <c r="X185" s="302"/>
      <c r="Y185" s="302"/>
      <c r="Z185" s="302"/>
    </row>
    <row r="186" spans="1:26" x14ac:dyDescent="0.25">
      <c r="A186" s="302"/>
      <c r="B186" s="302"/>
      <c r="C186" s="302"/>
      <c r="D186" s="302"/>
      <c r="E186" s="302"/>
      <c r="F186" s="302"/>
      <c r="G186" s="302"/>
      <c r="H186" s="302"/>
      <c r="I186" s="302"/>
      <c r="J186" s="302"/>
      <c r="K186" s="302"/>
      <c r="L186" s="302"/>
      <c r="M186" s="302"/>
      <c r="N186" s="302"/>
      <c r="O186" s="302"/>
      <c r="P186" s="302"/>
      <c r="Q186" s="302"/>
      <c r="R186" s="302"/>
      <c r="S186" s="302"/>
      <c r="T186" s="302"/>
      <c r="U186" s="302"/>
      <c r="V186" s="302"/>
      <c r="W186" s="302"/>
      <c r="X186" s="302"/>
      <c r="Y186" s="302"/>
      <c r="Z186" s="302"/>
    </row>
    <row r="187" spans="1:26" x14ac:dyDescent="0.25">
      <c r="A187" s="302"/>
      <c r="B187" s="302"/>
      <c r="C187" s="302"/>
      <c r="D187" s="302"/>
      <c r="E187" s="302"/>
      <c r="F187" s="302"/>
      <c r="G187" s="302"/>
      <c r="H187" s="302"/>
      <c r="I187" s="302"/>
      <c r="J187" s="302"/>
      <c r="K187" s="302"/>
      <c r="L187" s="302"/>
      <c r="M187" s="302"/>
      <c r="N187" s="302"/>
      <c r="O187" s="302"/>
      <c r="P187" s="302"/>
      <c r="Q187" s="302"/>
      <c r="R187" s="302"/>
      <c r="S187" s="302"/>
      <c r="T187" s="302"/>
      <c r="U187" s="302"/>
      <c r="V187" s="302"/>
      <c r="W187" s="302"/>
      <c r="X187" s="302"/>
      <c r="Y187" s="302"/>
      <c r="Z187" s="302"/>
    </row>
    <row r="188" spans="1:26" x14ac:dyDescent="0.25">
      <c r="A188" s="302"/>
      <c r="B188" s="302"/>
      <c r="C188" s="302"/>
      <c r="D188" s="302"/>
      <c r="E188" s="302"/>
      <c r="F188" s="302"/>
      <c r="G188" s="302"/>
      <c r="H188" s="302"/>
      <c r="I188" s="302"/>
      <c r="J188" s="302"/>
      <c r="K188" s="302"/>
      <c r="L188" s="302"/>
      <c r="M188" s="302"/>
      <c r="N188" s="302"/>
      <c r="O188" s="302"/>
      <c r="P188" s="302"/>
      <c r="Q188" s="302"/>
      <c r="R188" s="302"/>
      <c r="S188" s="302"/>
      <c r="T188" s="302"/>
      <c r="U188" s="302"/>
      <c r="V188" s="302"/>
      <c r="W188" s="302"/>
      <c r="X188" s="302"/>
      <c r="Y188" s="302"/>
      <c r="Z188" s="302"/>
    </row>
    <row r="189" spans="1:26" x14ac:dyDescent="0.25">
      <c r="A189" s="302"/>
      <c r="B189" s="302"/>
      <c r="C189" s="302"/>
      <c r="D189" s="302"/>
      <c r="E189" s="302"/>
      <c r="F189" s="302"/>
      <c r="G189" s="302"/>
      <c r="H189" s="302"/>
      <c r="I189" s="302"/>
      <c r="J189" s="302"/>
      <c r="K189" s="302"/>
      <c r="L189" s="302"/>
      <c r="M189" s="302"/>
      <c r="N189" s="302"/>
      <c r="O189" s="302"/>
      <c r="P189" s="302"/>
      <c r="Q189" s="302"/>
      <c r="R189" s="302"/>
      <c r="S189" s="302"/>
      <c r="T189" s="302"/>
      <c r="U189" s="302"/>
      <c r="V189" s="302"/>
      <c r="W189" s="302"/>
      <c r="X189" s="302"/>
      <c r="Y189" s="302"/>
      <c r="Z189" s="302"/>
    </row>
    <row r="190" spans="1:26" x14ac:dyDescent="0.25">
      <c r="A190" s="302"/>
      <c r="B190" s="302"/>
      <c r="C190" s="302"/>
      <c r="D190" s="302"/>
      <c r="E190" s="302"/>
      <c r="F190" s="302"/>
      <c r="G190" s="302"/>
      <c r="H190" s="302"/>
      <c r="I190" s="302"/>
      <c r="J190" s="302"/>
      <c r="K190" s="302"/>
      <c r="L190" s="302"/>
      <c r="M190" s="302"/>
      <c r="N190" s="302"/>
      <c r="O190" s="302"/>
      <c r="P190" s="302"/>
      <c r="Q190" s="302"/>
      <c r="R190" s="302"/>
      <c r="S190" s="302"/>
      <c r="T190" s="302"/>
      <c r="U190" s="302"/>
      <c r="V190" s="302"/>
      <c r="W190" s="302"/>
      <c r="X190" s="302"/>
      <c r="Y190" s="302"/>
      <c r="Z190" s="302"/>
    </row>
    <row r="191" spans="1:26" x14ac:dyDescent="0.25">
      <c r="A191" s="302"/>
      <c r="B191" s="302"/>
      <c r="C191" s="302"/>
      <c r="D191" s="302"/>
      <c r="E191" s="302"/>
      <c r="F191" s="302"/>
      <c r="G191" s="302"/>
      <c r="H191" s="302"/>
      <c r="I191" s="302"/>
      <c r="J191" s="302"/>
      <c r="K191" s="302"/>
      <c r="L191" s="302"/>
      <c r="M191" s="302"/>
      <c r="N191" s="302"/>
      <c r="O191" s="302"/>
      <c r="P191" s="302"/>
      <c r="Q191" s="302"/>
      <c r="R191" s="302"/>
      <c r="S191" s="302"/>
      <c r="T191" s="302"/>
      <c r="U191" s="302"/>
      <c r="V191" s="302"/>
      <c r="W191" s="302"/>
      <c r="X191" s="302"/>
      <c r="Y191" s="302"/>
      <c r="Z191" s="302"/>
    </row>
    <row r="192" spans="1:26" x14ac:dyDescent="0.25">
      <c r="A192" s="302"/>
      <c r="B192" s="302"/>
      <c r="C192" s="302"/>
      <c r="D192" s="302"/>
      <c r="E192" s="302"/>
      <c r="F192" s="302"/>
      <c r="G192" s="302"/>
      <c r="H192" s="302"/>
      <c r="I192" s="302"/>
      <c r="J192" s="302"/>
      <c r="K192" s="302"/>
      <c r="L192" s="302"/>
      <c r="M192" s="302"/>
      <c r="N192" s="302"/>
      <c r="O192" s="302"/>
      <c r="P192" s="302"/>
      <c r="Q192" s="302"/>
      <c r="R192" s="302"/>
      <c r="S192" s="302"/>
      <c r="T192" s="302"/>
      <c r="U192" s="302"/>
      <c r="V192" s="302"/>
      <c r="W192" s="302"/>
      <c r="X192" s="302"/>
      <c r="Y192" s="302"/>
      <c r="Z192" s="302"/>
    </row>
    <row r="193" spans="1:26" x14ac:dyDescent="0.25">
      <c r="A193" s="302"/>
      <c r="B193" s="302"/>
      <c r="C193" s="302"/>
      <c r="D193" s="302"/>
      <c r="E193" s="302"/>
      <c r="F193" s="302"/>
      <c r="G193" s="302"/>
      <c r="H193" s="302"/>
      <c r="I193" s="302"/>
      <c r="J193" s="302"/>
      <c r="K193" s="302"/>
      <c r="L193" s="302"/>
      <c r="M193" s="302"/>
      <c r="N193" s="302"/>
      <c r="O193" s="302"/>
      <c r="P193" s="302"/>
      <c r="Q193" s="302"/>
      <c r="R193" s="302"/>
      <c r="S193" s="302"/>
      <c r="T193" s="302"/>
      <c r="U193" s="302"/>
      <c r="V193" s="302"/>
      <c r="W193" s="302"/>
      <c r="X193" s="302"/>
      <c r="Y193" s="302"/>
      <c r="Z193" s="302"/>
    </row>
    <row r="194" spans="1:26" x14ac:dyDescent="0.25">
      <c r="A194" s="302"/>
      <c r="B194" s="302"/>
      <c r="C194" s="302"/>
      <c r="D194" s="302"/>
      <c r="E194" s="302"/>
      <c r="F194" s="302"/>
      <c r="G194" s="302"/>
      <c r="H194" s="302"/>
      <c r="I194" s="302"/>
      <c r="J194" s="302"/>
      <c r="K194" s="302"/>
      <c r="L194" s="302"/>
      <c r="M194" s="302"/>
      <c r="N194" s="302"/>
      <c r="O194" s="302"/>
      <c r="P194" s="302"/>
      <c r="Q194" s="302"/>
      <c r="R194" s="302"/>
      <c r="S194" s="302"/>
      <c r="T194" s="302"/>
      <c r="U194" s="302"/>
      <c r="V194" s="302"/>
      <c r="W194" s="302"/>
      <c r="X194" s="302"/>
      <c r="Y194" s="302"/>
      <c r="Z194" s="302"/>
    </row>
    <row r="195" spans="1:26" x14ac:dyDescent="0.25">
      <c r="A195" s="302"/>
      <c r="B195" s="302"/>
      <c r="C195" s="302"/>
      <c r="D195" s="302"/>
      <c r="E195" s="302"/>
      <c r="F195" s="302"/>
      <c r="G195" s="302"/>
      <c r="H195" s="302"/>
      <c r="I195" s="302"/>
      <c r="J195" s="302"/>
      <c r="K195" s="302"/>
      <c r="L195" s="302"/>
      <c r="M195" s="302"/>
      <c r="N195" s="302"/>
      <c r="O195" s="302"/>
      <c r="P195" s="302"/>
      <c r="Q195" s="302"/>
      <c r="R195" s="302"/>
      <c r="S195" s="302"/>
      <c r="T195" s="302"/>
      <c r="U195" s="302"/>
      <c r="V195" s="302"/>
      <c r="W195" s="302"/>
      <c r="X195" s="302"/>
      <c r="Y195" s="302"/>
      <c r="Z195" s="302"/>
    </row>
    <row r="196" spans="1:26" x14ac:dyDescent="0.25">
      <c r="A196" s="302"/>
      <c r="B196" s="302"/>
      <c r="C196" s="302"/>
      <c r="D196" s="302"/>
      <c r="E196" s="302"/>
      <c r="F196" s="302"/>
      <c r="G196" s="302"/>
      <c r="H196" s="302"/>
      <c r="I196" s="302"/>
      <c r="J196" s="302"/>
      <c r="K196" s="302"/>
      <c r="L196" s="302"/>
      <c r="M196" s="302"/>
      <c r="N196" s="302"/>
      <c r="O196" s="302"/>
      <c r="P196" s="302"/>
      <c r="Q196" s="302"/>
      <c r="R196" s="302"/>
      <c r="S196" s="302"/>
      <c r="T196" s="302"/>
      <c r="U196" s="302"/>
      <c r="V196" s="302"/>
      <c r="W196" s="302"/>
      <c r="X196" s="302"/>
      <c r="Y196" s="302"/>
      <c r="Z196" s="302"/>
    </row>
    <row r="197" spans="1:26" x14ac:dyDescent="0.25">
      <c r="A197" s="302"/>
      <c r="B197" s="302"/>
      <c r="C197" s="302"/>
      <c r="D197" s="302"/>
      <c r="E197" s="302"/>
      <c r="F197" s="302"/>
      <c r="G197" s="302"/>
      <c r="H197" s="302"/>
      <c r="I197" s="302"/>
      <c r="J197" s="302"/>
      <c r="K197" s="302"/>
      <c r="L197" s="302"/>
      <c r="M197" s="302"/>
      <c r="N197" s="302"/>
      <c r="O197" s="302"/>
      <c r="P197" s="302"/>
      <c r="Q197" s="302"/>
      <c r="R197" s="302"/>
      <c r="S197" s="302"/>
      <c r="T197" s="302"/>
      <c r="U197" s="302"/>
      <c r="V197" s="302"/>
      <c r="W197" s="302"/>
      <c r="X197" s="302"/>
      <c r="Y197" s="302"/>
      <c r="Z197" s="302"/>
    </row>
    <row r="198" spans="1:26" x14ac:dyDescent="0.25">
      <c r="A198" s="302"/>
      <c r="B198" s="302"/>
      <c r="C198" s="302"/>
      <c r="D198" s="302"/>
      <c r="E198" s="302"/>
      <c r="F198" s="302"/>
      <c r="G198" s="302"/>
      <c r="H198" s="302"/>
      <c r="I198" s="302"/>
      <c r="J198" s="302"/>
      <c r="K198" s="302"/>
      <c r="L198" s="302"/>
      <c r="M198" s="302"/>
      <c r="N198" s="302"/>
      <c r="O198" s="302"/>
      <c r="P198" s="302"/>
      <c r="Q198" s="302"/>
      <c r="R198" s="302"/>
      <c r="S198" s="302"/>
      <c r="T198" s="302"/>
      <c r="U198" s="302"/>
      <c r="V198" s="302"/>
      <c r="W198" s="302"/>
      <c r="X198" s="302"/>
      <c r="Y198" s="302"/>
      <c r="Z198" s="302"/>
    </row>
    <row r="199" spans="1:26" x14ac:dyDescent="0.25">
      <c r="A199" s="302"/>
      <c r="B199" s="302"/>
      <c r="C199" s="302"/>
      <c r="D199" s="302"/>
      <c r="E199" s="302"/>
      <c r="F199" s="302"/>
      <c r="G199" s="302"/>
      <c r="H199" s="302"/>
      <c r="I199" s="302"/>
      <c r="J199" s="302"/>
      <c r="K199" s="302"/>
      <c r="L199" s="302"/>
      <c r="M199" s="302"/>
      <c r="N199" s="302"/>
      <c r="O199" s="302"/>
      <c r="P199" s="302"/>
      <c r="Q199" s="302"/>
      <c r="R199" s="302"/>
      <c r="S199" s="302"/>
      <c r="T199" s="302"/>
      <c r="U199" s="302"/>
      <c r="V199" s="302"/>
      <c r="W199" s="302"/>
      <c r="X199" s="302"/>
      <c r="Y199" s="302"/>
      <c r="Z199" s="302"/>
    </row>
    <row r="200" spans="1:26" x14ac:dyDescent="0.25">
      <c r="A200" s="302"/>
      <c r="B200" s="302"/>
      <c r="C200" s="302"/>
      <c r="D200" s="302"/>
      <c r="E200" s="302"/>
      <c r="F200" s="302"/>
      <c r="G200" s="302"/>
      <c r="H200" s="302"/>
      <c r="I200" s="302"/>
      <c r="J200" s="302"/>
      <c r="K200" s="302"/>
      <c r="L200" s="302"/>
      <c r="M200" s="302"/>
      <c r="N200" s="302"/>
      <c r="O200" s="302"/>
      <c r="P200" s="302"/>
      <c r="Q200" s="302"/>
      <c r="R200" s="302"/>
      <c r="S200" s="302"/>
      <c r="T200" s="302"/>
      <c r="U200" s="302"/>
      <c r="V200" s="302"/>
      <c r="W200" s="302"/>
      <c r="X200" s="302"/>
      <c r="Y200" s="302"/>
      <c r="Z200" s="302"/>
    </row>
    <row r="201" spans="1:26" x14ac:dyDescent="0.25">
      <c r="A201" s="302"/>
      <c r="B201" s="302"/>
      <c r="C201" s="302"/>
      <c r="D201" s="302"/>
      <c r="E201" s="302"/>
      <c r="F201" s="302"/>
      <c r="G201" s="302"/>
      <c r="H201" s="302"/>
      <c r="I201" s="302"/>
      <c r="J201" s="302"/>
      <c r="K201" s="302"/>
      <c r="L201" s="302"/>
      <c r="M201" s="302"/>
      <c r="N201" s="302"/>
      <c r="O201" s="302"/>
      <c r="P201" s="302"/>
      <c r="Q201" s="302"/>
      <c r="R201" s="302"/>
      <c r="S201" s="302"/>
      <c r="T201" s="302"/>
      <c r="U201" s="302"/>
      <c r="V201" s="302"/>
      <c r="W201" s="302"/>
      <c r="X201" s="302"/>
      <c r="Y201" s="302"/>
      <c r="Z201" s="302"/>
    </row>
    <row r="202" spans="1:26" x14ac:dyDescent="0.25">
      <c r="A202" s="302"/>
      <c r="B202" s="302"/>
      <c r="C202" s="302"/>
      <c r="D202" s="302"/>
      <c r="E202" s="302"/>
      <c r="F202" s="302"/>
      <c r="G202" s="302"/>
      <c r="H202" s="302"/>
      <c r="I202" s="302"/>
      <c r="J202" s="302"/>
      <c r="K202" s="302"/>
      <c r="L202" s="302"/>
      <c r="M202" s="302"/>
      <c r="N202" s="302"/>
      <c r="O202" s="302"/>
      <c r="P202" s="302"/>
      <c r="Q202" s="302"/>
      <c r="R202" s="302"/>
      <c r="S202" s="302"/>
      <c r="T202" s="302"/>
      <c r="U202" s="302"/>
      <c r="V202" s="302"/>
      <c r="W202" s="302"/>
      <c r="X202" s="302"/>
      <c r="Y202" s="302"/>
      <c r="Z202" s="302"/>
    </row>
    <row r="203" spans="1:26" x14ac:dyDescent="0.25">
      <c r="A203" s="302"/>
      <c r="B203" s="302"/>
      <c r="C203" s="302"/>
      <c r="D203" s="302"/>
      <c r="E203" s="302"/>
      <c r="F203" s="302"/>
      <c r="G203" s="302"/>
      <c r="H203" s="302"/>
      <c r="I203" s="302"/>
      <c r="J203" s="302"/>
      <c r="K203" s="302"/>
      <c r="L203" s="302"/>
      <c r="M203" s="302"/>
      <c r="N203" s="302"/>
      <c r="O203" s="302"/>
      <c r="P203" s="302"/>
      <c r="Q203" s="302"/>
      <c r="R203" s="302"/>
      <c r="S203" s="302"/>
      <c r="T203" s="302"/>
      <c r="U203" s="302"/>
      <c r="V203" s="302"/>
      <c r="W203" s="302"/>
      <c r="X203" s="302"/>
      <c r="Y203" s="302"/>
      <c r="Z203" s="302"/>
    </row>
    <row r="204" spans="1:26" x14ac:dyDescent="0.25">
      <c r="A204" s="302"/>
      <c r="B204" s="302"/>
      <c r="C204" s="302"/>
      <c r="D204" s="302"/>
      <c r="E204" s="302"/>
      <c r="F204" s="302"/>
      <c r="G204" s="302"/>
      <c r="H204" s="302"/>
      <c r="I204" s="302"/>
      <c r="J204" s="302"/>
      <c r="K204" s="302"/>
      <c r="L204" s="302"/>
      <c r="M204" s="302"/>
      <c r="N204" s="302"/>
      <c r="O204" s="302"/>
      <c r="P204" s="302"/>
      <c r="Q204" s="302"/>
      <c r="R204" s="302"/>
      <c r="S204" s="302"/>
      <c r="T204" s="302"/>
      <c r="U204" s="302"/>
      <c r="V204" s="302"/>
      <c r="W204" s="302"/>
      <c r="X204" s="302"/>
      <c r="Y204" s="302"/>
      <c r="Z204" s="302"/>
    </row>
    <row r="205" spans="1:26" x14ac:dyDescent="0.25">
      <c r="A205" s="302"/>
      <c r="B205" s="302"/>
      <c r="C205" s="302"/>
      <c r="D205" s="302"/>
      <c r="E205" s="302"/>
      <c r="F205" s="302"/>
      <c r="G205" s="302"/>
      <c r="H205" s="302"/>
      <c r="I205" s="302"/>
      <c r="J205" s="302"/>
      <c r="K205" s="302"/>
      <c r="L205" s="302"/>
      <c r="M205" s="302"/>
      <c r="N205" s="302"/>
      <c r="O205" s="302"/>
      <c r="P205" s="302"/>
      <c r="Q205" s="302"/>
      <c r="R205" s="302"/>
      <c r="S205" s="302"/>
      <c r="T205" s="302"/>
      <c r="U205" s="302"/>
      <c r="V205" s="302"/>
      <c r="W205" s="302"/>
      <c r="X205" s="302"/>
      <c r="Y205" s="302"/>
      <c r="Z205" s="302"/>
    </row>
    <row r="206" spans="1:26" x14ac:dyDescent="0.25">
      <c r="A206" s="302"/>
      <c r="B206" s="302"/>
      <c r="C206" s="302"/>
      <c r="D206" s="302"/>
      <c r="E206" s="302"/>
      <c r="F206" s="302"/>
      <c r="G206" s="302"/>
      <c r="H206" s="302"/>
      <c r="I206" s="302"/>
      <c r="J206" s="302"/>
      <c r="K206" s="302"/>
      <c r="L206" s="302"/>
      <c r="M206" s="302"/>
      <c r="N206" s="302"/>
      <c r="O206" s="302"/>
      <c r="P206" s="302"/>
      <c r="Q206" s="302"/>
      <c r="R206" s="302"/>
      <c r="S206" s="302"/>
      <c r="T206" s="302"/>
      <c r="U206" s="302"/>
      <c r="V206" s="302"/>
      <c r="W206" s="302"/>
      <c r="X206" s="302"/>
      <c r="Y206" s="302"/>
      <c r="Z206" s="302"/>
    </row>
    <row r="207" spans="1:26" x14ac:dyDescent="0.25">
      <c r="A207" s="302"/>
      <c r="B207" s="302"/>
      <c r="C207" s="302"/>
      <c r="D207" s="302"/>
      <c r="E207" s="302"/>
      <c r="F207" s="302"/>
      <c r="G207" s="302"/>
      <c r="H207" s="302"/>
      <c r="I207" s="302"/>
      <c r="J207" s="302"/>
      <c r="K207" s="302"/>
      <c r="L207" s="302"/>
      <c r="M207" s="302"/>
      <c r="N207" s="302"/>
      <c r="O207" s="302"/>
      <c r="P207" s="302"/>
      <c r="Q207" s="302"/>
      <c r="R207" s="302"/>
      <c r="S207" s="302"/>
      <c r="T207" s="302"/>
      <c r="U207" s="302"/>
      <c r="V207" s="302"/>
      <c r="W207" s="302"/>
      <c r="X207" s="302"/>
      <c r="Y207" s="302"/>
      <c r="Z207" s="302"/>
    </row>
    <row r="208" spans="1:26" x14ac:dyDescent="0.25">
      <c r="A208" s="302"/>
      <c r="B208" s="302"/>
      <c r="C208" s="302"/>
      <c r="D208" s="302"/>
      <c r="E208" s="302"/>
      <c r="F208" s="302"/>
      <c r="G208" s="302"/>
      <c r="H208" s="302"/>
      <c r="I208" s="302"/>
      <c r="J208" s="302"/>
      <c r="K208" s="302"/>
      <c r="L208" s="302"/>
      <c r="M208" s="302"/>
      <c r="N208" s="302"/>
      <c r="O208" s="302"/>
      <c r="P208" s="302"/>
      <c r="Q208" s="302"/>
      <c r="R208" s="302"/>
      <c r="S208" s="302"/>
      <c r="T208" s="302"/>
      <c r="U208" s="302"/>
      <c r="V208" s="302"/>
      <c r="W208" s="302"/>
      <c r="X208" s="302"/>
      <c r="Y208" s="302"/>
      <c r="Z208" s="302"/>
    </row>
    <row r="209" spans="1:26" x14ac:dyDescent="0.25">
      <c r="A209" s="302"/>
      <c r="B209" s="302"/>
      <c r="C209" s="302"/>
      <c r="D209" s="302"/>
      <c r="E209" s="302"/>
      <c r="F209" s="302"/>
      <c r="G209" s="302"/>
      <c r="H209" s="302"/>
      <c r="I209" s="302"/>
      <c r="J209" s="302"/>
      <c r="K209" s="302"/>
      <c r="L209" s="302"/>
      <c r="M209" s="302"/>
      <c r="N209" s="302"/>
      <c r="O209" s="302"/>
      <c r="P209" s="302"/>
      <c r="Q209" s="302"/>
      <c r="R209" s="302"/>
      <c r="S209" s="302"/>
      <c r="T209" s="302"/>
      <c r="U209" s="302"/>
      <c r="V209" s="302"/>
      <c r="W209" s="302"/>
      <c r="X209" s="302"/>
      <c r="Y209" s="302"/>
      <c r="Z209" s="302"/>
    </row>
    <row r="210" spans="1:26" x14ac:dyDescent="0.25">
      <c r="A210" s="302"/>
      <c r="B210" s="302"/>
      <c r="C210" s="302"/>
      <c r="D210" s="302"/>
      <c r="E210" s="302"/>
      <c r="F210" s="302"/>
      <c r="G210" s="302"/>
      <c r="H210" s="302"/>
      <c r="I210" s="302"/>
      <c r="J210" s="302"/>
      <c r="K210" s="302"/>
      <c r="L210" s="302"/>
      <c r="M210" s="302"/>
      <c r="N210" s="302"/>
      <c r="O210" s="302"/>
      <c r="P210" s="302"/>
      <c r="Q210" s="302"/>
      <c r="R210" s="302"/>
      <c r="S210" s="302"/>
      <c r="T210" s="302"/>
      <c r="U210" s="302"/>
      <c r="V210" s="302"/>
      <c r="W210" s="302"/>
      <c r="X210" s="302"/>
      <c r="Y210" s="302"/>
      <c r="Z210" s="302"/>
    </row>
    <row r="211" spans="1:26" x14ac:dyDescent="0.25">
      <c r="A211" s="302"/>
      <c r="B211" s="302"/>
      <c r="C211" s="302"/>
      <c r="D211" s="302"/>
      <c r="E211" s="302"/>
      <c r="F211" s="302"/>
      <c r="G211" s="302"/>
      <c r="H211" s="302"/>
      <c r="I211" s="302"/>
      <c r="J211" s="302"/>
      <c r="K211" s="302"/>
      <c r="L211" s="302"/>
      <c r="M211" s="302"/>
      <c r="N211" s="302"/>
      <c r="O211" s="302"/>
      <c r="P211" s="302"/>
      <c r="Q211" s="302"/>
      <c r="R211" s="302"/>
      <c r="S211" s="302"/>
      <c r="T211" s="302"/>
      <c r="U211" s="302"/>
      <c r="V211" s="302"/>
      <c r="W211" s="302"/>
      <c r="X211" s="302"/>
      <c r="Y211" s="302"/>
      <c r="Z211" s="302"/>
    </row>
    <row r="212" spans="1:26" x14ac:dyDescent="0.25">
      <c r="A212" s="302"/>
      <c r="B212" s="302"/>
      <c r="C212" s="302"/>
      <c r="D212" s="302"/>
      <c r="E212" s="302"/>
      <c r="F212" s="302"/>
      <c r="G212" s="302"/>
      <c r="H212" s="302"/>
      <c r="I212" s="302"/>
      <c r="J212" s="302"/>
      <c r="K212" s="302"/>
      <c r="L212" s="302"/>
      <c r="M212" s="302"/>
      <c r="N212" s="302"/>
      <c r="O212" s="302"/>
      <c r="P212" s="302"/>
      <c r="Q212" s="302"/>
      <c r="R212" s="302"/>
      <c r="S212" s="302"/>
      <c r="T212" s="302"/>
      <c r="U212" s="302"/>
      <c r="V212" s="302"/>
      <c r="W212" s="302"/>
      <c r="X212" s="302"/>
      <c r="Y212" s="302"/>
      <c r="Z212" s="302"/>
    </row>
    <row r="213" spans="1:26" x14ac:dyDescent="0.25">
      <c r="A213" s="302"/>
      <c r="B213" s="302"/>
      <c r="C213" s="302"/>
      <c r="D213" s="302"/>
      <c r="E213" s="302"/>
      <c r="F213" s="302"/>
      <c r="G213" s="302"/>
      <c r="H213" s="302"/>
      <c r="I213" s="302"/>
      <c r="J213" s="302"/>
      <c r="K213" s="302"/>
      <c r="L213" s="302"/>
      <c r="M213" s="302"/>
      <c r="N213" s="302"/>
      <c r="O213" s="302"/>
      <c r="P213" s="302"/>
      <c r="Q213" s="302"/>
      <c r="R213" s="302"/>
      <c r="S213" s="302"/>
      <c r="T213" s="302"/>
      <c r="U213" s="302"/>
      <c r="V213" s="302"/>
      <c r="W213" s="302"/>
      <c r="X213" s="302"/>
      <c r="Y213" s="302"/>
      <c r="Z213" s="302"/>
    </row>
    <row r="214" spans="1:26" x14ac:dyDescent="0.25">
      <c r="A214" s="302"/>
      <c r="B214" s="302"/>
      <c r="C214" s="302"/>
      <c r="D214" s="302"/>
      <c r="E214" s="302"/>
      <c r="F214" s="302"/>
      <c r="G214" s="302"/>
      <c r="H214" s="302"/>
      <c r="I214" s="302"/>
      <c r="J214" s="302"/>
      <c r="K214" s="302"/>
      <c r="L214" s="302"/>
      <c r="M214" s="302"/>
      <c r="N214" s="302"/>
      <c r="O214" s="302"/>
      <c r="P214" s="302"/>
      <c r="Q214" s="302"/>
      <c r="R214" s="302"/>
      <c r="S214" s="302"/>
      <c r="T214" s="302"/>
      <c r="U214" s="302"/>
      <c r="V214" s="302"/>
      <c r="W214" s="302"/>
      <c r="X214" s="302"/>
      <c r="Y214" s="302"/>
      <c r="Z214" s="302"/>
    </row>
    <row r="215" spans="1:26" x14ac:dyDescent="0.25">
      <c r="A215" s="302"/>
      <c r="B215" s="302"/>
      <c r="C215" s="302"/>
      <c r="D215" s="302"/>
      <c r="E215" s="302"/>
      <c r="F215" s="302"/>
      <c r="G215" s="302"/>
      <c r="H215" s="302"/>
      <c r="I215" s="302"/>
      <c r="J215" s="302"/>
      <c r="K215" s="302"/>
      <c r="L215" s="302"/>
      <c r="M215" s="302"/>
      <c r="N215" s="302"/>
      <c r="O215" s="302"/>
      <c r="P215" s="302"/>
      <c r="Q215" s="302"/>
      <c r="R215" s="302"/>
      <c r="S215" s="302"/>
      <c r="T215" s="302"/>
      <c r="U215" s="302"/>
      <c r="V215" s="302"/>
      <c r="W215" s="302"/>
      <c r="X215" s="302"/>
      <c r="Y215" s="302"/>
      <c r="Z215" s="302"/>
    </row>
    <row r="216" spans="1:26" x14ac:dyDescent="0.25">
      <c r="A216" s="302"/>
      <c r="B216" s="302"/>
      <c r="C216" s="302"/>
      <c r="D216" s="302"/>
      <c r="E216" s="302"/>
      <c r="F216" s="302"/>
      <c r="G216" s="302"/>
      <c r="H216" s="302"/>
      <c r="I216" s="302"/>
      <c r="J216" s="302"/>
      <c r="K216" s="302"/>
      <c r="L216" s="302"/>
      <c r="M216" s="302"/>
      <c r="N216" s="302"/>
      <c r="O216" s="302"/>
      <c r="P216" s="302"/>
      <c r="Q216" s="302"/>
      <c r="R216" s="302"/>
      <c r="S216" s="302"/>
      <c r="T216" s="302"/>
      <c r="U216" s="302"/>
      <c r="V216" s="302"/>
      <c r="W216" s="302"/>
      <c r="X216" s="302"/>
      <c r="Y216" s="302"/>
      <c r="Z216" s="302"/>
    </row>
    <row r="217" spans="1:26" x14ac:dyDescent="0.25">
      <c r="A217" s="302"/>
      <c r="B217" s="302"/>
      <c r="C217" s="302"/>
      <c r="D217" s="302"/>
      <c r="E217" s="302"/>
      <c r="F217" s="302"/>
      <c r="G217" s="302"/>
      <c r="H217" s="302"/>
      <c r="I217" s="302"/>
      <c r="J217" s="302"/>
      <c r="K217" s="302"/>
      <c r="L217" s="302"/>
      <c r="M217" s="302"/>
      <c r="N217" s="302"/>
      <c r="O217" s="302"/>
      <c r="P217" s="302"/>
      <c r="Q217" s="302"/>
      <c r="R217" s="302"/>
      <c r="S217" s="302"/>
      <c r="T217" s="302"/>
      <c r="U217" s="302"/>
      <c r="V217" s="302"/>
      <c r="W217" s="302"/>
      <c r="X217" s="302"/>
      <c r="Y217" s="302"/>
      <c r="Z217" s="302"/>
    </row>
    <row r="218" spans="1:26" x14ac:dyDescent="0.25">
      <c r="A218" s="302"/>
      <c r="B218" s="302"/>
      <c r="C218" s="302"/>
      <c r="D218" s="302"/>
      <c r="E218" s="302"/>
      <c r="F218" s="302"/>
      <c r="G218" s="302"/>
      <c r="H218" s="302"/>
      <c r="I218" s="302"/>
      <c r="J218" s="302"/>
      <c r="K218" s="302"/>
      <c r="L218" s="302"/>
      <c r="M218" s="302"/>
      <c r="N218" s="302"/>
      <c r="O218" s="302"/>
      <c r="P218" s="302"/>
      <c r="Q218" s="302"/>
      <c r="R218" s="302"/>
      <c r="S218" s="302"/>
      <c r="T218" s="302"/>
      <c r="U218" s="302"/>
      <c r="V218" s="302"/>
      <c r="W218" s="302"/>
      <c r="X218" s="302"/>
      <c r="Y218" s="302"/>
      <c r="Z218" s="302"/>
    </row>
    <row r="219" spans="1:26" x14ac:dyDescent="0.25">
      <c r="A219" s="302"/>
      <c r="B219" s="302"/>
      <c r="C219" s="302"/>
      <c r="D219" s="302"/>
      <c r="E219" s="302"/>
      <c r="F219" s="302"/>
      <c r="G219" s="302"/>
      <c r="H219" s="302"/>
      <c r="I219" s="302"/>
      <c r="J219" s="302"/>
      <c r="K219" s="302"/>
      <c r="L219" s="302"/>
      <c r="M219" s="302"/>
      <c r="N219" s="302"/>
      <c r="O219" s="302"/>
      <c r="P219" s="302"/>
      <c r="Q219" s="302"/>
      <c r="R219" s="302"/>
      <c r="S219" s="302"/>
      <c r="T219" s="302"/>
      <c r="U219" s="302"/>
      <c r="V219" s="302"/>
      <c r="W219" s="302"/>
      <c r="X219" s="302"/>
      <c r="Y219" s="302"/>
      <c r="Z219" s="302"/>
    </row>
    <row r="220" spans="1:26" x14ac:dyDescent="0.25">
      <c r="A220" s="302"/>
      <c r="B220" s="302"/>
      <c r="C220" s="302"/>
      <c r="D220" s="302"/>
      <c r="E220" s="302"/>
      <c r="F220" s="302"/>
      <c r="G220" s="302"/>
      <c r="H220" s="302"/>
      <c r="I220" s="302"/>
      <c r="J220" s="302"/>
      <c r="K220" s="302"/>
      <c r="L220" s="302"/>
      <c r="M220" s="302"/>
      <c r="N220" s="302"/>
      <c r="O220" s="302"/>
      <c r="P220" s="302"/>
      <c r="Q220" s="302"/>
      <c r="R220" s="302"/>
      <c r="S220" s="302"/>
      <c r="T220" s="302"/>
      <c r="U220" s="302"/>
      <c r="V220" s="302"/>
      <c r="W220" s="302"/>
      <c r="X220" s="302"/>
      <c r="Y220" s="302"/>
      <c r="Z220" s="302"/>
    </row>
    <row r="221" spans="1:26" x14ac:dyDescent="0.25">
      <c r="A221" s="302"/>
      <c r="B221" s="302"/>
      <c r="C221" s="302"/>
      <c r="D221" s="302"/>
      <c r="E221" s="302"/>
      <c r="F221" s="302"/>
      <c r="G221" s="302"/>
      <c r="H221" s="302"/>
      <c r="I221" s="302"/>
      <c r="J221" s="302"/>
      <c r="K221" s="302"/>
      <c r="L221" s="302"/>
      <c r="M221" s="302"/>
      <c r="N221" s="302"/>
      <c r="O221" s="302"/>
      <c r="P221" s="302"/>
      <c r="Q221" s="302"/>
      <c r="R221" s="302"/>
      <c r="S221" s="302"/>
      <c r="T221" s="302"/>
      <c r="U221" s="302"/>
      <c r="V221" s="302"/>
      <c r="W221" s="302"/>
      <c r="X221" s="302"/>
      <c r="Y221" s="302"/>
      <c r="Z221" s="302"/>
    </row>
    <row r="222" spans="1:26" x14ac:dyDescent="0.25">
      <c r="A222" s="302"/>
      <c r="B222" s="302"/>
      <c r="C222" s="302"/>
      <c r="D222" s="302"/>
      <c r="E222" s="302"/>
      <c r="F222" s="302"/>
      <c r="G222" s="302"/>
      <c r="H222" s="302"/>
      <c r="I222" s="302"/>
      <c r="J222" s="302"/>
      <c r="K222" s="302"/>
      <c r="L222" s="302"/>
      <c r="M222" s="302"/>
      <c r="N222" s="302"/>
      <c r="O222" s="302"/>
      <c r="P222" s="302"/>
      <c r="Q222" s="302"/>
      <c r="R222" s="302"/>
      <c r="S222" s="302"/>
      <c r="T222" s="302"/>
      <c r="U222" s="302"/>
      <c r="V222" s="302"/>
      <c r="W222" s="302"/>
      <c r="X222" s="302"/>
      <c r="Y222" s="302"/>
      <c r="Z222" s="302"/>
    </row>
    <row r="223" spans="1:26" x14ac:dyDescent="0.25">
      <c r="A223" s="302"/>
      <c r="B223" s="302"/>
      <c r="C223" s="302"/>
      <c r="D223" s="302"/>
      <c r="E223" s="302"/>
      <c r="F223" s="302"/>
      <c r="G223" s="302"/>
      <c r="H223" s="302"/>
      <c r="I223" s="302"/>
      <c r="J223" s="302"/>
      <c r="K223" s="302"/>
      <c r="L223" s="302"/>
      <c r="M223" s="302"/>
      <c r="N223" s="302"/>
      <c r="O223" s="302"/>
      <c r="P223" s="302"/>
      <c r="Q223" s="302"/>
      <c r="R223" s="302"/>
      <c r="S223" s="302"/>
      <c r="T223" s="302"/>
      <c r="U223" s="302"/>
      <c r="V223" s="302"/>
      <c r="W223" s="302"/>
      <c r="X223" s="302"/>
      <c r="Y223" s="302"/>
      <c r="Z223" s="302"/>
    </row>
    <row r="224" spans="1:26" x14ac:dyDescent="0.25">
      <c r="A224" s="302"/>
      <c r="B224" s="302"/>
      <c r="C224" s="302"/>
      <c r="D224" s="302"/>
      <c r="E224" s="302"/>
      <c r="F224" s="302"/>
      <c r="G224" s="302"/>
      <c r="H224" s="302"/>
      <c r="I224" s="302"/>
      <c r="J224" s="302"/>
      <c r="K224" s="302"/>
      <c r="L224" s="302"/>
      <c r="M224" s="302"/>
      <c r="N224" s="302"/>
      <c r="O224" s="302"/>
      <c r="P224" s="302"/>
      <c r="Q224" s="302"/>
      <c r="R224" s="302"/>
      <c r="S224" s="302"/>
      <c r="T224" s="302"/>
      <c r="U224" s="302"/>
      <c r="V224" s="302"/>
      <c r="W224" s="302"/>
      <c r="X224" s="302"/>
      <c r="Y224" s="302"/>
      <c r="Z224" s="302"/>
    </row>
    <row r="225" spans="1:26" x14ac:dyDescent="0.25">
      <c r="A225" s="302"/>
      <c r="B225" s="302"/>
      <c r="C225" s="302"/>
      <c r="D225" s="302"/>
      <c r="E225" s="302"/>
      <c r="F225" s="302"/>
      <c r="G225" s="302"/>
      <c r="H225" s="302"/>
      <c r="I225" s="302"/>
      <c r="J225" s="302"/>
      <c r="K225" s="302"/>
      <c r="L225" s="302"/>
      <c r="M225" s="302"/>
      <c r="N225" s="302"/>
      <c r="O225" s="302"/>
      <c r="P225" s="302"/>
      <c r="Q225" s="302"/>
      <c r="R225" s="302"/>
      <c r="S225" s="302"/>
      <c r="T225" s="302"/>
      <c r="U225" s="302"/>
      <c r="V225" s="302"/>
      <c r="W225" s="302"/>
      <c r="X225" s="302"/>
      <c r="Y225" s="302"/>
      <c r="Z225" s="302"/>
    </row>
    <row r="226" spans="1:26" x14ac:dyDescent="0.25">
      <c r="A226" s="302"/>
      <c r="B226" s="302"/>
      <c r="C226" s="302"/>
      <c r="D226" s="302"/>
      <c r="E226" s="302"/>
      <c r="F226" s="302"/>
      <c r="G226" s="302"/>
      <c r="H226" s="302"/>
      <c r="I226" s="302"/>
      <c r="J226" s="302"/>
      <c r="K226" s="302"/>
      <c r="L226" s="302"/>
      <c r="M226" s="302"/>
      <c r="N226" s="302"/>
      <c r="O226" s="302"/>
      <c r="P226" s="302"/>
      <c r="Q226" s="302"/>
      <c r="R226" s="302"/>
      <c r="S226" s="302"/>
      <c r="T226" s="302"/>
      <c r="U226" s="302"/>
      <c r="V226" s="302"/>
      <c r="W226" s="302"/>
      <c r="X226" s="302"/>
      <c r="Y226" s="302"/>
      <c r="Z226" s="302"/>
    </row>
    <row r="227" spans="1:26" x14ac:dyDescent="0.25">
      <c r="A227" s="302"/>
      <c r="B227" s="302"/>
      <c r="C227" s="302"/>
      <c r="D227" s="302"/>
      <c r="E227" s="302"/>
      <c r="F227" s="302"/>
      <c r="G227" s="302"/>
      <c r="H227" s="302"/>
      <c r="I227" s="302"/>
      <c r="J227" s="302"/>
      <c r="K227" s="302"/>
      <c r="L227" s="302"/>
      <c r="M227" s="302"/>
      <c r="N227" s="302"/>
      <c r="O227" s="302"/>
      <c r="P227" s="302"/>
      <c r="Q227" s="302"/>
      <c r="R227" s="302"/>
      <c r="S227" s="302"/>
      <c r="T227" s="302"/>
      <c r="U227" s="302"/>
      <c r="V227" s="302"/>
      <c r="W227" s="302"/>
      <c r="X227" s="302"/>
      <c r="Y227" s="302"/>
      <c r="Z227" s="302"/>
    </row>
    <row r="228" spans="1:26" x14ac:dyDescent="0.25">
      <c r="A228" s="302"/>
      <c r="B228" s="302"/>
      <c r="C228" s="302"/>
      <c r="D228" s="302"/>
      <c r="E228" s="302"/>
      <c r="F228" s="302"/>
      <c r="G228" s="302"/>
      <c r="H228" s="302"/>
      <c r="I228" s="302"/>
      <c r="J228" s="302"/>
      <c r="K228" s="302"/>
      <c r="L228" s="302"/>
      <c r="M228" s="302"/>
      <c r="N228" s="302"/>
      <c r="O228" s="302"/>
      <c r="P228" s="302"/>
      <c r="Q228" s="302"/>
      <c r="R228" s="302"/>
      <c r="S228" s="302"/>
      <c r="T228" s="302"/>
      <c r="U228" s="302"/>
      <c r="V228" s="302"/>
      <c r="W228" s="302"/>
      <c r="X228" s="302"/>
      <c r="Y228" s="302"/>
      <c r="Z228" s="302"/>
    </row>
    <row r="229" spans="1:26" x14ac:dyDescent="0.25">
      <c r="A229" s="302"/>
      <c r="B229" s="302"/>
      <c r="C229" s="302"/>
      <c r="D229" s="302"/>
      <c r="E229" s="302"/>
      <c r="F229" s="302"/>
      <c r="G229" s="302"/>
      <c r="H229" s="302"/>
      <c r="I229" s="302"/>
      <c r="J229" s="302"/>
      <c r="K229" s="302"/>
      <c r="L229" s="302"/>
      <c r="M229" s="302"/>
      <c r="N229" s="302"/>
      <c r="O229" s="302"/>
      <c r="P229" s="302"/>
      <c r="Q229" s="302"/>
      <c r="R229" s="302"/>
      <c r="S229" s="302"/>
      <c r="T229" s="302"/>
      <c r="U229" s="302"/>
      <c r="V229" s="302"/>
      <c r="W229" s="302"/>
      <c r="X229" s="302"/>
      <c r="Y229" s="302"/>
      <c r="Z229" s="302"/>
    </row>
    <row r="230" spans="1:26" x14ac:dyDescent="0.25">
      <c r="A230" s="302"/>
      <c r="B230" s="302"/>
      <c r="C230" s="302"/>
      <c r="D230" s="302"/>
      <c r="E230" s="302"/>
      <c r="F230" s="302"/>
      <c r="G230" s="302"/>
      <c r="H230" s="302"/>
      <c r="I230" s="302"/>
      <c r="J230" s="302"/>
      <c r="K230" s="302"/>
      <c r="L230" s="302"/>
      <c r="M230" s="302"/>
      <c r="N230" s="302"/>
      <c r="O230" s="302"/>
      <c r="P230" s="302"/>
      <c r="Q230" s="302"/>
      <c r="R230" s="302"/>
      <c r="S230" s="302"/>
      <c r="T230" s="302"/>
      <c r="U230" s="302"/>
      <c r="V230" s="302"/>
      <c r="W230" s="302"/>
      <c r="X230" s="302"/>
      <c r="Y230" s="302"/>
      <c r="Z230" s="302"/>
    </row>
    <row r="231" spans="1:26" x14ac:dyDescent="0.25">
      <c r="A231" s="302"/>
      <c r="B231" s="302"/>
      <c r="C231" s="302"/>
      <c r="D231" s="302"/>
      <c r="E231" s="302"/>
      <c r="F231" s="302"/>
      <c r="G231" s="302"/>
      <c r="H231" s="302"/>
      <c r="I231" s="302"/>
      <c r="J231" s="302"/>
      <c r="K231" s="302"/>
      <c r="L231" s="302"/>
      <c r="M231" s="302"/>
      <c r="N231" s="302"/>
      <c r="O231" s="302"/>
      <c r="P231" s="302"/>
      <c r="Q231" s="302"/>
      <c r="R231" s="302"/>
      <c r="S231" s="302"/>
      <c r="T231" s="302"/>
      <c r="U231" s="302"/>
      <c r="V231" s="302"/>
      <c r="W231" s="302"/>
      <c r="X231" s="302"/>
      <c r="Y231" s="302"/>
      <c r="Z231" s="302"/>
    </row>
    <row r="232" spans="1:26" x14ac:dyDescent="0.25">
      <c r="A232" s="302"/>
      <c r="B232" s="302"/>
      <c r="C232" s="302"/>
      <c r="D232" s="302"/>
      <c r="E232" s="302"/>
      <c r="F232" s="302"/>
      <c r="G232" s="302"/>
      <c r="H232" s="302"/>
      <c r="I232" s="302"/>
      <c r="J232" s="302"/>
      <c r="K232" s="302"/>
      <c r="L232" s="302"/>
      <c r="M232" s="302"/>
      <c r="N232" s="302"/>
      <c r="O232" s="302"/>
      <c r="P232" s="302"/>
      <c r="Q232" s="302"/>
      <c r="R232" s="302"/>
      <c r="S232" s="302"/>
      <c r="T232" s="302"/>
      <c r="U232" s="302"/>
      <c r="V232" s="302"/>
      <c r="W232" s="302"/>
      <c r="X232" s="302"/>
      <c r="Y232" s="302"/>
      <c r="Z232" s="302"/>
    </row>
    <row r="233" spans="1:26" x14ac:dyDescent="0.25">
      <c r="A233" s="302"/>
      <c r="B233" s="302"/>
      <c r="C233" s="302"/>
      <c r="D233" s="302"/>
      <c r="E233" s="302"/>
      <c r="F233" s="302"/>
      <c r="G233" s="302"/>
      <c r="H233" s="302"/>
      <c r="I233" s="302"/>
      <c r="J233" s="302"/>
      <c r="K233" s="302"/>
      <c r="L233" s="302"/>
      <c r="M233" s="302"/>
      <c r="N233" s="302"/>
      <c r="O233" s="302"/>
      <c r="P233" s="302"/>
      <c r="Q233" s="302"/>
      <c r="R233" s="302"/>
      <c r="S233" s="302"/>
      <c r="T233" s="302"/>
      <c r="U233" s="302"/>
      <c r="V233" s="302"/>
      <c r="W233" s="302"/>
      <c r="X233" s="302"/>
      <c r="Y233" s="302"/>
      <c r="Z233" s="302"/>
    </row>
    <row r="234" spans="1:26" x14ac:dyDescent="0.25">
      <c r="A234" s="302"/>
      <c r="B234" s="302"/>
      <c r="C234" s="302"/>
      <c r="D234" s="302"/>
      <c r="E234" s="302"/>
      <c r="F234" s="302"/>
      <c r="G234" s="302"/>
      <c r="H234" s="302"/>
      <c r="I234" s="302"/>
      <c r="J234" s="302"/>
      <c r="K234" s="302"/>
      <c r="L234" s="302"/>
      <c r="M234" s="302"/>
      <c r="N234" s="302"/>
      <c r="O234" s="302"/>
      <c r="P234" s="302"/>
      <c r="Q234" s="302"/>
      <c r="R234" s="302"/>
      <c r="S234" s="302"/>
      <c r="T234" s="302"/>
      <c r="U234" s="302"/>
      <c r="V234" s="302"/>
      <c r="W234" s="302"/>
      <c r="X234" s="302"/>
      <c r="Y234" s="302"/>
      <c r="Z234" s="302"/>
    </row>
    <row r="235" spans="1:26" x14ac:dyDescent="0.25">
      <c r="A235" s="302"/>
      <c r="B235" s="302"/>
      <c r="C235" s="302"/>
      <c r="D235" s="302"/>
      <c r="E235" s="302"/>
      <c r="F235" s="302"/>
      <c r="G235" s="302"/>
      <c r="H235" s="302"/>
      <c r="I235" s="302"/>
      <c r="J235" s="302"/>
      <c r="K235" s="302"/>
      <c r="L235" s="302"/>
      <c r="M235" s="302"/>
      <c r="N235" s="302"/>
      <c r="O235" s="302"/>
      <c r="P235" s="302"/>
      <c r="Q235" s="302"/>
      <c r="R235" s="302"/>
      <c r="S235" s="302"/>
      <c r="T235" s="302"/>
      <c r="U235" s="302"/>
      <c r="V235" s="302"/>
      <c r="W235" s="302"/>
      <c r="X235" s="302"/>
      <c r="Y235" s="302"/>
      <c r="Z235" s="302"/>
    </row>
    <row r="236" spans="1:26" x14ac:dyDescent="0.25">
      <c r="A236" s="302"/>
      <c r="B236" s="302"/>
      <c r="C236" s="302"/>
      <c r="D236" s="302"/>
      <c r="E236" s="302"/>
      <c r="F236" s="302"/>
      <c r="G236" s="302"/>
      <c r="H236" s="302"/>
      <c r="I236" s="302"/>
      <c r="J236" s="302"/>
      <c r="K236" s="302"/>
      <c r="L236" s="302"/>
      <c r="M236" s="302"/>
      <c r="N236" s="302"/>
      <c r="O236" s="302"/>
      <c r="P236" s="302"/>
      <c r="Q236" s="302"/>
      <c r="R236" s="302"/>
      <c r="S236" s="302"/>
      <c r="T236" s="302"/>
      <c r="U236" s="302"/>
      <c r="V236" s="302"/>
      <c r="W236" s="302"/>
      <c r="X236" s="302"/>
      <c r="Y236" s="302"/>
      <c r="Z236" s="302"/>
    </row>
    <row r="237" spans="1:26" x14ac:dyDescent="0.25">
      <c r="A237" s="302"/>
      <c r="B237" s="302"/>
      <c r="C237" s="302"/>
      <c r="D237" s="302"/>
      <c r="E237" s="302"/>
      <c r="F237" s="302"/>
      <c r="G237" s="302"/>
      <c r="H237" s="302"/>
      <c r="I237" s="302"/>
      <c r="J237" s="302"/>
      <c r="K237" s="302"/>
      <c r="L237" s="302"/>
      <c r="M237" s="302"/>
      <c r="N237" s="302"/>
      <c r="O237" s="302"/>
      <c r="P237" s="302"/>
      <c r="Q237" s="302"/>
      <c r="R237" s="302"/>
      <c r="S237" s="302"/>
      <c r="T237" s="302"/>
      <c r="U237" s="302"/>
      <c r="V237" s="302"/>
      <c r="W237" s="302"/>
      <c r="X237" s="302"/>
      <c r="Y237" s="302"/>
      <c r="Z237" s="302"/>
    </row>
    <row r="238" spans="1:26" x14ac:dyDescent="0.25">
      <c r="A238" s="302"/>
      <c r="B238" s="302"/>
      <c r="C238" s="302"/>
      <c r="D238" s="302"/>
      <c r="E238" s="302"/>
      <c r="F238" s="302"/>
      <c r="G238" s="302"/>
      <c r="H238" s="302"/>
      <c r="I238" s="302"/>
      <c r="J238" s="302"/>
      <c r="K238" s="302"/>
      <c r="L238" s="302"/>
      <c r="M238" s="302"/>
      <c r="N238" s="302"/>
      <c r="O238" s="302"/>
      <c r="P238" s="302"/>
      <c r="Q238" s="302"/>
      <c r="R238" s="302"/>
      <c r="S238" s="302"/>
      <c r="T238" s="302"/>
      <c r="U238" s="302"/>
      <c r="V238" s="302"/>
      <c r="W238" s="302"/>
      <c r="X238" s="302"/>
      <c r="Y238" s="302"/>
      <c r="Z238" s="302"/>
    </row>
    <row r="239" spans="1:26" x14ac:dyDescent="0.25">
      <c r="A239" s="302"/>
      <c r="B239" s="302"/>
      <c r="C239" s="302"/>
      <c r="D239" s="302"/>
      <c r="E239" s="302"/>
      <c r="F239" s="302"/>
      <c r="G239" s="302"/>
      <c r="H239" s="302"/>
      <c r="I239" s="302"/>
      <c r="J239" s="302"/>
      <c r="K239" s="302"/>
      <c r="L239" s="302"/>
      <c r="M239" s="302"/>
      <c r="N239" s="302"/>
      <c r="O239" s="302"/>
      <c r="P239" s="302"/>
      <c r="Q239" s="302"/>
      <c r="R239" s="302"/>
      <c r="S239" s="302"/>
      <c r="T239" s="302"/>
      <c r="U239" s="302"/>
      <c r="V239" s="302"/>
      <c r="W239" s="302"/>
      <c r="X239" s="302"/>
      <c r="Y239" s="302"/>
      <c r="Z239" s="302"/>
    </row>
    <row r="240" spans="1:26" x14ac:dyDescent="0.25">
      <c r="A240" s="302"/>
      <c r="B240" s="302"/>
      <c r="C240" s="302"/>
      <c r="D240" s="302"/>
      <c r="E240" s="302"/>
      <c r="F240" s="302"/>
      <c r="G240" s="302"/>
      <c r="H240" s="302"/>
      <c r="I240" s="302"/>
      <c r="J240" s="302"/>
      <c r="K240" s="302"/>
      <c r="L240" s="302"/>
      <c r="M240" s="302"/>
      <c r="N240" s="302"/>
      <c r="O240" s="302"/>
      <c r="P240" s="302"/>
      <c r="Q240" s="302"/>
      <c r="R240" s="302"/>
      <c r="S240" s="302"/>
      <c r="T240" s="302"/>
      <c r="U240" s="302"/>
      <c r="V240" s="302"/>
      <c r="W240" s="302"/>
      <c r="X240" s="302"/>
      <c r="Y240" s="302"/>
      <c r="Z240" s="302"/>
    </row>
    <row r="241" spans="1:26" x14ac:dyDescent="0.25">
      <c r="A241" s="302"/>
      <c r="B241" s="302"/>
      <c r="C241" s="302"/>
      <c r="D241" s="302"/>
      <c r="E241" s="302"/>
      <c r="F241" s="302"/>
      <c r="G241" s="302"/>
      <c r="H241" s="302"/>
      <c r="I241" s="302"/>
      <c r="J241" s="302"/>
      <c r="K241" s="302"/>
      <c r="L241" s="302"/>
      <c r="M241" s="302"/>
      <c r="N241" s="302"/>
      <c r="O241" s="302"/>
      <c r="P241" s="302"/>
      <c r="Q241" s="302"/>
      <c r="R241" s="302"/>
      <c r="S241" s="302"/>
      <c r="T241" s="302"/>
      <c r="U241" s="302"/>
      <c r="V241" s="302"/>
      <c r="W241" s="302"/>
      <c r="X241" s="302"/>
      <c r="Y241" s="302"/>
      <c r="Z241" s="302"/>
    </row>
    <row r="242" spans="1:26" x14ac:dyDescent="0.25">
      <c r="A242" s="302"/>
      <c r="B242" s="302"/>
      <c r="C242" s="302"/>
      <c r="D242" s="302"/>
      <c r="E242" s="302"/>
      <c r="F242" s="302"/>
      <c r="G242" s="302"/>
      <c r="H242" s="302"/>
      <c r="I242" s="302"/>
      <c r="J242" s="302"/>
      <c r="K242" s="302"/>
      <c r="L242" s="302"/>
      <c r="M242" s="302"/>
      <c r="N242" s="302"/>
      <c r="O242" s="302"/>
      <c r="P242" s="302"/>
      <c r="Q242" s="302"/>
      <c r="R242" s="302"/>
      <c r="S242" s="302"/>
      <c r="T242" s="302"/>
      <c r="U242" s="302"/>
      <c r="V242" s="302"/>
      <c r="W242" s="302"/>
      <c r="X242" s="302"/>
      <c r="Y242" s="302"/>
      <c r="Z242" s="302"/>
    </row>
    <row r="243" spans="1:26" x14ac:dyDescent="0.25">
      <c r="A243" s="302"/>
      <c r="B243" s="302"/>
      <c r="C243" s="302"/>
      <c r="D243" s="302"/>
      <c r="E243" s="302"/>
      <c r="F243" s="302"/>
      <c r="G243" s="302"/>
      <c r="H243" s="302"/>
      <c r="I243" s="302"/>
      <c r="J243" s="302"/>
      <c r="K243" s="302"/>
      <c r="L243" s="302"/>
      <c r="M243" s="302"/>
      <c r="N243" s="302"/>
      <c r="O243" s="302"/>
      <c r="P243" s="302"/>
      <c r="Q243" s="302"/>
      <c r="R243" s="302"/>
      <c r="S243" s="302"/>
      <c r="T243" s="302"/>
      <c r="U243" s="302"/>
      <c r="V243" s="302"/>
      <c r="W243" s="302"/>
      <c r="X243" s="302"/>
      <c r="Y243" s="302"/>
      <c r="Z243" s="302"/>
    </row>
    <row r="244" spans="1:26" x14ac:dyDescent="0.25">
      <c r="A244" s="302"/>
      <c r="B244" s="302"/>
      <c r="C244" s="302"/>
      <c r="D244" s="302"/>
      <c r="E244" s="302"/>
      <c r="F244" s="302"/>
      <c r="G244" s="302"/>
      <c r="H244" s="302"/>
      <c r="I244" s="302"/>
      <c r="J244" s="302"/>
      <c r="K244" s="302"/>
      <c r="L244" s="302"/>
      <c r="M244" s="302"/>
      <c r="N244" s="302"/>
      <c r="O244" s="302"/>
      <c r="P244" s="302"/>
      <c r="Q244" s="302"/>
      <c r="R244" s="302"/>
      <c r="S244" s="302"/>
      <c r="T244" s="302"/>
      <c r="U244" s="302"/>
      <c r="V244" s="302"/>
      <c r="W244" s="302"/>
      <c r="X244" s="302"/>
      <c r="Y244" s="302"/>
      <c r="Z244" s="302"/>
    </row>
    <row r="245" spans="1:26" x14ac:dyDescent="0.25">
      <c r="A245" s="302"/>
      <c r="B245" s="302"/>
      <c r="C245" s="302"/>
      <c r="D245" s="302"/>
      <c r="E245" s="302"/>
      <c r="F245" s="302"/>
      <c r="G245" s="302"/>
      <c r="H245" s="302"/>
      <c r="I245" s="302"/>
      <c r="J245" s="302"/>
      <c r="K245" s="302"/>
      <c r="L245" s="302"/>
      <c r="M245" s="302"/>
      <c r="N245" s="302"/>
      <c r="O245" s="302"/>
      <c r="P245" s="302"/>
      <c r="Q245" s="302"/>
      <c r="R245" s="302"/>
      <c r="S245" s="302"/>
      <c r="T245" s="302"/>
      <c r="U245" s="302"/>
      <c r="V245" s="302"/>
      <c r="W245" s="302"/>
      <c r="X245" s="302"/>
      <c r="Y245" s="302"/>
      <c r="Z245" s="302"/>
    </row>
    <row r="246" spans="1:26" x14ac:dyDescent="0.25">
      <c r="A246" s="302"/>
      <c r="B246" s="302"/>
      <c r="C246" s="302"/>
      <c r="D246" s="302"/>
      <c r="E246" s="302"/>
      <c r="F246" s="302"/>
      <c r="G246" s="302"/>
      <c r="H246" s="302"/>
      <c r="I246" s="302"/>
      <c r="J246" s="302"/>
      <c r="K246" s="302"/>
      <c r="L246" s="302"/>
      <c r="M246" s="302"/>
      <c r="N246" s="302"/>
      <c r="O246" s="302"/>
      <c r="P246" s="302"/>
      <c r="Q246" s="302"/>
      <c r="R246" s="302"/>
      <c r="S246" s="302"/>
      <c r="T246" s="302"/>
      <c r="U246" s="302"/>
      <c r="V246" s="302"/>
      <c r="W246" s="302"/>
      <c r="X246" s="302"/>
      <c r="Y246" s="302"/>
      <c r="Z246" s="302"/>
    </row>
    <row r="247" spans="1:26" x14ac:dyDescent="0.25">
      <c r="A247" s="302"/>
      <c r="B247" s="302"/>
      <c r="C247" s="302"/>
      <c r="D247" s="302"/>
      <c r="E247" s="302"/>
      <c r="F247" s="302"/>
      <c r="G247" s="302"/>
      <c r="H247" s="302"/>
      <c r="I247" s="302"/>
      <c r="J247" s="302"/>
      <c r="K247" s="302"/>
      <c r="L247" s="302"/>
      <c r="M247" s="302"/>
      <c r="N247" s="302"/>
      <c r="O247" s="302"/>
      <c r="P247" s="302"/>
      <c r="Q247" s="302"/>
      <c r="R247" s="302"/>
      <c r="S247" s="302"/>
      <c r="T247" s="302"/>
      <c r="U247" s="302"/>
      <c r="V247" s="302"/>
      <c r="W247" s="302"/>
      <c r="X247" s="302"/>
      <c r="Y247" s="302"/>
      <c r="Z247" s="302"/>
    </row>
    <row r="248" spans="1:26" x14ac:dyDescent="0.25">
      <c r="A248" s="302"/>
      <c r="B248" s="302"/>
      <c r="C248" s="302"/>
      <c r="D248" s="302"/>
      <c r="E248" s="302"/>
      <c r="F248" s="302"/>
      <c r="G248" s="302"/>
      <c r="H248" s="302"/>
      <c r="I248" s="302"/>
      <c r="J248" s="302"/>
      <c r="K248" s="302"/>
      <c r="L248" s="302"/>
      <c r="M248" s="302"/>
      <c r="N248" s="302"/>
      <c r="O248" s="302"/>
      <c r="P248" s="302"/>
      <c r="Q248" s="302"/>
      <c r="R248" s="302"/>
      <c r="S248" s="302"/>
      <c r="T248" s="302"/>
      <c r="U248" s="302"/>
      <c r="V248" s="302"/>
      <c r="W248" s="302"/>
      <c r="X248" s="302"/>
      <c r="Y248" s="302"/>
      <c r="Z248" s="302"/>
    </row>
    <row r="249" spans="1:26" x14ac:dyDescent="0.25">
      <c r="A249" s="302"/>
      <c r="B249" s="302"/>
      <c r="C249" s="302"/>
      <c r="D249" s="302"/>
      <c r="E249" s="302"/>
      <c r="F249" s="302"/>
      <c r="G249" s="302"/>
      <c r="H249" s="302"/>
      <c r="I249" s="302"/>
      <c r="J249" s="302"/>
      <c r="K249" s="302"/>
      <c r="L249" s="302"/>
      <c r="M249" s="302"/>
      <c r="N249" s="302"/>
      <c r="O249" s="302"/>
      <c r="P249" s="302"/>
      <c r="Q249" s="302"/>
      <c r="R249" s="302"/>
      <c r="S249" s="302"/>
      <c r="T249" s="302"/>
      <c r="U249" s="302"/>
      <c r="V249" s="302"/>
      <c r="W249" s="302"/>
      <c r="X249" s="302"/>
      <c r="Y249" s="302"/>
      <c r="Z249" s="302"/>
    </row>
    <row r="250" spans="1:26" x14ac:dyDescent="0.25">
      <c r="A250" s="302"/>
      <c r="B250" s="302"/>
      <c r="C250" s="302"/>
      <c r="D250" s="302"/>
      <c r="E250" s="302"/>
      <c r="F250" s="302"/>
      <c r="G250" s="302"/>
      <c r="H250" s="302"/>
      <c r="I250" s="302"/>
      <c r="J250" s="302"/>
      <c r="K250" s="302"/>
      <c r="L250" s="302"/>
      <c r="M250" s="302"/>
      <c r="N250" s="302"/>
      <c r="O250" s="302"/>
      <c r="P250" s="302"/>
      <c r="Q250" s="302"/>
      <c r="R250" s="302"/>
      <c r="S250" s="302"/>
      <c r="T250" s="302"/>
      <c r="U250" s="302"/>
      <c r="V250" s="302"/>
      <c r="W250" s="302"/>
      <c r="X250" s="302"/>
      <c r="Y250" s="302"/>
      <c r="Z250" s="302"/>
    </row>
    <row r="251" spans="1:26" x14ac:dyDescent="0.25">
      <c r="A251" s="302"/>
      <c r="B251" s="302"/>
      <c r="C251" s="302"/>
      <c r="D251" s="302"/>
      <c r="E251" s="302"/>
      <c r="F251" s="302"/>
      <c r="G251" s="302"/>
      <c r="H251" s="302"/>
      <c r="I251" s="302"/>
      <c r="J251" s="302"/>
      <c r="K251" s="302"/>
      <c r="L251" s="302"/>
      <c r="M251" s="302"/>
      <c r="N251" s="302"/>
      <c r="O251" s="302"/>
      <c r="P251" s="302"/>
      <c r="Q251" s="302"/>
      <c r="R251" s="302"/>
      <c r="S251" s="302"/>
      <c r="T251" s="302"/>
      <c r="U251" s="302"/>
      <c r="V251" s="302"/>
      <c r="W251" s="302"/>
      <c r="X251" s="302"/>
      <c r="Y251" s="302"/>
      <c r="Z251" s="302"/>
    </row>
    <row r="252" spans="1:26" x14ac:dyDescent="0.25">
      <c r="A252" s="302"/>
      <c r="B252" s="302"/>
      <c r="C252" s="302"/>
      <c r="D252" s="302"/>
      <c r="E252" s="302"/>
      <c r="F252" s="302"/>
      <c r="G252" s="302"/>
      <c r="H252" s="302"/>
      <c r="I252" s="302"/>
      <c r="J252" s="302"/>
      <c r="K252" s="302"/>
      <c r="L252" s="302"/>
      <c r="M252" s="302"/>
      <c r="N252" s="302"/>
      <c r="O252" s="302"/>
      <c r="P252" s="302"/>
      <c r="Q252" s="302"/>
      <c r="R252" s="302"/>
      <c r="S252" s="302"/>
      <c r="T252" s="302"/>
      <c r="U252" s="302"/>
      <c r="V252" s="302"/>
      <c r="W252" s="302"/>
      <c r="X252" s="302"/>
      <c r="Y252" s="302"/>
      <c r="Z252" s="302"/>
    </row>
    <row r="253" spans="1:26" x14ac:dyDescent="0.25">
      <c r="A253" s="302"/>
      <c r="B253" s="302"/>
      <c r="C253" s="302"/>
      <c r="D253" s="302"/>
      <c r="E253" s="302"/>
      <c r="F253" s="302"/>
      <c r="G253" s="302"/>
      <c r="H253" s="302"/>
      <c r="I253" s="302"/>
      <c r="J253" s="302"/>
      <c r="K253" s="302"/>
      <c r="L253" s="302"/>
      <c r="M253" s="302"/>
      <c r="N253" s="302"/>
      <c r="O253" s="302"/>
      <c r="P253" s="302"/>
      <c r="Q253" s="302"/>
      <c r="R253" s="302"/>
      <c r="S253" s="302"/>
      <c r="T253" s="302"/>
      <c r="U253" s="302"/>
      <c r="V253" s="302"/>
      <c r="W253" s="302"/>
      <c r="X253" s="302"/>
      <c r="Y253" s="302"/>
      <c r="Z253" s="302"/>
    </row>
    <row r="254" spans="1:26" x14ac:dyDescent="0.25">
      <c r="A254" s="302"/>
      <c r="B254" s="302"/>
      <c r="C254" s="302"/>
      <c r="D254" s="302"/>
      <c r="E254" s="302"/>
      <c r="F254" s="302"/>
      <c r="G254" s="302"/>
      <c r="H254" s="302"/>
      <c r="I254" s="302"/>
      <c r="J254" s="302"/>
      <c r="K254" s="302"/>
      <c r="L254" s="302"/>
      <c r="M254" s="302"/>
      <c r="N254" s="302"/>
      <c r="O254" s="302"/>
      <c r="P254" s="302"/>
      <c r="Q254" s="302"/>
      <c r="R254" s="302"/>
      <c r="S254" s="302"/>
      <c r="T254" s="302"/>
      <c r="U254" s="302"/>
      <c r="V254" s="302"/>
      <c r="W254" s="302"/>
      <c r="X254" s="302"/>
      <c r="Y254" s="302"/>
      <c r="Z254" s="302"/>
    </row>
    <row r="255" spans="1:26" x14ac:dyDescent="0.25">
      <c r="A255" s="302"/>
      <c r="B255" s="302"/>
      <c r="C255" s="302"/>
      <c r="D255" s="302"/>
      <c r="E255" s="302"/>
      <c r="F255" s="302"/>
      <c r="G255" s="302"/>
      <c r="H255" s="302"/>
      <c r="I255" s="302"/>
      <c r="J255" s="302"/>
      <c r="K255" s="302"/>
      <c r="L255" s="302"/>
      <c r="M255" s="302"/>
      <c r="N255" s="302"/>
      <c r="O255" s="302"/>
      <c r="P255" s="302"/>
      <c r="Q255" s="302"/>
      <c r="R255" s="302"/>
      <c r="S255" s="302"/>
      <c r="T255" s="302"/>
      <c r="U255" s="302"/>
      <c r="V255" s="302"/>
      <c r="W255" s="302"/>
      <c r="X255" s="302"/>
      <c r="Y255" s="302"/>
      <c r="Z255" s="302"/>
    </row>
    <row r="256" spans="1:26" x14ac:dyDescent="0.25">
      <c r="A256" s="302"/>
      <c r="B256" s="302"/>
      <c r="C256" s="302"/>
      <c r="D256" s="302"/>
      <c r="E256" s="302"/>
      <c r="F256" s="302"/>
      <c r="G256" s="302"/>
      <c r="H256" s="302"/>
      <c r="I256" s="302"/>
      <c r="J256" s="302"/>
      <c r="K256" s="302"/>
      <c r="L256" s="302"/>
      <c r="M256" s="302"/>
      <c r="N256" s="302"/>
      <c r="O256" s="302"/>
      <c r="P256" s="302"/>
      <c r="Q256" s="302"/>
      <c r="R256" s="302"/>
      <c r="S256" s="302"/>
      <c r="T256" s="302"/>
      <c r="U256" s="302"/>
      <c r="V256" s="302"/>
      <c r="W256" s="302"/>
      <c r="X256" s="302"/>
      <c r="Y256" s="302"/>
      <c r="Z256" s="302"/>
    </row>
    <row r="257" spans="1:26" x14ac:dyDescent="0.25">
      <c r="A257" s="302"/>
      <c r="B257" s="302"/>
      <c r="C257" s="302"/>
      <c r="D257" s="302"/>
      <c r="E257" s="302"/>
      <c r="F257" s="302"/>
      <c r="G257" s="302"/>
      <c r="H257" s="302"/>
      <c r="I257" s="302"/>
      <c r="J257" s="302"/>
      <c r="K257" s="302"/>
      <c r="L257" s="302"/>
      <c r="M257" s="302"/>
      <c r="N257" s="302"/>
      <c r="O257" s="302"/>
      <c r="P257" s="302"/>
      <c r="Q257" s="302"/>
      <c r="R257" s="302"/>
      <c r="S257" s="302"/>
      <c r="T257" s="302"/>
      <c r="U257" s="302"/>
      <c r="V257" s="302"/>
      <c r="W257" s="302"/>
      <c r="X257" s="302"/>
      <c r="Y257" s="302"/>
      <c r="Z257" s="302"/>
    </row>
    <row r="258" spans="1:26" x14ac:dyDescent="0.25">
      <c r="A258" s="302"/>
      <c r="B258" s="302"/>
      <c r="C258" s="302"/>
      <c r="D258" s="302"/>
      <c r="E258" s="302"/>
      <c r="F258" s="302"/>
      <c r="G258" s="302"/>
      <c r="H258" s="302"/>
      <c r="I258" s="302"/>
      <c r="J258" s="302"/>
      <c r="K258" s="302"/>
      <c r="L258" s="302"/>
      <c r="M258" s="302"/>
      <c r="N258" s="302"/>
      <c r="O258" s="302"/>
      <c r="P258" s="302"/>
      <c r="Q258" s="302"/>
      <c r="R258" s="302"/>
      <c r="S258" s="302"/>
      <c r="T258" s="302"/>
      <c r="U258" s="302"/>
      <c r="V258" s="302"/>
      <c r="W258" s="302"/>
      <c r="X258" s="302"/>
      <c r="Y258" s="302"/>
      <c r="Z258" s="302"/>
    </row>
    <row r="259" spans="1:26" x14ac:dyDescent="0.25">
      <c r="A259" s="302"/>
      <c r="B259" s="302"/>
      <c r="C259" s="302"/>
      <c r="D259" s="302"/>
      <c r="E259" s="302"/>
      <c r="F259" s="302"/>
      <c r="G259" s="302"/>
      <c r="H259" s="302"/>
      <c r="I259" s="302"/>
      <c r="J259" s="302"/>
      <c r="K259" s="302"/>
      <c r="L259" s="302"/>
      <c r="M259" s="302"/>
      <c r="N259" s="302"/>
      <c r="O259" s="302"/>
      <c r="P259" s="302"/>
      <c r="Q259" s="302"/>
      <c r="R259" s="302"/>
      <c r="S259" s="302"/>
      <c r="T259" s="302"/>
      <c r="U259" s="302"/>
      <c r="V259" s="302"/>
      <c r="W259" s="302"/>
      <c r="X259" s="302"/>
      <c r="Y259" s="302"/>
      <c r="Z259" s="302"/>
    </row>
    <row r="260" spans="1:26" x14ac:dyDescent="0.25">
      <c r="A260" s="302"/>
      <c r="B260" s="302"/>
      <c r="C260" s="302"/>
      <c r="D260" s="302"/>
      <c r="E260" s="302"/>
      <c r="F260" s="302"/>
      <c r="G260" s="302"/>
      <c r="H260" s="302"/>
      <c r="I260" s="302"/>
      <c r="J260" s="302"/>
      <c r="K260" s="302"/>
      <c r="L260" s="302"/>
      <c r="M260" s="302"/>
      <c r="N260" s="302"/>
      <c r="O260" s="302"/>
      <c r="P260" s="302"/>
      <c r="Q260" s="302"/>
      <c r="R260" s="302"/>
      <c r="S260" s="302"/>
      <c r="T260" s="302"/>
      <c r="U260" s="302"/>
      <c r="V260" s="302"/>
      <c r="W260" s="302"/>
      <c r="X260" s="302"/>
      <c r="Y260" s="302"/>
      <c r="Z260" s="302"/>
    </row>
    <row r="261" spans="1:26" x14ac:dyDescent="0.25">
      <c r="A261" s="302"/>
      <c r="B261" s="302"/>
      <c r="C261" s="302"/>
      <c r="D261" s="302"/>
      <c r="E261" s="302"/>
      <c r="F261" s="302"/>
      <c r="G261" s="302"/>
      <c r="H261" s="302"/>
      <c r="I261" s="302"/>
      <c r="J261" s="302"/>
      <c r="K261" s="302"/>
      <c r="L261" s="302"/>
      <c r="M261" s="302"/>
      <c r="N261" s="302"/>
      <c r="O261" s="302"/>
      <c r="P261" s="302"/>
      <c r="Q261" s="302"/>
      <c r="R261" s="302"/>
      <c r="S261" s="302"/>
      <c r="T261" s="302"/>
      <c r="U261" s="302"/>
      <c r="V261" s="302"/>
      <c r="W261" s="302"/>
      <c r="X261" s="302"/>
      <c r="Y261" s="302"/>
      <c r="Z261" s="302"/>
    </row>
    <row r="262" spans="1:26" x14ac:dyDescent="0.25">
      <c r="A262" s="302"/>
      <c r="B262" s="302"/>
      <c r="C262" s="302"/>
      <c r="D262" s="302"/>
      <c r="E262" s="302"/>
      <c r="F262" s="302"/>
      <c r="G262" s="302"/>
      <c r="H262" s="302"/>
      <c r="I262" s="302"/>
      <c r="J262" s="302"/>
      <c r="K262" s="302"/>
      <c r="L262" s="302"/>
      <c r="M262" s="302"/>
      <c r="N262" s="302"/>
      <c r="O262" s="302"/>
      <c r="P262" s="302"/>
      <c r="Q262" s="302"/>
      <c r="R262" s="302"/>
      <c r="S262" s="302"/>
      <c r="T262" s="302"/>
      <c r="U262" s="302"/>
      <c r="V262" s="302"/>
      <c r="W262" s="302"/>
      <c r="X262" s="302"/>
      <c r="Y262" s="302"/>
      <c r="Z262" s="302"/>
    </row>
    <row r="263" spans="1:26" x14ac:dyDescent="0.25">
      <c r="A263" s="302"/>
      <c r="B263" s="302"/>
      <c r="C263" s="302"/>
      <c r="D263" s="302"/>
      <c r="E263" s="302"/>
      <c r="F263" s="302"/>
      <c r="G263" s="302"/>
      <c r="H263" s="302"/>
      <c r="I263" s="302"/>
      <c r="J263" s="302"/>
      <c r="K263" s="302"/>
      <c r="L263" s="302"/>
      <c r="M263" s="302"/>
      <c r="N263" s="302"/>
      <c r="O263" s="302"/>
      <c r="P263" s="302"/>
      <c r="Q263" s="302"/>
      <c r="R263" s="302"/>
      <c r="S263" s="302"/>
      <c r="T263" s="302"/>
      <c r="U263" s="302"/>
      <c r="V263" s="302"/>
      <c r="W263" s="302"/>
      <c r="X263" s="302"/>
      <c r="Y263" s="302"/>
      <c r="Z263" s="302"/>
    </row>
    <row r="264" spans="1:26" x14ac:dyDescent="0.25">
      <c r="A264" s="302"/>
      <c r="B264" s="302"/>
      <c r="C264" s="302"/>
      <c r="D264" s="302"/>
      <c r="E264" s="302"/>
      <c r="F264" s="302"/>
      <c r="G264" s="302"/>
      <c r="H264" s="302"/>
      <c r="I264" s="302"/>
      <c r="J264" s="302"/>
      <c r="K264" s="302"/>
      <c r="L264" s="302"/>
      <c r="M264" s="302"/>
      <c r="N264" s="302"/>
      <c r="O264" s="302"/>
      <c r="P264" s="302"/>
      <c r="Q264" s="302"/>
      <c r="R264" s="302"/>
      <c r="S264" s="302"/>
      <c r="T264" s="302"/>
      <c r="U264" s="302"/>
      <c r="V264" s="302"/>
      <c r="W264" s="302"/>
      <c r="X264" s="302"/>
      <c r="Y264" s="302"/>
      <c r="Z264" s="302"/>
    </row>
    <row r="265" spans="1:26" x14ac:dyDescent="0.25">
      <c r="A265" s="302"/>
      <c r="B265" s="302"/>
      <c r="C265" s="302"/>
      <c r="D265" s="302"/>
      <c r="E265" s="302"/>
      <c r="F265" s="302"/>
      <c r="G265" s="302"/>
      <c r="H265" s="302"/>
      <c r="I265" s="302"/>
      <c r="J265" s="302"/>
      <c r="K265" s="302"/>
      <c r="L265" s="302"/>
      <c r="M265" s="302"/>
      <c r="N265" s="302"/>
      <c r="O265" s="302"/>
      <c r="P265" s="302"/>
      <c r="Q265" s="302"/>
      <c r="R265" s="302"/>
      <c r="S265" s="302"/>
      <c r="T265" s="302"/>
      <c r="U265" s="302"/>
      <c r="V265" s="302"/>
      <c r="W265" s="302"/>
      <c r="X265" s="302"/>
      <c r="Y265" s="302"/>
      <c r="Z265" s="302"/>
    </row>
    <row r="266" spans="1:26" x14ac:dyDescent="0.25">
      <c r="A266" s="302"/>
      <c r="B266" s="302"/>
      <c r="C266" s="302"/>
      <c r="D266" s="302"/>
      <c r="E266" s="302"/>
      <c r="F266" s="302"/>
      <c r="G266" s="302"/>
      <c r="H266" s="302"/>
      <c r="I266" s="302"/>
      <c r="J266" s="302"/>
      <c r="K266" s="302"/>
      <c r="L266" s="302"/>
      <c r="M266" s="302"/>
      <c r="N266" s="302"/>
      <c r="O266" s="302"/>
      <c r="P266" s="302"/>
      <c r="Q266" s="302"/>
      <c r="R266" s="302"/>
      <c r="S266" s="302"/>
      <c r="T266" s="302"/>
      <c r="U266" s="302"/>
      <c r="V266" s="302"/>
      <c r="W266" s="302"/>
      <c r="X266" s="302"/>
      <c r="Y266" s="302"/>
      <c r="Z266" s="302"/>
    </row>
    <row r="267" spans="1:26" x14ac:dyDescent="0.25">
      <c r="A267" s="302"/>
      <c r="B267" s="302"/>
      <c r="C267" s="302"/>
      <c r="D267" s="302"/>
      <c r="E267" s="302"/>
      <c r="F267" s="302"/>
      <c r="G267" s="302"/>
      <c r="H267" s="302"/>
      <c r="I267" s="302"/>
      <c r="J267" s="302"/>
      <c r="K267" s="302"/>
      <c r="L267" s="302"/>
      <c r="M267" s="302"/>
      <c r="N267" s="302"/>
      <c r="O267" s="302"/>
      <c r="P267" s="302"/>
      <c r="Q267" s="302"/>
      <c r="R267" s="302"/>
      <c r="S267" s="302"/>
      <c r="T267" s="302"/>
      <c r="U267" s="302"/>
      <c r="V267" s="302"/>
      <c r="W267" s="302"/>
      <c r="X267" s="302"/>
      <c r="Y267" s="302"/>
      <c r="Z267" s="302"/>
    </row>
    <row r="268" spans="1:26" x14ac:dyDescent="0.25">
      <c r="A268" s="302"/>
      <c r="B268" s="302"/>
      <c r="C268" s="302"/>
      <c r="D268" s="302"/>
      <c r="E268" s="302"/>
      <c r="F268" s="302"/>
      <c r="G268" s="302"/>
      <c r="H268" s="302"/>
      <c r="I268" s="302"/>
      <c r="J268" s="302"/>
      <c r="K268" s="302"/>
      <c r="L268" s="302"/>
      <c r="M268" s="302"/>
      <c r="N268" s="302"/>
      <c r="O268" s="302"/>
      <c r="P268" s="302"/>
      <c r="Q268" s="302"/>
      <c r="R268" s="302"/>
      <c r="S268" s="302"/>
      <c r="T268" s="302"/>
      <c r="U268" s="302"/>
      <c r="V268" s="302"/>
      <c r="W268" s="302"/>
      <c r="X268" s="302"/>
      <c r="Y268" s="302"/>
      <c r="Z268" s="302"/>
    </row>
    <row r="269" spans="1:26" x14ac:dyDescent="0.25">
      <c r="A269" s="302"/>
      <c r="B269" s="302"/>
      <c r="C269" s="302"/>
      <c r="D269" s="302"/>
      <c r="E269" s="302"/>
      <c r="F269" s="302"/>
      <c r="G269" s="302"/>
      <c r="H269" s="302"/>
      <c r="I269" s="302"/>
      <c r="J269" s="302"/>
      <c r="K269" s="302"/>
      <c r="L269" s="302"/>
      <c r="M269" s="302"/>
      <c r="N269" s="302"/>
      <c r="O269" s="302"/>
      <c r="P269" s="302"/>
      <c r="Q269" s="302"/>
      <c r="R269" s="302"/>
      <c r="S269" s="302"/>
      <c r="T269" s="302"/>
      <c r="U269" s="302"/>
      <c r="V269" s="302"/>
      <c r="W269" s="302"/>
      <c r="X269" s="302"/>
      <c r="Y269" s="302"/>
      <c r="Z269" s="302"/>
    </row>
    <row r="270" spans="1:26" x14ac:dyDescent="0.25">
      <c r="A270" s="302"/>
      <c r="B270" s="302"/>
      <c r="C270" s="302"/>
      <c r="D270" s="302"/>
      <c r="E270" s="302"/>
      <c r="F270" s="302"/>
      <c r="G270" s="302"/>
      <c r="H270" s="302"/>
      <c r="I270" s="302"/>
      <c r="J270" s="302"/>
      <c r="K270" s="302"/>
      <c r="L270" s="302"/>
      <c r="M270" s="302"/>
      <c r="N270" s="302"/>
      <c r="O270" s="302"/>
      <c r="P270" s="302"/>
      <c r="Q270" s="302"/>
      <c r="R270" s="302"/>
      <c r="S270" s="302"/>
      <c r="T270" s="302"/>
      <c r="U270" s="302"/>
      <c r="V270" s="302"/>
      <c r="W270" s="302"/>
      <c r="X270" s="302"/>
      <c r="Y270" s="302"/>
      <c r="Z270" s="302"/>
    </row>
    <row r="271" spans="1:26" x14ac:dyDescent="0.25">
      <c r="A271" s="302"/>
      <c r="B271" s="302"/>
      <c r="C271" s="302"/>
      <c r="D271" s="302"/>
      <c r="E271" s="302"/>
      <c r="F271" s="302"/>
      <c r="G271" s="302"/>
      <c r="H271" s="302"/>
      <c r="I271" s="302"/>
      <c r="J271" s="302"/>
      <c r="K271" s="302"/>
      <c r="L271" s="302"/>
      <c r="M271" s="302"/>
      <c r="N271" s="302"/>
      <c r="O271" s="302"/>
      <c r="P271" s="302"/>
      <c r="Q271" s="302"/>
      <c r="R271" s="302"/>
      <c r="S271" s="302"/>
      <c r="T271" s="302"/>
      <c r="U271" s="302"/>
      <c r="V271" s="302"/>
      <c r="W271" s="302"/>
      <c r="X271" s="302"/>
      <c r="Y271" s="302"/>
      <c r="Z271" s="302"/>
    </row>
    <row r="272" spans="1:26" x14ac:dyDescent="0.25">
      <c r="A272" s="302"/>
      <c r="B272" s="302"/>
      <c r="C272" s="302"/>
      <c r="D272" s="302"/>
      <c r="E272" s="302"/>
      <c r="F272" s="302"/>
      <c r="G272" s="302"/>
      <c r="H272" s="302"/>
      <c r="I272" s="302"/>
      <c r="J272" s="302"/>
      <c r="K272" s="302"/>
      <c r="L272" s="302"/>
      <c r="M272" s="302"/>
      <c r="N272" s="302"/>
      <c r="O272" s="302"/>
      <c r="P272" s="302"/>
      <c r="Q272" s="302"/>
      <c r="R272" s="302"/>
      <c r="S272" s="302"/>
      <c r="T272" s="302"/>
      <c r="U272" s="302"/>
      <c r="V272" s="302"/>
      <c r="W272" s="302"/>
      <c r="X272" s="302"/>
      <c r="Y272" s="302"/>
      <c r="Z272" s="302"/>
    </row>
    <row r="273" spans="1:26" x14ac:dyDescent="0.25">
      <c r="A273" s="302"/>
      <c r="B273" s="302"/>
      <c r="C273" s="302"/>
      <c r="D273" s="302"/>
      <c r="E273" s="302"/>
      <c r="F273" s="302"/>
      <c r="G273" s="302"/>
      <c r="H273" s="302"/>
      <c r="I273" s="302"/>
      <c r="J273" s="302"/>
      <c r="K273" s="302"/>
      <c r="L273" s="302"/>
      <c r="M273" s="302"/>
      <c r="N273" s="302"/>
      <c r="O273" s="302"/>
      <c r="P273" s="302"/>
      <c r="Q273" s="302"/>
      <c r="R273" s="302"/>
      <c r="S273" s="302"/>
      <c r="T273" s="302"/>
      <c r="U273" s="302"/>
      <c r="V273" s="302"/>
      <c r="W273" s="302"/>
      <c r="X273" s="302"/>
      <c r="Y273" s="302"/>
      <c r="Z273" s="302"/>
    </row>
    <row r="274" spans="1:26" x14ac:dyDescent="0.25">
      <c r="A274" s="302"/>
      <c r="B274" s="302"/>
      <c r="C274" s="302"/>
      <c r="D274" s="302"/>
      <c r="E274" s="302"/>
      <c r="F274" s="302"/>
      <c r="G274" s="302"/>
      <c r="H274" s="302"/>
      <c r="I274" s="302"/>
      <c r="J274" s="302"/>
      <c r="K274" s="302"/>
      <c r="L274" s="302"/>
      <c r="M274" s="302"/>
      <c r="N274" s="302"/>
      <c r="O274" s="302"/>
      <c r="P274" s="302"/>
      <c r="Q274" s="302"/>
      <c r="R274" s="302"/>
      <c r="S274" s="302"/>
      <c r="T274" s="302"/>
      <c r="U274" s="302"/>
      <c r="V274" s="302"/>
      <c r="W274" s="302"/>
      <c r="X274" s="302"/>
      <c r="Y274" s="302"/>
      <c r="Z274" s="302"/>
    </row>
    <row r="275" spans="1:26" x14ac:dyDescent="0.25">
      <c r="A275" s="302"/>
      <c r="B275" s="302"/>
      <c r="C275" s="302"/>
      <c r="D275" s="302"/>
      <c r="E275" s="302"/>
      <c r="F275" s="302"/>
      <c r="G275" s="302"/>
      <c r="H275" s="302"/>
      <c r="I275" s="302"/>
      <c r="J275" s="302"/>
      <c r="K275" s="302"/>
      <c r="L275" s="302"/>
      <c r="M275" s="302"/>
      <c r="N275" s="302"/>
      <c r="O275" s="302"/>
      <c r="P275" s="302"/>
      <c r="Q275" s="302"/>
      <c r="R275" s="302"/>
      <c r="S275" s="302"/>
      <c r="T275" s="302"/>
      <c r="U275" s="302"/>
      <c r="V275" s="302"/>
      <c r="W275" s="302"/>
      <c r="X275" s="302"/>
      <c r="Y275" s="302"/>
      <c r="Z275" s="302"/>
    </row>
    <row r="276" spans="1:26" x14ac:dyDescent="0.25">
      <c r="A276" s="302"/>
      <c r="B276" s="302"/>
      <c r="C276" s="302"/>
      <c r="D276" s="302"/>
      <c r="E276" s="302"/>
      <c r="F276" s="302"/>
      <c r="G276" s="302"/>
      <c r="H276" s="302"/>
      <c r="I276" s="302"/>
      <c r="J276" s="302"/>
      <c r="K276" s="302"/>
      <c r="L276" s="302"/>
      <c r="M276" s="302"/>
      <c r="N276" s="302"/>
      <c r="O276" s="302"/>
      <c r="P276" s="302"/>
      <c r="Q276" s="302"/>
      <c r="R276" s="302"/>
      <c r="S276" s="302"/>
      <c r="T276" s="302"/>
      <c r="U276" s="302"/>
      <c r="V276" s="302"/>
      <c r="W276" s="302"/>
      <c r="X276" s="302"/>
      <c r="Y276" s="302"/>
      <c r="Z276" s="302"/>
    </row>
    <row r="277" spans="1:26" x14ac:dyDescent="0.25">
      <c r="A277" s="302"/>
      <c r="B277" s="302"/>
      <c r="C277" s="302"/>
      <c r="D277" s="302"/>
      <c r="E277" s="302"/>
      <c r="F277" s="302"/>
      <c r="G277" s="302"/>
      <c r="H277" s="302"/>
      <c r="I277" s="302"/>
      <c r="J277" s="302"/>
      <c r="K277" s="302"/>
      <c r="L277" s="302"/>
      <c r="M277" s="302"/>
      <c r="N277" s="302"/>
      <c r="O277" s="302"/>
      <c r="P277" s="302"/>
      <c r="Q277" s="302"/>
      <c r="R277" s="302"/>
      <c r="S277" s="302"/>
      <c r="T277" s="302"/>
      <c r="U277" s="302"/>
      <c r="V277" s="302"/>
      <c r="W277" s="302"/>
      <c r="X277" s="302"/>
      <c r="Y277" s="302"/>
      <c r="Z277" s="302"/>
    </row>
    <row r="278" spans="1:26" x14ac:dyDescent="0.25">
      <c r="A278" s="302"/>
      <c r="B278" s="302"/>
      <c r="C278" s="302"/>
      <c r="D278" s="302"/>
      <c r="E278" s="302"/>
      <c r="F278" s="302"/>
      <c r="G278" s="302"/>
      <c r="H278" s="302"/>
      <c r="I278" s="302"/>
      <c r="J278" s="302"/>
      <c r="K278" s="302"/>
      <c r="L278" s="302"/>
      <c r="M278" s="302"/>
      <c r="N278" s="302"/>
      <c r="O278" s="302"/>
      <c r="P278" s="302"/>
      <c r="Q278" s="302"/>
      <c r="R278" s="302"/>
      <c r="S278" s="302"/>
      <c r="T278" s="302"/>
      <c r="U278" s="302"/>
      <c r="V278" s="302"/>
      <c r="W278" s="302"/>
      <c r="X278" s="302"/>
      <c r="Y278" s="302"/>
      <c r="Z278" s="302"/>
    </row>
    <row r="279" spans="1:26" x14ac:dyDescent="0.25">
      <c r="A279" s="302"/>
      <c r="B279" s="302"/>
      <c r="C279" s="302"/>
      <c r="D279" s="302"/>
      <c r="E279" s="302"/>
      <c r="F279" s="302"/>
      <c r="G279" s="302"/>
      <c r="H279" s="302"/>
      <c r="I279" s="302"/>
      <c r="J279" s="302"/>
      <c r="K279" s="302"/>
      <c r="L279" s="302"/>
      <c r="M279" s="302"/>
      <c r="N279" s="302"/>
      <c r="O279" s="302"/>
      <c r="P279" s="302"/>
      <c r="Q279" s="302"/>
      <c r="R279" s="302"/>
      <c r="S279" s="302"/>
      <c r="T279" s="302"/>
      <c r="U279" s="302"/>
      <c r="V279" s="302"/>
      <c r="W279" s="302"/>
      <c r="X279" s="302"/>
      <c r="Y279" s="302"/>
      <c r="Z279" s="302"/>
    </row>
    <row r="280" spans="1:26" x14ac:dyDescent="0.25">
      <c r="A280" s="302"/>
      <c r="B280" s="302"/>
      <c r="C280" s="302"/>
      <c r="D280" s="302"/>
      <c r="E280" s="302"/>
      <c r="F280" s="302"/>
      <c r="G280" s="302"/>
      <c r="H280" s="302"/>
      <c r="I280" s="302"/>
      <c r="J280" s="302"/>
      <c r="K280" s="302"/>
      <c r="L280" s="302"/>
      <c r="M280" s="302"/>
      <c r="N280" s="302"/>
      <c r="O280" s="302"/>
      <c r="P280" s="302"/>
      <c r="Q280" s="302"/>
      <c r="R280" s="302"/>
      <c r="S280" s="302"/>
      <c r="T280" s="302"/>
      <c r="U280" s="302"/>
      <c r="V280" s="302"/>
      <c r="W280" s="302"/>
      <c r="X280" s="302"/>
      <c r="Y280" s="302"/>
      <c r="Z280" s="302"/>
    </row>
    <row r="281" spans="1:26" x14ac:dyDescent="0.25">
      <c r="A281" s="302"/>
      <c r="B281" s="302"/>
      <c r="C281" s="302"/>
      <c r="D281" s="302"/>
      <c r="E281" s="302"/>
      <c r="F281" s="302"/>
      <c r="G281" s="302"/>
      <c r="H281" s="302"/>
      <c r="I281" s="302"/>
      <c r="J281" s="302"/>
      <c r="K281" s="302"/>
      <c r="L281" s="302"/>
      <c r="M281" s="302"/>
      <c r="N281" s="302"/>
      <c r="O281" s="302"/>
      <c r="P281" s="302"/>
      <c r="Q281" s="302"/>
      <c r="R281" s="302"/>
      <c r="S281" s="302"/>
      <c r="T281" s="302"/>
      <c r="U281" s="302"/>
      <c r="V281" s="302"/>
      <c r="W281" s="302"/>
      <c r="X281" s="302"/>
      <c r="Y281" s="302"/>
      <c r="Z281" s="302"/>
    </row>
    <row r="282" spans="1:26" x14ac:dyDescent="0.25">
      <c r="A282" s="302"/>
      <c r="B282" s="302"/>
      <c r="C282" s="302"/>
      <c r="D282" s="302"/>
      <c r="E282" s="302"/>
      <c r="F282" s="302"/>
      <c r="G282" s="302"/>
      <c r="H282" s="302"/>
      <c r="I282" s="302"/>
      <c r="J282" s="302"/>
      <c r="K282" s="302"/>
      <c r="L282" s="302"/>
      <c r="M282" s="302"/>
      <c r="N282" s="302"/>
      <c r="O282" s="302"/>
      <c r="P282" s="302"/>
      <c r="Q282" s="302"/>
      <c r="R282" s="302"/>
      <c r="S282" s="302"/>
      <c r="T282" s="302"/>
      <c r="U282" s="302"/>
      <c r="V282" s="302"/>
      <c r="W282" s="302"/>
      <c r="X282" s="302"/>
      <c r="Y282" s="302"/>
      <c r="Z282" s="302"/>
    </row>
    <row r="283" spans="1:26" x14ac:dyDescent="0.25">
      <c r="A283" s="302"/>
      <c r="B283" s="302"/>
      <c r="C283" s="302"/>
      <c r="D283" s="302"/>
      <c r="E283" s="302"/>
      <c r="F283" s="302"/>
      <c r="G283" s="302"/>
      <c r="H283" s="302"/>
      <c r="I283" s="302"/>
      <c r="J283" s="302"/>
      <c r="K283" s="302"/>
      <c r="L283" s="302"/>
      <c r="M283" s="302"/>
      <c r="N283" s="302"/>
      <c r="O283" s="302"/>
      <c r="P283" s="302"/>
      <c r="Q283" s="302"/>
      <c r="R283" s="302"/>
      <c r="S283" s="302"/>
      <c r="T283" s="302"/>
      <c r="U283" s="302"/>
      <c r="V283" s="302"/>
      <c r="W283" s="302"/>
      <c r="X283" s="302"/>
      <c r="Y283" s="302"/>
      <c r="Z283" s="302"/>
    </row>
    <row r="284" spans="1:26" x14ac:dyDescent="0.25">
      <c r="A284" s="302"/>
      <c r="B284" s="302"/>
      <c r="C284" s="302"/>
      <c r="D284" s="302"/>
      <c r="E284" s="302"/>
      <c r="F284" s="302"/>
      <c r="G284" s="302"/>
      <c r="H284" s="302"/>
      <c r="I284" s="302"/>
      <c r="J284" s="302"/>
      <c r="K284" s="302"/>
      <c r="L284" s="302"/>
      <c r="M284" s="302"/>
      <c r="N284" s="302"/>
      <c r="O284" s="302"/>
      <c r="P284" s="302"/>
      <c r="Q284" s="302"/>
      <c r="R284" s="302"/>
      <c r="S284" s="302"/>
      <c r="T284" s="302"/>
      <c r="U284" s="302"/>
      <c r="V284" s="302"/>
      <c r="W284" s="302"/>
      <c r="X284" s="302"/>
      <c r="Y284" s="302"/>
      <c r="Z284" s="302"/>
    </row>
    <row r="285" spans="1:26" x14ac:dyDescent="0.25">
      <c r="A285" s="302"/>
      <c r="B285" s="302"/>
      <c r="C285" s="302"/>
      <c r="D285" s="302"/>
      <c r="E285" s="302"/>
      <c r="F285" s="302"/>
      <c r="G285" s="302"/>
      <c r="H285" s="302"/>
      <c r="I285" s="302"/>
      <c r="J285" s="302"/>
      <c r="K285" s="302"/>
      <c r="L285" s="302"/>
      <c r="M285" s="302"/>
      <c r="N285" s="302"/>
      <c r="O285" s="302"/>
      <c r="P285" s="302"/>
      <c r="Q285" s="302"/>
      <c r="R285" s="302"/>
      <c r="S285" s="302"/>
      <c r="T285" s="302"/>
      <c r="U285" s="302"/>
      <c r="V285" s="302"/>
      <c r="W285" s="302"/>
      <c r="X285" s="302"/>
      <c r="Y285" s="302"/>
      <c r="Z285" s="302"/>
    </row>
    <row r="286" spans="1:26" x14ac:dyDescent="0.25">
      <c r="A286" s="302"/>
      <c r="B286" s="302"/>
      <c r="C286" s="302"/>
      <c r="D286" s="302"/>
      <c r="E286" s="302"/>
      <c r="F286" s="302"/>
      <c r="G286" s="302"/>
      <c r="H286" s="302"/>
      <c r="I286" s="302"/>
      <c r="J286" s="302"/>
      <c r="K286" s="302"/>
      <c r="L286" s="302"/>
      <c r="M286" s="302"/>
      <c r="N286" s="302"/>
      <c r="O286" s="302"/>
      <c r="P286" s="302"/>
      <c r="Q286" s="302"/>
      <c r="R286" s="302"/>
      <c r="S286" s="302"/>
      <c r="T286" s="302"/>
      <c r="U286" s="302"/>
      <c r="V286" s="302"/>
      <c r="W286" s="302"/>
      <c r="X286" s="302"/>
      <c r="Y286" s="302"/>
      <c r="Z286" s="302"/>
    </row>
    <row r="287" spans="1:26" x14ac:dyDescent="0.25">
      <c r="A287" s="302"/>
      <c r="B287" s="302"/>
      <c r="C287" s="302"/>
      <c r="D287" s="302"/>
      <c r="E287" s="302"/>
      <c r="F287" s="302"/>
      <c r="G287" s="302"/>
      <c r="H287" s="302"/>
      <c r="I287" s="302"/>
      <c r="J287" s="302"/>
      <c r="K287" s="302"/>
      <c r="L287" s="302"/>
      <c r="M287" s="302"/>
      <c r="N287" s="302"/>
      <c r="O287" s="302"/>
      <c r="P287" s="302"/>
      <c r="Q287" s="302"/>
      <c r="R287" s="302"/>
      <c r="S287" s="302"/>
      <c r="T287" s="302"/>
      <c r="U287" s="302"/>
      <c r="V287" s="302"/>
      <c r="W287" s="302"/>
      <c r="X287" s="302"/>
      <c r="Y287" s="302"/>
      <c r="Z287" s="302"/>
    </row>
    <row r="288" spans="1:26" x14ac:dyDescent="0.25">
      <c r="A288" s="302"/>
      <c r="B288" s="302"/>
      <c r="C288" s="302"/>
      <c r="D288" s="302"/>
      <c r="E288" s="302"/>
      <c r="F288" s="302"/>
      <c r="G288" s="302"/>
      <c r="H288" s="302"/>
      <c r="I288" s="302"/>
      <c r="J288" s="302"/>
      <c r="K288" s="302"/>
      <c r="L288" s="302"/>
      <c r="M288" s="302"/>
      <c r="N288" s="302"/>
      <c r="O288" s="302"/>
      <c r="P288" s="302"/>
      <c r="Q288" s="302"/>
      <c r="R288" s="302"/>
      <c r="S288" s="302"/>
      <c r="T288" s="302"/>
      <c r="U288" s="302"/>
      <c r="V288" s="302"/>
      <c r="W288" s="302"/>
      <c r="X288" s="302"/>
      <c r="Y288" s="302"/>
      <c r="Z288" s="302"/>
    </row>
    <row r="289" spans="1:26" x14ac:dyDescent="0.25">
      <c r="A289" s="302"/>
      <c r="B289" s="302"/>
      <c r="C289" s="302"/>
      <c r="D289" s="302"/>
      <c r="E289" s="302"/>
      <c r="F289" s="302"/>
      <c r="G289" s="302"/>
      <c r="H289" s="302"/>
      <c r="I289" s="302"/>
      <c r="J289" s="302"/>
      <c r="K289" s="302"/>
      <c r="L289" s="302"/>
      <c r="M289" s="302"/>
      <c r="N289" s="302"/>
      <c r="O289" s="302"/>
      <c r="P289" s="302"/>
      <c r="Q289" s="302"/>
      <c r="R289" s="302"/>
      <c r="S289" s="302"/>
      <c r="T289" s="302"/>
      <c r="U289" s="302"/>
      <c r="V289" s="302"/>
      <c r="W289" s="302"/>
      <c r="X289" s="302"/>
      <c r="Y289" s="302"/>
      <c r="Z289" s="302"/>
    </row>
    <row r="290" spans="1:26" x14ac:dyDescent="0.25">
      <c r="A290" s="302"/>
      <c r="B290" s="302"/>
      <c r="C290" s="302"/>
      <c r="D290" s="302"/>
      <c r="E290" s="302"/>
      <c r="F290" s="302"/>
      <c r="G290" s="302"/>
      <c r="H290" s="302"/>
      <c r="I290" s="302"/>
      <c r="J290" s="302"/>
      <c r="K290" s="302"/>
      <c r="L290" s="302"/>
      <c r="M290" s="302"/>
      <c r="N290" s="302"/>
      <c r="O290" s="302"/>
      <c r="P290" s="302"/>
      <c r="Q290" s="302"/>
      <c r="R290" s="302"/>
      <c r="S290" s="302"/>
      <c r="T290" s="302"/>
      <c r="U290" s="302"/>
      <c r="V290" s="302"/>
      <c r="W290" s="302"/>
      <c r="X290" s="302"/>
      <c r="Y290" s="302"/>
      <c r="Z290" s="302"/>
    </row>
    <row r="291" spans="1:26" x14ac:dyDescent="0.25">
      <c r="A291" s="302"/>
      <c r="B291" s="302"/>
      <c r="C291" s="302"/>
      <c r="D291" s="302"/>
      <c r="E291" s="302"/>
      <c r="F291" s="302"/>
      <c r="G291" s="302"/>
      <c r="H291" s="302"/>
      <c r="I291" s="302"/>
      <c r="J291" s="302"/>
      <c r="K291" s="302"/>
      <c r="L291" s="302"/>
      <c r="M291" s="302"/>
      <c r="N291" s="302"/>
      <c r="O291" s="302"/>
      <c r="P291" s="302"/>
      <c r="Q291" s="302"/>
      <c r="R291" s="302"/>
      <c r="S291" s="302"/>
      <c r="T291" s="302"/>
      <c r="U291" s="302"/>
      <c r="V291" s="302"/>
      <c r="W291" s="302"/>
      <c r="X291" s="302"/>
      <c r="Y291" s="302"/>
      <c r="Z291" s="302"/>
    </row>
    <row r="292" spans="1:26" x14ac:dyDescent="0.25">
      <c r="A292" s="302"/>
      <c r="B292" s="302"/>
      <c r="C292" s="302"/>
      <c r="D292" s="302"/>
      <c r="E292" s="302"/>
      <c r="F292" s="302"/>
      <c r="G292" s="302"/>
      <c r="H292" s="302"/>
      <c r="I292" s="302"/>
      <c r="J292" s="302"/>
      <c r="K292" s="302"/>
      <c r="L292" s="302"/>
      <c r="M292" s="302"/>
      <c r="N292" s="302"/>
      <c r="O292" s="302"/>
      <c r="P292" s="302"/>
      <c r="Q292" s="302"/>
      <c r="R292" s="302"/>
      <c r="S292" s="302"/>
      <c r="T292" s="302"/>
      <c r="U292" s="302"/>
      <c r="V292" s="302"/>
      <c r="W292" s="302"/>
      <c r="X292" s="302"/>
      <c r="Y292" s="302"/>
      <c r="Z292" s="302"/>
    </row>
    <row r="293" spans="1:26" x14ac:dyDescent="0.25">
      <c r="A293" s="302"/>
      <c r="B293" s="302"/>
      <c r="C293" s="302"/>
      <c r="D293" s="302"/>
      <c r="E293" s="302"/>
      <c r="F293" s="302"/>
      <c r="G293" s="302"/>
      <c r="H293" s="302"/>
      <c r="I293" s="302"/>
      <c r="J293" s="302"/>
      <c r="K293" s="302"/>
      <c r="L293" s="302"/>
      <c r="M293" s="302"/>
      <c r="N293" s="302"/>
      <c r="O293" s="302"/>
      <c r="P293" s="302"/>
      <c r="Q293" s="302"/>
      <c r="R293" s="302"/>
      <c r="S293" s="302"/>
      <c r="T293" s="302"/>
      <c r="U293" s="302"/>
      <c r="V293" s="302"/>
      <c r="W293" s="302"/>
      <c r="X293" s="302"/>
      <c r="Y293" s="302"/>
      <c r="Z293" s="302"/>
    </row>
    <row r="294" spans="1:26" x14ac:dyDescent="0.25">
      <c r="A294" s="302"/>
      <c r="B294" s="302"/>
      <c r="C294" s="302"/>
      <c r="D294" s="302"/>
      <c r="E294" s="302"/>
      <c r="F294" s="302"/>
      <c r="G294" s="302"/>
      <c r="H294" s="302"/>
      <c r="I294" s="302"/>
      <c r="J294" s="302"/>
      <c r="K294" s="302"/>
      <c r="L294" s="302"/>
      <c r="M294" s="302"/>
      <c r="N294" s="302"/>
      <c r="O294" s="302"/>
      <c r="P294" s="302"/>
      <c r="Q294" s="302"/>
      <c r="R294" s="302"/>
      <c r="S294" s="302"/>
      <c r="T294" s="302"/>
      <c r="U294" s="302"/>
      <c r="V294" s="302"/>
      <c r="W294" s="302"/>
      <c r="X294" s="302"/>
      <c r="Y294" s="302"/>
      <c r="Z294" s="302"/>
    </row>
    <row r="295" spans="1:26" x14ac:dyDescent="0.25">
      <c r="A295" s="302"/>
      <c r="B295" s="302"/>
      <c r="C295" s="302"/>
      <c r="D295" s="302"/>
      <c r="E295" s="302"/>
      <c r="F295" s="302"/>
      <c r="G295" s="302"/>
      <c r="H295" s="302"/>
      <c r="I295" s="302"/>
      <c r="J295" s="302"/>
      <c r="K295" s="302"/>
      <c r="L295" s="302"/>
      <c r="M295" s="302"/>
      <c r="N295" s="302"/>
      <c r="O295" s="302"/>
      <c r="P295" s="302"/>
      <c r="Q295" s="302"/>
      <c r="R295" s="302"/>
      <c r="S295" s="302"/>
      <c r="T295" s="302"/>
      <c r="U295" s="302"/>
      <c r="V295" s="302"/>
      <c r="W295" s="302"/>
      <c r="X295" s="302"/>
      <c r="Y295" s="302"/>
      <c r="Z295" s="302"/>
    </row>
    <row r="296" spans="1:26" x14ac:dyDescent="0.25">
      <c r="A296" s="302"/>
      <c r="B296" s="302"/>
      <c r="C296" s="302"/>
      <c r="D296" s="302"/>
      <c r="E296" s="302"/>
      <c r="F296" s="302"/>
      <c r="G296" s="302"/>
      <c r="H296" s="302"/>
      <c r="I296" s="302"/>
      <c r="J296" s="302"/>
      <c r="K296" s="302"/>
      <c r="L296" s="302"/>
      <c r="M296" s="302"/>
      <c r="N296" s="302"/>
      <c r="O296" s="302"/>
      <c r="P296" s="302"/>
      <c r="Q296" s="302"/>
      <c r="R296" s="302"/>
      <c r="S296" s="302"/>
      <c r="T296" s="302"/>
      <c r="U296" s="302"/>
      <c r="V296" s="302"/>
      <c r="W296" s="302"/>
      <c r="X296" s="302"/>
      <c r="Y296" s="302"/>
      <c r="Z296" s="302"/>
    </row>
    <row r="297" spans="1:26" x14ac:dyDescent="0.25">
      <c r="A297" s="302"/>
      <c r="B297" s="302"/>
      <c r="C297" s="302"/>
      <c r="D297" s="302"/>
      <c r="E297" s="302"/>
      <c r="F297" s="302"/>
      <c r="G297" s="302"/>
      <c r="H297" s="302"/>
      <c r="I297" s="302"/>
      <c r="J297" s="302"/>
      <c r="K297" s="302"/>
      <c r="L297" s="302"/>
      <c r="M297" s="302"/>
      <c r="N297" s="302"/>
      <c r="O297" s="302"/>
      <c r="P297" s="302"/>
      <c r="Q297" s="302"/>
      <c r="R297" s="302"/>
      <c r="S297" s="302"/>
      <c r="T297" s="302"/>
      <c r="U297" s="302"/>
      <c r="V297" s="302"/>
      <c r="W297" s="302"/>
      <c r="X297" s="302"/>
      <c r="Y297" s="302"/>
      <c r="Z297" s="302"/>
    </row>
    <row r="298" spans="1:26" x14ac:dyDescent="0.25">
      <c r="A298" s="302"/>
      <c r="B298" s="302"/>
      <c r="C298" s="302"/>
      <c r="D298" s="302"/>
      <c r="E298" s="302"/>
      <c r="F298" s="302"/>
      <c r="G298" s="302"/>
      <c r="H298" s="302"/>
      <c r="I298" s="302"/>
      <c r="J298" s="302"/>
      <c r="K298" s="302"/>
      <c r="L298" s="302"/>
      <c r="M298" s="302"/>
      <c r="N298" s="302"/>
      <c r="O298" s="302"/>
      <c r="P298" s="302"/>
      <c r="Q298" s="302"/>
      <c r="R298" s="302"/>
      <c r="S298" s="302"/>
      <c r="T298" s="302"/>
      <c r="U298" s="302"/>
      <c r="V298" s="302"/>
      <c r="W298" s="302"/>
      <c r="X298" s="302"/>
      <c r="Y298" s="302"/>
      <c r="Z298" s="302"/>
    </row>
    <row r="299" spans="1:26" x14ac:dyDescent="0.25">
      <c r="A299" s="302"/>
      <c r="B299" s="302"/>
      <c r="C299" s="302"/>
      <c r="D299" s="302"/>
      <c r="E299" s="302"/>
      <c r="F299" s="302"/>
      <c r="G299" s="302"/>
      <c r="H299" s="302"/>
      <c r="I299" s="302"/>
      <c r="J299" s="302"/>
      <c r="K299" s="302"/>
      <c r="L299" s="302"/>
      <c r="M299" s="302"/>
      <c r="N299" s="302"/>
      <c r="O299" s="302"/>
      <c r="P299" s="302"/>
      <c r="Q299" s="302"/>
      <c r="R299" s="302"/>
      <c r="S299" s="302"/>
      <c r="T299" s="302"/>
      <c r="U299" s="302"/>
      <c r="V299" s="302"/>
      <c r="W299" s="302"/>
      <c r="X299" s="302"/>
      <c r="Y299" s="302"/>
      <c r="Z299" s="302"/>
    </row>
    <row r="300" spans="1:26" x14ac:dyDescent="0.25">
      <c r="A300" s="302"/>
      <c r="B300" s="302"/>
      <c r="C300" s="302"/>
      <c r="D300" s="302"/>
      <c r="E300" s="302"/>
      <c r="F300" s="302"/>
      <c r="G300" s="302"/>
      <c r="H300" s="302"/>
      <c r="I300" s="302"/>
      <c r="J300" s="302"/>
      <c r="K300" s="302"/>
      <c r="L300" s="302"/>
      <c r="M300" s="302"/>
      <c r="N300" s="302"/>
      <c r="O300" s="302"/>
      <c r="P300" s="302"/>
      <c r="Q300" s="302"/>
      <c r="R300" s="302"/>
      <c r="S300" s="302"/>
      <c r="T300" s="302"/>
      <c r="U300" s="302"/>
      <c r="V300" s="302"/>
      <c r="W300" s="302"/>
      <c r="X300" s="302"/>
      <c r="Y300" s="302"/>
      <c r="Z300" s="302"/>
    </row>
    <row r="301" spans="1:26" x14ac:dyDescent="0.25">
      <c r="A301" s="302"/>
      <c r="B301" s="302"/>
      <c r="C301" s="302"/>
      <c r="D301" s="302"/>
      <c r="E301" s="302"/>
      <c r="F301" s="302"/>
      <c r="G301" s="302"/>
      <c r="H301" s="302"/>
      <c r="I301" s="302"/>
      <c r="J301" s="302"/>
      <c r="K301" s="302"/>
      <c r="L301" s="302"/>
      <c r="M301" s="302"/>
      <c r="N301" s="302"/>
      <c r="O301" s="302"/>
      <c r="P301" s="302"/>
      <c r="Q301" s="302"/>
      <c r="R301" s="302"/>
      <c r="S301" s="302"/>
      <c r="T301" s="302"/>
      <c r="U301" s="302"/>
      <c r="V301" s="302"/>
      <c r="W301" s="302"/>
      <c r="X301" s="302"/>
      <c r="Y301" s="302"/>
      <c r="Z301" s="302"/>
    </row>
    <row r="302" spans="1:26" x14ac:dyDescent="0.25">
      <c r="A302" s="302"/>
      <c r="B302" s="302"/>
      <c r="C302" s="302"/>
      <c r="D302" s="302"/>
      <c r="E302" s="302"/>
      <c r="F302" s="302"/>
      <c r="G302" s="302"/>
      <c r="H302" s="302"/>
      <c r="I302" s="302"/>
      <c r="J302" s="302"/>
      <c r="K302" s="302"/>
      <c r="L302" s="302"/>
      <c r="M302" s="302"/>
      <c r="N302" s="302"/>
      <c r="O302" s="302"/>
      <c r="P302" s="302"/>
      <c r="Q302" s="302"/>
      <c r="R302" s="302"/>
      <c r="S302" s="302"/>
      <c r="T302" s="302"/>
      <c r="U302" s="302"/>
      <c r="V302" s="302"/>
      <c r="W302" s="302"/>
      <c r="X302" s="302"/>
      <c r="Y302" s="302"/>
      <c r="Z302" s="302"/>
    </row>
    <row r="303" spans="1:26" x14ac:dyDescent="0.25">
      <c r="A303" s="302"/>
      <c r="B303" s="302"/>
      <c r="C303" s="302"/>
      <c r="D303" s="302"/>
      <c r="E303" s="302"/>
      <c r="F303" s="302"/>
      <c r="G303" s="302"/>
      <c r="H303" s="302"/>
      <c r="I303" s="302"/>
      <c r="J303" s="302"/>
      <c r="K303" s="302"/>
      <c r="L303" s="302"/>
      <c r="M303" s="302"/>
      <c r="N303" s="302"/>
      <c r="O303" s="302"/>
      <c r="P303" s="302"/>
      <c r="Q303" s="302"/>
      <c r="R303" s="302"/>
      <c r="S303" s="302"/>
      <c r="T303" s="302"/>
      <c r="U303" s="302"/>
      <c r="V303" s="302"/>
      <c r="W303" s="302"/>
      <c r="X303" s="302"/>
      <c r="Y303" s="302"/>
      <c r="Z303" s="302"/>
    </row>
    <row r="304" spans="1:26" x14ac:dyDescent="0.25">
      <c r="A304" s="302"/>
      <c r="B304" s="302"/>
      <c r="C304" s="302"/>
      <c r="D304" s="302"/>
      <c r="E304" s="302"/>
      <c r="F304" s="302"/>
      <c r="G304" s="302"/>
      <c r="H304" s="302"/>
      <c r="I304" s="302"/>
      <c r="J304" s="302"/>
      <c r="K304" s="302"/>
      <c r="L304" s="302"/>
      <c r="M304" s="302"/>
      <c r="N304" s="302"/>
      <c r="O304" s="302"/>
      <c r="P304" s="302"/>
      <c r="Q304" s="302"/>
      <c r="R304" s="302"/>
      <c r="S304" s="302"/>
      <c r="T304" s="302"/>
      <c r="U304" s="302"/>
      <c r="V304" s="302"/>
      <c r="W304" s="302"/>
      <c r="X304" s="302"/>
      <c r="Y304" s="302"/>
      <c r="Z304" s="302"/>
    </row>
    <row r="305" spans="1:26" x14ac:dyDescent="0.25">
      <c r="A305" s="302"/>
      <c r="B305" s="302"/>
      <c r="C305" s="302"/>
      <c r="D305" s="302"/>
      <c r="E305" s="302"/>
      <c r="F305" s="302"/>
      <c r="G305" s="302"/>
      <c r="H305" s="302"/>
      <c r="I305" s="302"/>
      <c r="J305" s="302"/>
      <c r="K305" s="302"/>
      <c r="L305" s="302"/>
      <c r="M305" s="302"/>
      <c r="N305" s="302"/>
      <c r="O305" s="302"/>
      <c r="P305" s="302"/>
      <c r="Q305" s="302"/>
      <c r="R305" s="302"/>
      <c r="S305" s="302"/>
      <c r="T305" s="302"/>
      <c r="U305" s="302"/>
      <c r="V305" s="302"/>
      <c r="W305" s="302"/>
      <c r="X305" s="302"/>
      <c r="Y305" s="302"/>
      <c r="Z305" s="302"/>
    </row>
    <row r="306" spans="1:26" x14ac:dyDescent="0.25">
      <c r="A306" s="302"/>
      <c r="B306" s="302"/>
      <c r="C306" s="302"/>
      <c r="D306" s="302"/>
      <c r="E306" s="302"/>
      <c r="F306" s="302"/>
      <c r="G306" s="302"/>
      <c r="H306" s="302"/>
      <c r="I306" s="302"/>
      <c r="J306" s="302"/>
      <c r="K306" s="302"/>
      <c r="L306" s="302"/>
      <c r="M306" s="302"/>
      <c r="N306" s="302"/>
      <c r="O306" s="302"/>
      <c r="P306" s="302"/>
      <c r="Q306" s="302"/>
      <c r="R306" s="302"/>
      <c r="S306" s="302"/>
      <c r="T306" s="302"/>
      <c r="U306" s="302"/>
      <c r="V306" s="302"/>
      <c r="W306" s="302"/>
      <c r="X306" s="302"/>
      <c r="Y306" s="302"/>
      <c r="Z306" s="302"/>
    </row>
    <row r="307" spans="1:26" x14ac:dyDescent="0.25">
      <c r="A307" s="302"/>
      <c r="B307" s="302"/>
      <c r="C307" s="302"/>
      <c r="D307" s="302"/>
      <c r="E307" s="302"/>
      <c r="F307" s="302"/>
      <c r="G307" s="302"/>
      <c r="H307" s="302"/>
      <c r="I307" s="302"/>
      <c r="J307" s="302"/>
      <c r="K307" s="302"/>
      <c r="L307" s="302"/>
      <c r="M307" s="302"/>
      <c r="N307" s="302"/>
      <c r="O307" s="302"/>
      <c r="P307" s="302"/>
      <c r="Q307" s="302"/>
      <c r="R307" s="302"/>
      <c r="S307" s="302"/>
      <c r="T307" s="302"/>
      <c r="U307" s="302"/>
      <c r="V307" s="302"/>
      <c r="W307" s="302"/>
      <c r="X307" s="302"/>
      <c r="Y307" s="302"/>
      <c r="Z307" s="302"/>
    </row>
    <row r="308" spans="1:26" x14ac:dyDescent="0.25">
      <c r="A308" s="302"/>
      <c r="B308" s="302"/>
      <c r="C308" s="302"/>
      <c r="D308" s="302"/>
      <c r="E308" s="302"/>
      <c r="F308" s="302"/>
      <c r="G308" s="302"/>
      <c r="H308" s="302"/>
      <c r="I308" s="302"/>
      <c r="J308" s="302"/>
      <c r="K308" s="302"/>
      <c r="L308" s="302"/>
      <c r="M308" s="302"/>
      <c r="N308" s="302"/>
      <c r="O308" s="302"/>
      <c r="P308" s="302"/>
      <c r="Q308" s="302"/>
      <c r="R308" s="302"/>
      <c r="S308" s="302"/>
      <c r="T308" s="302"/>
      <c r="U308" s="302"/>
      <c r="V308" s="302"/>
      <c r="W308" s="302"/>
      <c r="X308" s="302"/>
      <c r="Y308" s="302"/>
      <c r="Z308" s="302"/>
    </row>
    <row r="309" spans="1:26" x14ac:dyDescent="0.25">
      <c r="A309" s="302"/>
      <c r="B309" s="302"/>
      <c r="C309" s="302"/>
      <c r="D309" s="302"/>
      <c r="E309" s="302"/>
      <c r="F309" s="302"/>
      <c r="G309" s="302"/>
      <c r="H309" s="302"/>
      <c r="I309" s="302"/>
      <c r="J309" s="302"/>
      <c r="K309" s="302"/>
      <c r="L309" s="302"/>
      <c r="M309" s="302"/>
      <c r="N309" s="302"/>
      <c r="O309" s="302"/>
      <c r="P309" s="302"/>
      <c r="Q309" s="302"/>
      <c r="R309" s="302"/>
      <c r="S309" s="302"/>
      <c r="T309" s="302"/>
      <c r="U309" s="302"/>
      <c r="V309" s="302"/>
      <c r="W309" s="302"/>
      <c r="X309" s="302"/>
      <c r="Y309" s="302"/>
      <c r="Z309" s="302"/>
    </row>
    <row r="310" spans="1:26" x14ac:dyDescent="0.25">
      <c r="A310" s="302"/>
      <c r="B310" s="302"/>
      <c r="C310" s="302"/>
      <c r="D310" s="302"/>
      <c r="E310" s="302"/>
      <c r="F310" s="302"/>
      <c r="G310" s="302"/>
      <c r="H310" s="302"/>
      <c r="I310" s="302"/>
      <c r="J310" s="302"/>
      <c r="K310" s="302"/>
      <c r="L310" s="302"/>
      <c r="M310" s="302"/>
      <c r="N310" s="302"/>
      <c r="O310" s="302"/>
      <c r="P310" s="302"/>
      <c r="Q310" s="302"/>
      <c r="R310" s="302"/>
      <c r="S310" s="302"/>
      <c r="T310" s="302"/>
      <c r="U310" s="302"/>
      <c r="V310" s="302"/>
      <c r="W310" s="302"/>
      <c r="X310" s="302"/>
      <c r="Y310" s="302"/>
      <c r="Z310" s="302"/>
    </row>
    <row r="311" spans="1:26" x14ac:dyDescent="0.25">
      <c r="A311" s="302"/>
      <c r="B311" s="302"/>
      <c r="C311" s="302"/>
      <c r="D311" s="302"/>
      <c r="E311" s="302"/>
      <c r="F311" s="302"/>
      <c r="G311" s="302"/>
      <c r="H311" s="302"/>
      <c r="I311" s="302"/>
      <c r="J311" s="302"/>
      <c r="K311" s="302"/>
      <c r="L311" s="302"/>
      <c r="M311" s="302"/>
      <c r="N311" s="302"/>
      <c r="O311" s="302"/>
      <c r="P311" s="302"/>
      <c r="Q311" s="302"/>
      <c r="R311" s="302"/>
      <c r="S311" s="302"/>
      <c r="T311" s="302"/>
      <c r="U311" s="302"/>
      <c r="V311" s="302"/>
      <c r="W311" s="302"/>
      <c r="X311" s="302"/>
      <c r="Y311" s="302"/>
      <c r="Z311" s="302"/>
    </row>
    <row r="312" spans="1:26" x14ac:dyDescent="0.25">
      <c r="A312" s="302"/>
      <c r="B312" s="302"/>
      <c r="C312" s="302"/>
      <c r="D312" s="302"/>
      <c r="E312" s="302"/>
      <c r="F312" s="302"/>
      <c r="G312" s="302"/>
      <c r="H312" s="302"/>
      <c r="I312" s="302"/>
      <c r="J312" s="302"/>
      <c r="K312" s="302"/>
      <c r="L312" s="302"/>
      <c r="M312" s="302"/>
      <c r="N312" s="302"/>
      <c r="O312" s="302"/>
      <c r="P312" s="302"/>
      <c r="Q312" s="302"/>
      <c r="R312" s="302"/>
      <c r="S312" s="302"/>
      <c r="T312" s="302"/>
      <c r="U312" s="302"/>
      <c r="V312" s="302"/>
      <c r="W312" s="302"/>
      <c r="X312" s="302"/>
      <c r="Y312" s="302"/>
      <c r="Z312" s="302"/>
    </row>
    <row r="313" spans="1:26" x14ac:dyDescent="0.25">
      <c r="A313" s="302"/>
      <c r="B313" s="302"/>
      <c r="C313" s="302"/>
      <c r="D313" s="302"/>
      <c r="E313" s="302"/>
      <c r="F313" s="302"/>
      <c r="G313" s="302"/>
      <c r="H313" s="302"/>
      <c r="I313" s="302"/>
      <c r="J313" s="302"/>
      <c r="K313" s="302"/>
      <c r="L313" s="302"/>
      <c r="M313" s="302"/>
      <c r="N313" s="302"/>
      <c r="O313" s="302"/>
      <c r="P313" s="302"/>
      <c r="Q313" s="302"/>
      <c r="R313" s="302"/>
      <c r="S313" s="302"/>
      <c r="T313" s="302"/>
      <c r="U313" s="302"/>
      <c r="V313" s="302"/>
      <c r="W313" s="302"/>
      <c r="X313" s="302"/>
      <c r="Y313" s="302"/>
      <c r="Z313" s="302"/>
    </row>
    <row r="314" spans="1:26" x14ac:dyDescent="0.25">
      <c r="A314" s="302"/>
      <c r="B314" s="302"/>
      <c r="C314" s="302"/>
      <c r="D314" s="302"/>
      <c r="E314" s="302"/>
      <c r="F314" s="302"/>
      <c r="G314" s="302"/>
      <c r="H314" s="302"/>
      <c r="I314" s="302"/>
      <c r="J314" s="302"/>
      <c r="K314" s="302"/>
      <c r="L314" s="302"/>
      <c r="M314" s="302"/>
      <c r="N314" s="302"/>
      <c r="O314" s="302"/>
      <c r="P314" s="302"/>
      <c r="Q314" s="302"/>
      <c r="R314" s="302"/>
      <c r="S314" s="302"/>
      <c r="T314" s="302"/>
      <c r="U314" s="302"/>
      <c r="V314" s="302"/>
      <c r="W314" s="302"/>
      <c r="X314" s="302"/>
      <c r="Y314" s="302"/>
      <c r="Z314" s="302"/>
    </row>
    <row r="315" spans="1:26" x14ac:dyDescent="0.25">
      <c r="A315" s="302"/>
      <c r="B315" s="302"/>
      <c r="C315" s="302"/>
      <c r="D315" s="302"/>
      <c r="E315" s="302"/>
      <c r="F315" s="302"/>
      <c r="G315" s="302"/>
      <c r="H315" s="302"/>
      <c r="I315" s="302"/>
      <c r="J315" s="302"/>
      <c r="K315" s="302"/>
      <c r="L315" s="302"/>
      <c r="M315" s="302"/>
      <c r="N315" s="302"/>
      <c r="O315" s="302"/>
      <c r="P315" s="302"/>
      <c r="Q315" s="302"/>
      <c r="R315" s="302"/>
      <c r="S315" s="302"/>
      <c r="T315" s="302"/>
      <c r="U315" s="302"/>
      <c r="V315" s="302"/>
      <c r="W315" s="302"/>
      <c r="X315" s="302"/>
      <c r="Y315" s="302"/>
      <c r="Z315" s="302"/>
    </row>
    <row r="316" spans="1:26" x14ac:dyDescent="0.25">
      <c r="A316" s="302"/>
      <c r="B316" s="302"/>
      <c r="C316" s="302"/>
      <c r="D316" s="302"/>
      <c r="E316" s="302"/>
      <c r="F316" s="302"/>
      <c r="G316" s="302"/>
      <c r="H316" s="302"/>
      <c r="I316" s="302"/>
      <c r="J316" s="302"/>
      <c r="K316" s="302"/>
      <c r="L316" s="302"/>
      <c r="M316" s="302"/>
      <c r="N316" s="302"/>
      <c r="O316" s="302"/>
      <c r="P316" s="302"/>
      <c r="Q316" s="302"/>
      <c r="R316" s="302"/>
      <c r="S316" s="302"/>
      <c r="T316" s="302"/>
      <c r="U316" s="302"/>
      <c r="V316" s="302"/>
      <c r="W316" s="302"/>
      <c r="X316" s="302"/>
      <c r="Y316" s="302"/>
      <c r="Z316" s="302"/>
    </row>
    <row r="317" spans="1:26" x14ac:dyDescent="0.25">
      <c r="A317" s="302"/>
      <c r="B317" s="302"/>
      <c r="C317" s="302"/>
      <c r="D317" s="302"/>
      <c r="E317" s="302"/>
      <c r="F317" s="302"/>
      <c r="G317" s="302"/>
      <c r="H317" s="302"/>
      <c r="I317" s="302"/>
      <c r="J317" s="302"/>
      <c r="K317" s="302"/>
      <c r="L317" s="302"/>
      <c r="M317" s="302"/>
      <c r="N317" s="302"/>
      <c r="O317" s="302"/>
      <c r="P317" s="302"/>
      <c r="Q317" s="302"/>
      <c r="R317" s="302"/>
      <c r="S317" s="302"/>
      <c r="T317" s="302"/>
      <c r="U317" s="302"/>
      <c r="V317" s="302"/>
      <c r="W317" s="302"/>
      <c r="X317" s="302"/>
      <c r="Y317" s="302"/>
      <c r="Z317" s="302"/>
    </row>
    <row r="318" spans="1:26" x14ac:dyDescent="0.25">
      <c r="A318" s="302"/>
      <c r="B318" s="302"/>
      <c r="C318" s="302"/>
      <c r="D318" s="302"/>
      <c r="E318" s="302"/>
      <c r="F318" s="302"/>
      <c r="G318" s="302"/>
      <c r="H318" s="302"/>
      <c r="I318" s="302"/>
      <c r="J318" s="302"/>
      <c r="K318" s="302"/>
      <c r="L318" s="302"/>
      <c r="M318" s="302"/>
      <c r="N318" s="302"/>
      <c r="O318" s="302"/>
      <c r="P318" s="302"/>
      <c r="Q318" s="302"/>
      <c r="R318" s="302"/>
      <c r="S318" s="302"/>
      <c r="T318" s="302"/>
      <c r="U318" s="302"/>
      <c r="V318" s="302"/>
      <c r="W318" s="302"/>
      <c r="X318" s="302"/>
      <c r="Y318" s="302"/>
      <c r="Z318" s="302"/>
    </row>
    <row r="319" spans="1:26" x14ac:dyDescent="0.25">
      <c r="A319" s="302"/>
      <c r="B319" s="302"/>
      <c r="C319" s="302"/>
      <c r="D319" s="302"/>
      <c r="E319" s="302"/>
      <c r="F319" s="302"/>
      <c r="G319" s="302"/>
      <c r="H319" s="302"/>
      <c r="I319" s="302"/>
      <c r="J319" s="302"/>
      <c r="K319" s="302"/>
      <c r="L319" s="302"/>
      <c r="M319" s="302"/>
      <c r="N319" s="302"/>
      <c r="O319" s="302"/>
      <c r="P319" s="302"/>
      <c r="Q319" s="302"/>
      <c r="R319" s="302"/>
      <c r="S319" s="302"/>
      <c r="T319" s="302"/>
      <c r="U319" s="302"/>
      <c r="V319" s="302"/>
      <c r="W319" s="302"/>
      <c r="X319" s="302"/>
      <c r="Y319" s="302"/>
      <c r="Z319" s="302"/>
    </row>
    <row r="320" spans="1:26" x14ac:dyDescent="0.25">
      <c r="A320" s="302"/>
      <c r="B320" s="302"/>
      <c r="C320" s="302"/>
      <c r="D320" s="302"/>
      <c r="E320" s="302"/>
      <c r="F320" s="302"/>
      <c r="G320" s="302"/>
      <c r="H320" s="302"/>
      <c r="I320" s="302"/>
      <c r="J320" s="302"/>
      <c r="K320" s="302"/>
      <c r="L320" s="302"/>
      <c r="M320" s="302"/>
      <c r="N320" s="302"/>
      <c r="O320" s="302"/>
      <c r="P320" s="302"/>
      <c r="Q320" s="302"/>
      <c r="R320" s="302"/>
      <c r="S320" s="302"/>
      <c r="T320" s="302"/>
      <c r="U320" s="302"/>
      <c r="V320" s="302"/>
      <c r="W320" s="302"/>
      <c r="X320" s="302"/>
      <c r="Y320" s="302"/>
      <c r="Z320" s="302"/>
    </row>
    <row r="321" spans="1:26" x14ac:dyDescent="0.25">
      <c r="A321" s="302"/>
      <c r="B321" s="302"/>
      <c r="C321" s="302"/>
      <c r="D321" s="302"/>
      <c r="E321" s="302"/>
      <c r="F321" s="302"/>
      <c r="G321" s="302"/>
      <c r="H321" s="302"/>
      <c r="I321" s="302"/>
      <c r="J321" s="302"/>
      <c r="K321" s="302"/>
      <c r="L321" s="302"/>
      <c r="M321" s="302"/>
      <c r="N321" s="302"/>
      <c r="O321" s="302"/>
      <c r="P321" s="302"/>
      <c r="Q321" s="302"/>
      <c r="R321" s="302"/>
      <c r="S321" s="302"/>
      <c r="T321" s="302"/>
      <c r="U321" s="302"/>
      <c r="V321" s="302"/>
      <c r="W321" s="302"/>
      <c r="X321" s="302"/>
      <c r="Y321" s="302"/>
      <c r="Z321" s="302"/>
    </row>
    <row r="322" spans="1:26" x14ac:dyDescent="0.25">
      <c r="A322" s="302"/>
      <c r="B322" s="302"/>
      <c r="C322" s="302"/>
      <c r="D322" s="302"/>
      <c r="E322" s="302"/>
      <c r="F322" s="302"/>
      <c r="G322" s="302"/>
      <c r="H322" s="302"/>
      <c r="I322" s="302"/>
      <c r="J322" s="302"/>
      <c r="K322" s="302"/>
      <c r="L322" s="302"/>
      <c r="M322" s="302"/>
      <c r="N322" s="302"/>
      <c r="O322" s="302"/>
      <c r="P322" s="302"/>
      <c r="Q322" s="302"/>
      <c r="R322" s="302"/>
      <c r="S322" s="302"/>
      <c r="T322" s="302"/>
      <c r="U322" s="302"/>
      <c r="V322" s="302"/>
      <c r="W322" s="302"/>
      <c r="X322" s="302"/>
      <c r="Y322" s="302"/>
      <c r="Z322" s="302"/>
    </row>
    <row r="323" spans="1:26" x14ac:dyDescent="0.25">
      <c r="A323" s="302"/>
      <c r="B323" s="302"/>
      <c r="C323" s="302"/>
      <c r="D323" s="302"/>
      <c r="E323" s="302"/>
      <c r="F323" s="302"/>
      <c r="G323" s="302"/>
      <c r="H323" s="302"/>
      <c r="I323" s="302"/>
      <c r="J323" s="302"/>
      <c r="K323" s="302"/>
      <c r="L323" s="302"/>
      <c r="M323" s="302"/>
      <c r="N323" s="302"/>
      <c r="O323" s="302"/>
      <c r="P323" s="302"/>
      <c r="Q323" s="302"/>
      <c r="R323" s="302"/>
      <c r="S323" s="302"/>
      <c r="T323" s="302"/>
      <c r="U323" s="302"/>
      <c r="V323" s="302"/>
      <c r="W323" s="302"/>
      <c r="X323" s="302"/>
      <c r="Y323" s="302"/>
      <c r="Z323" s="302"/>
    </row>
    <row r="324" spans="1:26" x14ac:dyDescent="0.25">
      <c r="A324" s="302"/>
      <c r="B324" s="302"/>
      <c r="C324" s="302"/>
      <c r="D324" s="302"/>
      <c r="E324" s="302"/>
      <c r="F324" s="302"/>
      <c r="G324" s="302"/>
      <c r="H324" s="302"/>
      <c r="I324" s="302"/>
      <c r="J324" s="302"/>
      <c r="K324" s="302"/>
      <c r="L324" s="302"/>
      <c r="M324" s="302"/>
      <c r="N324" s="302"/>
      <c r="O324" s="302"/>
      <c r="P324" s="302"/>
      <c r="Q324" s="302"/>
      <c r="R324" s="302"/>
      <c r="S324" s="302"/>
      <c r="T324" s="302"/>
      <c r="U324" s="302"/>
      <c r="V324" s="302"/>
      <c r="W324" s="302"/>
      <c r="X324" s="302"/>
      <c r="Y324" s="302"/>
      <c r="Z324" s="302"/>
    </row>
    <row r="325" spans="1:26" x14ac:dyDescent="0.25">
      <c r="A325" s="302"/>
      <c r="B325" s="302"/>
      <c r="C325" s="302"/>
      <c r="D325" s="302"/>
      <c r="E325" s="302"/>
      <c r="F325" s="302"/>
      <c r="G325" s="302"/>
      <c r="H325" s="302"/>
      <c r="I325" s="302"/>
      <c r="J325" s="302"/>
      <c r="K325" s="302"/>
      <c r="L325" s="302"/>
      <c r="M325" s="302"/>
      <c r="N325" s="302"/>
      <c r="O325" s="302"/>
      <c r="P325" s="302"/>
      <c r="Q325" s="302"/>
      <c r="R325" s="302"/>
      <c r="S325" s="302"/>
      <c r="T325" s="302"/>
      <c r="U325" s="302"/>
      <c r="V325" s="302"/>
      <c r="W325" s="302"/>
      <c r="X325" s="302"/>
      <c r="Y325" s="302"/>
      <c r="Z325" s="302"/>
    </row>
    <row r="326" spans="1:26" x14ac:dyDescent="0.25">
      <c r="A326" s="302"/>
      <c r="B326" s="302"/>
      <c r="C326" s="302"/>
      <c r="D326" s="302"/>
      <c r="E326" s="302"/>
      <c r="F326" s="302"/>
      <c r="G326" s="302"/>
      <c r="H326" s="302"/>
      <c r="I326" s="302"/>
      <c r="J326" s="302"/>
      <c r="K326" s="302"/>
      <c r="L326" s="302"/>
      <c r="M326" s="302"/>
      <c r="N326" s="302"/>
      <c r="O326" s="302"/>
      <c r="P326" s="302"/>
      <c r="Q326" s="302"/>
      <c r="R326" s="302"/>
      <c r="S326" s="302"/>
      <c r="T326" s="302"/>
      <c r="U326" s="302"/>
      <c r="V326" s="302"/>
      <c r="W326" s="302"/>
      <c r="X326" s="302"/>
      <c r="Y326" s="302"/>
      <c r="Z326" s="302"/>
    </row>
    <row r="327" spans="1:26" x14ac:dyDescent="0.25">
      <c r="A327" s="302"/>
      <c r="B327" s="302"/>
      <c r="C327" s="302"/>
      <c r="D327" s="302"/>
      <c r="E327" s="302"/>
      <c r="F327" s="302"/>
      <c r="G327" s="302"/>
      <c r="H327" s="302"/>
      <c r="I327" s="302"/>
      <c r="J327" s="302"/>
      <c r="K327" s="302"/>
      <c r="L327" s="302"/>
      <c r="M327" s="302"/>
      <c r="N327" s="302"/>
      <c r="O327" s="302"/>
      <c r="P327" s="302"/>
      <c r="Q327" s="302"/>
      <c r="R327" s="302"/>
      <c r="S327" s="302"/>
      <c r="T327" s="302"/>
      <c r="U327" s="302"/>
      <c r="V327" s="302"/>
      <c r="W327" s="302"/>
      <c r="X327" s="302"/>
      <c r="Y327" s="302"/>
      <c r="Z327" s="302"/>
    </row>
    <row r="328" spans="1:26" x14ac:dyDescent="0.25">
      <c r="A328" s="302"/>
      <c r="B328" s="302"/>
      <c r="C328" s="302"/>
      <c r="D328" s="302"/>
      <c r="E328" s="302"/>
      <c r="F328" s="302"/>
      <c r="G328" s="302"/>
      <c r="H328" s="302"/>
      <c r="I328" s="302"/>
      <c r="J328" s="302"/>
      <c r="K328" s="302"/>
      <c r="L328" s="302"/>
      <c r="M328" s="302"/>
      <c r="N328" s="302"/>
      <c r="O328" s="302"/>
      <c r="P328" s="302"/>
      <c r="Q328" s="302"/>
      <c r="R328" s="302"/>
      <c r="S328" s="302"/>
      <c r="T328" s="302"/>
      <c r="U328" s="302"/>
      <c r="V328" s="302"/>
      <c r="W328" s="302"/>
      <c r="X328" s="302"/>
      <c r="Y328" s="302"/>
      <c r="Z328" s="302"/>
    </row>
    <row r="329" spans="1:26" x14ac:dyDescent="0.25">
      <c r="A329" s="302"/>
      <c r="B329" s="302"/>
      <c r="C329" s="302"/>
      <c r="D329" s="302"/>
      <c r="E329" s="302"/>
      <c r="F329" s="302"/>
      <c r="G329" s="302"/>
      <c r="H329" s="302"/>
      <c r="I329" s="302"/>
      <c r="J329" s="302"/>
      <c r="K329" s="302"/>
      <c r="L329" s="302"/>
      <c r="M329" s="302"/>
      <c r="N329" s="302"/>
      <c r="O329" s="302"/>
      <c r="P329" s="302"/>
      <c r="Q329" s="302"/>
      <c r="R329" s="302"/>
      <c r="S329" s="302"/>
      <c r="T329" s="302"/>
      <c r="U329" s="302"/>
      <c r="V329" s="302"/>
      <c r="W329" s="302"/>
      <c r="X329" s="302"/>
      <c r="Y329" s="302"/>
      <c r="Z329" s="302"/>
    </row>
    <row r="330" spans="1:26" x14ac:dyDescent="0.25">
      <c r="A330" s="302"/>
      <c r="B330" s="302"/>
      <c r="C330" s="302"/>
      <c r="D330" s="302"/>
      <c r="E330" s="302"/>
      <c r="F330" s="302"/>
      <c r="G330" s="302"/>
      <c r="H330" s="302"/>
      <c r="I330" s="302"/>
      <c r="J330" s="302"/>
      <c r="K330" s="302"/>
      <c r="L330" s="302"/>
      <c r="M330" s="302"/>
      <c r="N330" s="302"/>
      <c r="O330" s="302"/>
      <c r="P330" s="302"/>
      <c r="Q330" s="302"/>
      <c r="R330" s="302"/>
      <c r="S330" s="302"/>
      <c r="T330" s="302"/>
      <c r="U330" s="302"/>
      <c r="V330" s="302"/>
      <c r="W330" s="302"/>
      <c r="X330" s="302"/>
      <c r="Y330" s="302"/>
      <c r="Z330" s="302"/>
    </row>
    <row r="331" spans="1:26" x14ac:dyDescent="0.25">
      <c r="A331" s="302"/>
      <c r="B331" s="302"/>
      <c r="C331" s="302"/>
      <c r="D331" s="302"/>
      <c r="E331" s="302"/>
      <c r="F331" s="302"/>
      <c r="G331" s="302"/>
      <c r="H331" s="302"/>
      <c r="I331" s="302"/>
      <c r="J331" s="302"/>
      <c r="K331" s="302"/>
      <c r="L331" s="302"/>
      <c r="M331" s="302"/>
      <c r="N331" s="302"/>
      <c r="O331" s="302"/>
      <c r="P331" s="302"/>
      <c r="Q331" s="302"/>
      <c r="R331" s="302"/>
      <c r="S331" s="302"/>
      <c r="T331" s="302"/>
      <c r="U331" s="302"/>
      <c r="V331" s="302"/>
      <c r="W331" s="302"/>
      <c r="X331" s="302"/>
      <c r="Y331" s="302"/>
      <c r="Z331" s="302"/>
    </row>
    <row r="332" spans="1:26" x14ac:dyDescent="0.25">
      <c r="A332" s="302"/>
      <c r="B332" s="302"/>
      <c r="C332" s="302"/>
      <c r="D332" s="302"/>
      <c r="E332" s="302"/>
      <c r="F332" s="302"/>
      <c r="G332" s="302"/>
      <c r="H332" s="302"/>
      <c r="I332" s="302"/>
      <c r="J332" s="302"/>
      <c r="K332" s="302"/>
      <c r="L332" s="302"/>
      <c r="M332" s="302"/>
      <c r="N332" s="302"/>
      <c r="O332" s="302"/>
      <c r="P332" s="302"/>
      <c r="Q332" s="302"/>
      <c r="R332" s="302"/>
      <c r="S332" s="302"/>
      <c r="T332" s="302"/>
      <c r="U332" s="302"/>
      <c r="V332" s="302"/>
      <c r="W332" s="302"/>
      <c r="X332" s="302"/>
      <c r="Y332" s="302"/>
      <c r="Z332" s="302"/>
    </row>
    <row r="333" spans="1:26" x14ac:dyDescent="0.25">
      <c r="A333" s="302"/>
      <c r="B333" s="302"/>
      <c r="C333" s="302"/>
      <c r="D333" s="302"/>
      <c r="E333" s="302"/>
      <c r="F333" s="302"/>
      <c r="G333" s="302"/>
      <c r="H333" s="302"/>
      <c r="I333" s="302"/>
      <c r="J333" s="302"/>
      <c r="K333" s="302"/>
      <c r="L333" s="302"/>
      <c r="M333" s="302"/>
      <c r="N333" s="302"/>
      <c r="O333" s="302"/>
      <c r="P333" s="302"/>
      <c r="Q333" s="302"/>
      <c r="R333" s="302"/>
      <c r="S333" s="302"/>
      <c r="T333" s="302"/>
      <c r="U333" s="302"/>
      <c r="V333" s="302"/>
      <c r="W333" s="302"/>
      <c r="X333" s="302"/>
      <c r="Y333" s="302"/>
      <c r="Z333" s="302"/>
    </row>
    <row r="334" spans="1:26" x14ac:dyDescent="0.25">
      <c r="A334" s="302"/>
      <c r="B334" s="302"/>
      <c r="C334" s="302"/>
      <c r="D334" s="302"/>
      <c r="E334" s="302"/>
      <c r="F334" s="302"/>
      <c r="G334" s="302"/>
      <c r="H334" s="302"/>
      <c r="I334" s="302"/>
      <c r="J334" s="302"/>
      <c r="K334" s="302"/>
      <c r="L334" s="302"/>
      <c r="M334" s="302"/>
      <c r="N334" s="302"/>
      <c r="O334" s="302"/>
      <c r="P334" s="302"/>
      <c r="Q334" s="302"/>
      <c r="R334" s="302"/>
      <c r="S334" s="302"/>
      <c r="T334" s="302"/>
      <c r="U334" s="302"/>
      <c r="V334" s="302"/>
      <c r="W334" s="302"/>
      <c r="X334" s="302"/>
      <c r="Y334" s="302"/>
      <c r="Z334" s="302"/>
    </row>
    <row r="335" spans="1:26" x14ac:dyDescent="0.25">
      <c r="A335" s="302"/>
      <c r="B335" s="302"/>
      <c r="C335" s="302"/>
      <c r="D335" s="302"/>
      <c r="E335" s="302"/>
      <c r="F335" s="302"/>
      <c r="G335" s="302"/>
      <c r="H335" s="302"/>
      <c r="I335" s="302"/>
      <c r="J335" s="302"/>
      <c r="K335" s="302"/>
      <c r="L335" s="302"/>
      <c r="M335" s="302"/>
      <c r="N335" s="302"/>
      <c r="O335" s="302"/>
      <c r="P335" s="302"/>
      <c r="Q335" s="302"/>
      <c r="R335" s="302"/>
      <c r="S335" s="302"/>
      <c r="T335" s="302"/>
      <c r="U335" s="302"/>
      <c r="V335" s="302"/>
      <c r="W335" s="302"/>
      <c r="X335" s="302"/>
      <c r="Y335" s="302"/>
      <c r="Z335" s="302"/>
    </row>
    <row r="336" spans="1:26" x14ac:dyDescent="0.25">
      <c r="A336" s="302"/>
      <c r="B336" s="302"/>
      <c r="C336" s="302"/>
      <c r="D336" s="302"/>
      <c r="E336" s="302"/>
      <c r="F336" s="302"/>
      <c r="G336" s="302"/>
      <c r="H336" s="302"/>
      <c r="I336" s="302"/>
      <c r="J336" s="302"/>
      <c r="K336" s="302"/>
      <c r="L336" s="302"/>
      <c r="M336" s="302"/>
      <c r="N336" s="302"/>
      <c r="O336" s="302"/>
      <c r="P336" s="302"/>
      <c r="Q336" s="302"/>
      <c r="R336" s="302"/>
      <c r="S336" s="302"/>
      <c r="T336" s="302"/>
      <c r="U336" s="302"/>
      <c r="V336" s="302"/>
      <c r="W336" s="302"/>
      <c r="X336" s="302"/>
      <c r="Y336" s="302"/>
      <c r="Z336" s="302"/>
    </row>
    <row r="337" spans="1:26" x14ac:dyDescent="0.25">
      <c r="A337" s="302"/>
      <c r="B337" s="302"/>
      <c r="C337" s="302"/>
      <c r="D337" s="302"/>
      <c r="E337" s="302"/>
      <c r="F337" s="302"/>
      <c r="G337" s="302"/>
      <c r="H337" s="302"/>
      <c r="I337" s="302"/>
      <c r="J337" s="302"/>
      <c r="K337" s="302"/>
      <c r="L337" s="302"/>
      <c r="M337" s="302"/>
      <c r="N337" s="302"/>
      <c r="O337" s="302"/>
      <c r="P337" s="302"/>
      <c r="Q337" s="302"/>
      <c r="R337" s="302"/>
      <c r="S337" s="302"/>
      <c r="T337" s="302"/>
      <c r="U337" s="302"/>
      <c r="V337" s="302"/>
      <c r="W337" s="302"/>
      <c r="X337" s="302"/>
      <c r="Y337" s="302"/>
      <c r="Z337" s="302"/>
    </row>
    <row r="338" spans="1:26" x14ac:dyDescent="0.25">
      <c r="A338" s="302"/>
      <c r="B338" s="302"/>
      <c r="C338" s="302"/>
      <c r="D338" s="302"/>
      <c r="E338" s="302"/>
      <c r="F338" s="302"/>
      <c r="G338" s="302"/>
      <c r="H338" s="302"/>
      <c r="I338" s="302"/>
      <c r="J338" s="302"/>
      <c r="K338" s="302"/>
      <c r="L338" s="302"/>
      <c r="M338" s="302"/>
      <c r="N338" s="302"/>
      <c r="O338" s="302"/>
      <c r="P338" s="302"/>
      <c r="Q338" s="302"/>
      <c r="R338" s="302"/>
      <c r="S338" s="302"/>
      <c r="T338" s="302"/>
      <c r="U338" s="302"/>
      <c r="V338" s="302"/>
      <c r="W338" s="302"/>
      <c r="X338" s="302"/>
      <c r="Y338" s="302"/>
      <c r="Z338" s="302"/>
    </row>
    <row r="339" spans="1:26" x14ac:dyDescent="0.25">
      <c r="A339" s="302"/>
      <c r="B339" s="302"/>
      <c r="C339" s="302"/>
      <c r="D339" s="302"/>
      <c r="E339" s="302"/>
      <c r="F339" s="302"/>
      <c r="G339" s="302"/>
      <c r="H339" s="302"/>
      <c r="I339" s="302"/>
      <c r="J339" s="302"/>
      <c r="K339" s="302"/>
      <c r="L339" s="302"/>
      <c r="M339" s="302"/>
      <c r="N339" s="302"/>
      <c r="O339" s="302"/>
      <c r="P339" s="302"/>
      <c r="Q339" s="302"/>
      <c r="R339" s="302"/>
      <c r="S339" s="302"/>
      <c r="T339" s="302"/>
      <c r="U339" s="302"/>
      <c r="V339" s="302"/>
      <c r="W339" s="302"/>
      <c r="X339" s="302"/>
      <c r="Y339" s="302"/>
      <c r="Z339" s="302"/>
    </row>
    <row r="340" spans="1:26" x14ac:dyDescent="0.25">
      <c r="A340" s="302"/>
      <c r="B340" s="302"/>
      <c r="C340" s="302"/>
      <c r="D340" s="302"/>
      <c r="E340" s="302"/>
      <c r="F340" s="302"/>
      <c r="G340" s="302"/>
      <c r="H340" s="302"/>
      <c r="I340" s="302"/>
      <c r="J340" s="302"/>
      <c r="K340" s="302"/>
      <c r="L340" s="302"/>
      <c r="M340" s="302"/>
      <c r="N340" s="302"/>
      <c r="O340" s="302"/>
      <c r="P340" s="302"/>
      <c r="Q340" s="302"/>
      <c r="R340" s="302"/>
      <c r="S340" s="302"/>
      <c r="T340" s="302"/>
      <c r="U340" s="302"/>
      <c r="V340" s="302"/>
      <c r="W340" s="302"/>
      <c r="X340" s="302"/>
      <c r="Y340" s="302"/>
      <c r="Z340" s="302"/>
    </row>
    <row r="341" spans="1:26" x14ac:dyDescent="0.25">
      <c r="A341" s="302"/>
      <c r="B341" s="302"/>
      <c r="C341" s="302"/>
      <c r="D341" s="302"/>
      <c r="E341" s="302"/>
      <c r="F341" s="302"/>
      <c r="G341" s="302"/>
      <c r="H341" s="302"/>
      <c r="I341" s="302"/>
      <c r="J341" s="302"/>
      <c r="K341" s="302"/>
      <c r="L341" s="302"/>
      <c r="M341" s="302"/>
      <c r="N341" s="302"/>
      <c r="O341" s="302"/>
      <c r="P341" s="302"/>
      <c r="Q341" s="302"/>
      <c r="R341" s="302"/>
      <c r="S341" s="302"/>
      <c r="T341" s="302"/>
      <c r="U341" s="302"/>
      <c r="V341" s="302"/>
      <c r="W341" s="302"/>
      <c r="X341" s="302"/>
      <c r="Y341" s="302"/>
      <c r="Z341" s="302"/>
    </row>
    <row r="342" spans="1:26" x14ac:dyDescent="0.25">
      <c r="A342" s="302"/>
      <c r="B342" s="302"/>
      <c r="C342" s="302"/>
      <c r="D342" s="302"/>
      <c r="E342" s="302"/>
      <c r="F342" s="302"/>
      <c r="G342" s="302"/>
      <c r="H342" s="302"/>
      <c r="I342" s="302"/>
      <c r="J342" s="302"/>
      <c r="K342" s="302"/>
      <c r="L342" s="302"/>
      <c r="M342" s="302"/>
      <c r="N342" s="302"/>
      <c r="O342" s="302"/>
      <c r="P342" s="302"/>
      <c r="Q342" s="302"/>
      <c r="R342" s="302"/>
      <c r="S342" s="302"/>
      <c r="T342" s="302"/>
      <c r="U342" s="302"/>
      <c r="V342" s="302"/>
      <c r="W342" s="302"/>
      <c r="X342" s="302"/>
      <c r="Y342" s="302"/>
      <c r="Z342" s="302"/>
    </row>
    <row r="343" spans="1:26" x14ac:dyDescent="0.25">
      <c r="A343" s="302"/>
      <c r="B343" s="302"/>
      <c r="C343" s="302"/>
      <c r="D343" s="302"/>
      <c r="E343" s="302"/>
      <c r="F343" s="302"/>
      <c r="G343" s="302"/>
      <c r="H343" s="302"/>
      <c r="I343" s="302"/>
      <c r="J343" s="302"/>
      <c r="K343" s="302"/>
      <c r="L343" s="302"/>
      <c r="M343" s="302"/>
      <c r="N343" s="302"/>
      <c r="O343" s="302"/>
      <c r="P343" s="302"/>
      <c r="Q343" s="302"/>
      <c r="R343" s="302"/>
      <c r="S343" s="302"/>
      <c r="T343" s="302"/>
      <c r="U343" s="302"/>
      <c r="V343" s="302"/>
      <c r="W343" s="302"/>
      <c r="X343" s="302"/>
      <c r="Y343" s="302"/>
      <c r="Z343" s="302"/>
    </row>
    <row r="344" spans="1:26" x14ac:dyDescent="0.25">
      <c r="A344" s="302"/>
      <c r="B344" s="302"/>
      <c r="C344" s="302"/>
      <c r="D344" s="302"/>
      <c r="E344" s="302"/>
      <c r="F344" s="302"/>
      <c r="G344" s="302"/>
      <c r="H344" s="302"/>
      <c r="I344" s="302"/>
      <c r="J344" s="302"/>
      <c r="K344" s="302"/>
      <c r="L344" s="302"/>
      <c r="M344" s="302"/>
      <c r="N344" s="302"/>
      <c r="O344" s="302"/>
      <c r="P344" s="302"/>
      <c r="Q344" s="302"/>
      <c r="R344" s="302"/>
      <c r="S344" s="302"/>
      <c r="T344" s="302"/>
      <c r="U344" s="302"/>
      <c r="V344" s="302"/>
      <c r="W344" s="302"/>
      <c r="X344" s="302"/>
      <c r="Y344" s="302"/>
      <c r="Z344" s="302"/>
    </row>
    <row r="345" spans="1:26" x14ac:dyDescent="0.25">
      <c r="A345" s="302"/>
      <c r="B345" s="302"/>
      <c r="C345" s="302"/>
      <c r="D345" s="302"/>
      <c r="E345" s="302"/>
      <c r="F345" s="302"/>
      <c r="G345" s="302"/>
      <c r="H345" s="302"/>
      <c r="I345" s="302"/>
      <c r="J345" s="302"/>
      <c r="K345" s="302"/>
      <c r="L345" s="302"/>
      <c r="M345" s="302"/>
      <c r="N345" s="302"/>
      <c r="O345" s="302"/>
      <c r="P345" s="302"/>
      <c r="Q345" s="302"/>
      <c r="R345" s="302"/>
      <c r="S345" s="302"/>
      <c r="T345" s="302"/>
      <c r="U345" s="302"/>
      <c r="V345" s="302"/>
      <c r="W345" s="302"/>
      <c r="X345" s="302"/>
      <c r="Y345" s="302"/>
      <c r="Z345" s="302"/>
    </row>
    <row r="346" spans="1:26" x14ac:dyDescent="0.25">
      <c r="A346" s="302"/>
      <c r="B346" s="302"/>
      <c r="C346" s="302"/>
      <c r="D346" s="302"/>
      <c r="E346" s="302"/>
      <c r="F346" s="302"/>
      <c r="G346" s="302"/>
      <c r="H346" s="302"/>
      <c r="I346" s="302"/>
      <c r="J346" s="302"/>
      <c r="K346" s="302"/>
      <c r="L346" s="302"/>
      <c r="M346" s="302"/>
      <c r="N346" s="302"/>
      <c r="O346" s="302"/>
      <c r="P346" s="302"/>
      <c r="Q346" s="302"/>
      <c r="R346" s="302"/>
      <c r="S346" s="302"/>
      <c r="T346" s="302"/>
      <c r="U346" s="302"/>
      <c r="V346" s="302"/>
      <c r="W346" s="302"/>
      <c r="X346" s="302"/>
      <c r="Y346" s="302"/>
      <c r="Z346" s="302"/>
    </row>
    <row r="347" spans="1:26" x14ac:dyDescent="0.25">
      <c r="A347" s="302"/>
      <c r="B347" s="302"/>
      <c r="C347" s="302"/>
      <c r="D347" s="302"/>
      <c r="E347" s="302"/>
      <c r="F347" s="302"/>
      <c r="G347" s="302"/>
      <c r="H347" s="302"/>
      <c r="I347" s="302"/>
      <c r="J347" s="302"/>
      <c r="K347" s="302"/>
      <c r="L347" s="302"/>
      <c r="M347" s="302"/>
      <c r="N347" s="302"/>
      <c r="O347" s="302"/>
      <c r="P347" s="302"/>
      <c r="Q347" s="302"/>
      <c r="R347" s="302"/>
      <c r="S347" s="302"/>
      <c r="T347" s="302"/>
      <c r="U347" s="302"/>
      <c r="V347" s="302"/>
      <c r="W347" s="302"/>
      <c r="X347" s="302"/>
      <c r="Y347" s="302"/>
      <c r="Z347" s="302"/>
    </row>
    <row r="348" spans="1:26" x14ac:dyDescent="0.25">
      <c r="A348" s="302"/>
      <c r="B348" s="302"/>
      <c r="C348" s="302"/>
      <c r="D348" s="302"/>
      <c r="E348" s="302"/>
      <c r="F348" s="302"/>
      <c r="G348" s="302"/>
      <c r="H348" s="302"/>
      <c r="I348" s="302"/>
      <c r="J348" s="302"/>
      <c r="K348" s="302"/>
      <c r="L348" s="302"/>
      <c r="M348" s="302"/>
      <c r="N348" s="302"/>
      <c r="O348" s="302"/>
      <c r="P348" s="302"/>
      <c r="Q348" s="302"/>
      <c r="R348" s="302"/>
      <c r="S348" s="302"/>
      <c r="T348" s="302"/>
      <c r="U348" s="302"/>
      <c r="V348" s="302"/>
      <c r="W348" s="302"/>
      <c r="X348" s="302"/>
      <c r="Y348" s="302"/>
      <c r="Z348" s="302"/>
    </row>
    <row r="349" spans="1:26" x14ac:dyDescent="0.25">
      <c r="A349" s="302"/>
      <c r="B349" s="302"/>
      <c r="C349" s="302"/>
      <c r="D349" s="302"/>
      <c r="E349" s="302"/>
      <c r="F349" s="302"/>
      <c r="G349" s="302"/>
      <c r="H349" s="302"/>
      <c r="I349" s="302"/>
      <c r="J349" s="302"/>
      <c r="K349" s="302"/>
      <c r="L349" s="302"/>
      <c r="M349" s="302"/>
      <c r="N349" s="302"/>
      <c r="O349" s="302"/>
      <c r="P349" s="302"/>
      <c r="Q349" s="302"/>
      <c r="R349" s="302"/>
      <c r="S349" s="302"/>
      <c r="T349" s="302"/>
      <c r="U349" s="302"/>
      <c r="V349" s="302"/>
      <c r="W349" s="302"/>
      <c r="X349" s="302"/>
      <c r="Y349" s="302"/>
      <c r="Z349" s="302"/>
    </row>
    <row r="350" spans="1:26" x14ac:dyDescent="0.25">
      <c r="A350" s="302"/>
      <c r="B350" s="302"/>
      <c r="C350" s="302"/>
      <c r="D350" s="302"/>
      <c r="E350" s="302"/>
      <c r="F350" s="302"/>
      <c r="G350" s="302"/>
      <c r="H350" s="302"/>
      <c r="I350" s="302"/>
      <c r="J350" s="302"/>
      <c r="K350" s="302"/>
      <c r="L350" s="302"/>
      <c r="M350" s="302"/>
      <c r="N350" s="302"/>
      <c r="O350" s="302"/>
      <c r="P350" s="302"/>
      <c r="Q350" s="302"/>
      <c r="R350" s="302"/>
      <c r="S350" s="302"/>
      <c r="T350" s="302"/>
      <c r="U350" s="302"/>
      <c r="V350" s="302"/>
      <c r="W350" s="302"/>
      <c r="X350" s="302"/>
      <c r="Y350" s="302"/>
      <c r="Z350" s="302"/>
    </row>
    <row r="351" spans="1:26" x14ac:dyDescent="0.25">
      <c r="A351" s="302"/>
      <c r="B351" s="302"/>
      <c r="C351" s="302"/>
      <c r="D351" s="302"/>
      <c r="E351" s="302"/>
      <c r="F351" s="302"/>
      <c r="G351" s="302"/>
      <c r="H351" s="302"/>
      <c r="I351" s="302"/>
      <c r="J351" s="302"/>
      <c r="K351" s="302"/>
      <c r="L351" s="302"/>
      <c r="M351" s="302"/>
      <c r="N351" s="302"/>
      <c r="O351" s="302"/>
      <c r="P351" s="302"/>
      <c r="Q351" s="302"/>
      <c r="R351" s="302"/>
      <c r="S351" s="302"/>
      <c r="T351" s="302"/>
      <c r="U351" s="302"/>
      <c r="V351" s="302"/>
      <c r="W351" s="302"/>
      <c r="X351" s="302"/>
      <c r="Y351" s="302"/>
      <c r="Z351" s="302"/>
    </row>
    <row r="352" spans="1:26" x14ac:dyDescent="0.25">
      <c r="A352" s="302"/>
      <c r="B352" s="302"/>
      <c r="C352" s="302"/>
      <c r="D352" s="302"/>
      <c r="E352" s="302"/>
      <c r="F352" s="302"/>
      <c r="G352" s="302"/>
      <c r="H352" s="302"/>
      <c r="I352" s="302"/>
      <c r="J352" s="302"/>
      <c r="K352" s="302"/>
      <c r="L352" s="302"/>
      <c r="M352" s="302"/>
      <c r="N352" s="302"/>
      <c r="O352" s="302"/>
      <c r="P352" s="302"/>
      <c r="Q352" s="302"/>
      <c r="R352" s="302"/>
      <c r="S352" s="302"/>
      <c r="T352" s="302"/>
      <c r="U352" s="302"/>
      <c r="V352" s="302"/>
      <c r="W352" s="302"/>
      <c r="X352" s="302"/>
      <c r="Y352" s="302"/>
      <c r="Z352" s="302"/>
    </row>
    <row r="353" spans="1:26" x14ac:dyDescent="0.25">
      <c r="A353" s="302"/>
      <c r="B353" s="302"/>
      <c r="C353" s="302"/>
      <c r="D353" s="302"/>
      <c r="E353" s="302"/>
      <c r="F353" s="302"/>
      <c r="G353" s="302"/>
      <c r="H353" s="302"/>
      <c r="I353" s="302"/>
      <c r="J353" s="302"/>
      <c r="K353" s="302"/>
      <c r="L353" s="302"/>
      <c r="M353" s="302"/>
      <c r="N353" s="302"/>
      <c r="O353" s="302"/>
      <c r="P353" s="302"/>
      <c r="Q353" s="302"/>
      <c r="R353" s="302"/>
      <c r="S353" s="302"/>
      <c r="T353" s="302"/>
      <c r="U353" s="302"/>
      <c r="V353" s="302"/>
      <c r="W353" s="302"/>
      <c r="X353" s="302"/>
      <c r="Y353" s="302"/>
      <c r="Z353" s="302"/>
    </row>
    <row r="354" spans="1:26" x14ac:dyDescent="0.25">
      <c r="A354" s="302"/>
      <c r="B354" s="302"/>
      <c r="C354" s="302"/>
      <c r="D354" s="302"/>
      <c r="E354" s="302"/>
      <c r="F354" s="302"/>
      <c r="G354" s="302"/>
      <c r="H354" s="302"/>
      <c r="I354" s="302"/>
      <c r="J354" s="302"/>
      <c r="K354" s="302"/>
      <c r="L354" s="302"/>
      <c r="M354" s="302"/>
      <c r="N354" s="302"/>
      <c r="O354" s="302"/>
      <c r="P354" s="302"/>
      <c r="Q354" s="302"/>
      <c r="R354" s="302"/>
      <c r="S354" s="302"/>
      <c r="T354" s="302"/>
      <c r="U354" s="302"/>
      <c r="V354" s="302"/>
      <c r="W354" s="302"/>
      <c r="X354" s="302"/>
      <c r="Y354" s="302"/>
      <c r="Z354" s="302"/>
    </row>
  </sheetData>
  <mergeCells count="17">
    <mergeCell ref="A18:O18"/>
    <mergeCell ref="A12:O12"/>
    <mergeCell ref="A6:O6"/>
    <mergeCell ref="A7:O7"/>
    <mergeCell ref="A2:O2"/>
    <mergeCell ref="E13:I13"/>
    <mergeCell ref="A13:A14"/>
    <mergeCell ref="C13:C14"/>
    <mergeCell ref="D13:D14"/>
    <mergeCell ref="J13:O13"/>
    <mergeCell ref="A4:O4"/>
    <mergeCell ref="A5:O5"/>
    <mergeCell ref="A8:O8"/>
    <mergeCell ref="A9:O9"/>
    <mergeCell ref="A10:O10"/>
    <mergeCell ref="A11:O11"/>
    <mergeCell ref="B13:B14"/>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76"/>
  <sheetViews>
    <sheetView zoomScale="84" zoomScaleNormal="84" workbookViewId="0">
      <pane ySplit="9" topLeftCell="A49" activePane="bottomLeft" state="frozen"/>
      <selection pane="bottomLeft" activeCell="E79" sqref="E79"/>
    </sheetView>
  </sheetViews>
  <sheetFormatPr defaultRowHeight="15.75" x14ac:dyDescent="0.25"/>
  <cols>
    <col min="1" max="1" width="66.85546875" style="82" customWidth="1"/>
    <col min="2" max="2" width="13.7109375" style="82" bestFit="1" customWidth="1"/>
    <col min="3" max="3" width="12.5703125" style="82" customWidth="1"/>
    <col min="4" max="4" width="13.85546875" style="82" customWidth="1"/>
    <col min="5" max="5" width="11.5703125" style="82" customWidth="1"/>
    <col min="6" max="6" width="13.5703125" style="82" customWidth="1"/>
    <col min="7" max="7" width="9.85546875" style="82" customWidth="1"/>
    <col min="8" max="8" width="10.140625" style="82" customWidth="1"/>
    <col min="9" max="9" width="9.140625" style="82"/>
    <col min="10" max="11" width="9.85546875" style="82" customWidth="1"/>
    <col min="12" max="14" width="9.85546875" style="82" bestFit="1" customWidth="1"/>
    <col min="15" max="15" width="10.85546875" style="82" customWidth="1"/>
    <col min="16" max="256" width="9.140625" style="82"/>
    <col min="257" max="257" width="66.85546875" style="82" customWidth="1"/>
    <col min="258" max="258" width="13.7109375" style="82" bestFit="1" customWidth="1"/>
    <col min="259" max="259" width="12.5703125" style="82" customWidth="1"/>
    <col min="260" max="260" width="13.85546875" style="82" customWidth="1"/>
    <col min="261" max="261" width="11.5703125" style="82" customWidth="1"/>
    <col min="262" max="262" width="13.5703125" style="82" customWidth="1"/>
    <col min="263" max="263" width="9.85546875" style="82" customWidth="1"/>
    <col min="264" max="264" width="10.140625" style="82" customWidth="1"/>
    <col min="265" max="265" width="9.140625" style="82"/>
    <col min="266" max="267" width="9.85546875" style="82" customWidth="1"/>
    <col min="268" max="270" width="9.85546875" style="82" bestFit="1" customWidth="1"/>
    <col min="271" max="271" width="10.85546875" style="82" customWidth="1"/>
    <col min="272" max="512" width="9.140625" style="82"/>
    <col min="513" max="513" width="66.85546875" style="82" customWidth="1"/>
    <col min="514" max="514" width="13.7109375" style="82" bestFit="1" customWidth="1"/>
    <col min="515" max="515" width="12.5703125" style="82" customWidth="1"/>
    <col min="516" max="516" width="13.85546875" style="82" customWidth="1"/>
    <col min="517" max="517" width="11.5703125" style="82" customWidth="1"/>
    <col min="518" max="518" width="13.5703125" style="82" customWidth="1"/>
    <col min="519" max="519" width="9.85546875" style="82" customWidth="1"/>
    <col min="520" max="520" width="10.140625" style="82" customWidth="1"/>
    <col min="521" max="521" width="9.140625" style="82"/>
    <col min="522" max="523" width="9.85546875" style="82" customWidth="1"/>
    <col min="524" max="526" width="9.85546875" style="82" bestFit="1" customWidth="1"/>
    <col min="527" max="527" width="10.85546875" style="82" customWidth="1"/>
    <col min="528" max="768" width="9.140625" style="82"/>
    <col min="769" max="769" width="66.85546875" style="82" customWidth="1"/>
    <col min="770" max="770" width="13.7109375" style="82" bestFit="1" customWidth="1"/>
    <col min="771" max="771" width="12.5703125" style="82" customWidth="1"/>
    <col min="772" max="772" width="13.85546875" style="82" customWidth="1"/>
    <col min="773" max="773" width="11.5703125" style="82" customWidth="1"/>
    <col min="774" max="774" width="13.5703125" style="82" customWidth="1"/>
    <col min="775" max="775" width="9.85546875" style="82" customWidth="1"/>
    <col min="776" max="776" width="10.140625" style="82" customWidth="1"/>
    <col min="777" max="777" width="9.140625" style="82"/>
    <col min="778" max="779" width="9.85546875" style="82" customWidth="1"/>
    <col min="780" max="782" width="9.85546875" style="82" bestFit="1" customWidth="1"/>
    <col min="783" max="783" width="10.85546875" style="82" customWidth="1"/>
    <col min="784" max="1024" width="9.140625" style="82"/>
    <col min="1025" max="1025" width="66.85546875" style="82" customWidth="1"/>
    <col min="1026" max="1026" width="13.7109375" style="82" bestFit="1" customWidth="1"/>
    <col min="1027" max="1027" width="12.5703125" style="82" customWidth="1"/>
    <col min="1028" max="1028" width="13.85546875" style="82" customWidth="1"/>
    <col min="1029" max="1029" width="11.5703125" style="82" customWidth="1"/>
    <col min="1030" max="1030" width="13.5703125" style="82" customWidth="1"/>
    <col min="1031" max="1031" width="9.85546875" style="82" customWidth="1"/>
    <col min="1032" max="1032" width="10.140625" style="82" customWidth="1"/>
    <col min="1033" max="1033" width="9.140625" style="82"/>
    <col min="1034" max="1035" width="9.85546875" style="82" customWidth="1"/>
    <col min="1036" max="1038" width="9.85546875" style="82" bestFit="1" customWidth="1"/>
    <col min="1039" max="1039" width="10.85546875" style="82" customWidth="1"/>
    <col min="1040" max="1280" width="9.140625" style="82"/>
    <col min="1281" max="1281" width="66.85546875" style="82" customWidth="1"/>
    <col min="1282" max="1282" width="13.7109375" style="82" bestFit="1" customWidth="1"/>
    <col min="1283" max="1283" width="12.5703125" style="82" customWidth="1"/>
    <col min="1284" max="1284" width="13.85546875" style="82" customWidth="1"/>
    <col min="1285" max="1285" width="11.5703125" style="82" customWidth="1"/>
    <col min="1286" max="1286" width="13.5703125" style="82" customWidth="1"/>
    <col min="1287" max="1287" width="9.85546875" style="82" customWidth="1"/>
    <col min="1288" max="1288" width="10.140625" style="82" customWidth="1"/>
    <col min="1289" max="1289" width="9.140625" style="82"/>
    <col min="1290" max="1291" width="9.85546875" style="82" customWidth="1"/>
    <col min="1292" max="1294" width="9.85546875" style="82" bestFit="1" customWidth="1"/>
    <col min="1295" max="1295" width="10.85546875" style="82" customWidth="1"/>
    <col min="1296" max="1536" width="9.140625" style="82"/>
    <col min="1537" max="1537" width="66.85546875" style="82" customWidth="1"/>
    <col min="1538" max="1538" width="13.7109375" style="82" bestFit="1" customWidth="1"/>
    <col min="1539" max="1539" width="12.5703125" style="82" customWidth="1"/>
    <col min="1540" max="1540" width="13.85546875" style="82" customWidth="1"/>
    <col min="1541" max="1541" width="11.5703125" style="82" customWidth="1"/>
    <col min="1542" max="1542" width="13.5703125" style="82" customWidth="1"/>
    <col min="1543" max="1543" width="9.85546875" style="82" customWidth="1"/>
    <col min="1544" max="1544" width="10.140625" style="82" customWidth="1"/>
    <col min="1545" max="1545" width="9.140625" style="82"/>
    <col min="1546" max="1547" width="9.85546875" style="82" customWidth="1"/>
    <col min="1548" max="1550" width="9.85546875" style="82" bestFit="1" customWidth="1"/>
    <col min="1551" max="1551" width="10.85546875" style="82" customWidth="1"/>
    <col min="1552" max="1792" width="9.140625" style="82"/>
    <col min="1793" max="1793" width="66.85546875" style="82" customWidth="1"/>
    <col min="1794" max="1794" width="13.7109375" style="82" bestFit="1" customWidth="1"/>
    <col min="1795" max="1795" width="12.5703125" style="82" customWidth="1"/>
    <col min="1796" max="1796" width="13.85546875" style="82" customWidth="1"/>
    <col min="1797" max="1797" width="11.5703125" style="82" customWidth="1"/>
    <col min="1798" max="1798" width="13.5703125" style="82" customWidth="1"/>
    <col min="1799" max="1799" width="9.85546875" style="82" customWidth="1"/>
    <col min="1800" max="1800" width="10.140625" style="82" customWidth="1"/>
    <col min="1801" max="1801" width="9.140625" style="82"/>
    <col min="1802" max="1803" width="9.85546875" style="82" customWidth="1"/>
    <col min="1804" max="1806" width="9.85546875" style="82" bestFit="1" customWidth="1"/>
    <col min="1807" max="1807" width="10.85546875" style="82" customWidth="1"/>
    <col min="1808" max="2048" width="9.140625" style="82"/>
    <col min="2049" max="2049" width="66.85546875" style="82" customWidth="1"/>
    <col min="2050" max="2050" width="13.7109375" style="82" bestFit="1" customWidth="1"/>
    <col min="2051" max="2051" width="12.5703125" style="82" customWidth="1"/>
    <col min="2052" max="2052" width="13.85546875" style="82" customWidth="1"/>
    <col min="2053" max="2053" width="11.5703125" style="82" customWidth="1"/>
    <col min="2054" max="2054" width="13.5703125" style="82" customWidth="1"/>
    <col min="2055" max="2055" width="9.85546875" style="82" customWidth="1"/>
    <col min="2056" max="2056" width="10.140625" style="82" customWidth="1"/>
    <col min="2057" max="2057" width="9.140625" style="82"/>
    <col min="2058" max="2059" width="9.85546875" style="82" customWidth="1"/>
    <col min="2060" max="2062" width="9.85546875" style="82" bestFit="1" customWidth="1"/>
    <col min="2063" max="2063" width="10.85546875" style="82" customWidth="1"/>
    <col min="2064" max="2304" width="9.140625" style="82"/>
    <col min="2305" max="2305" width="66.85546875" style="82" customWidth="1"/>
    <col min="2306" max="2306" width="13.7109375" style="82" bestFit="1" customWidth="1"/>
    <col min="2307" max="2307" width="12.5703125" style="82" customWidth="1"/>
    <col min="2308" max="2308" width="13.85546875" style="82" customWidth="1"/>
    <col min="2309" max="2309" width="11.5703125" style="82" customWidth="1"/>
    <col min="2310" max="2310" width="13.5703125" style="82" customWidth="1"/>
    <col min="2311" max="2311" width="9.85546875" style="82" customWidth="1"/>
    <col min="2312" max="2312" width="10.140625" style="82" customWidth="1"/>
    <col min="2313" max="2313" width="9.140625" style="82"/>
    <col min="2314" max="2315" width="9.85546875" style="82" customWidth="1"/>
    <col min="2316" max="2318" width="9.85546875" style="82" bestFit="1" customWidth="1"/>
    <col min="2319" max="2319" width="10.85546875" style="82" customWidth="1"/>
    <col min="2320" max="2560" width="9.140625" style="82"/>
    <col min="2561" max="2561" width="66.85546875" style="82" customWidth="1"/>
    <col min="2562" max="2562" width="13.7109375" style="82" bestFit="1" customWidth="1"/>
    <col min="2563" max="2563" width="12.5703125" style="82" customWidth="1"/>
    <col min="2564" max="2564" width="13.85546875" style="82" customWidth="1"/>
    <col min="2565" max="2565" width="11.5703125" style="82" customWidth="1"/>
    <col min="2566" max="2566" width="13.5703125" style="82" customWidth="1"/>
    <col min="2567" max="2567" width="9.85546875" style="82" customWidth="1"/>
    <col min="2568" max="2568" width="10.140625" style="82" customWidth="1"/>
    <col min="2569" max="2569" width="9.140625" style="82"/>
    <col min="2570" max="2571" width="9.85546875" style="82" customWidth="1"/>
    <col min="2572" max="2574" width="9.85546875" style="82" bestFit="1" customWidth="1"/>
    <col min="2575" max="2575" width="10.85546875" style="82" customWidth="1"/>
    <col min="2576" max="2816" width="9.140625" style="82"/>
    <col min="2817" max="2817" width="66.85546875" style="82" customWidth="1"/>
    <col min="2818" max="2818" width="13.7109375" style="82" bestFit="1" customWidth="1"/>
    <col min="2819" max="2819" width="12.5703125" style="82" customWidth="1"/>
    <col min="2820" max="2820" width="13.85546875" style="82" customWidth="1"/>
    <col min="2821" max="2821" width="11.5703125" style="82" customWidth="1"/>
    <col min="2822" max="2822" width="13.5703125" style="82" customWidth="1"/>
    <col min="2823" max="2823" width="9.85546875" style="82" customWidth="1"/>
    <col min="2824" max="2824" width="10.140625" style="82" customWidth="1"/>
    <col min="2825" max="2825" width="9.140625" style="82"/>
    <col min="2826" max="2827" width="9.85546875" style="82" customWidth="1"/>
    <col min="2828" max="2830" width="9.85546875" style="82" bestFit="1" customWidth="1"/>
    <col min="2831" max="2831" width="10.85546875" style="82" customWidth="1"/>
    <col min="2832" max="3072" width="9.140625" style="82"/>
    <col min="3073" max="3073" width="66.85546875" style="82" customWidth="1"/>
    <col min="3074" max="3074" width="13.7109375" style="82" bestFit="1" customWidth="1"/>
    <col min="3075" max="3075" width="12.5703125" style="82" customWidth="1"/>
    <col min="3076" max="3076" width="13.85546875" style="82" customWidth="1"/>
    <col min="3077" max="3077" width="11.5703125" style="82" customWidth="1"/>
    <col min="3078" max="3078" width="13.5703125" style="82" customWidth="1"/>
    <col min="3079" max="3079" width="9.85546875" style="82" customWidth="1"/>
    <col min="3080" max="3080" width="10.140625" style="82" customWidth="1"/>
    <col min="3081" max="3081" width="9.140625" style="82"/>
    <col min="3082" max="3083" width="9.85546875" style="82" customWidth="1"/>
    <col min="3084" max="3086" width="9.85546875" style="82" bestFit="1" customWidth="1"/>
    <col min="3087" max="3087" width="10.85546875" style="82" customWidth="1"/>
    <col min="3088" max="3328" width="9.140625" style="82"/>
    <col min="3329" max="3329" width="66.85546875" style="82" customWidth="1"/>
    <col min="3330" max="3330" width="13.7109375" style="82" bestFit="1" customWidth="1"/>
    <col min="3331" max="3331" width="12.5703125" style="82" customWidth="1"/>
    <col min="3332" max="3332" width="13.85546875" style="82" customWidth="1"/>
    <col min="3333" max="3333" width="11.5703125" style="82" customWidth="1"/>
    <col min="3334" max="3334" width="13.5703125" style="82" customWidth="1"/>
    <col min="3335" max="3335" width="9.85546875" style="82" customWidth="1"/>
    <col min="3336" max="3336" width="10.140625" style="82" customWidth="1"/>
    <col min="3337" max="3337" width="9.140625" style="82"/>
    <col min="3338" max="3339" width="9.85546875" style="82" customWidth="1"/>
    <col min="3340" max="3342" width="9.85546875" style="82" bestFit="1" customWidth="1"/>
    <col min="3343" max="3343" width="10.85546875" style="82" customWidth="1"/>
    <col min="3344" max="3584" width="9.140625" style="82"/>
    <col min="3585" max="3585" width="66.85546875" style="82" customWidth="1"/>
    <col min="3586" max="3586" width="13.7109375" style="82" bestFit="1" customWidth="1"/>
    <col min="3587" max="3587" width="12.5703125" style="82" customWidth="1"/>
    <col min="3588" max="3588" width="13.85546875" style="82" customWidth="1"/>
    <col min="3589" max="3589" width="11.5703125" style="82" customWidth="1"/>
    <col min="3590" max="3590" width="13.5703125" style="82" customWidth="1"/>
    <col min="3591" max="3591" width="9.85546875" style="82" customWidth="1"/>
    <col min="3592" max="3592" width="10.140625" style="82" customWidth="1"/>
    <col min="3593" max="3593" width="9.140625" style="82"/>
    <col min="3594" max="3595" width="9.85546875" style="82" customWidth="1"/>
    <col min="3596" max="3598" width="9.85546875" style="82" bestFit="1" customWidth="1"/>
    <col min="3599" max="3599" width="10.85546875" style="82" customWidth="1"/>
    <col min="3600" max="3840" width="9.140625" style="82"/>
    <col min="3841" max="3841" width="66.85546875" style="82" customWidth="1"/>
    <col min="3842" max="3842" width="13.7109375" style="82" bestFit="1" customWidth="1"/>
    <col min="3843" max="3843" width="12.5703125" style="82" customWidth="1"/>
    <col min="3844" max="3844" width="13.85546875" style="82" customWidth="1"/>
    <col min="3845" max="3845" width="11.5703125" style="82" customWidth="1"/>
    <col min="3846" max="3846" width="13.5703125" style="82" customWidth="1"/>
    <col min="3847" max="3847" width="9.85546875" style="82" customWidth="1"/>
    <col min="3848" max="3848" width="10.140625" style="82" customWidth="1"/>
    <col min="3849" max="3849" width="9.140625" style="82"/>
    <col min="3850" max="3851" width="9.85546875" style="82" customWidth="1"/>
    <col min="3852" max="3854" width="9.85546875" style="82" bestFit="1" customWidth="1"/>
    <col min="3855" max="3855" width="10.85546875" style="82" customWidth="1"/>
    <col min="3856" max="4096" width="9.140625" style="82"/>
    <col min="4097" max="4097" width="66.85546875" style="82" customWidth="1"/>
    <col min="4098" max="4098" width="13.7109375" style="82" bestFit="1" customWidth="1"/>
    <col min="4099" max="4099" width="12.5703125" style="82" customWidth="1"/>
    <col min="4100" max="4100" width="13.85546875" style="82" customWidth="1"/>
    <col min="4101" max="4101" width="11.5703125" style="82" customWidth="1"/>
    <col min="4102" max="4102" width="13.5703125" style="82" customWidth="1"/>
    <col min="4103" max="4103" width="9.85546875" style="82" customWidth="1"/>
    <col min="4104" max="4104" width="10.140625" style="82" customWidth="1"/>
    <col min="4105" max="4105" width="9.140625" style="82"/>
    <col min="4106" max="4107" width="9.85546875" style="82" customWidth="1"/>
    <col min="4108" max="4110" width="9.85546875" style="82" bestFit="1" customWidth="1"/>
    <col min="4111" max="4111" width="10.85546875" style="82" customWidth="1"/>
    <col min="4112" max="4352" width="9.140625" style="82"/>
    <col min="4353" max="4353" width="66.85546875" style="82" customWidth="1"/>
    <col min="4354" max="4354" width="13.7109375" style="82" bestFit="1" customWidth="1"/>
    <col min="4355" max="4355" width="12.5703125" style="82" customWidth="1"/>
    <col min="4356" max="4356" width="13.85546875" style="82" customWidth="1"/>
    <col min="4357" max="4357" width="11.5703125" style="82" customWidth="1"/>
    <col min="4358" max="4358" width="13.5703125" style="82" customWidth="1"/>
    <col min="4359" max="4359" width="9.85546875" style="82" customWidth="1"/>
    <col min="4360" max="4360" width="10.140625" style="82" customWidth="1"/>
    <col min="4361" max="4361" width="9.140625" style="82"/>
    <col min="4362" max="4363" width="9.85546875" style="82" customWidth="1"/>
    <col min="4364" max="4366" width="9.85546875" style="82" bestFit="1" customWidth="1"/>
    <col min="4367" max="4367" width="10.85546875" style="82" customWidth="1"/>
    <col min="4368" max="4608" width="9.140625" style="82"/>
    <col min="4609" max="4609" width="66.85546875" style="82" customWidth="1"/>
    <col min="4610" max="4610" width="13.7109375" style="82" bestFit="1" customWidth="1"/>
    <col min="4611" max="4611" width="12.5703125" style="82" customWidth="1"/>
    <col min="4612" max="4612" width="13.85546875" style="82" customWidth="1"/>
    <col min="4613" max="4613" width="11.5703125" style="82" customWidth="1"/>
    <col min="4614" max="4614" width="13.5703125" style="82" customWidth="1"/>
    <col min="4615" max="4615" width="9.85546875" style="82" customWidth="1"/>
    <col min="4616" max="4616" width="10.140625" style="82" customWidth="1"/>
    <col min="4617" max="4617" width="9.140625" style="82"/>
    <col min="4618" max="4619" width="9.85546875" style="82" customWidth="1"/>
    <col min="4620" max="4622" width="9.85546875" style="82" bestFit="1" customWidth="1"/>
    <col min="4623" max="4623" width="10.85546875" style="82" customWidth="1"/>
    <col min="4624" max="4864" width="9.140625" style="82"/>
    <col min="4865" max="4865" width="66.85546875" style="82" customWidth="1"/>
    <col min="4866" max="4866" width="13.7109375" style="82" bestFit="1" customWidth="1"/>
    <col min="4867" max="4867" width="12.5703125" style="82" customWidth="1"/>
    <col min="4868" max="4868" width="13.85546875" style="82" customWidth="1"/>
    <col min="4869" max="4869" width="11.5703125" style="82" customWidth="1"/>
    <col min="4870" max="4870" width="13.5703125" style="82" customWidth="1"/>
    <col min="4871" max="4871" width="9.85546875" style="82" customWidth="1"/>
    <col min="4872" max="4872" width="10.140625" style="82" customWidth="1"/>
    <col min="4873" max="4873" width="9.140625" style="82"/>
    <col min="4874" max="4875" width="9.85546875" style="82" customWidth="1"/>
    <col min="4876" max="4878" width="9.85546875" style="82" bestFit="1" customWidth="1"/>
    <col min="4879" max="4879" width="10.85546875" style="82" customWidth="1"/>
    <col min="4880" max="5120" width="9.140625" style="82"/>
    <col min="5121" max="5121" width="66.85546875" style="82" customWidth="1"/>
    <col min="5122" max="5122" width="13.7109375" style="82" bestFit="1" customWidth="1"/>
    <col min="5123" max="5123" width="12.5703125" style="82" customWidth="1"/>
    <col min="5124" max="5124" width="13.85546875" style="82" customWidth="1"/>
    <col min="5125" max="5125" width="11.5703125" style="82" customWidth="1"/>
    <col min="5126" max="5126" width="13.5703125" style="82" customWidth="1"/>
    <col min="5127" max="5127" width="9.85546875" style="82" customWidth="1"/>
    <col min="5128" max="5128" width="10.140625" style="82" customWidth="1"/>
    <col min="5129" max="5129" width="9.140625" style="82"/>
    <col min="5130" max="5131" width="9.85546875" style="82" customWidth="1"/>
    <col min="5132" max="5134" width="9.85546875" style="82" bestFit="1" customWidth="1"/>
    <col min="5135" max="5135" width="10.85546875" style="82" customWidth="1"/>
    <col min="5136" max="5376" width="9.140625" style="82"/>
    <col min="5377" max="5377" width="66.85546875" style="82" customWidth="1"/>
    <col min="5378" max="5378" width="13.7109375" style="82" bestFit="1" customWidth="1"/>
    <col min="5379" max="5379" width="12.5703125" style="82" customWidth="1"/>
    <col min="5380" max="5380" width="13.85546875" style="82" customWidth="1"/>
    <col min="5381" max="5381" width="11.5703125" style="82" customWidth="1"/>
    <col min="5382" max="5382" width="13.5703125" style="82" customWidth="1"/>
    <col min="5383" max="5383" width="9.85546875" style="82" customWidth="1"/>
    <col min="5384" max="5384" width="10.140625" style="82" customWidth="1"/>
    <col min="5385" max="5385" width="9.140625" style="82"/>
    <col min="5386" max="5387" width="9.85546875" style="82" customWidth="1"/>
    <col min="5388" max="5390" width="9.85546875" style="82" bestFit="1" customWidth="1"/>
    <col min="5391" max="5391" width="10.85546875" style="82" customWidth="1"/>
    <col min="5392" max="5632" width="9.140625" style="82"/>
    <col min="5633" max="5633" width="66.85546875" style="82" customWidth="1"/>
    <col min="5634" max="5634" width="13.7109375" style="82" bestFit="1" customWidth="1"/>
    <col min="5635" max="5635" width="12.5703125" style="82" customWidth="1"/>
    <col min="5636" max="5636" width="13.85546875" style="82" customWidth="1"/>
    <col min="5637" max="5637" width="11.5703125" style="82" customWidth="1"/>
    <col min="5638" max="5638" width="13.5703125" style="82" customWidth="1"/>
    <col min="5639" max="5639" width="9.85546875" style="82" customWidth="1"/>
    <col min="5640" max="5640" width="10.140625" style="82" customWidth="1"/>
    <col min="5641" max="5641" width="9.140625" style="82"/>
    <col min="5642" max="5643" width="9.85546875" style="82" customWidth="1"/>
    <col min="5644" max="5646" width="9.85546875" style="82" bestFit="1" customWidth="1"/>
    <col min="5647" max="5647" width="10.85546875" style="82" customWidth="1"/>
    <col min="5648" max="5888" width="9.140625" style="82"/>
    <col min="5889" max="5889" width="66.85546875" style="82" customWidth="1"/>
    <col min="5890" max="5890" width="13.7109375" style="82" bestFit="1" customWidth="1"/>
    <col min="5891" max="5891" width="12.5703125" style="82" customWidth="1"/>
    <col min="5892" max="5892" width="13.85546875" style="82" customWidth="1"/>
    <col min="5893" max="5893" width="11.5703125" style="82" customWidth="1"/>
    <col min="5894" max="5894" width="13.5703125" style="82" customWidth="1"/>
    <col min="5895" max="5895" width="9.85546875" style="82" customWidth="1"/>
    <col min="5896" max="5896" width="10.140625" style="82" customWidth="1"/>
    <col min="5897" max="5897" width="9.140625" style="82"/>
    <col min="5898" max="5899" width="9.85546875" style="82" customWidth="1"/>
    <col min="5900" max="5902" width="9.85546875" style="82" bestFit="1" customWidth="1"/>
    <col min="5903" max="5903" width="10.85546875" style="82" customWidth="1"/>
    <col min="5904" max="6144" width="9.140625" style="82"/>
    <col min="6145" max="6145" width="66.85546875" style="82" customWidth="1"/>
    <col min="6146" max="6146" width="13.7109375" style="82" bestFit="1" customWidth="1"/>
    <col min="6147" max="6147" width="12.5703125" style="82" customWidth="1"/>
    <col min="6148" max="6148" width="13.85546875" style="82" customWidth="1"/>
    <col min="6149" max="6149" width="11.5703125" style="82" customWidth="1"/>
    <col min="6150" max="6150" width="13.5703125" style="82" customWidth="1"/>
    <col min="6151" max="6151" width="9.85546875" style="82" customWidth="1"/>
    <col min="6152" max="6152" width="10.140625" style="82" customWidth="1"/>
    <col min="6153" max="6153" width="9.140625" style="82"/>
    <col min="6154" max="6155" width="9.85546875" style="82" customWidth="1"/>
    <col min="6156" max="6158" width="9.85546875" style="82" bestFit="1" customWidth="1"/>
    <col min="6159" max="6159" width="10.85546875" style="82" customWidth="1"/>
    <col min="6160" max="6400" width="9.140625" style="82"/>
    <col min="6401" max="6401" width="66.85546875" style="82" customWidth="1"/>
    <col min="6402" max="6402" width="13.7109375" style="82" bestFit="1" customWidth="1"/>
    <col min="6403" max="6403" width="12.5703125" style="82" customWidth="1"/>
    <col min="6404" max="6404" width="13.85546875" style="82" customWidth="1"/>
    <col min="6405" max="6405" width="11.5703125" style="82" customWidth="1"/>
    <col min="6406" max="6406" width="13.5703125" style="82" customWidth="1"/>
    <col min="6407" max="6407" width="9.85546875" style="82" customWidth="1"/>
    <col min="6408" max="6408" width="10.140625" style="82" customWidth="1"/>
    <col min="6409" max="6409" width="9.140625" style="82"/>
    <col min="6410" max="6411" width="9.85546875" style="82" customWidth="1"/>
    <col min="6412" max="6414" width="9.85546875" style="82" bestFit="1" customWidth="1"/>
    <col min="6415" max="6415" width="10.85546875" style="82" customWidth="1"/>
    <col min="6416" max="6656" width="9.140625" style="82"/>
    <col min="6657" max="6657" width="66.85546875" style="82" customWidth="1"/>
    <col min="6658" max="6658" width="13.7109375" style="82" bestFit="1" customWidth="1"/>
    <col min="6659" max="6659" width="12.5703125" style="82" customWidth="1"/>
    <col min="6660" max="6660" width="13.85546875" style="82" customWidth="1"/>
    <col min="6661" max="6661" width="11.5703125" style="82" customWidth="1"/>
    <col min="6662" max="6662" width="13.5703125" style="82" customWidth="1"/>
    <col min="6663" max="6663" width="9.85546875" style="82" customWidth="1"/>
    <col min="6664" max="6664" width="10.140625" style="82" customWidth="1"/>
    <col min="6665" max="6665" width="9.140625" style="82"/>
    <col min="6666" max="6667" width="9.85546875" style="82" customWidth="1"/>
    <col min="6668" max="6670" width="9.85546875" style="82" bestFit="1" customWidth="1"/>
    <col min="6671" max="6671" width="10.85546875" style="82" customWidth="1"/>
    <col min="6672" max="6912" width="9.140625" style="82"/>
    <col min="6913" max="6913" width="66.85546875" style="82" customWidth="1"/>
    <col min="6914" max="6914" width="13.7109375" style="82" bestFit="1" customWidth="1"/>
    <col min="6915" max="6915" width="12.5703125" style="82" customWidth="1"/>
    <col min="6916" max="6916" width="13.85546875" style="82" customWidth="1"/>
    <col min="6917" max="6917" width="11.5703125" style="82" customWidth="1"/>
    <col min="6918" max="6918" width="13.5703125" style="82" customWidth="1"/>
    <col min="6919" max="6919" width="9.85546875" style="82" customWidth="1"/>
    <col min="6920" max="6920" width="10.140625" style="82" customWidth="1"/>
    <col min="6921" max="6921" width="9.140625" style="82"/>
    <col min="6922" max="6923" width="9.85546875" style="82" customWidth="1"/>
    <col min="6924" max="6926" width="9.85546875" style="82" bestFit="1" customWidth="1"/>
    <col min="6927" max="6927" width="10.85546875" style="82" customWidth="1"/>
    <col min="6928" max="7168" width="9.140625" style="82"/>
    <col min="7169" max="7169" width="66.85546875" style="82" customWidth="1"/>
    <col min="7170" max="7170" width="13.7109375" style="82" bestFit="1" customWidth="1"/>
    <col min="7171" max="7171" width="12.5703125" style="82" customWidth="1"/>
    <col min="7172" max="7172" width="13.85546875" style="82" customWidth="1"/>
    <col min="7173" max="7173" width="11.5703125" style="82" customWidth="1"/>
    <col min="7174" max="7174" width="13.5703125" style="82" customWidth="1"/>
    <col min="7175" max="7175" width="9.85546875" style="82" customWidth="1"/>
    <col min="7176" max="7176" width="10.140625" style="82" customWidth="1"/>
    <col min="7177" max="7177" width="9.140625" style="82"/>
    <col min="7178" max="7179" width="9.85546875" style="82" customWidth="1"/>
    <col min="7180" max="7182" width="9.85546875" style="82" bestFit="1" customWidth="1"/>
    <col min="7183" max="7183" width="10.85546875" style="82" customWidth="1"/>
    <col min="7184" max="7424" width="9.140625" style="82"/>
    <col min="7425" max="7425" width="66.85546875" style="82" customWidth="1"/>
    <col min="7426" max="7426" width="13.7109375" style="82" bestFit="1" customWidth="1"/>
    <col min="7427" max="7427" width="12.5703125" style="82" customWidth="1"/>
    <col min="7428" max="7428" width="13.85546875" style="82" customWidth="1"/>
    <col min="7429" max="7429" width="11.5703125" style="82" customWidth="1"/>
    <col min="7430" max="7430" width="13.5703125" style="82" customWidth="1"/>
    <col min="7431" max="7431" width="9.85546875" style="82" customWidth="1"/>
    <col min="7432" max="7432" width="10.140625" style="82" customWidth="1"/>
    <col min="7433" max="7433" width="9.140625" style="82"/>
    <col min="7434" max="7435" width="9.85546875" style="82" customWidth="1"/>
    <col min="7436" max="7438" width="9.85546875" style="82" bestFit="1" customWidth="1"/>
    <col min="7439" max="7439" width="10.85546875" style="82" customWidth="1"/>
    <col min="7440" max="7680" width="9.140625" style="82"/>
    <col min="7681" max="7681" width="66.85546875" style="82" customWidth="1"/>
    <col min="7682" max="7682" width="13.7109375" style="82" bestFit="1" customWidth="1"/>
    <col min="7683" max="7683" width="12.5703125" style="82" customWidth="1"/>
    <col min="7684" max="7684" width="13.85546875" style="82" customWidth="1"/>
    <col min="7685" max="7685" width="11.5703125" style="82" customWidth="1"/>
    <col min="7686" max="7686" width="13.5703125" style="82" customWidth="1"/>
    <col min="7687" max="7687" width="9.85546875" style="82" customWidth="1"/>
    <col min="7688" max="7688" width="10.140625" style="82" customWidth="1"/>
    <col min="7689" max="7689" width="9.140625" style="82"/>
    <col min="7690" max="7691" width="9.85546875" style="82" customWidth="1"/>
    <col min="7692" max="7694" width="9.85546875" style="82" bestFit="1" customWidth="1"/>
    <col min="7695" max="7695" width="10.85546875" style="82" customWidth="1"/>
    <col min="7696" max="7936" width="9.140625" style="82"/>
    <col min="7937" max="7937" width="66.85546875" style="82" customWidth="1"/>
    <col min="7938" max="7938" width="13.7109375" style="82" bestFit="1" customWidth="1"/>
    <col min="7939" max="7939" width="12.5703125" style="82" customWidth="1"/>
    <col min="7940" max="7940" width="13.85546875" style="82" customWidth="1"/>
    <col min="7941" max="7941" width="11.5703125" style="82" customWidth="1"/>
    <col min="7942" max="7942" width="13.5703125" style="82" customWidth="1"/>
    <col min="7943" max="7943" width="9.85546875" style="82" customWidth="1"/>
    <col min="7944" max="7944" width="10.140625" style="82" customWidth="1"/>
    <col min="7945" max="7945" width="9.140625" style="82"/>
    <col min="7946" max="7947" width="9.85546875" style="82" customWidth="1"/>
    <col min="7948" max="7950" width="9.85546875" style="82" bestFit="1" customWidth="1"/>
    <col min="7951" max="7951" width="10.85546875" style="82" customWidth="1"/>
    <col min="7952" max="8192" width="9.140625" style="82"/>
    <col min="8193" max="8193" width="66.85546875" style="82" customWidth="1"/>
    <col min="8194" max="8194" width="13.7109375" style="82" bestFit="1" customWidth="1"/>
    <col min="8195" max="8195" width="12.5703125" style="82" customWidth="1"/>
    <col min="8196" max="8196" width="13.85546875" style="82" customWidth="1"/>
    <col min="8197" max="8197" width="11.5703125" style="82" customWidth="1"/>
    <col min="8198" max="8198" width="13.5703125" style="82" customWidth="1"/>
    <col min="8199" max="8199" width="9.85546875" style="82" customWidth="1"/>
    <col min="8200" max="8200" width="10.140625" style="82" customWidth="1"/>
    <col min="8201" max="8201" width="9.140625" style="82"/>
    <col min="8202" max="8203" width="9.85546875" style="82" customWidth="1"/>
    <col min="8204" max="8206" width="9.85546875" style="82" bestFit="1" customWidth="1"/>
    <col min="8207" max="8207" width="10.85546875" style="82" customWidth="1"/>
    <col min="8208" max="8448" width="9.140625" style="82"/>
    <col min="8449" max="8449" width="66.85546875" style="82" customWidth="1"/>
    <col min="8450" max="8450" width="13.7109375" style="82" bestFit="1" customWidth="1"/>
    <col min="8451" max="8451" width="12.5703125" style="82" customWidth="1"/>
    <col min="8452" max="8452" width="13.85546875" style="82" customWidth="1"/>
    <col min="8453" max="8453" width="11.5703125" style="82" customWidth="1"/>
    <col min="8454" max="8454" width="13.5703125" style="82" customWidth="1"/>
    <col min="8455" max="8455" width="9.85546875" style="82" customWidth="1"/>
    <col min="8456" max="8456" width="10.140625" style="82" customWidth="1"/>
    <col min="8457" max="8457" width="9.140625" style="82"/>
    <col min="8458" max="8459" width="9.85546875" style="82" customWidth="1"/>
    <col min="8460" max="8462" width="9.85546875" style="82" bestFit="1" customWidth="1"/>
    <col min="8463" max="8463" width="10.85546875" style="82" customWidth="1"/>
    <col min="8464" max="8704" width="9.140625" style="82"/>
    <col min="8705" max="8705" width="66.85546875" style="82" customWidth="1"/>
    <col min="8706" max="8706" width="13.7109375" style="82" bestFit="1" customWidth="1"/>
    <col min="8707" max="8707" width="12.5703125" style="82" customWidth="1"/>
    <col min="8708" max="8708" width="13.85546875" style="82" customWidth="1"/>
    <col min="8709" max="8709" width="11.5703125" style="82" customWidth="1"/>
    <col min="8710" max="8710" width="13.5703125" style="82" customWidth="1"/>
    <col min="8711" max="8711" width="9.85546875" style="82" customWidth="1"/>
    <col min="8712" max="8712" width="10.140625" style="82" customWidth="1"/>
    <col min="8713" max="8713" width="9.140625" style="82"/>
    <col min="8714" max="8715" width="9.85546875" style="82" customWidth="1"/>
    <col min="8716" max="8718" width="9.85546875" style="82" bestFit="1" customWidth="1"/>
    <col min="8719" max="8719" width="10.85546875" style="82" customWidth="1"/>
    <col min="8720" max="8960" width="9.140625" style="82"/>
    <col min="8961" max="8961" width="66.85546875" style="82" customWidth="1"/>
    <col min="8962" max="8962" width="13.7109375" style="82" bestFit="1" customWidth="1"/>
    <col min="8963" max="8963" width="12.5703125" style="82" customWidth="1"/>
    <col min="8964" max="8964" width="13.85546875" style="82" customWidth="1"/>
    <col min="8965" max="8965" width="11.5703125" style="82" customWidth="1"/>
    <col min="8966" max="8966" width="13.5703125" style="82" customWidth="1"/>
    <col min="8967" max="8967" width="9.85546875" style="82" customWidth="1"/>
    <col min="8968" max="8968" width="10.140625" style="82" customWidth="1"/>
    <col min="8969" max="8969" width="9.140625" style="82"/>
    <col min="8970" max="8971" width="9.85546875" style="82" customWidth="1"/>
    <col min="8972" max="8974" width="9.85546875" style="82" bestFit="1" customWidth="1"/>
    <col min="8975" max="8975" width="10.85546875" style="82" customWidth="1"/>
    <col min="8976" max="9216" width="9.140625" style="82"/>
    <col min="9217" max="9217" width="66.85546875" style="82" customWidth="1"/>
    <col min="9218" max="9218" width="13.7109375" style="82" bestFit="1" customWidth="1"/>
    <col min="9219" max="9219" width="12.5703125" style="82" customWidth="1"/>
    <col min="9220" max="9220" width="13.85546875" style="82" customWidth="1"/>
    <col min="9221" max="9221" width="11.5703125" style="82" customWidth="1"/>
    <col min="9222" max="9222" width="13.5703125" style="82" customWidth="1"/>
    <col min="9223" max="9223" width="9.85546875" style="82" customWidth="1"/>
    <col min="9224" max="9224" width="10.140625" style="82" customWidth="1"/>
    <col min="9225" max="9225" width="9.140625" style="82"/>
    <col min="9226" max="9227" width="9.85546875" style="82" customWidth="1"/>
    <col min="9228" max="9230" width="9.85546875" style="82" bestFit="1" customWidth="1"/>
    <col min="9231" max="9231" width="10.85546875" style="82" customWidth="1"/>
    <col min="9232" max="9472" width="9.140625" style="82"/>
    <col min="9473" max="9473" width="66.85546875" style="82" customWidth="1"/>
    <col min="9474" max="9474" width="13.7109375" style="82" bestFit="1" customWidth="1"/>
    <col min="9475" max="9475" width="12.5703125" style="82" customWidth="1"/>
    <col min="9476" max="9476" width="13.85546875" style="82" customWidth="1"/>
    <col min="9477" max="9477" width="11.5703125" style="82" customWidth="1"/>
    <col min="9478" max="9478" width="13.5703125" style="82" customWidth="1"/>
    <col min="9479" max="9479" width="9.85546875" style="82" customWidth="1"/>
    <col min="9480" max="9480" width="10.140625" style="82" customWidth="1"/>
    <col min="9481" max="9481" width="9.140625" style="82"/>
    <col min="9482" max="9483" width="9.85546875" style="82" customWidth="1"/>
    <col min="9484" max="9486" width="9.85546875" style="82" bestFit="1" customWidth="1"/>
    <col min="9487" max="9487" width="10.85546875" style="82" customWidth="1"/>
    <col min="9488" max="9728" width="9.140625" style="82"/>
    <col min="9729" max="9729" width="66.85546875" style="82" customWidth="1"/>
    <col min="9730" max="9730" width="13.7109375" style="82" bestFit="1" customWidth="1"/>
    <col min="9731" max="9731" width="12.5703125" style="82" customWidth="1"/>
    <col min="9732" max="9732" width="13.85546875" style="82" customWidth="1"/>
    <col min="9733" max="9733" width="11.5703125" style="82" customWidth="1"/>
    <col min="9734" max="9734" width="13.5703125" style="82" customWidth="1"/>
    <col min="9735" max="9735" width="9.85546875" style="82" customWidth="1"/>
    <col min="9736" max="9736" width="10.140625" style="82" customWidth="1"/>
    <col min="9737" max="9737" width="9.140625" style="82"/>
    <col min="9738" max="9739" width="9.85546875" style="82" customWidth="1"/>
    <col min="9740" max="9742" width="9.85546875" style="82" bestFit="1" customWidth="1"/>
    <col min="9743" max="9743" width="10.85546875" style="82" customWidth="1"/>
    <col min="9744" max="9984" width="9.140625" style="82"/>
    <col min="9985" max="9985" width="66.85546875" style="82" customWidth="1"/>
    <col min="9986" max="9986" width="13.7109375" style="82" bestFit="1" customWidth="1"/>
    <col min="9987" max="9987" width="12.5703125" style="82" customWidth="1"/>
    <col min="9988" max="9988" width="13.85546875" style="82" customWidth="1"/>
    <col min="9989" max="9989" width="11.5703125" style="82" customWidth="1"/>
    <col min="9990" max="9990" width="13.5703125" style="82" customWidth="1"/>
    <col min="9991" max="9991" width="9.85546875" style="82" customWidth="1"/>
    <col min="9992" max="9992" width="10.140625" style="82" customWidth="1"/>
    <col min="9993" max="9993" width="9.140625" style="82"/>
    <col min="9994" max="9995" width="9.85546875" style="82" customWidth="1"/>
    <col min="9996" max="9998" width="9.85546875" style="82" bestFit="1" customWidth="1"/>
    <col min="9999" max="9999" width="10.85546875" style="82" customWidth="1"/>
    <col min="10000" max="10240" width="9.140625" style="82"/>
    <col min="10241" max="10241" width="66.85546875" style="82" customWidth="1"/>
    <col min="10242" max="10242" width="13.7109375" style="82" bestFit="1" customWidth="1"/>
    <col min="10243" max="10243" width="12.5703125" style="82" customWidth="1"/>
    <col min="10244" max="10244" width="13.85546875" style="82" customWidth="1"/>
    <col min="10245" max="10245" width="11.5703125" style="82" customWidth="1"/>
    <col min="10246" max="10246" width="13.5703125" style="82" customWidth="1"/>
    <col min="10247" max="10247" width="9.85546875" style="82" customWidth="1"/>
    <col min="10248" max="10248" width="10.140625" style="82" customWidth="1"/>
    <col min="10249" max="10249" width="9.140625" style="82"/>
    <col min="10250" max="10251" width="9.85546875" style="82" customWidth="1"/>
    <col min="10252" max="10254" width="9.85546875" style="82" bestFit="1" customWidth="1"/>
    <col min="10255" max="10255" width="10.85546875" style="82" customWidth="1"/>
    <col min="10256" max="10496" width="9.140625" style="82"/>
    <col min="10497" max="10497" width="66.85546875" style="82" customWidth="1"/>
    <col min="10498" max="10498" width="13.7109375" style="82" bestFit="1" customWidth="1"/>
    <col min="10499" max="10499" width="12.5703125" style="82" customWidth="1"/>
    <col min="10500" max="10500" width="13.85546875" style="82" customWidth="1"/>
    <col min="10501" max="10501" width="11.5703125" style="82" customWidth="1"/>
    <col min="10502" max="10502" width="13.5703125" style="82" customWidth="1"/>
    <col min="10503" max="10503" width="9.85546875" style="82" customWidth="1"/>
    <col min="10504" max="10504" width="10.140625" style="82" customWidth="1"/>
    <col min="10505" max="10505" width="9.140625" style="82"/>
    <col min="10506" max="10507" width="9.85546875" style="82" customWidth="1"/>
    <col min="10508" max="10510" width="9.85546875" style="82" bestFit="1" customWidth="1"/>
    <col min="10511" max="10511" width="10.85546875" style="82" customWidth="1"/>
    <col min="10512" max="10752" width="9.140625" style="82"/>
    <col min="10753" max="10753" width="66.85546875" style="82" customWidth="1"/>
    <col min="10754" max="10754" width="13.7109375" style="82" bestFit="1" customWidth="1"/>
    <col min="10755" max="10755" width="12.5703125" style="82" customWidth="1"/>
    <col min="10756" max="10756" width="13.85546875" style="82" customWidth="1"/>
    <col min="10757" max="10757" width="11.5703125" style="82" customWidth="1"/>
    <col min="10758" max="10758" width="13.5703125" style="82" customWidth="1"/>
    <col min="10759" max="10759" width="9.85546875" style="82" customWidth="1"/>
    <col min="10760" max="10760" width="10.140625" style="82" customWidth="1"/>
    <col min="10761" max="10761" width="9.140625" style="82"/>
    <col min="10762" max="10763" width="9.85546875" style="82" customWidth="1"/>
    <col min="10764" max="10766" width="9.85546875" style="82" bestFit="1" customWidth="1"/>
    <col min="10767" max="10767" width="10.85546875" style="82" customWidth="1"/>
    <col min="10768" max="11008" width="9.140625" style="82"/>
    <col min="11009" max="11009" width="66.85546875" style="82" customWidth="1"/>
    <col min="11010" max="11010" width="13.7109375" style="82" bestFit="1" customWidth="1"/>
    <col min="11011" max="11011" width="12.5703125" style="82" customWidth="1"/>
    <col min="11012" max="11012" width="13.85546875" style="82" customWidth="1"/>
    <col min="11013" max="11013" width="11.5703125" style="82" customWidth="1"/>
    <col min="11014" max="11014" width="13.5703125" style="82" customWidth="1"/>
    <col min="11015" max="11015" width="9.85546875" style="82" customWidth="1"/>
    <col min="11016" max="11016" width="10.140625" style="82" customWidth="1"/>
    <col min="11017" max="11017" width="9.140625" style="82"/>
    <col min="11018" max="11019" width="9.85546875" style="82" customWidth="1"/>
    <col min="11020" max="11022" width="9.85546875" style="82" bestFit="1" customWidth="1"/>
    <col min="11023" max="11023" width="10.85546875" style="82" customWidth="1"/>
    <col min="11024" max="11264" width="9.140625" style="82"/>
    <col min="11265" max="11265" width="66.85546875" style="82" customWidth="1"/>
    <col min="11266" max="11266" width="13.7109375" style="82" bestFit="1" customWidth="1"/>
    <col min="11267" max="11267" width="12.5703125" style="82" customWidth="1"/>
    <col min="11268" max="11268" width="13.85546875" style="82" customWidth="1"/>
    <col min="11269" max="11269" width="11.5703125" style="82" customWidth="1"/>
    <col min="11270" max="11270" width="13.5703125" style="82" customWidth="1"/>
    <col min="11271" max="11271" width="9.85546875" style="82" customWidth="1"/>
    <col min="11272" max="11272" width="10.140625" style="82" customWidth="1"/>
    <col min="11273" max="11273" width="9.140625" style="82"/>
    <col min="11274" max="11275" width="9.85546875" style="82" customWidth="1"/>
    <col min="11276" max="11278" width="9.85546875" style="82" bestFit="1" customWidth="1"/>
    <col min="11279" max="11279" width="10.85546875" style="82" customWidth="1"/>
    <col min="11280" max="11520" width="9.140625" style="82"/>
    <col min="11521" max="11521" width="66.85546875" style="82" customWidth="1"/>
    <col min="11522" max="11522" width="13.7109375" style="82" bestFit="1" customWidth="1"/>
    <col min="11523" max="11523" width="12.5703125" style="82" customWidth="1"/>
    <col min="11524" max="11524" width="13.85546875" style="82" customWidth="1"/>
    <col min="11525" max="11525" width="11.5703125" style="82" customWidth="1"/>
    <col min="11526" max="11526" width="13.5703125" style="82" customWidth="1"/>
    <col min="11527" max="11527" width="9.85546875" style="82" customWidth="1"/>
    <col min="11528" max="11528" width="10.140625" style="82" customWidth="1"/>
    <col min="11529" max="11529" width="9.140625" style="82"/>
    <col min="11530" max="11531" width="9.85546875" style="82" customWidth="1"/>
    <col min="11532" max="11534" width="9.85546875" style="82" bestFit="1" customWidth="1"/>
    <col min="11535" max="11535" width="10.85546875" style="82" customWidth="1"/>
    <col min="11536" max="11776" width="9.140625" style="82"/>
    <col min="11777" max="11777" width="66.85546875" style="82" customWidth="1"/>
    <col min="11778" max="11778" width="13.7109375" style="82" bestFit="1" customWidth="1"/>
    <col min="11779" max="11779" width="12.5703125" style="82" customWidth="1"/>
    <col min="11780" max="11780" width="13.85546875" style="82" customWidth="1"/>
    <col min="11781" max="11781" width="11.5703125" style="82" customWidth="1"/>
    <col min="11782" max="11782" width="13.5703125" style="82" customWidth="1"/>
    <col min="11783" max="11783" width="9.85546875" style="82" customWidth="1"/>
    <col min="11784" max="11784" width="10.140625" style="82" customWidth="1"/>
    <col min="11785" max="11785" width="9.140625" style="82"/>
    <col min="11786" max="11787" width="9.85546875" style="82" customWidth="1"/>
    <col min="11788" max="11790" width="9.85546875" style="82" bestFit="1" customWidth="1"/>
    <col min="11791" max="11791" width="10.85546875" style="82" customWidth="1"/>
    <col min="11792" max="12032" width="9.140625" style="82"/>
    <col min="12033" max="12033" width="66.85546875" style="82" customWidth="1"/>
    <col min="12034" max="12034" width="13.7109375" style="82" bestFit="1" customWidth="1"/>
    <col min="12035" max="12035" width="12.5703125" style="82" customWidth="1"/>
    <col min="12036" max="12036" width="13.85546875" style="82" customWidth="1"/>
    <col min="12037" max="12037" width="11.5703125" style="82" customWidth="1"/>
    <col min="12038" max="12038" width="13.5703125" style="82" customWidth="1"/>
    <col min="12039" max="12039" width="9.85546875" style="82" customWidth="1"/>
    <col min="12040" max="12040" width="10.140625" style="82" customWidth="1"/>
    <col min="12041" max="12041" width="9.140625" style="82"/>
    <col min="12042" max="12043" width="9.85546875" style="82" customWidth="1"/>
    <col min="12044" max="12046" width="9.85546875" style="82" bestFit="1" customWidth="1"/>
    <col min="12047" max="12047" width="10.85546875" style="82" customWidth="1"/>
    <col min="12048" max="12288" width="9.140625" style="82"/>
    <col min="12289" max="12289" width="66.85546875" style="82" customWidth="1"/>
    <col min="12290" max="12290" width="13.7109375" style="82" bestFit="1" customWidth="1"/>
    <col min="12291" max="12291" width="12.5703125" style="82" customWidth="1"/>
    <col min="12292" max="12292" width="13.85546875" style="82" customWidth="1"/>
    <col min="12293" max="12293" width="11.5703125" style="82" customWidth="1"/>
    <col min="12294" max="12294" width="13.5703125" style="82" customWidth="1"/>
    <col min="12295" max="12295" width="9.85546875" style="82" customWidth="1"/>
    <col min="12296" max="12296" width="10.140625" style="82" customWidth="1"/>
    <col min="12297" max="12297" width="9.140625" style="82"/>
    <col min="12298" max="12299" width="9.85546875" style="82" customWidth="1"/>
    <col min="12300" max="12302" width="9.85546875" style="82" bestFit="1" customWidth="1"/>
    <col min="12303" max="12303" width="10.85546875" style="82" customWidth="1"/>
    <col min="12304" max="12544" width="9.140625" style="82"/>
    <col min="12545" max="12545" width="66.85546875" style="82" customWidth="1"/>
    <col min="12546" max="12546" width="13.7109375" style="82" bestFit="1" customWidth="1"/>
    <col min="12547" max="12547" width="12.5703125" style="82" customWidth="1"/>
    <col min="12548" max="12548" width="13.85546875" style="82" customWidth="1"/>
    <col min="12549" max="12549" width="11.5703125" style="82" customWidth="1"/>
    <col min="12550" max="12550" width="13.5703125" style="82" customWidth="1"/>
    <col min="12551" max="12551" width="9.85546875" style="82" customWidth="1"/>
    <col min="12552" max="12552" width="10.140625" style="82" customWidth="1"/>
    <col min="12553" max="12553" width="9.140625" style="82"/>
    <col min="12554" max="12555" width="9.85546875" style="82" customWidth="1"/>
    <col min="12556" max="12558" width="9.85546875" style="82" bestFit="1" customWidth="1"/>
    <col min="12559" max="12559" width="10.85546875" style="82" customWidth="1"/>
    <col min="12560" max="12800" width="9.140625" style="82"/>
    <col min="12801" max="12801" width="66.85546875" style="82" customWidth="1"/>
    <col min="12802" max="12802" width="13.7109375" style="82" bestFit="1" customWidth="1"/>
    <col min="12803" max="12803" width="12.5703125" style="82" customWidth="1"/>
    <col min="12804" max="12804" width="13.85546875" style="82" customWidth="1"/>
    <col min="12805" max="12805" width="11.5703125" style="82" customWidth="1"/>
    <col min="12806" max="12806" width="13.5703125" style="82" customWidth="1"/>
    <col min="12807" max="12807" width="9.85546875" style="82" customWidth="1"/>
    <col min="12808" max="12808" width="10.140625" style="82" customWidth="1"/>
    <col min="12809" max="12809" width="9.140625" style="82"/>
    <col min="12810" max="12811" width="9.85546875" style="82" customWidth="1"/>
    <col min="12812" max="12814" width="9.85546875" style="82" bestFit="1" customWidth="1"/>
    <col min="12815" max="12815" width="10.85546875" style="82" customWidth="1"/>
    <col min="12816" max="13056" width="9.140625" style="82"/>
    <col min="13057" max="13057" width="66.85546875" style="82" customWidth="1"/>
    <col min="13058" max="13058" width="13.7109375" style="82" bestFit="1" customWidth="1"/>
    <col min="13059" max="13059" width="12.5703125" style="82" customWidth="1"/>
    <col min="13060" max="13060" width="13.85546875" style="82" customWidth="1"/>
    <col min="13061" max="13061" width="11.5703125" style="82" customWidth="1"/>
    <col min="13062" max="13062" width="13.5703125" style="82" customWidth="1"/>
    <col min="13063" max="13063" width="9.85546875" style="82" customWidth="1"/>
    <col min="13064" max="13064" width="10.140625" style="82" customWidth="1"/>
    <col min="13065" max="13065" width="9.140625" style="82"/>
    <col min="13066" max="13067" width="9.85546875" style="82" customWidth="1"/>
    <col min="13068" max="13070" width="9.85546875" style="82" bestFit="1" customWidth="1"/>
    <col min="13071" max="13071" width="10.85546875" style="82" customWidth="1"/>
    <col min="13072" max="13312" width="9.140625" style="82"/>
    <col min="13313" max="13313" width="66.85546875" style="82" customWidth="1"/>
    <col min="13314" max="13314" width="13.7109375" style="82" bestFit="1" customWidth="1"/>
    <col min="13315" max="13315" width="12.5703125" style="82" customWidth="1"/>
    <col min="13316" max="13316" width="13.85546875" style="82" customWidth="1"/>
    <col min="13317" max="13317" width="11.5703125" style="82" customWidth="1"/>
    <col min="13318" max="13318" width="13.5703125" style="82" customWidth="1"/>
    <col min="13319" max="13319" width="9.85546875" style="82" customWidth="1"/>
    <col min="13320" max="13320" width="10.140625" style="82" customWidth="1"/>
    <col min="13321" max="13321" width="9.140625" style="82"/>
    <col min="13322" max="13323" width="9.85546875" style="82" customWidth="1"/>
    <col min="13324" max="13326" width="9.85546875" style="82" bestFit="1" customWidth="1"/>
    <col min="13327" max="13327" width="10.85546875" style="82" customWidth="1"/>
    <col min="13328" max="13568" width="9.140625" style="82"/>
    <col min="13569" max="13569" width="66.85546875" style="82" customWidth="1"/>
    <col min="13570" max="13570" width="13.7109375" style="82" bestFit="1" customWidth="1"/>
    <col min="13571" max="13571" width="12.5703125" style="82" customWidth="1"/>
    <col min="13572" max="13572" width="13.85546875" style="82" customWidth="1"/>
    <col min="13573" max="13573" width="11.5703125" style="82" customWidth="1"/>
    <col min="13574" max="13574" width="13.5703125" style="82" customWidth="1"/>
    <col min="13575" max="13575" width="9.85546875" style="82" customWidth="1"/>
    <col min="13576" max="13576" width="10.140625" style="82" customWidth="1"/>
    <col min="13577" max="13577" width="9.140625" style="82"/>
    <col min="13578" max="13579" width="9.85546875" style="82" customWidth="1"/>
    <col min="13580" max="13582" width="9.85546875" style="82" bestFit="1" customWidth="1"/>
    <col min="13583" max="13583" width="10.85546875" style="82" customWidth="1"/>
    <col min="13584" max="13824" width="9.140625" style="82"/>
    <col min="13825" max="13825" width="66.85546875" style="82" customWidth="1"/>
    <col min="13826" max="13826" width="13.7109375" style="82" bestFit="1" customWidth="1"/>
    <col min="13827" max="13827" width="12.5703125" style="82" customWidth="1"/>
    <col min="13828" max="13828" width="13.85546875" style="82" customWidth="1"/>
    <col min="13829" max="13829" width="11.5703125" style="82" customWidth="1"/>
    <col min="13830" max="13830" width="13.5703125" style="82" customWidth="1"/>
    <col min="13831" max="13831" width="9.85546875" style="82" customWidth="1"/>
    <col min="13832" max="13832" width="10.140625" style="82" customWidth="1"/>
    <col min="13833" max="13833" width="9.140625" style="82"/>
    <col min="13834" max="13835" width="9.85546875" style="82" customWidth="1"/>
    <col min="13836" max="13838" width="9.85546875" style="82" bestFit="1" customWidth="1"/>
    <col min="13839" max="13839" width="10.85546875" style="82" customWidth="1"/>
    <col min="13840" max="14080" width="9.140625" style="82"/>
    <col min="14081" max="14081" width="66.85546875" style="82" customWidth="1"/>
    <col min="14082" max="14082" width="13.7109375" style="82" bestFit="1" customWidth="1"/>
    <col min="14083" max="14083" width="12.5703125" style="82" customWidth="1"/>
    <col min="14084" max="14084" width="13.85546875" style="82" customWidth="1"/>
    <col min="14085" max="14085" width="11.5703125" style="82" customWidth="1"/>
    <col min="14086" max="14086" width="13.5703125" style="82" customWidth="1"/>
    <col min="14087" max="14087" width="9.85546875" style="82" customWidth="1"/>
    <col min="14088" max="14088" width="10.140625" style="82" customWidth="1"/>
    <col min="14089" max="14089" width="9.140625" style="82"/>
    <col min="14090" max="14091" width="9.85546875" style="82" customWidth="1"/>
    <col min="14092" max="14094" width="9.85546875" style="82" bestFit="1" customWidth="1"/>
    <col min="14095" max="14095" width="10.85546875" style="82" customWidth="1"/>
    <col min="14096" max="14336" width="9.140625" style="82"/>
    <col min="14337" max="14337" width="66.85546875" style="82" customWidth="1"/>
    <col min="14338" max="14338" width="13.7109375" style="82" bestFit="1" customWidth="1"/>
    <col min="14339" max="14339" width="12.5703125" style="82" customWidth="1"/>
    <col min="14340" max="14340" width="13.85546875" style="82" customWidth="1"/>
    <col min="14341" max="14341" width="11.5703125" style="82" customWidth="1"/>
    <col min="14342" max="14342" width="13.5703125" style="82" customWidth="1"/>
    <col min="14343" max="14343" width="9.85546875" style="82" customWidth="1"/>
    <col min="14344" max="14344" width="10.140625" style="82" customWidth="1"/>
    <col min="14345" max="14345" width="9.140625" style="82"/>
    <col min="14346" max="14347" width="9.85546875" style="82" customWidth="1"/>
    <col min="14348" max="14350" width="9.85546875" style="82" bestFit="1" customWidth="1"/>
    <col min="14351" max="14351" width="10.85546875" style="82" customWidth="1"/>
    <col min="14352" max="14592" width="9.140625" style="82"/>
    <col min="14593" max="14593" width="66.85546875" style="82" customWidth="1"/>
    <col min="14594" max="14594" width="13.7109375" style="82" bestFit="1" customWidth="1"/>
    <col min="14595" max="14595" width="12.5703125" style="82" customWidth="1"/>
    <col min="14596" max="14596" width="13.85546875" style="82" customWidth="1"/>
    <col min="14597" max="14597" width="11.5703125" style="82" customWidth="1"/>
    <col min="14598" max="14598" width="13.5703125" style="82" customWidth="1"/>
    <col min="14599" max="14599" width="9.85546875" style="82" customWidth="1"/>
    <col min="14600" max="14600" width="10.140625" style="82" customWidth="1"/>
    <col min="14601" max="14601" width="9.140625" style="82"/>
    <col min="14602" max="14603" width="9.85546875" style="82" customWidth="1"/>
    <col min="14604" max="14606" width="9.85546875" style="82" bestFit="1" customWidth="1"/>
    <col min="14607" max="14607" width="10.85546875" style="82" customWidth="1"/>
    <col min="14608" max="14848" width="9.140625" style="82"/>
    <col min="14849" max="14849" width="66.85546875" style="82" customWidth="1"/>
    <col min="14850" max="14850" width="13.7109375" style="82" bestFit="1" customWidth="1"/>
    <col min="14851" max="14851" width="12.5703125" style="82" customWidth="1"/>
    <col min="14852" max="14852" width="13.85546875" style="82" customWidth="1"/>
    <col min="14853" max="14853" width="11.5703125" style="82" customWidth="1"/>
    <col min="14854" max="14854" width="13.5703125" style="82" customWidth="1"/>
    <col min="14855" max="14855" width="9.85546875" style="82" customWidth="1"/>
    <col min="14856" max="14856" width="10.140625" style="82" customWidth="1"/>
    <col min="14857" max="14857" width="9.140625" style="82"/>
    <col min="14858" max="14859" width="9.85546875" style="82" customWidth="1"/>
    <col min="14860" max="14862" width="9.85546875" style="82" bestFit="1" customWidth="1"/>
    <col min="14863" max="14863" width="10.85546875" style="82" customWidth="1"/>
    <col min="14864" max="15104" width="9.140625" style="82"/>
    <col min="15105" max="15105" width="66.85546875" style="82" customWidth="1"/>
    <col min="15106" max="15106" width="13.7109375" style="82" bestFit="1" customWidth="1"/>
    <col min="15107" max="15107" width="12.5703125" style="82" customWidth="1"/>
    <col min="15108" max="15108" width="13.85546875" style="82" customWidth="1"/>
    <col min="15109" max="15109" width="11.5703125" style="82" customWidth="1"/>
    <col min="15110" max="15110" width="13.5703125" style="82" customWidth="1"/>
    <col min="15111" max="15111" width="9.85546875" style="82" customWidth="1"/>
    <col min="15112" max="15112" width="10.140625" style="82" customWidth="1"/>
    <col min="15113" max="15113" width="9.140625" style="82"/>
    <col min="15114" max="15115" width="9.85546875" style="82" customWidth="1"/>
    <col min="15116" max="15118" width="9.85546875" style="82" bestFit="1" customWidth="1"/>
    <col min="15119" max="15119" width="10.85546875" style="82" customWidth="1"/>
    <col min="15120" max="15360" width="9.140625" style="82"/>
    <col min="15361" max="15361" width="66.85546875" style="82" customWidth="1"/>
    <col min="15362" max="15362" width="13.7109375" style="82" bestFit="1" customWidth="1"/>
    <col min="15363" max="15363" width="12.5703125" style="82" customWidth="1"/>
    <col min="15364" max="15364" width="13.85546875" style="82" customWidth="1"/>
    <col min="15365" max="15365" width="11.5703125" style="82" customWidth="1"/>
    <col min="15366" max="15366" width="13.5703125" style="82" customWidth="1"/>
    <col min="15367" max="15367" width="9.85546875" style="82" customWidth="1"/>
    <col min="15368" max="15368" width="10.140625" style="82" customWidth="1"/>
    <col min="15369" max="15369" width="9.140625" style="82"/>
    <col min="15370" max="15371" width="9.85546875" style="82" customWidth="1"/>
    <col min="15372" max="15374" width="9.85546875" style="82" bestFit="1" customWidth="1"/>
    <col min="15375" max="15375" width="10.85546875" style="82" customWidth="1"/>
    <col min="15376" max="15616" width="9.140625" style="82"/>
    <col min="15617" max="15617" width="66.85546875" style="82" customWidth="1"/>
    <col min="15618" max="15618" width="13.7109375" style="82" bestFit="1" customWidth="1"/>
    <col min="15619" max="15619" width="12.5703125" style="82" customWidth="1"/>
    <col min="15620" max="15620" width="13.85546875" style="82" customWidth="1"/>
    <col min="15621" max="15621" width="11.5703125" style="82" customWidth="1"/>
    <col min="15622" max="15622" width="13.5703125" style="82" customWidth="1"/>
    <col min="15623" max="15623" width="9.85546875" style="82" customWidth="1"/>
    <col min="15624" max="15624" width="10.140625" style="82" customWidth="1"/>
    <col min="15625" max="15625" width="9.140625" style="82"/>
    <col min="15626" max="15627" width="9.85546875" style="82" customWidth="1"/>
    <col min="15628" max="15630" width="9.85546875" style="82" bestFit="1" customWidth="1"/>
    <col min="15631" max="15631" width="10.85546875" style="82" customWidth="1"/>
    <col min="15632" max="15872" width="9.140625" style="82"/>
    <col min="15873" max="15873" width="66.85546875" style="82" customWidth="1"/>
    <col min="15874" max="15874" width="13.7109375" style="82" bestFit="1" customWidth="1"/>
    <col min="15875" max="15875" width="12.5703125" style="82" customWidth="1"/>
    <col min="15876" max="15876" width="13.85546875" style="82" customWidth="1"/>
    <col min="15877" max="15877" width="11.5703125" style="82" customWidth="1"/>
    <col min="15878" max="15878" width="13.5703125" style="82" customWidth="1"/>
    <col min="15879" max="15879" width="9.85546875" style="82" customWidth="1"/>
    <col min="15880" max="15880" width="10.140625" style="82" customWidth="1"/>
    <col min="15881" max="15881" width="9.140625" style="82"/>
    <col min="15882" max="15883" width="9.85546875" style="82" customWidth="1"/>
    <col min="15884" max="15886" width="9.85546875" style="82" bestFit="1" customWidth="1"/>
    <col min="15887" max="15887" width="10.85546875" style="82" customWidth="1"/>
    <col min="15888" max="16128" width="9.140625" style="82"/>
    <col min="16129" max="16129" width="66.85546875" style="82" customWidth="1"/>
    <col min="16130" max="16130" width="13.7109375" style="82" bestFit="1" customWidth="1"/>
    <col min="16131" max="16131" width="12.5703125" style="82" customWidth="1"/>
    <col min="16132" max="16132" width="13.85546875" style="82" customWidth="1"/>
    <col min="16133" max="16133" width="11.5703125" style="82" customWidth="1"/>
    <col min="16134" max="16134" width="13.5703125" style="82" customWidth="1"/>
    <col min="16135" max="16135" width="9.85546875" style="82" customWidth="1"/>
    <col min="16136" max="16136" width="10.140625" style="82" customWidth="1"/>
    <col min="16137" max="16137" width="9.140625" style="82"/>
    <col min="16138" max="16139" width="9.85546875" style="82" customWidth="1"/>
    <col min="16140" max="16142" width="9.85546875" style="82" bestFit="1" customWidth="1"/>
    <col min="16143" max="16143" width="10.85546875" style="82" customWidth="1"/>
    <col min="16144" max="16384" width="9.140625" style="82"/>
  </cols>
  <sheetData>
    <row r="1" spans="1:21" x14ac:dyDescent="0.25">
      <c r="O1" s="83"/>
    </row>
    <row r="2" spans="1:21" x14ac:dyDescent="0.25">
      <c r="A2" s="412" t="s">
        <v>166</v>
      </c>
      <c r="B2" s="412"/>
      <c r="C2" s="412"/>
      <c r="D2" s="412"/>
      <c r="E2" s="412"/>
      <c r="F2" s="412"/>
      <c r="G2" s="412"/>
      <c r="H2" s="412"/>
      <c r="I2" s="412"/>
      <c r="J2" s="412"/>
      <c r="K2" s="412"/>
      <c r="L2" s="412"/>
      <c r="M2" s="412"/>
      <c r="N2" s="412"/>
      <c r="O2" s="412"/>
      <c r="P2" s="334"/>
      <c r="Q2" s="334"/>
      <c r="R2" s="334"/>
      <c r="S2" s="334"/>
      <c r="T2" s="334"/>
      <c r="U2" s="334"/>
    </row>
    <row r="3" spans="1:21" x14ac:dyDescent="0.25">
      <c r="A3" s="84"/>
      <c r="O3" s="83"/>
    </row>
    <row r="4" spans="1:21" ht="19.5" customHeight="1" x14ac:dyDescent="0.25">
      <c r="A4" s="411" t="s">
        <v>214</v>
      </c>
      <c r="B4" s="411"/>
      <c r="C4" s="411"/>
      <c r="D4" s="411"/>
      <c r="E4" s="411"/>
      <c r="F4" s="411"/>
      <c r="G4" s="411"/>
      <c r="H4" s="411"/>
      <c r="I4" s="411"/>
      <c r="J4" s="411"/>
      <c r="K4" s="411"/>
      <c r="L4" s="411"/>
      <c r="M4" s="411"/>
      <c r="N4" s="411"/>
      <c r="O4" s="411"/>
    </row>
    <row r="5" spans="1:21" ht="34.5" customHeight="1" x14ac:dyDescent="0.25">
      <c r="A5" s="414" t="s">
        <v>474</v>
      </c>
      <c r="B5" s="414"/>
      <c r="C5" s="414"/>
      <c r="D5" s="414"/>
      <c r="E5" s="414"/>
      <c r="F5" s="414"/>
      <c r="G5" s="414"/>
      <c r="H5" s="414"/>
      <c r="I5" s="414"/>
      <c r="J5" s="414"/>
      <c r="K5" s="414"/>
      <c r="L5" s="414"/>
      <c r="M5" s="414"/>
      <c r="N5" s="414"/>
      <c r="O5" s="414"/>
    </row>
    <row r="6" spans="1:21" ht="24.75" customHeight="1" x14ac:dyDescent="0.25">
      <c r="A6" s="413" t="str">
        <f>'4. бюджет'!A6:O6</f>
        <v xml:space="preserve">О_0000000828 </v>
      </c>
      <c r="B6" s="413"/>
      <c r="C6" s="413"/>
      <c r="D6" s="413"/>
      <c r="E6" s="413"/>
      <c r="F6" s="413"/>
      <c r="G6" s="413"/>
      <c r="H6" s="413"/>
      <c r="I6" s="413"/>
      <c r="J6" s="413"/>
      <c r="K6" s="413"/>
      <c r="L6" s="413"/>
      <c r="M6" s="413"/>
      <c r="N6" s="413"/>
      <c r="O6" s="413"/>
    </row>
    <row r="7" spans="1:21" ht="15" customHeight="1" x14ac:dyDescent="0.25">
      <c r="A7" s="410" t="str">
        <f>'4. бюджет'!A7:O7</f>
        <v xml:space="preserve">         (идентификатор инвестиционного проекта)</v>
      </c>
      <c r="B7" s="410"/>
      <c r="C7" s="410"/>
      <c r="D7" s="410"/>
      <c r="E7" s="410"/>
      <c r="F7" s="410"/>
      <c r="G7" s="410"/>
      <c r="H7" s="410"/>
      <c r="I7" s="410"/>
      <c r="J7" s="410"/>
      <c r="K7" s="410"/>
      <c r="L7" s="410"/>
      <c r="M7" s="410"/>
      <c r="N7" s="410"/>
      <c r="O7" s="410"/>
    </row>
    <row r="8" spans="1:21" ht="15" customHeight="1" x14ac:dyDescent="0.25">
      <c r="A8" s="413" t="str">
        <f>'4. бюджет'!A9:O9</f>
        <v>Приобретение стационарной лаборатории ЛЭИС -100</v>
      </c>
      <c r="B8" s="413"/>
      <c r="C8" s="413"/>
      <c r="D8" s="413"/>
      <c r="E8" s="413"/>
      <c r="F8" s="413"/>
      <c r="G8" s="413"/>
      <c r="H8" s="413"/>
      <c r="I8" s="413"/>
      <c r="J8" s="413"/>
      <c r="K8" s="413"/>
      <c r="L8" s="413"/>
      <c r="M8" s="413"/>
      <c r="N8" s="413"/>
      <c r="O8" s="413"/>
    </row>
    <row r="9" spans="1:21" x14ac:dyDescent="0.25">
      <c r="A9" s="410" t="str">
        <f>'4. бюджет'!A10:O10</f>
        <v xml:space="preserve">         (наименование инвестиционного проекта)</v>
      </c>
      <c r="B9" s="410"/>
      <c r="C9" s="410"/>
      <c r="D9" s="410"/>
      <c r="E9" s="410"/>
      <c r="F9" s="410"/>
      <c r="G9" s="410"/>
      <c r="H9" s="410"/>
      <c r="I9" s="410"/>
      <c r="J9" s="410"/>
      <c r="K9" s="410"/>
      <c r="L9" s="410"/>
      <c r="M9" s="410"/>
      <c r="N9" s="410"/>
      <c r="O9" s="410"/>
    </row>
    <row r="10" spans="1:21" ht="16.5" thickBot="1" x14ac:dyDescent="0.3">
      <c r="A10" s="88" t="s">
        <v>89</v>
      </c>
      <c r="B10" s="88" t="s">
        <v>0</v>
      </c>
      <c r="C10" s="88"/>
      <c r="D10" s="88"/>
      <c r="E10" s="88"/>
      <c r="F10" s="88"/>
      <c r="H10" s="89"/>
      <c r="I10" s="90"/>
      <c r="J10" s="90"/>
      <c r="K10" s="90"/>
      <c r="L10" s="90"/>
    </row>
    <row r="11" spans="1:21" x14ac:dyDescent="0.25">
      <c r="A11" s="91" t="s">
        <v>167</v>
      </c>
      <c r="B11" s="92">
        <v>18265.084646973341</v>
      </c>
    </row>
    <row r="12" spans="1:21" x14ac:dyDescent="0.25">
      <c r="A12" s="93" t="s">
        <v>168</v>
      </c>
      <c r="B12" s="94"/>
    </row>
    <row r="13" spans="1:21" x14ac:dyDescent="0.25">
      <c r="A13" s="344" t="s">
        <v>506</v>
      </c>
      <c r="B13" s="94">
        <v>5287.5300000000007</v>
      </c>
    </row>
    <row r="14" spans="1:21" x14ac:dyDescent="0.25">
      <c r="A14" s="344" t="s">
        <v>507</v>
      </c>
      <c r="B14" s="94">
        <v>1226.6163136399998</v>
      </c>
    </row>
    <row r="15" spans="1:21" x14ac:dyDescent="0.25">
      <c r="A15" s="344" t="s">
        <v>484</v>
      </c>
      <c r="B15" s="94">
        <v>4450.7300000000005</v>
      </c>
    </row>
    <row r="16" spans="1:21" x14ac:dyDescent="0.25">
      <c r="A16" s="344" t="s">
        <v>485</v>
      </c>
      <c r="B16" s="94">
        <v>1114.8616666666699</v>
      </c>
    </row>
    <row r="17" spans="1:2" x14ac:dyDescent="0.25">
      <c r="A17" s="344" t="s">
        <v>508</v>
      </c>
      <c r="B17" s="94">
        <v>6185.34666666667</v>
      </c>
    </row>
    <row r="18" spans="1:2" x14ac:dyDescent="0.25">
      <c r="A18" s="351"/>
      <c r="B18" s="127">
        <v>0</v>
      </c>
    </row>
    <row r="19" spans="1:2" x14ac:dyDescent="0.25">
      <c r="A19" s="102" t="s">
        <v>509</v>
      </c>
      <c r="B19" s="105">
        <v>5</v>
      </c>
    </row>
    <row r="20" spans="1:2" x14ac:dyDescent="0.25">
      <c r="A20" s="102" t="s">
        <v>486</v>
      </c>
      <c r="B20" s="107">
        <v>7</v>
      </c>
    </row>
    <row r="21" spans="1:2" x14ac:dyDescent="0.25">
      <c r="A21" s="102" t="s">
        <v>487</v>
      </c>
      <c r="B21" s="107"/>
    </row>
    <row r="22" spans="1:2" x14ac:dyDescent="0.25">
      <c r="A22" s="102" t="s">
        <v>488</v>
      </c>
      <c r="B22" s="107">
        <v>10</v>
      </c>
    </row>
    <row r="23" spans="1:2" x14ac:dyDescent="0.25">
      <c r="A23" s="102" t="s">
        <v>510</v>
      </c>
      <c r="B23" s="107"/>
    </row>
    <row r="24" spans="1:2" ht="16.5" thickBot="1" x14ac:dyDescent="0.3">
      <c r="A24" s="352" t="s">
        <v>176</v>
      </c>
      <c r="B24" s="107"/>
    </row>
    <row r="25" spans="1:2" x14ac:dyDescent="0.25">
      <c r="A25" s="93" t="s">
        <v>498</v>
      </c>
      <c r="B25" s="112">
        <v>1.65</v>
      </c>
    </row>
    <row r="26" spans="1:2" x14ac:dyDescent="0.25">
      <c r="A26" s="352" t="s">
        <v>511</v>
      </c>
      <c r="B26" s="113">
        <v>4</v>
      </c>
    </row>
    <row r="27" spans="1:2" x14ac:dyDescent="0.25">
      <c r="A27" s="352" t="s">
        <v>88</v>
      </c>
      <c r="B27" s="113">
        <v>4</v>
      </c>
    </row>
    <row r="28" spans="1:2" x14ac:dyDescent="0.25">
      <c r="A28" s="93" t="s">
        <v>501</v>
      </c>
      <c r="B28" s="126">
        <v>10.16</v>
      </c>
    </row>
    <row r="29" spans="1:2" x14ac:dyDescent="0.25">
      <c r="A29" s="102" t="s">
        <v>511</v>
      </c>
      <c r="B29" s="113">
        <v>4.4000000000000004</v>
      </c>
    </row>
    <row r="30" spans="1:2" x14ac:dyDescent="0.25">
      <c r="A30" s="102" t="s">
        <v>88</v>
      </c>
      <c r="B30" s="113">
        <v>4</v>
      </c>
    </row>
    <row r="31" spans="1:2" ht="31.5" x14ac:dyDescent="0.25">
      <c r="A31" s="114" t="s">
        <v>499</v>
      </c>
      <c r="B31" s="117">
        <v>142.76</v>
      </c>
    </row>
    <row r="32" spans="1:2" x14ac:dyDescent="0.25">
      <c r="A32" s="102" t="s">
        <v>512</v>
      </c>
      <c r="B32" s="113">
        <v>12</v>
      </c>
    </row>
    <row r="33" spans="1:21" x14ac:dyDescent="0.25">
      <c r="A33" s="102" t="s">
        <v>513</v>
      </c>
      <c r="B33" s="113">
        <v>12</v>
      </c>
    </row>
    <row r="34" spans="1:21" ht="31.5" x14ac:dyDescent="0.25">
      <c r="A34" s="114" t="s">
        <v>502</v>
      </c>
      <c r="B34" s="117">
        <v>209.91</v>
      </c>
    </row>
    <row r="35" spans="1:21" x14ac:dyDescent="0.25">
      <c r="A35" s="102" t="s">
        <v>512</v>
      </c>
      <c r="B35" s="113">
        <v>12</v>
      </c>
    </row>
    <row r="36" spans="1:21" x14ac:dyDescent="0.25">
      <c r="A36" s="102" t="s">
        <v>513</v>
      </c>
      <c r="B36" s="113">
        <v>12</v>
      </c>
    </row>
    <row r="37" spans="1:21" x14ac:dyDescent="0.25">
      <c r="A37" s="116" t="s">
        <v>500</v>
      </c>
      <c r="B37" s="117">
        <v>1472.41</v>
      </c>
    </row>
    <row r="38" spans="1:21" x14ac:dyDescent="0.25">
      <c r="A38" s="118" t="s">
        <v>183</v>
      </c>
      <c r="B38" s="103"/>
    </row>
    <row r="39" spans="1:21" x14ac:dyDescent="0.25">
      <c r="A39" s="116" t="s">
        <v>191</v>
      </c>
      <c r="B39" s="113">
        <v>25</v>
      </c>
    </row>
    <row r="40" spans="1:21" x14ac:dyDescent="0.25">
      <c r="A40" s="116" t="s">
        <v>192</v>
      </c>
      <c r="B40" s="113">
        <v>25</v>
      </c>
    </row>
    <row r="41" spans="1:21" ht="16.5" thickBot="1" x14ac:dyDescent="0.3">
      <c r="A41" s="116" t="s">
        <v>489</v>
      </c>
      <c r="B41" s="353"/>
    </row>
    <row r="42" spans="1:21" x14ac:dyDescent="0.25">
      <c r="A42" s="91" t="s">
        <v>196</v>
      </c>
      <c r="B42" s="126">
        <v>0</v>
      </c>
    </row>
    <row r="43" spans="1:21" x14ac:dyDescent="0.25">
      <c r="A43" s="102" t="s">
        <v>197</v>
      </c>
      <c r="B43" s="127"/>
    </row>
    <row r="44" spans="1:21" ht="31.5" x14ac:dyDescent="0.25">
      <c r="A44" s="114" t="s">
        <v>198</v>
      </c>
      <c r="B44" s="113"/>
    </row>
    <row r="45" spans="1:21" x14ac:dyDescent="0.25">
      <c r="A45" s="136" t="s">
        <v>490</v>
      </c>
      <c r="B45" s="137">
        <v>0</v>
      </c>
      <c r="C45" s="137">
        <v>0</v>
      </c>
      <c r="D45" s="137">
        <v>0</v>
      </c>
      <c r="E45" s="137">
        <v>0</v>
      </c>
      <c r="F45" s="137">
        <v>0</v>
      </c>
      <c r="G45" s="137">
        <v>0</v>
      </c>
      <c r="H45" s="137">
        <v>0</v>
      </c>
      <c r="I45" s="137">
        <v>0</v>
      </c>
      <c r="J45" s="137">
        <v>0</v>
      </c>
      <c r="K45" s="137">
        <v>0</v>
      </c>
      <c r="L45" s="137">
        <v>0</v>
      </c>
      <c r="M45" s="137">
        <v>0</v>
      </c>
      <c r="N45" s="137">
        <v>0</v>
      </c>
      <c r="O45" s="137">
        <v>0</v>
      </c>
      <c r="P45" s="137">
        <v>0</v>
      </c>
      <c r="Q45" s="137">
        <v>0</v>
      </c>
      <c r="R45" s="137">
        <v>0</v>
      </c>
      <c r="S45" s="137">
        <v>0</v>
      </c>
      <c r="T45" s="82">
        <v>0</v>
      </c>
      <c r="U45" s="82">
        <v>0</v>
      </c>
    </row>
    <row r="46" spans="1:21" x14ac:dyDescent="0.25">
      <c r="A46" s="138" t="s">
        <v>498</v>
      </c>
      <c r="B46" s="139">
        <v>0</v>
      </c>
      <c r="C46" s="139">
        <v>0</v>
      </c>
      <c r="D46" s="139">
        <v>0</v>
      </c>
      <c r="E46" s="139">
        <v>0</v>
      </c>
      <c r="F46" s="139">
        <v>0</v>
      </c>
      <c r="G46" s="139">
        <v>0</v>
      </c>
      <c r="H46" s="139">
        <v>0</v>
      </c>
      <c r="I46" s="139">
        <v>0</v>
      </c>
      <c r="J46" s="139">
        <v>0</v>
      </c>
      <c r="K46" s="139">
        <v>0</v>
      </c>
      <c r="L46" s="139">
        <v>0</v>
      </c>
      <c r="M46" s="139">
        <v>0</v>
      </c>
      <c r="N46" s="139">
        <v>0</v>
      </c>
      <c r="O46" s="139">
        <v>0</v>
      </c>
      <c r="P46" s="139">
        <v>0</v>
      </c>
      <c r="Q46" s="139">
        <v>0</v>
      </c>
      <c r="R46" s="139">
        <v>0</v>
      </c>
      <c r="S46" s="139">
        <v>0</v>
      </c>
      <c r="T46" s="82">
        <v>0</v>
      </c>
      <c r="U46" s="82">
        <v>0</v>
      </c>
    </row>
    <row r="47" spans="1:21" x14ac:dyDescent="0.25">
      <c r="A47" s="138" t="s">
        <v>499</v>
      </c>
      <c r="B47" s="139">
        <v>0</v>
      </c>
      <c r="C47" s="139">
        <v>0</v>
      </c>
      <c r="D47" s="139">
        <v>0</v>
      </c>
      <c r="E47" s="139">
        <v>0</v>
      </c>
      <c r="F47" s="139">
        <v>0</v>
      </c>
      <c r="G47" s="139">
        <v>0</v>
      </c>
      <c r="H47" s="139">
        <v>0</v>
      </c>
      <c r="I47" s="139">
        <v>0</v>
      </c>
      <c r="J47" s="139">
        <v>0</v>
      </c>
      <c r="K47" s="139">
        <v>0</v>
      </c>
      <c r="L47" s="139">
        <v>0</v>
      </c>
      <c r="M47" s="139">
        <v>0</v>
      </c>
      <c r="N47" s="139">
        <v>0</v>
      </c>
      <c r="O47" s="139">
        <v>0</v>
      </c>
      <c r="P47" s="139">
        <v>0</v>
      </c>
      <c r="Q47" s="139">
        <v>0</v>
      </c>
      <c r="R47" s="139">
        <v>0</v>
      </c>
      <c r="S47" s="139">
        <v>0</v>
      </c>
      <c r="T47" s="82">
        <v>0</v>
      </c>
      <c r="U47" s="82">
        <v>0</v>
      </c>
    </row>
    <row r="48" spans="1:21" x14ac:dyDescent="0.25">
      <c r="A48" s="138" t="s">
        <v>500</v>
      </c>
      <c r="B48" s="139">
        <v>0</v>
      </c>
      <c r="C48" s="139">
        <v>0</v>
      </c>
      <c r="D48" s="139">
        <v>0</v>
      </c>
      <c r="E48" s="139">
        <v>0</v>
      </c>
      <c r="F48" s="139">
        <v>0</v>
      </c>
      <c r="G48" s="139">
        <v>0</v>
      </c>
      <c r="H48" s="139">
        <v>0</v>
      </c>
      <c r="I48" s="139">
        <v>0</v>
      </c>
      <c r="J48" s="139">
        <v>0</v>
      </c>
      <c r="K48" s="139">
        <v>0</v>
      </c>
      <c r="L48" s="139">
        <v>0</v>
      </c>
      <c r="M48" s="139">
        <v>0</v>
      </c>
      <c r="N48" s="139">
        <v>0</v>
      </c>
      <c r="O48" s="139">
        <v>0</v>
      </c>
      <c r="P48" s="139">
        <v>0</v>
      </c>
      <c r="Q48" s="139">
        <v>0</v>
      </c>
      <c r="R48" s="139">
        <v>0</v>
      </c>
      <c r="S48" s="139">
        <v>0</v>
      </c>
      <c r="T48" s="82">
        <v>0</v>
      </c>
      <c r="U48" s="82">
        <v>0</v>
      </c>
    </row>
    <row r="49" spans="1:21" x14ac:dyDescent="0.25">
      <c r="A49" s="138" t="s">
        <v>501</v>
      </c>
      <c r="B49" s="139">
        <v>0</v>
      </c>
      <c r="C49" s="139">
        <v>0</v>
      </c>
      <c r="D49" s="139">
        <v>0</v>
      </c>
      <c r="E49" s="139">
        <v>0</v>
      </c>
      <c r="F49" s="139">
        <v>0</v>
      </c>
      <c r="G49" s="139">
        <v>0</v>
      </c>
      <c r="H49" s="139">
        <v>0</v>
      </c>
      <c r="I49" s="139">
        <v>0</v>
      </c>
      <c r="J49" s="139">
        <v>0</v>
      </c>
      <c r="K49" s="139">
        <v>0</v>
      </c>
      <c r="L49" s="139">
        <v>0</v>
      </c>
      <c r="M49" s="139">
        <v>0</v>
      </c>
      <c r="N49" s="139">
        <v>0</v>
      </c>
      <c r="O49" s="139">
        <v>0</v>
      </c>
      <c r="P49" s="139">
        <v>0</v>
      </c>
      <c r="Q49" s="139">
        <v>0</v>
      </c>
      <c r="R49" s="139">
        <v>0</v>
      </c>
      <c r="S49" s="139">
        <v>0</v>
      </c>
      <c r="T49" s="82">
        <v>0</v>
      </c>
      <c r="U49" s="82">
        <v>0</v>
      </c>
    </row>
    <row r="50" spans="1:21" x14ac:dyDescent="0.25">
      <c r="A50" s="138" t="s">
        <v>502</v>
      </c>
      <c r="B50" s="139">
        <v>0</v>
      </c>
      <c r="C50" s="139">
        <v>0</v>
      </c>
      <c r="D50" s="139">
        <v>0</v>
      </c>
      <c r="E50" s="139">
        <v>0</v>
      </c>
      <c r="F50" s="139">
        <v>0</v>
      </c>
      <c r="G50" s="139">
        <v>0</v>
      </c>
      <c r="H50" s="139">
        <v>0</v>
      </c>
      <c r="I50" s="139">
        <v>0</v>
      </c>
      <c r="J50" s="139">
        <v>0</v>
      </c>
      <c r="K50" s="139">
        <v>0</v>
      </c>
      <c r="L50" s="139">
        <v>0</v>
      </c>
      <c r="M50" s="139">
        <v>0</v>
      </c>
      <c r="N50" s="139">
        <v>0</v>
      </c>
      <c r="O50" s="139">
        <v>0</v>
      </c>
      <c r="P50" s="139">
        <v>0</v>
      </c>
      <c r="Q50" s="139">
        <v>0</v>
      </c>
      <c r="R50" s="139">
        <v>0</v>
      </c>
      <c r="S50" s="139">
        <v>0</v>
      </c>
      <c r="T50" s="82">
        <v>0</v>
      </c>
      <c r="U50" s="82">
        <v>0</v>
      </c>
    </row>
    <row r="51" spans="1:21" x14ac:dyDescent="0.25">
      <c r="A51" s="138" t="s">
        <v>196</v>
      </c>
      <c r="B51" s="139"/>
      <c r="C51" s="139">
        <v>0</v>
      </c>
      <c r="D51" s="139">
        <v>0</v>
      </c>
      <c r="E51" s="139">
        <v>0</v>
      </c>
      <c r="F51" s="139">
        <v>0</v>
      </c>
      <c r="G51" s="139">
        <v>0</v>
      </c>
      <c r="H51" s="139">
        <v>0</v>
      </c>
      <c r="I51" s="139">
        <v>0</v>
      </c>
      <c r="J51" s="139">
        <v>0</v>
      </c>
      <c r="K51" s="139">
        <v>0</v>
      </c>
      <c r="L51" s="139">
        <v>0</v>
      </c>
      <c r="M51" s="139">
        <v>0</v>
      </c>
      <c r="N51" s="139">
        <v>0</v>
      </c>
      <c r="O51" s="139">
        <v>0</v>
      </c>
      <c r="P51" s="139">
        <v>0</v>
      </c>
      <c r="Q51" s="139">
        <v>0</v>
      </c>
      <c r="R51" s="139">
        <v>0</v>
      </c>
      <c r="S51" s="139">
        <v>0</v>
      </c>
      <c r="T51" s="82">
        <v>0</v>
      </c>
      <c r="U51" s="82">
        <v>0</v>
      </c>
    </row>
    <row r="52" spans="1:21" x14ac:dyDescent="0.25">
      <c r="A52" s="138" t="s">
        <v>197</v>
      </c>
      <c r="B52" s="139"/>
      <c r="C52" s="139">
        <v>0</v>
      </c>
      <c r="D52" s="139">
        <v>0</v>
      </c>
      <c r="E52" s="139">
        <v>0</v>
      </c>
      <c r="F52" s="139">
        <v>0</v>
      </c>
      <c r="G52" s="139">
        <v>0</v>
      </c>
      <c r="H52" s="139">
        <v>0</v>
      </c>
      <c r="I52" s="139">
        <v>0</v>
      </c>
      <c r="J52" s="139">
        <v>0</v>
      </c>
      <c r="K52" s="139">
        <v>0</v>
      </c>
      <c r="L52" s="139">
        <v>0</v>
      </c>
      <c r="M52" s="139">
        <v>0</v>
      </c>
      <c r="N52" s="139">
        <v>0</v>
      </c>
      <c r="O52" s="139">
        <v>0</v>
      </c>
      <c r="P52" s="139">
        <v>0</v>
      </c>
      <c r="Q52" s="139">
        <v>0</v>
      </c>
      <c r="R52" s="139">
        <v>0</v>
      </c>
      <c r="S52" s="139">
        <v>0</v>
      </c>
      <c r="T52" s="82">
        <v>0</v>
      </c>
      <c r="U52" s="82">
        <v>0</v>
      </c>
    </row>
    <row r="53" spans="1:21" ht="31.5" x14ac:dyDescent="0.25">
      <c r="A53" s="141" t="s">
        <v>198</v>
      </c>
      <c r="B53" s="139"/>
      <c r="C53" s="139">
        <v>0</v>
      </c>
      <c r="D53" s="139">
        <v>0</v>
      </c>
      <c r="E53" s="139">
        <v>0</v>
      </c>
      <c r="F53" s="139">
        <v>0</v>
      </c>
      <c r="G53" s="139">
        <v>0</v>
      </c>
      <c r="H53" s="139">
        <v>0</v>
      </c>
      <c r="I53" s="139">
        <v>0</v>
      </c>
      <c r="J53" s="139">
        <v>0</v>
      </c>
      <c r="K53" s="139">
        <v>0</v>
      </c>
      <c r="L53" s="139">
        <v>0</v>
      </c>
      <c r="M53" s="139">
        <v>0</v>
      </c>
      <c r="N53" s="139">
        <v>0</v>
      </c>
      <c r="O53" s="139">
        <v>0</v>
      </c>
      <c r="P53" s="139">
        <v>0</v>
      </c>
      <c r="Q53" s="139">
        <v>0</v>
      </c>
      <c r="R53" s="139">
        <v>0</v>
      </c>
      <c r="S53" s="139">
        <v>0</v>
      </c>
      <c r="T53" s="82">
        <v>0</v>
      </c>
      <c r="U53" s="82">
        <v>0</v>
      </c>
    </row>
    <row r="54" spans="1:21" x14ac:dyDescent="0.25">
      <c r="A54" s="138" t="s">
        <v>84</v>
      </c>
      <c r="B54" s="139"/>
      <c r="C54" s="139"/>
      <c r="D54" s="139"/>
      <c r="E54" s="139"/>
      <c r="F54" s="139"/>
      <c r="G54" s="139"/>
      <c r="H54" s="139"/>
      <c r="I54" s="139"/>
      <c r="J54" s="139"/>
      <c r="K54" s="139"/>
      <c r="L54" s="139"/>
      <c r="M54" s="139"/>
      <c r="N54" s="139"/>
      <c r="O54" s="139"/>
      <c r="P54" s="139"/>
      <c r="Q54" s="139"/>
      <c r="R54" s="139"/>
      <c r="S54" s="139"/>
    </row>
    <row r="55" spans="1:21" x14ac:dyDescent="0.25">
      <c r="A55" s="345" t="s">
        <v>491</v>
      </c>
      <c r="B55" s="346">
        <v>0</v>
      </c>
      <c r="C55" s="346">
        <v>0</v>
      </c>
      <c r="D55" s="346">
        <v>0</v>
      </c>
      <c r="E55" s="346">
        <v>0</v>
      </c>
      <c r="F55" s="346">
        <v>0</v>
      </c>
      <c r="G55" s="346">
        <v>0</v>
      </c>
      <c r="H55" s="346">
        <v>0</v>
      </c>
      <c r="I55" s="346">
        <v>0</v>
      </c>
      <c r="J55" s="346">
        <v>0</v>
      </c>
      <c r="K55" s="346">
        <v>0</v>
      </c>
      <c r="L55" s="346">
        <v>0</v>
      </c>
      <c r="M55" s="346">
        <v>0</v>
      </c>
      <c r="N55" s="346">
        <v>0</v>
      </c>
      <c r="O55" s="346">
        <v>0</v>
      </c>
      <c r="P55" s="346">
        <v>0</v>
      </c>
      <c r="Q55" s="346">
        <v>0</v>
      </c>
      <c r="R55" s="346">
        <v>0</v>
      </c>
      <c r="S55" s="346">
        <v>0</v>
      </c>
      <c r="T55" s="82">
        <v>0</v>
      </c>
      <c r="U55" s="82">
        <v>0</v>
      </c>
    </row>
    <row r="56" spans="1:21" x14ac:dyDescent="0.25">
      <c r="A56" s="138" t="s">
        <v>514</v>
      </c>
      <c r="B56" s="139"/>
      <c r="C56" s="139">
        <v>-245.32326272799997</v>
      </c>
      <c r="D56" s="139">
        <v>-245.32326272799997</v>
      </c>
      <c r="E56" s="139">
        <v>-245.32326272799997</v>
      </c>
      <c r="F56" s="139">
        <v>-245.32326272799997</v>
      </c>
      <c r="G56" s="139">
        <v>-245.32326272799997</v>
      </c>
      <c r="H56" s="139">
        <v>0</v>
      </c>
      <c r="I56" s="139">
        <v>0</v>
      </c>
      <c r="J56" s="139">
        <v>0</v>
      </c>
      <c r="K56" s="139">
        <v>0</v>
      </c>
      <c r="L56" s="139">
        <v>0</v>
      </c>
      <c r="M56" s="139">
        <v>0</v>
      </c>
      <c r="N56" s="139">
        <v>0</v>
      </c>
      <c r="O56" s="139">
        <v>0</v>
      </c>
      <c r="P56" s="139">
        <v>0</v>
      </c>
      <c r="Q56" s="139">
        <v>0</v>
      </c>
      <c r="R56" s="139">
        <v>0</v>
      </c>
      <c r="S56" s="139">
        <v>0</v>
      </c>
      <c r="T56" s="82">
        <v>0</v>
      </c>
      <c r="U56" s="82">
        <v>0</v>
      </c>
    </row>
    <row r="57" spans="1:21" x14ac:dyDescent="0.25">
      <c r="A57" s="138" t="s">
        <v>515</v>
      </c>
      <c r="B57" s="139"/>
      <c r="C57" s="139">
        <v>-1147.2876666666671</v>
      </c>
      <c r="D57" s="139">
        <v>-1147.2876666666671</v>
      </c>
      <c r="E57" s="139">
        <v>-1147.2876666666671</v>
      </c>
      <c r="F57" s="139">
        <v>-1147.2876666666671</v>
      </c>
      <c r="G57" s="139">
        <v>-1147.2876666666671</v>
      </c>
      <c r="H57" s="139">
        <v>-1147.2876666666671</v>
      </c>
      <c r="I57" s="139">
        <v>-1147.2876666666671</v>
      </c>
      <c r="J57" s="139">
        <v>-1147.2876666666671</v>
      </c>
      <c r="K57" s="139">
        <v>-1147.2876666666671</v>
      </c>
      <c r="L57" s="139">
        <v>-1147.2876666666671</v>
      </c>
      <c r="M57" s="139">
        <v>0</v>
      </c>
      <c r="N57" s="139">
        <v>0</v>
      </c>
      <c r="O57" s="139">
        <v>0</v>
      </c>
      <c r="P57" s="139">
        <v>0</v>
      </c>
      <c r="Q57" s="139">
        <v>0</v>
      </c>
      <c r="R57" s="139">
        <v>0</v>
      </c>
      <c r="S57" s="139">
        <v>0</v>
      </c>
      <c r="T57" s="82">
        <v>0</v>
      </c>
      <c r="U57" s="82">
        <v>0</v>
      </c>
    </row>
    <row r="58" spans="1:21" x14ac:dyDescent="0.25">
      <c r="A58" s="138" t="s">
        <v>492</v>
      </c>
      <c r="B58" s="139"/>
      <c r="C58" s="139">
        <v>-795.0845238095244</v>
      </c>
      <c r="D58" s="139">
        <v>-795.0845238095244</v>
      </c>
      <c r="E58" s="139">
        <v>-795.0845238095244</v>
      </c>
      <c r="F58" s="139">
        <v>-795.0845238095244</v>
      </c>
      <c r="G58" s="139">
        <v>-795.0845238095244</v>
      </c>
      <c r="H58" s="139">
        <v>-795.0845238095244</v>
      </c>
      <c r="I58" s="139">
        <v>-795.0845238095244</v>
      </c>
      <c r="J58" s="139">
        <v>0</v>
      </c>
      <c r="K58" s="139">
        <v>0</v>
      </c>
      <c r="L58" s="139">
        <v>0</v>
      </c>
      <c r="M58" s="139">
        <v>0</v>
      </c>
      <c r="N58" s="139">
        <v>0</v>
      </c>
      <c r="O58" s="139">
        <v>0</v>
      </c>
      <c r="P58" s="139">
        <v>0</v>
      </c>
      <c r="Q58" s="139">
        <v>0</v>
      </c>
      <c r="R58" s="139">
        <v>0</v>
      </c>
      <c r="S58" s="139">
        <v>0</v>
      </c>
      <c r="T58" s="82">
        <v>0</v>
      </c>
      <c r="U58" s="82">
        <v>0</v>
      </c>
    </row>
    <row r="59" spans="1:21" x14ac:dyDescent="0.25">
      <c r="A59" s="345" t="s">
        <v>493</v>
      </c>
      <c r="B59" s="346">
        <v>0</v>
      </c>
      <c r="C59" s="346">
        <v>-2187.6954532041914</v>
      </c>
      <c r="D59" s="346">
        <v>-2187.6954532041914</v>
      </c>
      <c r="E59" s="346">
        <v>-2187.6954532041914</v>
      </c>
      <c r="F59" s="346">
        <v>-2187.6954532041914</v>
      </c>
      <c r="G59" s="346">
        <v>-2187.6954532041914</v>
      </c>
      <c r="H59" s="346">
        <v>-1942.3721904761915</v>
      </c>
      <c r="I59" s="346">
        <v>-1942.3721904761915</v>
      </c>
      <c r="J59" s="346">
        <v>-1147.2876666666671</v>
      </c>
      <c r="K59" s="346">
        <v>-1147.2876666666671</v>
      </c>
      <c r="L59" s="346">
        <v>-1147.2876666666671</v>
      </c>
      <c r="M59" s="346">
        <v>0</v>
      </c>
      <c r="N59" s="346">
        <v>0</v>
      </c>
      <c r="O59" s="346">
        <v>0</v>
      </c>
      <c r="P59" s="346">
        <v>0</v>
      </c>
      <c r="Q59" s="346">
        <v>0</v>
      </c>
      <c r="R59" s="346">
        <v>0</v>
      </c>
      <c r="S59" s="346">
        <v>0</v>
      </c>
      <c r="T59" s="82">
        <v>0</v>
      </c>
      <c r="U59" s="82">
        <v>0</v>
      </c>
    </row>
    <row r="60" spans="1:21" x14ac:dyDescent="0.25">
      <c r="A60" s="138" t="s">
        <v>494</v>
      </c>
      <c r="B60" s="139">
        <v>0</v>
      </c>
      <c r="C60" s="139">
        <v>0</v>
      </c>
      <c r="D60" s="139">
        <v>0</v>
      </c>
      <c r="E60" s="139">
        <v>0</v>
      </c>
      <c r="F60" s="139">
        <v>0</v>
      </c>
      <c r="G60" s="139">
        <v>0</v>
      </c>
      <c r="H60" s="139">
        <v>0</v>
      </c>
      <c r="I60" s="139">
        <v>0</v>
      </c>
      <c r="J60" s="139">
        <v>0</v>
      </c>
      <c r="K60" s="139">
        <v>0</v>
      </c>
      <c r="L60" s="139">
        <v>0</v>
      </c>
      <c r="M60" s="139">
        <v>0</v>
      </c>
      <c r="N60" s="139">
        <v>0</v>
      </c>
      <c r="O60" s="139">
        <v>0</v>
      </c>
      <c r="P60" s="139">
        <v>0</v>
      </c>
      <c r="Q60" s="139">
        <v>0</v>
      </c>
      <c r="R60" s="139">
        <v>0</v>
      </c>
      <c r="S60" s="139">
        <v>0</v>
      </c>
      <c r="T60" s="82">
        <v>0</v>
      </c>
      <c r="U60" s="82">
        <v>0</v>
      </c>
    </row>
    <row r="61" spans="1:21" x14ac:dyDescent="0.25">
      <c r="A61" s="345" t="s">
        <v>495</v>
      </c>
      <c r="B61" s="346">
        <v>0</v>
      </c>
      <c r="C61" s="346">
        <v>-2187.6954532041914</v>
      </c>
      <c r="D61" s="346">
        <v>-2187.6954532041914</v>
      </c>
      <c r="E61" s="346">
        <v>-2187.6954532041914</v>
      </c>
      <c r="F61" s="346">
        <v>-2187.6954532041914</v>
      </c>
      <c r="G61" s="346">
        <v>-2187.6954532041914</v>
      </c>
      <c r="H61" s="346">
        <v>-1942.3721904761915</v>
      </c>
      <c r="I61" s="346">
        <v>-1942.3721904761915</v>
      </c>
      <c r="J61" s="346">
        <v>-1147.2876666666671</v>
      </c>
      <c r="K61" s="346">
        <v>-1147.2876666666671</v>
      </c>
      <c r="L61" s="346">
        <v>-1147.2876666666671</v>
      </c>
      <c r="M61" s="346">
        <v>0</v>
      </c>
      <c r="N61" s="346">
        <v>0</v>
      </c>
      <c r="O61" s="346">
        <v>0</v>
      </c>
      <c r="P61" s="346">
        <v>0</v>
      </c>
      <c r="Q61" s="346">
        <v>0</v>
      </c>
      <c r="R61" s="346">
        <v>0</v>
      </c>
      <c r="S61" s="346">
        <v>0</v>
      </c>
      <c r="T61" s="82">
        <v>0</v>
      </c>
      <c r="U61" s="82">
        <v>0</v>
      </c>
    </row>
    <row r="62" spans="1:21" x14ac:dyDescent="0.25">
      <c r="A62" s="347" t="s">
        <v>489</v>
      </c>
      <c r="B62" s="139">
        <v>0</v>
      </c>
      <c r="C62" s="139">
        <v>0</v>
      </c>
      <c r="D62" s="139">
        <v>0</v>
      </c>
      <c r="E62" s="139">
        <v>0</v>
      </c>
      <c r="F62" s="139">
        <v>0</v>
      </c>
      <c r="G62" s="139">
        <v>0</v>
      </c>
      <c r="H62" s="139">
        <v>0</v>
      </c>
      <c r="I62" s="139">
        <v>0</v>
      </c>
      <c r="J62" s="139">
        <v>0</v>
      </c>
      <c r="K62" s="139">
        <v>0</v>
      </c>
      <c r="L62" s="139">
        <v>0</v>
      </c>
      <c r="M62" s="139">
        <v>0</v>
      </c>
      <c r="N62" s="139">
        <v>0</v>
      </c>
      <c r="O62" s="139">
        <v>0</v>
      </c>
      <c r="P62" s="139">
        <v>0</v>
      </c>
      <c r="Q62" s="139">
        <v>0</v>
      </c>
      <c r="R62" s="139">
        <v>0</v>
      </c>
      <c r="S62" s="139">
        <v>0</v>
      </c>
      <c r="T62" s="82">
        <v>0</v>
      </c>
      <c r="U62" s="82">
        <v>0</v>
      </c>
    </row>
    <row r="63" spans="1:21" ht="16.5" thickBot="1" x14ac:dyDescent="0.3">
      <c r="A63" s="348" t="s">
        <v>496</v>
      </c>
      <c r="B63" s="349">
        <v>0</v>
      </c>
      <c r="C63" s="349">
        <v>-2187.6954532041914</v>
      </c>
      <c r="D63" s="349">
        <v>-2187.6954532041914</v>
      </c>
      <c r="E63" s="349">
        <v>-2187.6954532041914</v>
      </c>
      <c r="F63" s="349">
        <v>-2187.6954532041914</v>
      </c>
      <c r="G63" s="349">
        <v>-2187.6954532041914</v>
      </c>
      <c r="H63" s="349">
        <v>-1942.3721904761915</v>
      </c>
      <c r="I63" s="349">
        <v>-1942.3721904761915</v>
      </c>
      <c r="J63" s="349">
        <v>-1147.2876666666671</v>
      </c>
      <c r="K63" s="349">
        <v>-1147.2876666666671</v>
      </c>
      <c r="L63" s="349">
        <v>-1147.2876666666671</v>
      </c>
      <c r="M63" s="349">
        <v>0</v>
      </c>
      <c r="N63" s="349">
        <v>0</v>
      </c>
      <c r="O63" s="349">
        <v>0</v>
      </c>
      <c r="P63" s="349">
        <v>0</v>
      </c>
      <c r="Q63" s="349">
        <v>0</v>
      </c>
      <c r="R63" s="349">
        <v>0</v>
      </c>
      <c r="S63" s="349">
        <v>0</v>
      </c>
      <c r="T63" s="82">
        <v>0</v>
      </c>
      <c r="U63" s="82">
        <v>0</v>
      </c>
    </row>
    <row r="64" spans="1:21" ht="16.5" thickBot="1" x14ac:dyDescent="0.3">
      <c r="A64" s="136"/>
      <c r="B64" s="137"/>
      <c r="C64" s="137"/>
      <c r="D64" s="137"/>
      <c r="E64" s="137"/>
      <c r="F64" s="137"/>
      <c r="G64" s="137"/>
      <c r="H64" s="137"/>
      <c r="I64" s="137"/>
      <c r="J64" s="137"/>
      <c r="K64" s="137"/>
      <c r="L64" s="137"/>
      <c r="M64" s="137"/>
      <c r="N64" s="137"/>
      <c r="O64" s="137"/>
      <c r="P64" s="137"/>
      <c r="Q64" s="137"/>
      <c r="R64" s="137"/>
      <c r="S64" s="137"/>
    </row>
    <row r="65" spans="1:21" ht="16.5" thickBot="1" x14ac:dyDescent="0.3">
      <c r="A65" s="145" t="s">
        <v>497</v>
      </c>
      <c r="B65" s="146"/>
      <c r="C65" s="147">
        <v>2</v>
      </c>
      <c r="D65" s="147">
        <v>3</v>
      </c>
      <c r="E65" s="147">
        <v>4</v>
      </c>
      <c r="F65" s="147">
        <v>5</v>
      </c>
      <c r="G65" s="147">
        <v>6</v>
      </c>
      <c r="H65" s="147">
        <v>7</v>
      </c>
      <c r="I65" s="147">
        <v>8</v>
      </c>
      <c r="J65" s="147">
        <v>9</v>
      </c>
      <c r="K65" s="147">
        <v>10</v>
      </c>
      <c r="L65" s="147">
        <v>11</v>
      </c>
      <c r="M65" s="147">
        <v>12</v>
      </c>
      <c r="N65" s="147">
        <v>13</v>
      </c>
      <c r="O65" s="147">
        <v>14</v>
      </c>
      <c r="P65" s="147">
        <v>15</v>
      </c>
      <c r="Q65" s="147">
        <v>16</v>
      </c>
      <c r="R65" s="147">
        <v>17</v>
      </c>
      <c r="S65" s="147">
        <v>18</v>
      </c>
      <c r="T65" s="147">
        <v>19</v>
      </c>
      <c r="U65" s="148">
        <v>20</v>
      </c>
    </row>
    <row r="66" spans="1:21" x14ac:dyDescent="0.25">
      <c r="A66" s="149" t="s">
        <v>83</v>
      </c>
      <c r="B66" s="150" t="s">
        <v>203</v>
      </c>
      <c r="C66" s="151">
        <v>2187.6954532041914</v>
      </c>
      <c r="D66" s="151">
        <v>2187.6954532041914</v>
      </c>
      <c r="E66" s="151">
        <v>2187.6954532041914</v>
      </c>
      <c r="F66" s="151">
        <v>2187.6954532041914</v>
      </c>
      <c r="G66" s="151">
        <v>2187.6954532041914</v>
      </c>
      <c r="H66" s="151">
        <v>1942.3721904761915</v>
      </c>
      <c r="I66" s="151">
        <v>1942.3721904761915</v>
      </c>
      <c r="J66" s="151">
        <v>1147.2876666666671</v>
      </c>
      <c r="K66" s="151">
        <v>1147.2876666666671</v>
      </c>
      <c r="L66" s="151">
        <v>1147.2876666666671</v>
      </c>
      <c r="M66" s="151">
        <v>0</v>
      </c>
      <c r="N66" s="151">
        <v>0</v>
      </c>
      <c r="O66" s="151">
        <v>0</v>
      </c>
      <c r="P66" s="151">
        <v>0</v>
      </c>
      <c r="Q66" s="151">
        <v>0</v>
      </c>
      <c r="R66" s="151">
        <v>0</v>
      </c>
      <c r="S66" s="151">
        <v>0</v>
      </c>
      <c r="T66" s="151">
        <v>0</v>
      </c>
      <c r="U66" s="343">
        <v>0</v>
      </c>
    </row>
    <row r="67" spans="1:21" x14ac:dyDescent="0.25">
      <c r="A67" s="132" t="s">
        <v>84</v>
      </c>
      <c r="B67" s="74" t="s">
        <v>203</v>
      </c>
      <c r="C67" s="152"/>
      <c r="D67" s="152"/>
      <c r="E67" s="152"/>
      <c r="F67" s="152"/>
      <c r="G67" s="152"/>
      <c r="H67" s="152"/>
      <c r="I67" s="152"/>
      <c r="J67" s="152"/>
      <c r="K67" s="152"/>
      <c r="L67" s="152"/>
      <c r="M67" s="152"/>
      <c r="N67" s="152"/>
      <c r="O67" s="152"/>
      <c r="P67" s="152"/>
      <c r="Q67" s="152"/>
      <c r="R67" s="152"/>
      <c r="S67" s="152"/>
      <c r="T67" s="152"/>
      <c r="U67" s="153"/>
    </row>
    <row r="68" spans="1:21" x14ac:dyDescent="0.25">
      <c r="A68" s="132" t="s">
        <v>204</v>
      </c>
      <c r="B68" s="74" t="s">
        <v>203</v>
      </c>
      <c r="C68" s="74"/>
      <c r="D68" s="74"/>
      <c r="E68" s="74"/>
      <c r="F68" s="74"/>
      <c r="G68" s="74"/>
      <c r="H68" s="74"/>
      <c r="I68" s="74"/>
      <c r="J68" s="74"/>
      <c r="K68" s="74"/>
      <c r="L68" s="74"/>
      <c r="M68" s="74"/>
      <c r="N68" s="74"/>
      <c r="O68" s="74"/>
      <c r="P68" s="74"/>
      <c r="Q68" s="74"/>
      <c r="R68" s="74"/>
      <c r="S68" s="74"/>
      <c r="T68" s="74"/>
      <c r="U68" s="350"/>
    </row>
    <row r="69" spans="1:21" x14ac:dyDescent="0.25">
      <c r="A69" s="132" t="s">
        <v>205</v>
      </c>
      <c r="B69" s="74" t="s">
        <v>203</v>
      </c>
      <c r="C69" s="74"/>
      <c r="D69" s="74"/>
      <c r="E69" s="74"/>
      <c r="F69" s="74"/>
      <c r="G69" s="74"/>
      <c r="H69" s="74"/>
      <c r="I69" s="74"/>
      <c r="J69" s="74"/>
      <c r="K69" s="74"/>
      <c r="L69" s="74"/>
      <c r="M69" s="74"/>
      <c r="N69" s="74"/>
      <c r="O69" s="74"/>
      <c r="P69" s="74"/>
      <c r="Q69" s="74"/>
      <c r="R69" s="74"/>
      <c r="S69" s="74"/>
      <c r="T69" s="74"/>
      <c r="U69" s="350"/>
    </row>
    <row r="70" spans="1:21" x14ac:dyDescent="0.25">
      <c r="A70" s="132" t="s">
        <v>206</v>
      </c>
      <c r="B70" s="74" t="s">
        <v>203</v>
      </c>
      <c r="C70" s="74"/>
      <c r="D70" s="74"/>
      <c r="E70" s="74"/>
      <c r="F70" s="74"/>
      <c r="G70" s="74"/>
      <c r="H70" s="74"/>
      <c r="I70" s="74"/>
      <c r="J70" s="74"/>
      <c r="K70" s="74"/>
      <c r="L70" s="74"/>
      <c r="M70" s="74"/>
      <c r="N70" s="74"/>
      <c r="O70" s="74"/>
      <c r="P70" s="74"/>
      <c r="Q70" s="74"/>
      <c r="R70" s="74"/>
      <c r="S70" s="74"/>
      <c r="T70" s="74"/>
      <c r="U70" s="350"/>
    </row>
    <row r="71" spans="1:21" x14ac:dyDescent="0.25">
      <c r="A71" s="132" t="s">
        <v>207</v>
      </c>
      <c r="B71" s="74" t="s">
        <v>203</v>
      </c>
      <c r="C71" s="74"/>
      <c r="D71" s="74"/>
      <c r="E71" s="74"/>
      <c r="F71" s="74"/>
      <c r="G71" s="74"/>
      <c r="H71" s="74"/>
      <c r="I71" s="74"/>
      <c r="J71" s="74"/>
      <c r="K71" s="74"/>
      <c r="L71" s="74"/>
      <c r="M71" s="74"/>
      <c r="N71" s="74"/>
      <c r="O71" s="74"/>
      <c r="P71" s="74"/>
      <c r="Q71" s="74"/>
      <c r="R71" s="74"/>
      <c r="S71" s="74"/>
      <c r="T71" s="74"/>
      <c r="U71" s="350"/>
    </row>
    <row r="72" spans="1:21" x14ac:dyDescent="0.25">
      <c r="A72" s="132" t="s">
        <v>208</v>
      </c>
      <c r="B72" s="74" t="s">
        <v>203</v>
      </c>
      <c r="C72" s="74"/>
      <c r="D72" s="74"/>
      <c r="E72" s="74"/>
      <c r="F72" s="74"/>
      <c r="G72" s="74"/>
      <c r="H72" s="74"/>
      <c r="I72" s="74"/>
      <c r="J72" s="74"/>
      <c r="K72" s="74"/>
      <c r="L72" s="74"/>
      <c r="M72" s="74"/>
      <c r="N72" s="74"/>
      <c r="O72" s="74"/>
      <c r="P72" s="74"/>
      <c r="Q72" s="74"/>
      <c r="R72" s="74"/>
      <c r="S72" s="74"/>
      <c r="T72" s="74"/>
      <c r="U72" s="350"/>
    </row>
    <row r="73" spans="1:21" x14ac:dyDescent="0.25">
      <c r="A73" s="132" t="s">
        <v>209</v>
      </c>
      <c r="B73" s="74" t="s">
        <v>203</v>
      </c>
      <c r="C73" s="152"/>
      <c r="D73" s="152"/>
      <c r="E73" s="152"/>
      <c r="F73" s="152"/>
      <c r="G73" s="152"/>
      <c r="H73" s="152"/>
      <c r="I73" s="152"/>
      <c r="J73" s="152"/>
      <c r="K73" s="152"/>
      <c r="L73" s="152"/>
      <c r="M73" s="152"/>
      <c r="N73" s="152"/>
      <c r="O73" s="152"/>
      <c r="P73" s="152"/>
      <c r="Q73" s="152"/>
      <c r="R73" s="152"/>
      <c r="S73" s="152"/>
      <c r="T73" s="152"/>
      <c r="U73" s="153"/>
    </row>
    <row r="74" spans="1:21" x14ac:dyDescent="0.25">
      <c r="A74" s="132" t="s">
        <v>210</v>
      </c>
      <c r="B74" s="74" t="s">
        <v>203</v>
      </c>
      <c r="C74" s="152"/>
      <c r="D74" s="152"/>
      <c r="E74" s="152"/>
      <c r="F74" s="152"/>
      <c r="G74" s="152"/>
      <c r="H74" s="152"/>
      <c r="I74" s="152"/>
      <c r="J74" s="152"/>
      <c r="K74" s="152"/>
      <c r="L74" s="152"/>
      <c r="M74" s="152"/>
      <c r="N74" s="152"/>
      <c r="O74" s="152"/>
      <c r="P74" s="152"/>
      <c r="Q74" s="152"/>
      <c r="R74" s="152"/>
      <c r="S74" s="152"/>
      <c r="T74" s="152"/>
      <c r="U74" s="153"/>
    </row>
    <row r="75" spans="1:21" ht="16.5" thickBot="1" x14ac:dyDescent="0.3">
      <c r="A75" s="154" t="s">
        <v>196</v>
      </c>
      <c r="B75" s="155" t="s">
        <v>203</v>
      </c>
      <c r="C75" s="152"/>
      <c r="D75" s="152"/>
      <c r="E75" s="152"/>
      <c r="F75" s="152"/>
      <c r="G75" s="152"/>
      <c r="H75" s="152"/>
      <c r="I75" s="152"/>
      <c r="J75" s="152"/>
      <c r="K75" s="152"/>
      <c r="L75" s="152"/>
      <c r="M75" s="152"/>
      <c r="N75" s="152"/>
      <c r="O75" s="152"/>
      <c r="P75" s="152"/>
      <c r="Q75" s="152"/>
      <c r="R75" s="152"/>
      <c r="S75" s="152"/>
      <c r="T75" s="152"/>
      <c r="U75" s="153"/>
    </row>
    <row r="76" spans="1:21" ht="16.5" thickBot="1" x14ac:dyDescent="0.3">
      <c r="A76" s="158" t="s">
        <v>211</v>
      </c>
      <c r="B76" s="159" t="s">
        <v>203</v>
      </c>
      <c r="C76" s="160">
        <v>2187.6954532041914</v>
      </c>
      <c r="D76" s="160">
        <v>2187.6954532041914</v>
      </c>
      <c r="E76" s="160">
        <v>2187.6954532041914</v>
      </c>
      <c r="F76" s="160">
        <v>2187.6954532041914</v>
      </c>
      <c r="G76" s="160">
        <v>2187.6954532041914</v>
      </c>
      <c r="H76" s="160">
        <v>1942.3721904761915</v>
      </c>
      <c r="I76" s="160">
        <v>1942.3721904761915</v>
      </c>
      <c r="J76" s="160">
        <v>1147.2876666666671</v>
      </c>
      <c r="K76" s="160">
        <v>1147.2876666666671</v>
      </c>
      <c r="L76" s="160">
        <v>1147.2876666666671</v>
      </c>
      <c r="M76" s="160">
        <v>0</v>
      </c>
      <c r="N76" s="160">
        <v>0</v>
      </c>
      <c r="O76" s="160">
        <v>0</v>
      </c>
      <c r="P76" s="160">
        <v>0</v>
      </c>
      <c r="Q76" s="160">
        <v>0</v>
      </c>
      <c r="R76" s="160">
        <v>0</v>
      </c>
      <c r="S76" s="160">
        <v>0</v>
      </c>
      <c r="T76" s="160">
        <v>0</v>
      </c>
      <c r="U76" s="161">
        <v>0</v>
      </c>
    </row>
  </sheetData>
  <mergeCells count="7">
    <mergeCell ref="A7:O7"/>
    <mergeCell ref="A4:O4"/>
    <mergeCell ref="A2:O2"/>
    <mergeCell ref="A6:O6"/>
    <mergeCell ref="A9:O9"/>
    <mergeCell ref="A5:O5"/>
    <mergeCell ref="A8:O8"/>
  </mergeCells>
  <printOptions horizontalCentered="1"/>
  <pageMargins left="0.70866141732283472" right="0.70866141732283472" top="0.74803149606299213" bottom="0.74803149606299213" header="0.31496062992125984" footer="0.31496062992125984"/>
  <pageSetup paperSize="8" scale="72"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A71"/>
  <sheetViews>
    <sheetView view="pageBreakPreview" zoomScale="80" zoomScaleNormal="82" zoomScaleSheetLayoutView="80" workbookViewId="0">
      <selection activeCell="A3" sqref="A3"/>
    </sheetView>
  </sheetViews>
  <sheetFormatPr defaultRowHeight="15.75" outlineLevelRow="1" x14ac:dyDescent="0.25"/>
  <cols>
    <col min="1" max="1" width="66.85546875" style="82" customWidth="1"/>
    <col min="2" max="2" width="13.7109375" style="82" bestFit="1" customWidth="1"/>
    <col min="3" max="3" width="12.5703125" style="82" customWidth="1"/>
    <col min="4" max="4" width="13.85546875" style="82" customWidth="1"/>
    <col min="5" max="5" width="11.5703125" style="82" customWidth="1"/>
    <col min="6" max="6" width="13.5703125" style="82" customWidth="1"/>
    <col min="7" max="7" width="9.85546875" style="82" customWidth="1"/>
    <col min="8" max="8" width="10.140625" style="82" customWidth="1"/>
    <col min="9" max="9" width="9.140625" style="82"/>
    <col min="10" max="10" width="9.85546875" style="82" customWidth="1"/>
    <col min="11" max="11" width="14.7109375" style="82" customWidth="1"/>
    <col min="12" max="14" width="9.85546875" style="82" bestFit="1" customWidth="1"/>
    <col min="15" max="15" width="10.85546875" style="82" customWidth="1"/>
    <col min="16" max="256" width="9.140625" style="82"/>
    <col min="257" max="257" width="66.85546875" style="82" customWidth="1"/>
    <col min="258" max="258" width="13.7109375" style="82" bestFit="1" customWidth="1"/>
    <col min="259" max="259" width="12.5703125" style="82" customWidth="1"/>
    <col min="260" max="260" width="13.85546875" style="82" customWidth="1"/>
    <col min="261" max="261" width="11.5703125" style="82" customWidth="1"/>
    <col min="262" max="262" width="13.5703125" style="82" customWidth="1"/>
    <col min="263" max="263" width="9.85546875" style="82" customWidth="1"/>
    <col min="264" max="264" width="10.140625" style="82" customWidth="1"/>
    <col min="265" max="265" width="9.140625" style="82"/>
    <col min="266" max="266" width="9.85546875" style="82" customWidth="1"/>
    <col min="267" max="267" width="14.7109375" style="82" customWidth="1"/>
    <col min="268" max="270" width="9.85546875" style="82" bestFit="1" customWidth="1"/>
    <col min="271" max="271" width="10.85546875" style="82" customWidth="1"/>
    <col min="272" max="512" width="9.140625" style="82"/>
    <col min="513" max="513" width="66.85546875" style="82" customWidth="1"/>
    <col min="514" max="514" width="13.7109375" style="82" bestFit="1" customWidth="1"/>
    <col min="515" max="515" width="12.5703125" style="82" customWidth="1"/>
    <col min="516" max="516" width="13.85546875" style="82" customWidth="1"/>
    <col min="517" max="517" width="11.5703125" style="82" customWidth="1"/>
    <col min="518" max="518" width="13.5703125" style="82" customWidth="1"/>
    <col min="519" max="519" width="9.85546875" style="82" customWidth="1"/>
    <col min="520" max="520" width="10.140625" style="82" customWidth="1"/>
    <col min="521" max="521" width="9.140625" style="82"/>
    <col min="522" max="522" width="9.85546875" style="82" customWidth="1"/>
    <col min="523" max="523" width="14.7109375" style="82" customWidth="1"/>
    <col min="524" max="526" width="9.85546875" style="82" bestFit="1" customWidth="1"/>
    <col min="527" max="527" width="10.85546875" style="82" customWidth="1"/>
    <col min="528" max="768" width="9.140625" style="82"/>
    <col min="769" max="769" width="66.85546875" style="82" customWidth="1"/>
    <col min="770" max="770" width="13.7109375" style="82" bestFit="1" customWidth="1"/>
    <col min="771" max="771" width="12.5703125" style="82" customWidth="1"/>
    <col min="772" max="772" width="13.85546875" style="82" customWidth="1"/>
    <col min="773" max="773" width="11.5703125" style="82" customWidth="1"/>
    <col min="774" max="774" width="13.5703125" style="82" customWidth="1"/>
    <col min="775" max="775" width="9.85546875" style="82" customWidth="1"/>
    <col min="776" max="776" width="10.140625" style="82" customWidth="1"/>
    <col min="777" max="777" width="9.140625" style="82"/>
    <col min="778" max="778" width="9.85546875" style="82" customWidth="1"/>
    <col min="779" max="779" width="14.7109375" style="82" customWidth="1"/>
    <col min="780" max="782" width="9.85546875" style="82" bestFit="1" customWidth="1"/>
    <col min="783" max="783" width="10.85546875" style="82" customWidth="1"/>
    <col min="784" max="1024" width="9.140625" style="82"/>
    <col min="1025" max="1025" width="66.85546875" style="82" customWidth="1"/>
    <col min="1026" max="1026" width="13.7109375" style="82" bestFit="1" customWidth="1"/>
    <col min="1027" max="1027" width="12.5703125" style="82" customWidth="1"/>
    <col min="1028" max="1028" width="13.85546875" style="82" customWidth="1"/>
    <col min="1029" max="1029" width="11.5703125" style="82" customWidth="1"/>
    <col min="1030" max="1030" width="13.5703125" style="82" customWidth="1"/>
    <col min="1031" max="1031" width="9.85546875" style="82" customWidth="1"/>
    <col min="1032" max="1032" width="10.140625" style="82" customWidth="1"/>
    <col min="1033" max="1033" width="9.140625" style="82"/>
    <col min="1034" max="1034" width="9.85546875" style="82" customWidth="1"/>
    <col min="1035" max="1035" width="14.7109375" style="82" customWidth="1"/>
    <col min="1036" max="1038" width="9.85546875" style="82" bestFit="1" customWidth="1"/>
    <col min="1039" max="1039" width="10.85546875" style="82" customWidth="1"/>
    <col min="1040" max="1280" width="9.140625" style="82"/>
    <col min="1281" max="1281" width="66.85546875" style="82" customWidth="1"/>
    <col min="1282" max="1282" width="13.7109375" style="82" bestFit="1" customWidth="1"/>
    <col min="1283" max="1283" width="12.5703125" style="82" customWidth="1"/>
    <col min="1284" max="1284" width="13.85546875" style="82" customWidth="1"/>
    <col min="1285" max="1285" width="11.5703125" style="82" customWidth="1"/>
    <col min="1286" max="1286" width="13.5703125" style="82" customWidth="1"/>
    <col min="1287" max="1287" width="9.85546875" style="82" customWidth="1"/>
    <col min="1288" max="1288" width="10.140625" style="82" customWidth="1"/>
    <col min="1289" max="1289" width="9.140625" style="82"/>
    <col min="1290" max="1290" width="9.85546875" style="82" customWidth="1"/>
    <col min="1291" max="1291" width="14.7109375" style="82" customWidth="1"/>
    <col min="1292" max="1294" width="9.85546875" style="82" bestFit="1" customWidth="1"/>
    <col min="1295" max="1295" width="10.85546875" style="82" customWidth="1"/>
    <col min="1296" max="1536" width="9.140625" style="82"/>
    <col min="1537" max="1537" width="66.85546875" style="82" customWidth="1"/>
    <col min="1538" max="1538" width="13.7109375" style="82" bestFit="1" customWidth="1"/>
    <col min="1539" max="1539" width="12.5703125" style="82" customWidth="1"/>
    <col min="1540" max="1540" width="13.85546875" style="82" customWidth="1"/>
    <col min="1541" max="1541" width="11.5703125" style="82" customWidth="1"/>
    <col min="1542" max="1542" width="13.5703125" style="82" customWidth="1"/>
    <col min="1543" max="1543" width="9.85546875" style="82" customWidth="1"/>
    <col min="1544" max="1544" width="10.140625" style="82" customWidth="1"/>
    <col min="1545" max="1545" width="9.140625" style="82"/>
    <col min="1546" max="1546" width="9.85546875" style="82" customWidth="1"/>
    <col min="1547" max="1547" width="14.7109375" style="82" customWidth="1"/>
    <col min="1548" max="1550" width="9.85546875" style="82" bestFit="1" customWidth="1"/>
    <col min="1551" max="1551" width="10.85546875" style="82" customWidth="1"/>
    <col min="1552" max="1792" width="9.140625" style="82"/>
    <col min="1793" max="1793" width="66.85546875" style="82" customWidth="1"/>
    <col min="1794" max="1794" width="13.7109375" style="82" bestFit="1" customWidth="1"/>
    <col min="1795" max="1795" width="12.5703125" style="82" customWidth="1"/>
    <col min="1796" max="1796" width="13.85546875" style="82" customWidth="1"/>
    <col min="1797" max="1797" width="11.5703125" style="82" customWidth="1"/>
    <col min="1798" max="1798" width="13.5703125" style="82" customWidth="1"/>
    <col min="1799" max="1799" width="9.85546875" style="82" customWidth="1"/>
    <col min="1800" max="1800" width="10.140625" style="82" customWidth="1"/>
    <col min="1801" max="1801" width="9.140625" style="82"/>
    <col min="1802" max="1802" width="9.85546875" style="82" customWidth="1"/>
    <col min="1803" max="1803" width="14.7109375" style="82" customWidth="1"/>
    <col min="1804" max="1806" width="9.85546875" style="82" bestFit="1" customWidth="1"/>
    <col min="1807" max="1807" width="10.85546875" style="82" customWidth="1"/>
    <col min="1808" max="2048" width="9.140625" style="82"/>
    <col min="2049" max="2049" width="66.85546875" style="82" customWidth="1"/>
    <col min="2050" max="2050" width="13.7109375" style="82" bestFit="1" customWidth="1"/>
    <col min="2051" max="2051" width="12.5703125" style="82" customWidth="1"/>
    <col min="2052" max="2052" width="13.85546875" style="82" customWidth="1"/>
    <col min="2053" max="2053" width="11.5703125" style="82" customWidth="1"/>
    <col min="2054" max="2054" width="13.5703125" style="82" customWidth="1"/>
    <col min="2055" max="2055" width="9.85546875" style="82" customWidth="1"/>
    <col min="2056" max="2056" width="10.140625" style="82" customWidth="1"/>
    <col min="2057" max="2057" width="9.140625" style="82"/>
    <col min="2058" max="2058" width="9.85546875" style="82" customWidth="1"/>
    <col min="2059" max="2059" width="14.7109375" style="82" customWidth="1"/>
    <col min="2060" max="2062" width="9.85546875" style="82" bestFit="1" customWidth="1"/>
    <col min="2063" max="2063" width="10.85546875" style="82" customWidth="1"/>
    <col min="2064" max="2304" width="9.140625" style="82"/>
    <col min="2305" max="2305" width="66.85546875" style="82" customWidth="1"/>
    <col min="2306" max="2306" width="13.7109375" style="82" bestFit="1" customWidth="1"/>
    <col min="2307" max="2307" width="12.5703125" style="82" customWidth="1"/>
    <col min="2308" max="2308" width="13.85546875" style="82" customWidth="1"/>
    <col min="2309" max="2309" width="11.5703125" style="82" customWidth="1"/>
    <col min="2310" max="2310" width="13.5703125" style="82" customWidth="1"/>
    <col min="2311" max="2311" width="9.85546875" style="82" customWidth="1"/>
    <col min="2312" max="2312" width="10.140625" style="82" customWidth="1"/>
    <col min="2313" max="2313" width="9.140625" style="82"/>
    <col min="2314" max="2314" width="9.85546875" style="82" customWidth="1"/>
    <col min="2315" max="2315" width="14.7109375" style="82" customWidth="1"/>
    <col min="2316" max="2318" width="9.85546875" style="82" bestFit="1" customWidth="1"/>
    <col min="2319" max="2319" width="10.85546875" style="82" customWidth="1"/>
    <col min="2320" max="2560" width="9.140625" style="82"/>
    <col min="2561" max="2561" width="66.85546875" style="82" customWidth="1"/>
    <col min="2562" max="2562" width="13.7109375" style="82" bestFit="1" customWidth="1"/>
    <col min="2563" max="2563" width="12.5703125" style="82" customWidth="1"/>
    <col min="2564" max="2564" width="13.85546875" style="82" customWidth="1"/>
    <col min="2565" max="2565" width="11.5703125" style="82" customWidth="1"/>
    <col min="2566" max="2566" width="13.5703125" style="82" customWidth="1"/>
    <col min="2567" max="2567" width="9.85546875" style="82" customWidth="1"/>
    <col min="2568" max="2568" width="10.140625" style="82" customWidth="1"/>
    <col min="2569" max="2569" width="9.140625" style="82"/>
    <col min="2570" max="2570" width="9.85546875" style="82" customWidth="1"/>
    <col min="2571" max="2571" width="14.7109375" style="82" customWidth="1"/>
    <col min="2572" max="2574" width="9.85546875" style="82" bestFit="1" customWidth="1"/>
    <col min="2575" max="2575" width="10.85546875" style="82" customWidth="1"/>
    <col min="2576" max="2816" width="9.140625" style="82"/>
    <col min="2817" max="2817" width="66.85546875" style="82" customWidth="1"/>
    <col min="2818" max="2818" width="13.7109375" style="82" bestFit="1" customWidth="1"/>
    <col min="2819" max="2819" width="12.5703125" style="82" customWidth="1"/>
    <col min="2820" max="2820" width="13.85546875" style="82" customWidth="1"/>
    <col min="2821" max="2821" width="11.5703125" style="82" customWidth="1"/>
    <col min="2822" max="2822" width="13.5703125" style="82" customWidth="1"/>
    <col min="2823" max="2823" width="9.85546875" style="82" customWidth="1"/>
    <col min="2824" max="2824" width="10.140625" style="82" customWidth="1"/>
    <col min="2825" max="2825" width="9.140625" style="82"/>
    <col min="2826" max="2826" width="9.85546875" style="82" customWidth="1"/>
    <col min="2827" max="2827" width="14.7109375" style="82" customWidth="1"/>
    <col min="2828" max="2830" width="9.85546875" style="82" bestFit="1" customWidth="1"/>
    <col min="2831" max="2831" width="10.85546875" style="82" customWidth="1"/>
    <col min="2832" max="3072" width="9.140625" style="82"/>
    <col min="3073" max="3073" width="66.85546875" style="82" customWidth="1"/>
    <col min="3074" max="3074" width="13.7109375" style="82" bestFit="1" customWidth="1"/>
    <col min="3075" max="3075" width="12.5703125" style="82" customWidth="1"/>
    <col min="3076" max="3076" width="13.85546875" style="82" customWidth="1"/>
    <col min="3077" max="3077" width="11.5703125" style="82" customWidth="1"/>
    <col min="3078" max="3078" width="13.5703125" style="82" customWidth="1"/>
    <col min="3079" max="3079" width="9.85546875" style="82" customWidth="1"/>
    <col min="3080" max="3080" width="10.140625" style="82" customWidth="1"/>
    <col min="3081" max="3081" width="9.140625" style="82"/>
    <col min="3082" max="3082" width="9.85546875" style="82" customWidth="1"/>
    <col min="3083" max="3083" width="14.7109375" style="82" customWidth="1"/>
    <col min="3084" max="3086" width="9.85546875" style="82" bestFit="1" customWidth="1"/>
    <col min="3087" max="3087" width="10.85546875" style="82" customWidth="1"/>
    <col min="3088" max="3328" width="9.140625" style="82"/>
    <col min="3329" max="3329" width="66.85546875" style="82" customWidth="1"/>
    <col min="3330" max="3330" width="13.7109375" style="82" bestFit="1" customWidth="1"/>
    <col min="3331" max="3331" width="12.5703125" style="82" customWidth="1"/>
    <col min="3332" max="3332" width="13.85546875" style="82" customWidth="1"/>
    <col min="3333" max="3333" width="11.5703125" style="82" customWidth="1"/>
    <col min="3334" max="3334" width="13.5703125" style="82" customWidth="1"/>
    <col min="3335" max="3335" width="9.85546875" style="82" customWidth="1"/>
    <col min="3336" max="3336" width="10.140625" style="82" customWidth="1"/>
    <col min="3337" max="3337" width="9.140625" style="82"/>
    <col min="3338" max="3338" width="9.85546875" style="82" customWidth="1"/>
    <col min="3339" max="3339" width="14.7109375" style="82" customWidth="1"/>
    <col min="3340" max="3342" width="9.85546875" style="82" bestFit="1" customWidth="1"/>
    <col min="3343" max="3343" width="10.85546875" style="82" customWidth="1"/>
    <col min="3344" max="3584" width="9.140625" style="82"/>
    <col min="3585" max="3585" width="66.85546875" style="82" customWidth="1"/>
    <col min="3586" max="3586" width="13.7109375" style="82" bestFit="1" customWidth="1"/>
    <col min="3587" max="3587" width="12.5703125" style="82" customWidth="1"/>
    <col min="3588" max="3588" width="13.85546875" style="82" customWidth="1"/>
    <col min="3589" max="3589" width="11.5703125" style="82" customWidth="1"/>
    <col min="3590" max="3590" width="13.5703125" style="82" customWidth="1"/>
    <col min="3591" max="3591" width="9.85546875" style="82" customWidth="1"/>
    <col min="3592" max="3592" width="10.140625" style="82" customWidth="1"/>
    <col min="3593" max="3593" width="9.140625" style="82"/>
    <col min="3594" max="3594" width="9.85546875" style="82" customWidth="1"/>
    <col min="3595" max="3595" width="14.7109375" style="82" customWidth="1"/>
    <col min="3596" max="3598" width="9.85546875" style="82" bestFit="1" customWidth="1"/>
    <col min="3599" max="3599" width="10.85546875" style="82" customWidth="1"/>
    <col min="3600" max="3840" width="9.140625" style="82"/>
    <col min="3841" max="3841" width="66.85546875" style="82" customWidth="1"/>
    <col min="3842" max="3842" width="13.7109375" style="82" bestFit="1" customWidth="1"/>
    <col min="3843" max="3843" width="12.5703125" style="82" customWidth="1"/>
    <col min="3844" max="3844" width="13.85546875" style="82" customWidth="1"/>
    <col min="3845" max="3845" width="11.5703125" style="82" customWidth="1"/>
    <col min="3846" max="3846" width="13.5703125" style="82" customWidth="1"/>
    <col min="3847" max="3847" width="9.85546875" style="82" customWidth="1"/>
    <col min="3848" max="3848" width="10.140625" style="82" customWidth="1"/>
    <col min="3849" max="3849" width="9.140625" style="82"/>
    <col min="3850" max="3850" width="9.85546875" style="82" customWidth="1"/>
    <col min="3851" max="3851" width="14.7109375" style="82" customWidth="1"/>
    <col min="3852" max="3854" width="9.85546875" style="82" bestFit="1" customWidth="1"/>
    <col min="3855" max="3855" width="10.85546875" style="82" customWidth="1"/>
    <col min="3856" max="4096" width="9.140625" style="82"/>
    <col min="4097" max="4097" width="66.85546875" style="82" customWidth="1"/>
    <col min="4098" max="4098" width="13.7109375" style="82" bestFit="1" customWidth="1"/>
    <col min="4099" max="4099" width="12.5703125" style="82" customWidth="1"/>
    <col min="4100" max="4100" width="13.85546875" style="82" customWidth="1"/>
    <col min="4101" max="4101" width="11.5703125" style="82" customWidth="1"/>
    <col min="4102" max="4102" width="13.5703125" style="82" customWidth="1"/>
    <col min="4103" max="4103" width="9.85546875" style="82" customWidth="1"/>
    <col min="4104" max="4104" width="10.140625" style="82" customWidth="1"/>
    <col min="4105" max="4105" width="9.140625" style="82"/>
    <col min="4106" max="4106" width="9.85546875" style="82" customWidth="1"/>
    <col min="4107" max="4107" width="14.7109375" style="82" customWidth="1"/>
    <col min="4108" max="4110" width="9.85546875" style="82" bestFit="1" customWidth="1"/>
    <col min="4111" max="4111" width="10.85546875" style="82" customWidth="1"/>
    <col min="4112" max="4352" width="9.140625" style="82"/>
    <col min="4353" max="4353" width="66.85546875" style="82" customWidth="1"/>
    <col min="4354" max="4354" width="13.7109375" style="82" bestFit="1" customWidth="1"/>
    <col min="4355" max="4355" width="12.5703125" style="82" customWidth="1"/>
    <col min="4356" max="4356" width="13.85546875" style="82" customWidth="1"/>
    <col min="4357" max="4357" width="11.5703125" style="82" customWidth="1"/>
    <col min="4358" max="4358" width="13.5703125" style="82" customWidth="1"/>
    <col min="4359" max="4359" width="9.85546875" style="82" customWidth="1"/>
    <col min="4360" max="4360" width="10.140625" style="82" customWidth="1"/>
    <col min="4361" max="4361" width="9.140625" style="82"/>
    <col min="4362" max="4362" width="9.85546875" style="82" customWidth="1"/>
    <col min="4363" max="4363" width="14.7109375" style="82" customWidth="1"/>
    <col min="4364" max="4366" width="9.85546875" style="82" bestFit="1" customWidth="1"/>
    <col min="4367" max="4367" width="10.85546875" style="82" customWidth="1"/>
    <col min="4368" max="4608" width="9.140625" style="82"/>
    <col min="4609" max="4609" width="66.85546875" style="82" customWidth="1"/>
    <col min="4610" max="4610" width="13.7109375" style="82" bestFit="1" customWidth="1"/>
    <col min="4611" max="4611" width="12.5703125" style="82" customWidth="1"/>
    <col min="4612" max="4612" width="13.85546875" style="82" customWidth="1"/>
    <col min="4613" max="4613" width="11.5703125" style="82" customWidth="1"/>
    <col min="4614" max="4614" width="13.5703125" style="82" customWidth="1"/>
    <col min="4615" max="4615" width="9.85546875" style="82" customWidth="1"/>
    <col min="4616" max="4616" width="10.140625" style="82" customWidth="1"/>
    <col min="4617" max="4617" width="9.140625" style="82"/>
    <col min="4618" max="4618" width="9.85546875" style="82" customWidth="1"/>
    <col min="4619" max="4619" width="14.7109375" style="82" customWidth="1"/>
    <col min="4620" max="4622" width="9.85546875" style="82" bestFit="1" customWidth="1"/>
    <col min="4623" max="4623" width="10.85546875" style="82" customWidth="1"/>
    <col min="4624" max="4864" width="9.140625" style="82"/>
    <col min="4865" max="4865" width="66.85546875" style="82" customWidth="1"/>
    <col min="4866" max="4866" width="13.7109375" style="82" bestFit="1" customWidth="1"/>
    <col min="4867" max="4867" width="12.5703125" style="82" customWidth="1"/>
    <col min="4868" max="4868" width="13.85546875" style="82" customWidth="1"/>
    <col min="4869" max="4869" width="11.5703125" style="82" customWidth="1"/>
    <col min="4870" max="4870" width="13.5703125" style="82" customWidth="1"/>
    <col min="4871" max="4871" width="9.85546875" style="82" customWidth="1"/>
    <col min="4872" max="4872" width="10.140625" style="82" customWidth="1"/>
    <col min="4873" max="4873" width="9.140625" style="82"/>
    <col min="4874" max="4874" width="9.85546875" style="82" customWidth="1"/>
    <col min="4875" max="4875" width="14.7109375" style="82" customWidth="1"/>
    <col min="4876" max="4878" width="9.85546875" style="82" bestFit="1" customWidth="1"/>
    <col min="4879" max="4879" width="10.85546875" style="82" customWidth="1"/>
    <col min="4880" max="5120" width="9.140625" style="82"/>
    <col min="5121" max="5121" width="66.85546875" style="82" customWidth="1"/>
    <col min="5122" max="5122" width="13.7109375" style="82" bestFit="1" customWidth="1"/>
    <col min="5123" max="5123" width="12.5703125" style="82" customWidth="1"/>
    <col min="5124" max="5124" width="13.85546875" style="82" customWidth="1"/>
    <col min="5125" max="5125" width="11.5703125" style="82" customWidth="1"/>
    <col min="5126" max="5126" width="13.5703125" style="82" customWidth="1"/>
    <col min="5127" max="5127" width="9.85546875" style="82" customWidth="1"/>
    <col min="5128" max="5128" width="10.140625" style="82" customWidth="1"/>
    <col min="5129" max="5129" width="9.140625" style="82"/>
    <col min="5130" max="5130" width="9.85546875" style="82" customWidth="1"/>
    <col min="5131" max="5131" width="14.7109375" style="82" customWidth="1"/>
    <col min="5132" max="5134" width="9.85546875" style="82" bestFit="1" customWidth="1"/>
    <col min="5135" max="5135" width="10.85546875" style="82" customWidth="1"/>
    <col min="5136" max="5376" width="9.140625" style="82"/>
    <col min="5377" max="5377" width="66.85546875" style="82" customWidth="1"/>
    <col min="5378" max="5378" width="13.7109375" style="82" bestFit="1" customWidth="1"/>
    <col min="5379" max="5379" width="12.5703125" style="82" customWidth="1"/>
    <col min="5380" max="5380" width="13.85546875" style="82" customWidth="1"/>
    <col min="5381" max="5381" width="11.5703125" style="82" customWidth="1"/>
    <col min="5382" max="5382" width="13.5703125" style="82" customWidth="1"/>
    <col min="5383" max="5383" width="9.85546875" style="82" customWidth="1"/>
    <col min="5384" max="5384" width="10.140625" style="82" customWidth="1"/>
    <col min="5385" max="5385" width="9.140625" style="82"/>
    <col min="5386" max="5386" width="9.85546875" style="82" customWidth="1"/>
    <col min="5387" max="5387" width="14.7109375" style="82" customWidth="1"/>
    <col min="5388" max="5390" width="9.85546875" style="82" bestFit="1" customWidth="1"/>
    <col min="5391" max="5391" width="10.85546875" style="82" customWidth="1"/>
    <col min="5392" max="5632" width="9.140625" style="82"/>
    <col min="5633" max="5633" width="66.85546875" style="82" customWidth="1"/>
    <col min="5634" max="5634" width="13.7109375" style="82" bestFit="1" customWidth="1"/>
    <col min="5635" max="5635" width="12.5703125" style="82" customWidth="1"/>
    <col min="5636" max="5636" width="13.85546875" style="82" customWidth="1"/>
    <col min="5637" max="5637" width="11.5703125" style="82" customWidth="1"/>
    <col min="5638" max="5638" width="13.5703125" style="82" customWidth="1"/>
    <col min="5639" max="5639" width="9.85546875" style="82" customWidth="1"/>
    <col min="5640" max="5640" width="10.140625" style="82" customWidth="1"/>
    <col min="5641" max="5641" width="9.140625" style="82"/>
    <col min="5642" max="5642" width="9.85546875" style="82" customWidth="1"/>
    <col min="5643" max="5643" width="14.7109375" style="82" customWidth="1"/>
    <col min="5644" max="5646" width="9.85546875" style="82" bestFit="1" customWidth="1"/>
    <col min="5647" max="5647" width="10.85546875" style="82" customWidth="1"/>
    <col min="5648" max="5888" width="9.140625" style="82"/>
    <col min="5889" max="5889" width="66.85546875" style="82" customWidth="1"/>
    <col min="5890" max="5890" width="13.7109375" style="82" bestFit="1" customWidth="1"/>
    <col min="5891" max="5891" width="12.5703125" style="82" customWidth="1"/>
    <col min="5892" max="5892" width="13.85546875" style="82" customWidth="1"/>
    <col min="5893" max="5893" width="11.5703125" style="82" customWidth="1"/>
    <col min="5894" max="5894" width="13.5703125" style="82" customWidth="1"/>
    <col min="5895" max="5895" width="9.85546875" style="82" customWidth="1"/>
    <col min="5896" max="5896" width="10.140625" style="82" customWidth="1"/>
    <col min="5897" max="5897" width="9.140625" style="82"/>
    <col min="5898" max="5898" width="9.85546875" style="82" customWidth="1"/>
    <col min="5899" max="5899" width="14.7109375" style="82" customWidth="1"/>
    <col min="5900" max="5902" width="9.85546875" style="82" bestFit="1" customWidth="1"/>
    <col min="5903" max="5903" width="10.85546875" style="82" customWidth="1"/>
    <col min="5904" max="6144" width="9.140625" style="82"/>
    <col min="6145" max="6145" width="66.85546875" style="82" customWidth="1"/>
    <col min="6146" max="6146" width="13.7109375" style="82" bestFit="1" customWidth="1"/>
    <col min="6147" max="6147" width="12.5703125" style="82" customWidth="1"/>
    <col min="6148" max="6148" width="13.85546875" style="82" customWidth="1"/>
    <col min="6149" max="6149" width="11.5703125" style="82" customWidth="1"/>
    <col min="6150" max="6150" width="13.5703125" style="82" customWidth="1"/>
    <col min="6151" max="6151" width="9.85546875" style="82" customWidth="1"/>
    <col min="6152" max="6152" width="10.140625" style="82" customWidth="1"/>
    <col min="6153" max="6153" width="9.140625" style="82"/>
    <col min="6154" max="6154" width="9.85546875" style="82" customWidth="1"/>
    <col min="6155" max="6155" width="14.7109375" style="82" customWidth="1"/>
    <col min="6156" max="6158" width="9.85546875" style="82" bestFit="1" customWidth="1"/>
    <col min="6159" max="6159" width="10.85546875" style="82" customWidth="1"/>
    <col min="6160" max="6400" width="9.140625" style="82"/>
    <col min="6401" max="6401" width="66.85546875" style="82" customWidth="1"/>
    <col min="6402" max="6402" width="13.7109375" style="82" bestFit="1" customWidth="1"/>
    <col min="6403" max="6403" width="12.5703125" style="82" customWidth="1"/>
    <col min="6404" max="6404" width="13.85546875" style="82" customWidth="1"/>
    <col min="6405" max="6405" width="11.5703125" style="82" customWidth="1"/>
    <col min="6406" max="6406" width="13.5703125" style="82" customWidth="1"/>
    <col min="6407" max="6407" width="9.85546875" style="82" customWidth="1"/>
    <col min="6408" max="6408" width="10.140625" style="82" customWidth="1"/>
    <col min="6409" max="6409" width="9.140625" style="82"/>
    <col min="6410" max="6410" width="9.85546875" style="82" customWidth="1"/>
    <col min="6411" max="6411" width="14.7109375" style="82" customWidth="1"/>
    <col min="6412" max="6414" width="9.85546875" style="82" bestFit="1" customWidth="1"/>
    <col min="6415" max="6415" width="10.85546875" style="82" customWidth="1"/>
    <col min="6416" max="6656" width="9.140625" style="82"/>
    <col min="6657" max="6657" width="66.85546875" style="82" customWidth="1"/>
    <col min="6658" max="6658" width="13.7109375" style="82" bestFit="1" customWidth="1"/>
    <col min="6659" max="6659" width="12.5703125" style="82" customWidth="1"/>
    <col min="6660" max="6660" width="13.85546875" style="82" customWidth="1"/>
    <col min="6661" max="6661" width="11.5703125" style="82" customWidth="1"/>
    <col min="6662" max="6662" width="13.5703125" style="82" customWidth="1"/>
    <col min="6663" max="6663" width="9.85546875" style="82" customWidth="1"/>
    <col min="6664" max="6664" width="10.140625" style="82" customWidth="1"/>
    <col min="6665" max="6665" width="9.140625" style="82"/>
    <col min="6666" max="6666" width="9.85546875" style="82" customWidth="1"/>
    <col min="6667" max="6667" width="14.7109375" style="82" customWidth="1"/>
    <col min="6668" max="6670" width="9.85546875" style="82" bestFit="1" customWidth="1"/>
    <col min="6671" max="6671" width="10.85546875" style="82" customWidth="1"/>
    <col min="6672" max="6912" width="9.140625" style="82"/>
    <col min="6913" max="6913" width="66.85546875" style="82" customWidth="1"/>
    <col min="6914" max="6914" width="13.7109375" style="82" bestFit="1" customWidth="1"/>
    <col min="6915" max="6915" width="12.5703125" style="82" customWidth="1"/>
    <col min="6916" max="6916" width="13.85546875" style="82" customWidth="1"/>
    <col min="6917" max="6917" width="11.5703125" style="82" customWidth="1"/>
    <col min="6918" max="6918" width="13.5703125" style="82" customWidth="1"/>
    <col min="6919" max="6919" width="9.85546875" style="82" customWidth="1"/>
    <col min="6920" max="6920" width="10.140625" style="82" customWidth="1"/>
    <col min="6921" max="6921" width="9.140625" style="82"/>
    <col min="6922" max="6922" width="9.85546875" style="82" customWidth="1"/>
    <col min="6923" max="6923" width="14.7109375" style="82" customWidth="1"/>
    <col min="6924" max="6926" width="9.85546875" style="82" bestFit="1" customWidth="1"/>
    <col min="6927" max="6927" width="10.85546875" style="82" customWidth="1"/>
    <col min="6928" max="7168" width="9.140625" style="82"/>
    <col min="7169" max="7169" width="66.85546875" style="82" customWidth="1"/>
    <col min="7170" max="7170" width="13.7109375" style="82" bestFit="1" customWidth="1"/>
    <col min="7171" max="7171" width="12.5703125" style="82" customWidth="1"/>
    <col min="7172" max="7172" width="13.85546875" style="82" customWidth="1"/>
    <col min="7173" max="7173" width="11.5703125" style="82" customWidth="1"/>
    <col min="7174" max="7174" width="13.5703125" style="82" customWidth="1"/>
    <col min="7175" max="7175" width="9.85546875" style="82" customWidth="1"/>
    <col min="7176" max="7176" width="10.140625" style="82" customWidth="1"/>
    <col min="7177" max="7177" width="9.140625" style="82"/>
    <col min="7178" max="7178" width="9.85546875" style="82" customWidth="1"/>
    <col min="7179" max="7179" width="14.7109375" style="82" customWidth="1"/>
    <col min="7180" max="7182" width="9.85546875" style="82" bestFit="1" customWidth="1"/>
    <col min="7183" max="7183" width="10.85546875" style="82" customWidth="1"/>
    <col min="7184" max="7424" width="9.140625" style="82"/>
    <col min="7425" max="7425" width="66.85546875" style="82" customWidth="1"/>
    <col min="7426" max="7426" width="13.7109375" style="82" bestFit="1" customWidth="1"/>
    <col min="7427" max="7427" width="12.5703125" style="82" customWidth="1"/>
    <col min="7428" max="7428" width="13.85546875" style="82" customWidth="1"/>
    <col min="7429" max="7429" width="11.5703125" style="82" customWidth="1"/>
    <col min="7430" max="7430" width="13.5703125" style="82" customWidth="1"/>
    <col min="7431" max="7431" width="9.85546875" style="82" customWidth="1"/>
    <col min="7432" max="7432" width="10.140625" style="82" customWidth="1"/>
    <col min="7433" max="7433" width="9.140625" style="82"/>
    <col min="7434" max="7434" width="9.85546875" style="82" customWidth="1"/>
    <col min="7435" max="7435" width="14.7109375" style="82" customWidth="1"/>
    <col min="7436" max="7438" width="9.85546875" style="82" bestFit="1" customWidth="1"/>
    <col min="7439" max="7439" width="10.85546875" style="82" customWidth="1"/>
    <col min="7440" max="7680" width="9.140625" style="82"/>
    <col min="7681" max="7681" width="66.85546875" style="82" customWidth="1"/>
    <col min="7682" max="7682" width="13.7109375" style="82" bestFit="1" customWidth="1"/>
    <col min="7683" max="7683" width="12.5703125" style="82" customWidth="1"/>
    <col min="7684" max="7684" width="13.85546875" style="82" customWidth="1"/>
    <col min="7685" max="7685" width="11.5703125" style="82" customWidth="1"/>
    <col min="7686" max="7686" width="13.5703125" style="82" customWidth="1"/>
    <col min="7687" max="7687" width="9.85546875" style="82" customWidth="1"/>
    <col min="7688" max="7688" width="10.140625" style="82" customWidth="1"/>
    <col min="7689" max="7689" width="9.140625" style="82"/>
    <col min="7690" max="7690" width="9.85546875" style="82" customWidth="1"/>
    <col min="7691" max="7691" width="14.7109375" style="82" customWidth="1"/>
    <col min="7692" max="7694" width="9.85546875" style="82" bestFit="1" customWidth="1"/>
    <col min="7695" max="7695" width="10.85546875" style="82" customWidth="1"/>
    <col min="7696" max="7936" width="9.140625" style="82"/>
    <col min="7937" max="7937" width="66.85546875" style="82" customWidth="1"/>
    <col min="7938" max="7938" width="13.7109375" style="82" bestFit="1" customWidth="1"/>
    <col min="7939" max="7939" width="12.5703125" style="82" customWidth="1"/>
    <col min="7940" max="7940" width="13.85546875" style="82" customWidth="1"/>
    <col min="7941" max="7941" width="11.5703125" style="82" customWidth="1"/>
    <col min="7942" max="7942" width="13.5703125" style="82" customWidth="1"/>
    <col min="7943" max="7943" width="9.85546875" style="82" customWidth="1"/>
    <col min="7944" max="7944" width="10.140625" style="82" customWidth="1"/>
    <col min="7945" max="7945" width="9.140625" style="82"/>
    <col min="7946" max="7946" width="9.85546875" style="82" customWidth="1"/>
    <col min="7947" max="7947" width="14.7109375" style="82" customWidth="1"/>
    <col min="7948" max="7950" width="9.85546875" style="82" bestFit="1" customWidth="1"/>
    <col min="7951" max="7951" width="10.85546875" style="82" customWidth="1"/>
    <col min="7952" max="8192" width="9.140625" style="82"/>
    <col min="8193" max="8193" width="66.85546875" style="82" customWidth="1"/>
    <col min="8194" max="8194" width="13.7109375" style="82" bestFit="1" customWidth="1"/>
    <col min="8195" max="8195" width="12.5703125" style="82" customWidth="1"/>
    <col min="8196" max="8196" width="13.85546875" style="82" customWidth="1"/>
    <col min="8197" max="8197" width="11.5703125" style="82" customWidth="1"/>
    <col min="8198" max="8198" width="13.5703125" style="82" customWidth="1"/>
    <col min="8199" max="8199" width="9.85546875" style="82" customWidth="1"/>
    <col min="8200" max="8200" width="10.140625" style="82" customWidth="1"/>
    <col min="8201" max="8201" width="9.140625" style="82"/>
    <col min="8202" max="8202" width="9.85546875" style="82" customWidth="1"/>
    <col min="8203" max="8203" width="14.7109375" style="82" customWidth="1"/>
    <col min="8204" max="8206" width="9.85546875" style="82" bestFit="1" customWidth="1"/>
    <col min="8207" max="8207" width="10.85546875" style="82" customWidth="1"/>
    <col min="8208" max="8448" width="9.140625" style="82"/>
    <col min="8449" max="8449" width="66.85546875" style="82" customWidth="1"/>
    <col min="8450" max="8450" width="13.7109375" style="82" bestFit="1" customWidth="1"/>
    <col min="8451" max="8451" width="12.5703125" style="82" customWidth="1"/>
    <col min="8452" max="8452" width="13.85546875" style="82" customWidth="1"/>
    <col min="8453" max="8453" width="11.5703125" style="82" customWidth="1"/>
    <col min="8454" max="8454" width="13.5703125" style="82" customWidth="1"/>
    <col min="8455" max="8455" width="9.85546875" style="82" customWidth="1"/>
    <col min="8456" max="8456" width="10.140625" style="82" customWidth="1"/>
    <col min="8457" max="8457" width="9.140625" style="82"/>
    <col min="8458" max="8458" width="9.85546875" style="82" customWidth="1"/>
    <col min="8459" max="8459" width="14.7109375" style="82" customWidth="1"/>
    <col min="8460" max="8462" width="9.85546875" style="82" bestFit="1" customWidth="1"/>
    <col min="8463" max="8463" width="10.85546875" style="82" customWidth="1"/>
    <col min="8464" max="8704" width="9.140625" style="82"/>
    <col min="8705" max="8705" width="66.85546875" style="82" customWidth="1"/>
    <col min="8706" max="8706" width="13.7109375" style="82" bestFit="1" customWidth="1"/>
    <col min="8707" max="8707" width="12.5703125" style="82" customWidth="1"/>
    <col min="8708" max="8708" width="13.85546875" style="82" customWidth="1"/>
    <col min="8709" max="8709" width="11.5703125" style="82" customWidth="1"/>
    <col min="8710" max="8710" width="13.5703125" style="82" customWidth="1"/>
    <col min="8711" max="8711" width="9.85546875" style="82" customWidth="1"/>
    <col min="8712" max="8712" width="10.140625" style="82" customWidth="1"/>
    <col min="8713" max="8713" width="9.140625" style="82"/>
    <col min="8714" max="8714" width="9.85546875" style="82" customWidth="1"/>
    <col min="8715" max="8715" width="14.7109375" style="82" customWidth="1"/>
    <col min="8716" max="8718" width="9.85546875" style="82" bestFit="1" customWidth="1"/>
    <col min="8719" max="8719" width="10.85546875" style="82" customWidth="1"/>
    <col min="8720" max="8960" width="9.140625" style="82"/>
    <col min="8961" max="8961" width="66.85546875" style="82" customWidth="1"/>
    <col min="8962" max="8962" width="13.7109375" style="82" bestFit="1" customWidth="1"/>
    <col min="8963" max="8963" width="12.5703125" style="82" customWidth="1"/>
    <col min="8964" max="8964" width="13.85546875" style="82" customWidth="1"/>
    <col min="8965" max="8965" width="11.5703125" style="82" customWidth="1"/>
    <col min="8966" max="8966" width="13.5703125" style="82" customWidth="1"/>
    <col min="8967" max="8967" width="9.85546875" style="82" customWidth="1"/>
    <col min="8968" max="8968" width="10.140625" style="82" customWidth="1"/>
    <col min="8969" max="8969" width="9.140625" style="82"/>
    <col min="8970" max="8970" width="9.85546875" style="82" customWidth="1"/>
    <col min="8971" max="8971" width="14.7109375" style="82" customWidth="1"/>
    <col min="8972" max="8974" width="9.85546875" style="82" bestFit="1" customWidth="1"/>
    <col min="8975" max="8975" width="10.85546875" style="82" customWidth="1"/>
    <col min="8976" max="9216" width="9.140625" style="82"/>
    <col min="9217" max="9217" width="66.85546875" style="82" customWidth="1"/>
    <col min="9218" max="9218" width="13.7109375" style="82" bestFit="1" customWidth="1"/>
    <col min="9219" max="9219" width="12.5703125" style="82" customWidth="1"/>
    <col min="9220" max="9220" width="13.85546875" style="82" customWidth="1"/>
    <col min="9221" max="9221" width="11.5703125" style="82" customWidth="1"/>
    <col min="9222" max="9222" width="13.5703125" style="82" customWidth="1"/>
    <col min="9223" max="9223" width="9.85546875" style="82" customWidth="1"/>
    <col min="9224" max="9224" width="10.140625" style="82" customWidth="1"/>
    <col min="9225" max="9225" width="9.140625" style="82"/>
    <col min="9226" max="9226" width="9.85546875" style="82" customWidth="1"/>
    <col min="9227" max="9227" width="14.7109375" style="82" customWidth="1"/>
    <col min="9228" max="9230" width="9.85546875" style="82" bestFit="1" customWidth="1"/>
    <col min="9231" max="9231" width="10.85546875" style="82" customWidth="1"/>
    <col min="9232" max="9472" width="9.140625" style="82"/>
    <col min="9473" max="9473" width="66.85546875" style="82" customWidth="1"/>
    <col min="9474" max="9474" width="13.7109375" style="82" bestFit="1" customWidth="1"/>
    <col min="9475" max="9475" width="12.5703125" style="82" customWidth="1"/>
    <col min="9476" max="9476" width="13.85546875" style="82" customWidth="1"/>
    <col min="9477" max="9477" width="11.5703125" style="82" customWidth="1"/>
    <col min="9478" max="9478" width="13.5703125" style="82" customWidth="1"/>
    <col min="9479" max="9479" width="9.85546875" style="82" customWidth="1"/>
    <col min="9480" max="9480" width="10.140625" style="82" customWidth="1"/>
    <col min="9481" max="9481" width="9.140625" style="82"/>
    <col min="9482" max="9482" width="9.85546875" style="82" customWidth="1"/>
    <col min="9483" max="9483" width="14.7109375" style="82" customWidth="1"/>
    <col min="9484" max="9486" width="9.85546875" style="82" bestFit="1" customWidth="1"/>
    <col min="9487" max="9487" width="10.85546875" style="82" customWidth="1"/>
    <col min="9488" max="9728" width="9.140625" style="82"/>
    <col min="9729" max="9729" width="66.85546875" style="82" customWidth="1"/>
    <col min="9730" max="9730" width="13.7109375" style="82" bestFit="1" customWidth="1"/>
    <col min="9731" max="9731" width="12.5703125" style="82" customWidth="1"/>
    <col min="9732" max="9732" width="13.85546875" style="82" customWidth="1"/>
    <col min="9733" max="9733" width="11.5703125" style="82" customWidth="1"/>
    <col min="9734" max="9734" width="13.5703125" style="82" customWidth="1"/>
    <col min="9735" max="9735" width="9.85546875" style="82" customWidth="1"/>
    <col min="9736" max="9736" width="10.140625" style="82" customWidth="1"/>
    <col min="9737" max="9737" width="9.140625" style="82"/>
    <col min="9738" max="9738" width="9.85546875" style="82" customWidth="1"/>
    <col min="9739" max="9739" width="14.7109375" style="82" customWidth="1"/>
    <col min="9740" max="9742" width="9.85546875" style="82" bestFit="1" customWidth="1"/>
    <col min="9743" max="9743" width="10.85546875" style="82" customWidth="1"/>
    <col min="9744" max="9984" width="9.140625" style="82"/>
    <col min="9985" max="9985" width="66.85546875" style="82" customWidth="1"/>
    <col min="9986" max="9986" width="13.7109375" style="82" bestFit="1" customWidth="1"/>
    <col min="9987" max="9987" width="12.5703125" style="82" customWidth="1"/>
    <col min="9988" max="9988" width="13.85546875" style="82" customWidth="1"/>
    <col min="9989" max="9989" width="11.5703125" style="82" customWidth="1"/>
    <col min="9990" max="9990" width="13.5703125" style="82" customWidth="1"/>
    <col min="9991" max="9991" width="9.85546875" style="82" customWidth="1"/>
    <col min="9992" max="9992" width="10.140625" style="82" customWidth="1"/>
    <col min="9993" max="9993" width="9.140625" style="82"/>
    <col min="9994" max="9994" width="9.85546875" style="82" customWidth="1"/>
    <col min="9995" max="9995" width="14.7109375" style="82" customWidth="1"/>
    <col min="9996" max="9998" width="9.85546875" style="82" bestFit="1" customWidth="1"/>
    <col min="9999" max="9999" width="10.85546875" style="82" customWidth="1"/>
    <col min="10000" max="10240" width="9.140625" style="82"/>
    <col min="10241" max="10241" width="66.85546875" style="82" customWidth="1"/>
    <col min="10242" max="10242" width="13.7109375" style="82" bestFit="1" customWidth="1"/>
    <col min="10243" max="10243" width="12.5703125" style="82" customWidth="1"/>
    <col min="10244" max="10244" width="13.85546875" style="82" customWidth="1"/>
    <col min="10245" max="10245" width="11.5703125" style="82" customWidth="1"/>
    <col min="10246" max="10246" width="13.5703125" style="82" customWidth="1"/>
    <col min="10247" max="10247" width="9.85546875" style="82" customWidth="1"/>
    <col min="10248" max="10248" width="10.140625" style="82" customWidth="1"/>
    <col min="10249" max="10249" width="9.140625" style="82"/>
    <col min="10250" max="10250" width="9.85546875" style="82" customWidth="1"/>
    <col min="10251" max="10251" width="14.7109375" style="82" customWidth="1"/>
    <col min="10252" max="10254" width="9.85546875" style="82" bestFit="1" customWidth="1"/>
    <col min="10255" max="10255" width="10.85546875" style="82" customWidth="1"/>
    <col min="10256" max="10496" width="9.140625" style="82"/>
    <col min="10497" max="10497" width="66.85546875" style="82" customWidth="1"/>
    <col min="10498" max="10498" width="13.7109375" style="82" bestFit="1" customWidth="1"/>
    <col min="10499" max="10499" width="12.5703125" style="82" customWidth="1"/>
    <col min="10500" max="10500" width="13.85546875" style="82" customWidth="1"/>
    <col min="10501" max="10501" width="11.5703125" style="82" customWidth="1"/>
    <col min="10502" max="10502" width="13.5703125" style="82" customWidth="1"/>
    <col min="10503" max="10503" width="9.85546875" style="82" customWidth="1"/>
    <col min="10504" max="10504" width="10.140625" style="82" customWidth="1"/>
    <col min="10505" max="10505" width="9.140625" style="82"/>
    <col min="10506" max="10506" width="9.85546875" style="82" customWidth="1"/>
    <col min="10507" max="10507" width="14.7109375" style="82" customWidth="1"/>
    <col min="10508" max="10510" width="9.85546875" style="82" bestFit="1" customWidth="1"/>
    <col min="10511" max="10511" width="10.85546875" style="82" customWidth="1"/>
    <col min="10512" max="10752" width="9.140625" style="82"/>
    <col min="10753" max="10753" width="66.85546875" style="82" customWidth="1"/>
    <col min="10754" max="10754" width="13.7109375" style="82" bestFit="1" customWidth="1"/>
    <col min="10755" max="10755" width="12.5703125" style="82" customWidth="1"/>
    <col min="10756" max="10756" width="13.85546875" style="82" customWidth="1"/>
    <col min="10757" max="10757" width="11.5703125" style="82" customWidth="1"/>
    <col min="10758" max="10758" width="13.5703125" style="82" customWidth="1"/>
    <col min="10759" max="10759" width="9.85546875" style="82" customWidth="1"/>
    <col min="10760" max="10760" width="10.140625" style="82" customWidth="1"/>
    <col min="10761" max="10761" width="9.140625" style="82"/>
    <col min="10762" max="10762" width="9.85546875" style="82" customWidth="1"/>
    <col min="10763" max="10763" width="14.7109375" style="82" customWidth="1"/>
    <col min="10764" max="10766" width="9.85546875" style="82" bestFit="1" customWidth="1"/>
    <col min="10767" max="10767" width="10.85546875" style="82" customWidth="1"/>
    <col min="10768" max="11008" width="9.140625" style="82"/>
    <col min="11009" max="11009" width="66.85546875" style="82" customWidth="1"/>
    <col min="11010" max="11010" width="13.7109375" style="82" bestFit="1" customWidth="1"/>
    <col min="11011" max="11011" width="12.5703125" style="82" customWidth="1"/>
    <col min="11012" max="11012" width="13.85546875" style="82" customWidth="1"/>
    <col min="11013" max="11013" width="11.5703125" style="82" customWidth="1"/>
    <col min="11014" max="11014" width="13.5703125" style="82" customWidth="1"/>
    <col min="11015" max="11015" width="9.85546875" style="82" customWidth="1"/>
    <col min="11016" max="11016" width="10.140625" style="82" customWidth="1"/>
    <col min="11017" max="11017" width="9.140625" style="82"/>
    <col min="11018" max="11018" width="9.85546875" style="82" customWidth="1"/>
    <col min="11019" max="11019" width="14.7109375" style="82" customWidth="1"/>
    <col min="11020" max="11022" width="9.85546875" style="82" bestFit="1" customWidth="1"/>
    <col min="11023" max="11023" width="10.85546875" style="82" customWidth="1"/>
    <col min="11024" max="11264" width="9.140625" style="82"/>
    <col min="11265" max="11265" width="66.85546875" style="82" customWidth="1"/>
    <col min="11266" max="11266" width="13.7109375" style="82" bestFit="1" customWidth="1"/>
    <col min="11267" max="11267" width="12.5703125" style="82" customWidth="1"/>
    <col min="11268" max="11268" width="13.85546875" style="82" customWidth="1"/>
    <col min="11269" max="11269" width="11.5703125" style="82" customWidth="1"/>
    <col min="11270" max="11270" width="13.5703125" style="82" customWidth="1"/>
    <col min="11271" max="11271" width="9.85546875" style="82" customWidth="1"/>
    <col min="11272" max="11272" width="10.140625" style="82" customWidth="1"/>
    <col min="11273" max="11273" width="9.140625" style="82"/>
    <col min="11274" max="11274" width="9.85546875" style="82" customWidth="1"/>
    <col min="11275" max="11275" width="14.7109375" style="82" customWidth="1"/>
    <col min="11276" max="11278" width="9.85546875" style="82" bestFit="1" customWidth="1"/>
    <col min="11279" max="11279" width="10.85546875" style="82" customWidth="1"/>
    <col min="11280" max="11520" width="9.140625" style="82"/>
    <col min="11521" max="11521" width="66.85546875" style="82" customWidth="1"/>
    <col min="11522" max="11522" width="13.7109375" style="82" bestFit="1" customWidth="1"/>
    <col min="11523" max="11523" width="12.5703125" style="82" customWidth="1"/>
    <col min="11524" max="11524" width="13.85546875" style="82" customWidth="1"/>
    <col min="11525" max="11525" width="11.5703125" style="82" customWidth="1"/>
    <col min="11526" max="11526" width="13.5703125" style="82" customWidth="1"/>
    <col min="11527" max="11527" width="9.85546875" style="82" customWidth="1"/>
    <col min="11528" max="11528" width="10.140625" style="82" customWidth="1"/>
    <col min="11529" max="11529" width="9.140625" style="82"/>
    <col min="11530" max="11530" width="9.85546875" style="82" customWidth="1"/>
    <col min="11531" max="11531" width="14.7109375" style="82" customWidth="1"/>
    <col min="11532" max="11534" width="9.85546875" style="82" bestFit="1" customWidth="1"/>
    <col min="11535" max="11535" width="10.85546875" style="82" customWidth="1"/>
    <col min="11536" max="11776" width="9.140625" style="82"/>
    <col min="11777" max="11777" width="66.85546875" style="82" customWidth="1"/>
    <col min="11778" max="11778" width="13.7109375" style="82" bestFit="1" customWidth="1"/>
    <col min="11779" max="11779" width="12.5703125" style="82" customWidth="1"/>
    <col min="11780" max="11780" width="13.85546875" style="82" customWidth="1"/>
    <col min="11781" max="11781" width="11.5703125" style="82" customWidth="1"/>
    <col min="11782" max="11782" width="13.5703125" style="82" customWidth="1"/>
    <col min="11783" max="11783" width="9.85546875" style="82" customWidth="1"/>
    <col min="11784" max="11784" width="10.140625" style="82" customWidth="1"/>
    <col min="11785" max="11785" width="9.140625" style="82"/>
    <col min="11786" max="11786" width="9.85546875" style="82" customWidth="1"/>
    <col min="11787" max="11787" width="14.7109375" style="82" customWidth="1"/>
    <col min="11788" max="11790" width="9.85546875" style="82" bestFit="1" customWidth="1"/>
    <col min="11791" max="11791" width="10.85546875" style="82" customWidth="1"/>
    <col min="11792" max="12032" width="9.140625" style="82"/>
    <col min="12033" max="12033" width="66.85546875" style="82" customWidth="1"/>
    <col min="12034" max="12034" width="13.7109375" style="82" bestFit="1" customWidth="1"/>
    <col min="12035" max="12035" width="12.5703125" style="82" customWidth="1"/>
    <col min="12036" max="12036" width="13.85546875" style="82" customWidth="1"/>
    <col min="12037" max="12037" width="11.5703125" style="82" customWidth="1"/>
    <col min="12038" max="12038" width="13.5703125" style="82" customWidth="1"/>
    <col min="12039" max="12039" width="9.85546875" style="82" customWidth="1"/>
    <col min="12040" max="12040" width="10.140625" style="82" customWidth="1"/>
    <col min="12041" max="12041" width="9.140625" style="82"/>
    <col min="12042" max="12042" width="9.85546875" style="82" customWidth="1"/>
    <col min="12043" max="12043" width="14.7109375" style="82" customWidth="1"/>
    <col min="12044" max="12046" width="9.85546875" style="82" bestFit="1" customWidth="1"/>
    <col min="12047" max="12047" width="10.85546875" style="82" customWidth="1"/>
    <col min="12048" max="12288" width="9.140625" style="82"/>
    <col min="12289" max="12289" width="66.85546875" style="82" customWidth="1"/>
    <col min="12290" max="12290" width="13.7109375" style="82" bestFit="1" customWidth="1"/>
    <col min="12291" max="12291" width="12.5703125" style="82" customWidth="1"/>
    <col min="12292" max="12292" width="13.85546875" style="82" customWidth="1"/>
    <col min="12293" max="12293" width="11.5703125" style="82" customWidth="1"/>
    <col min="12294" max="12294" width="13.5703125" style="82" customWidth="1"/>
    <col min="12295" max="12295" width="9.85546875" style="82" customWidth="1"/>
    <col min="12296" max="12296" width="10.140625" style="82" customWidth="1"/>
    <col min="12297" max="12297" width="9.140625" style="82"/>
    <col min="12298" max="12298" width="9.85546875" style="82" customWidth="1"/>
    <col min="12299" max="12299" width="14.7109375" style="82" customWidth="1"/>
    <col min="12300" max="12302" width="9.85546875" style="82" bestFit="1" customWidth="1"/>
    <col min="12303" max="12303" width="10.85546875" style="82" customWidth="1"/>
    <col min="12304" max="12544" width="9.140625" style="82"/>
    <col min="12545" max="12545" width="66.85546875" style="82" customWidth="1"/>
    <col min="12546" max="12546" width="13.7109375" style="82" bestFit="1" customWidth="1"/>
    <col min="12547" max="12547" width="12.5703125" style="82" customWidth="1"/>
    <col min="12548" max="12548" width="13.85546875" style="82" customWidth="1"/>
    <col min="12549" max="12549" width="11.5703125" style="82" customWidth="1"/>
    <col min="12550" max="12550" width="13.5703125" style="82" customWidth="1"/>
    <col min="12551" max="12551" width="9.85546875" style="82" customWidth="1"/>
    <col min="12552" max="12552" width="10.140625" style="82" customWidth="1"/>
    <col min="12553" max="12553" width="9.140625" style="82"/>
    <col min="12554" max="12554" width="9.85546875" style="82" customWidth="1"/>
    <col min="12555" max="12555" width="14.7109375" style="82" customWidth="1"/>
    <col min="12556" max="12558" width="9.85546875" style="82" bestFit="1" customWidth="1"/>
    <col min="12559" max="12559" width="10.85546875" style="82" customWidth="1"/>
    <col min="12560" max="12800" width="9.140625" style="82"/>
    <col min="12801" max="12801" width="66.85546875" style="82" customWidth="1"/>
    <col min="12802" max="12802" width="13.7109375" style="82" bestFit="1" customWidth="1"/>
    <col min="12803" max="12803" width="12.5703125" style="82" customWidth="1"/>
    <col min="12804" max="12804" width="13.85546875" style="82" customWidth="1"/>
    <col min="12805" max="12805" width="11.5703125" style="82" customWidth="1"/>
    <col min="12806" max="12806" width="13.5703125" style="82" customWidth="1"/>
    <col min="12807" max="12807" width="9.85546875" style="82" customWidth="1"/>
    <col min="12808" max="12808" width="10.140625" style="82" customWidth="1"/>
    <col min="12809" max="12809" width="9.140625" style="82"/>
    <col min="12810" max="12810" width="9.85546875" style="82" customWidth="1"/>
    <col min="12811" max="12811" width="14.7109375" style="82" customWidth="1"/>
    <col min="12812" max="12814" width="9.85546875" style="82" bestFit="1" customWidth="1"/>
    <col min="12815" max="12815" width="10.85546875" style="82" customWidth="1"/>
    <col min="12816" max="13056" width="9.140625" style="82"/>
    <col min="13057" max="13057" width="66.85546875" style="82" customWidth="1"/>
    <col min="13058" max="13058" width="13.7109375" style="82" bestFit="1" customWidth="1"/>
    <col min="13059" max="13059" width="12.5703125" style="82" customWidth="1"/>
    <col min="13060" max="13060" width="13.85546875" style="82" customWidth="1"/>
    <col min="13061" max="13061" width="11.5703125" style="82" customWidth="1"/>
    <col min="13062" max="13062" width="13.5703125" style="82" customWidth="1"/>
    <col min="13063" max="13063" width="9.85546875" style="82" customWidth="1"/>
    <col min="13064" max="13064" width="10.140625" style="82" customWidth="1"/>
    <col min="13065" max="13065" width="9.140625" style="82"/>
    <col min="13066" max="13066" width="9.85546875" style="82" customWidth="1"/>
    <col min="13067" max="13067" width="14.7109375" style="82" customWidth="1"/>
    <col min="13068" max="13070" width="9.85546875" style="82" bestFit="1" customWidth="1"/>
    <col min="13071" max="13071" width="10.85546875" style="82" customWidth="1"/>
    <col min="13072" max="13312" width="9.140625" style="82"/>
    <col min="13313" max="13313" width="66.85546875" style="82" customWidth="1"/>
    <col min="13314" max="13314" width="13.7109375" style="82" bestFit="1" customWidth="1"/>
    <col min="13315" max="13315" width="12.5703125" style="82" customWidth="1"/>
    <col min="13316" max="13316" width="13.85546875" style="82" customWidth="1"/>
    <col min="13317" max="13317" width="11.5703125" style="82" customWidth="1"/>
    <col min="13318" max="13318" width="13.5703125" style="82" customWidth="1"/>
    <col min="13319" max="13319" width="9.85546875" style="82" customWidth="1"/>
    <col min="13320" max="13320" width="10.140625" style="82" customWidth="1"/>
    <col min="13321" max="13321" width="9.140625" style="82"/>
    <col min="13322" max="13322" width="9.85546875" style="82" customWidth="1"/>
    <col min="13323" max="13323" width="14.7109375" style="82" customWidth="1"/>
    <col min="13324" max="13326" width="9.85546875" style="82" bestFit="1" customWidth="1"/>
    <col min="13327" max="13327" width="10.85546875" style="82" customWidth="1"/>
    <col min="13328" max="13568" width="9.140625" style="82"/>
    <col min="13569" max="13569" width="66.85546875" style="82" customWidth="1"/>
    <col min="13570" max="13570" width="13.7109375" style="82" bestFit="1" customWidth="1"/>
    <col min="13571" max="13571" width="12.5703125" style="82" customWidth="1"/>
    <col min="13572" max="13572" width="13.85546875" style="82" customWidth="1"/>
    <col min="13573" max="13573" width="11.5703125" style="82" customWidth="1"/>
    <col min="13574" max="13574" width="13.5703125" style="82" customWidth="1"/>
    <col min="13575" max="13575" width="9.85546875" style="82" customWidth="1"/>
    <col min="13576" max="13576" width="10.140625" style="82" customWidth="1"/>
    <col min="13577" max="13577" width="9.140625" style="82"/>
    <col min="13578" max="13578" width="9.85546875" style="82" customWidth="1"/>
    <col min="13579" max="13579" width="14.7109375" style="82" customWidth="1"/>
    <col min="13580" max="13582" width="9.85546875" style="82" bestFit="1" customWidth="1"/>
    <col min="13583" max="13583" width="10.85546875" style="82" customWidth="1"/>
    <col min="13584" max="13824" width="9.140625" style="82"/>
    <col min="13825" max="13825" width="66.85546875" style="82" customWidth="1"/>
    <col min="13826" max="13826" width="13.7109375" style="82" bestFit="1" customWidth="1"/>
    <col min="13827" max="13827" width="12.5703125" style="82" customWidth="1"/>
    <col min="13828" max="13828" width="13.85546875" style="82" customWidth="1"/>
    <col min="13829" max="13829" width="11.5703125" style="82" customWidth="1"/>
    <col min="13830" max="13830" width="13.5703125" style="82" customWidth="1"/>
    <col min="13831" max="13831" width="9.85546875" style="82" customWidth="1"/>
    <col min="13832" max="13832" width="10.140625" style="82" customWidth="1"/>
    <col min="13833" max="13833" width="9.140625" style="82"/>
    <col min="13834" max="13834" width="9.85546875" style="82" customWidth="1"/>
    <col min="13835" max="13835" width="14.7109375" style="82" customWidth="1"/>
    <col min="13836" max="13838" width="9.85546875" style="82" bestFit="1" customWidth="1"/>
    <col min="13839" max="13839" width="10.85546875" style="82" customWidth="1"/>
    <col min="13840" max="14080" width="9.140625" style="82"/>
    <col min="14081" max="14081" width="66.85546875" style="82" customWidth="1"/>
    <col min="14082" max="14082" width="13.7109375" style="82" bestFit="1" customWidth="1"/>
    <col min="14083" max="14083" width="12.5703125" style="82" customWidth="1"/>
    <col min="14084" max="14084" width="13.85546875" style="82" customWidth="1"/>
    <col min="14085" max="14085" width="11.5703125" style="82" customWidth="1"/>
    <col min="14086" max="14086" width="13.5703125" style="82" customWidth="1"/>
    <col min="14087" max="14087" width="9.85546875" style="82" customWidth="1"/>
    <col min="14088" max="14088" width="10.140625" style="82" customWidth="1"/>
    <col min="14089" max="14089" width="9.140625" style="82"/>
    <col min="14090" max="14090" width="9.85546875" style="82" customWidth="1"/>
    <col min="14091" max="14091" width="14.7109375" style="82" customWidth="1"/>
    <col min="14092" max="14094" width="9.85546875" style="82" bestFit="1" customWidth="1"/>
    <col min="14095" max="14095" width="10.85546875" style="82" customWidth="1"/>
    <col min="14096" max="14336" width="9.140625" style="82"/>
    <col min="14337" max="14337" width="66.85546875" style="82" customWidth="1"/>
    <col min="14338" max="14338" width="13.7109375" style="82" bestFit="1" customWidth="1"/>
    <col min="14339" max="14339" width="12.5703125" style="82" customWidth="1"/>
    <col min="14340" max="14340" width="13.85546875" style="82" customWidth="1"/>
    <col min="14341" max="14341" width="11.5703125" style="82" customWidth="1"/>
    <col min="14342" max="14342" width="13.5703125" style="82" customWidth="1"/>
    <col min="14343" max="14343" width="9.85546875" style="82" customWidth="1"/>
    <col min="14344" max="14344" width="10.140625" style="82" customWidth="1"/>
    <col min="14345" max="14345" width="9.140625" style="82"/>
    <col min="14346" max="14346" width="9.85546875" style="82" customWidth="1"/>
    <col min="14347" max="14347" width="14.7109375" style="82" customWidth="1"/>
    <col min="14348" max="14350" width="9.85546875" style="82" bestFit="1" customWidth="1"/>
    <col min="14351" max="14351" width="10.85546875" style="82" customWidth="1"/>
    <col min="14352" max="14592" width="9.140625" style="82"/>
    <col min="14593" max="14593" width="66.85546875" style="82" customWidth="1"/>
    <col min="14594" max="14594" width="13.7109375" style="82" bestFit="1" customWidth="1"/>
    <col min="14595" max="14595" width="12.5703125" style="82" customWidth="1"/>
    <col min="14596" max="14596" width="13.85546875" style="82" customWidth="1"/>
    <col min="14597" max="14597" width="11.5703125" style="82" customWidth="1"/>
    <col min="14598" max="14598" width="13.5703125" style="82" customWidth="1"/>
    <col min="14599" max="14599" width="9.85546875" style="82" customWidth="1"/>
    <col min="14600" max="14600" width="10.140625" style="82" customWidth="1"/>
    <col min="14601" max="14601" width="9.140625" style="82"/>
    <col min="14602" max="14602" width="9.85546875" style="82" customWidth="1"/>
    <col min="14603" max="14603" width="14.7109375" style="82" customWidth="1"/>
    <col min="14604" max="14606" width="9.85546875" style="82" bestFit="1" customWidth="1"/>
    <col min="14607" max="14607" width="10.85546875" style="82" customWidth="1"/>
    <col min="14608" max="14848" width="9.140625" style="82"/>
    <col min="14849" max="14849" width="66.85546875" style="82" customWidth="1"/>
    <col min="14850" max="14850" width="13.7109375" style="82" bestFit="1" customWidth="1"/>
    <col min="14851" max="14851" width="12.5703125" style="82" customWidth="1"/>
    <col min="14852" max="14852" width="13.85546875" style="82" customWidth="1"/>
    <col min="14853" max="14853" width="11.5703125" style="82" customWidth="1"/>
    <col min="14854" max="14854" width="13.5703125" style="82" customWidth="1"/>
    <col min="14855" max="14855" width="9.85546875" style="82" customWidth="1"/>
    <col min="14856" max="14856" width="10.140625" style="82" customWidth="1"/>
    <col min="14857" max="14857" width="9.140625" style="82"/>
    <col min="14858" max="14858" width="9.85546875" style="82" customWidth="1"/>
    <col min="14859" max="14859" width="14.7109375" style="82" customWidth="1"/>
    <col min="14860" max="14862" width="9.85546875" style="82" bestFit="1" customWidth="1"/>
    <col min="14863" max="14863" width="10.85546875" style="82" customWidth="1"/>
    <col min="14864" max="15104" width="9.140625" style="82"/>
    <col min="15105" max="15105" width="66.85546875" style="82" customWidth="1"/>
    <col min="15106" max="15106" width="13.7109375" style="82" bestFit="1" customWidth="1"/>
    <col min="15107" max="15107" width="12.5703125" style="82" customWidth="1"/>
    <col min="15108" max="15108" width="13.85546875" style="82" customWidth="1"/>
    <col min="15109" max="15109" width="11.5703125" style="82" customWidth="1"/>
    <col min="15110" max="15110" width="13.5703125" style="82" customWidth="1"/>
    <col min="15111" max="15111" width="9.85546875" style="82" customWidth="1"/>
    <col min="15112" max="15112" width="10.140625" style="82" customWidth="1"/>
    <col min="15113" max="15113" width="9.140625" style="82"/>
    <col min="15114" max="15114" width="9.85546875" style="82" customWidth="1"/>
    <col min="15115" max="15115" width="14.7109375" style="82" customWidth="1"/>
    <col min="15116" max="15118" width="9.85546875" style="82" bestFit="1" customWidth="1"/>
    <col min="15119" max="15119" width="10.85546875" style="82" customWidth="1"/>
    <col min="15120" max="15360" width="9.140625" style="82"/>
    <col min="15361" max="15361" width="66.85546875" style="82" customWidth="1"/>
    <col min="15362" max="15362" width="13.7109375" style="82" bestFit="1" customWidth="1"/>
    <col min="15363" max="15363" width="12.5703125" style="82" customWidth="1"/>
    <col min="15364" max="15364" width="13.85546875" style="82" customWidth="1"/>
    <col min="15365" max="15365" width="11.5703125" style="82" customWidth="1"/>
    <col min="15366" max="15366" width="13.5703125" style="82" customWidth="1"/>
    <col min="15367" max="15367" width="9.85546875" style="82" customWidth="1"/>
    <col min="15368" max="15368" width="10.140625" style="82" customWidth="1"/>
    <col min="15369" max="15369" width="9.140625" style="82"/>
    <col min="15370" max="15370" width="9.85546875" style="82" customWidth="1"/>
    <col min="15371" max="15371" width="14.7109375" style="82" customWidth="1"/>
    <col min="15372" max="15374" width="9.85546875" style="82" bestFit="1" customWidth="1"/>
    <col min="15375" max="15375" width="10.85546875" style="82" customWidth="1"/>
    <col min="15376" max="15616" width="9.140625" style="82"/>
    <col min="15617" max="15617" width="66.85546875" style="82" customWidth="1"/>
    <col min="15618" max="15618" width="13.7109375" style="82" bestFit="1" customWidth="1"/>
    <col min="15619" max="15619" width="12.5703125" style="82" customWidth="1"/>
    <col min="15620" max="15620" width="13.85546875" style="82" customWidth="1"/>
    <col min="15621" max="15621" width="11.5703125" style="82" customWidth="1"/>
    <col min="15622" max="15622" width="13.5703125" style="82" customWidth="1"/>
    <col min="15623" max="15623" width="9.85546875" style="82" customWidth="1"/>
    <col min="15624" max="15624" width="10.140625" style="82" customWidth="1"/>
    <col min="15625" max="15625" width="9.140625" style="82"/>
    <col min="15626" max="15626" width="9.85546875" style="82" customWidth="1"/>
    <col min="15627" max="15627" width="14.7109375" style="82" customWidth="1"/>
    <col min="15628" max="15630" width="9.85546875" style="82" bestFit="1" customWidth="1"/>
    <col min="15631" max="15631" width="10.85546875" style="82" customWidth="1"/>
    <col min="15632" max="15872" width="9.140625" style="82"/>
    <col min="15873" max="15873" width="66.85546875" style="82" customWidth="1"/>
    <col min="15874" max="15874" width="13.7109375" style="82" bestFit="1" customWidth="1"/>
    <col min="15875" max="15875" width="12.5703125" style="82" customWidth="1"/>
    <col min="15876" max="15876" width="13.85546875" style="82" customWidth="1"/>
    <col min="15877" max="15877" width="11.5703125" style="82" customWidth="1"/>
    <col min="15878" max="15878" width="13.5703125" style="82" customWidth="1"/>
    <col min="15879" max="15879" width="9.85546875" style="82" customWidth="1"/>
    <col min="15880" max="15880" width="10.140625" style="82" customWidth="1"/>
    <col min="15881" max="15881" width="9.140625" style="82"/>
    <col min="15882" max="15882" width="9.85546875" style="82" customWidth="1"/>
    <col min="15883" max="15883" width="14.7109375" style="82" customWidth="1"/>
    <col min="15884" max="15886" width="9.85546875" style="82" bestFit="1" customWidth="1"/>
    <col min="15887" max="15887" width="10.85546875" style="82" customWidth="1"/>
    <col min="15888" max="16128" width="9.140625" style="82"/>
    <col min="16129" max="16129" width="66.85546875" style="82" customWidth="1"/>
    <col min="16130" max="16130" width="13.7109375" style="82" bestFit="1" customWidth="1"/>
    <col min="16131" max="16131" width="12.5703125" style="82" customWidth="1"/>
    <col min="16132" max="16132" width="13.85546875" style="82" customWidth="1"/>
    <col min="16133" max="16133" width="11.5703125" style="82" customWidth="1"/>
    <col min="16134" max="16134" width="13.5703125" style="82" customWidth="1"/>
    <col min="16135" max="16135" width="9.85546875" style="82" customWidth="1"/>
    <col min="16136" max="16136" width="10.140625" style="82" customWidth="1"/>
    <col min="16137" max="16137" width="9.140625" style="82"/>
    <col min="16138" max="16138" width="9.85546875" style="82" customWidth="1"/>
    <col min="16139" max="16139" width="14.7109375" style="82" customWidth="1"/>
    <col min="16140" max="16142" width="9.85546875" style="82" bestFit="1" customWidth="1"/>
    <col min="16143" max="16143" width="10.85546875" style="82" customWidth="1"/>
    <col min="16144" max="16384" width="9.140625" style="82"/>
  </cols>
  <sheetData>
    <row r="1" spans="1:21" x14ac:dyDescent="0.25">
      <c r="A1" s="82" t="s">
        <v>165</v>
      </c>
      <c r="O1" s="83"/>
    </row>
    <row r="2" spans="1:21" x14ac:dyDescent="0.25">
      <c r="A2" s="412" t="s">
        <v>166</v>
      </c>
      <c r="B2" s="412"/>
      <c r="C2" s="412"/>
      <c r="D2" s="412"/>
      <c r="E2" s="412"/>
      <c r="F2" s="412"/>
      <c r="G2" s="412"/>
      <c r="H2" s="412"/>
      <c r="I2" s="412"/>
      <c r="J2" s="412"/>
      <c r="K2" s="412"/>
      <c r="L2" s="412"/>
      <c r="M2" s="412"/>
      <c r="N2" s="412"/>
      <c r="O2" s="412"/>
      <c r="P2" s="412"/>
      <c r="Q2" s="412"/>
      <c r="R2" s="412"/>
      <c r="S2" s="412"/>
      <c r="T2" s="412"/>
      <c r="U2" s="412"/>
    </row>
    <row r="3" spans="1:21" x14ac:dyDescent="0.25">
      <c r="A3" s="84" t="s">
        <v>212</v>
      </c>
      <c r="O3" s="83"/>
    </row>
    <row r="4" spans="1:21" ht="19.5" customHeight="1" x14ac:dyDescent="0.25">
      <c r="A4" s="163" t="str">
        <f>'3.3. цели,задачи'!A6:D6</f>
        <v xml:space="preserve">О_0000000828 </v>
      </c>
      <c r="C4" s="85"/>
      <c r="O4" s="83"/>
    </row>
    <row r="5" spans="1:21" ht="34.5" customHeight="1" x14ac:dyDescent="0.25">
      <c r="A5" s="417" t="str">
        <f>"Финансовая модель по проекту инвестиционной программы"</f>
        <v>Финансовая модель по проекту инвестиционной программы</v>
      </c>
      <c r="B5" s="417"/>
      <c r="C5" s="417"/>
      <c r="D5" s="417"/>
      <c r="E5" s="417"/>
      <c r="F5" s="417"/>
      <c r="G5" s="417"/>
      <c r="H5" s="417"/>
      <c r="I5" s="417"/>
      <c r="J5" s="417"/>
      <c r="K5" s="417"/>
      <c r="L5" s="417"/>
      <c r="M5" s="417"/>
      <c r="N5" s="417"/>
      <c r="O5" s="417"/>
    </row>
    <row r="6" spans="1:21" ht="24.75" customHeight="1" x14ac:dyDescent="0.25">
      <c r="A6" s="418" t="str">
        <f>'3.3. цели,задачи'!A9:D9</f>
        <v>Приобретение стационарной лаборатории ЛЭИС -100</v>
      </c>
      <c r="B6" s="418"/>
      <c r="C6" s="418"/>
      <c r="D6" s="418"/>
      <c r="E6" s="418"/>
      <c r="F6" s="418"/>
      <c r="G6" s="418"/>
      <c r="H6" s="418"/>
      <c r="I6" s="418"/>
      <c r="J6" s="418"/>
      <c r="K6" s="418"/>
      <c r="L6" s="418"/>
      <c r="M6" s="418"/>
      <c r="N6" s="418"/>
      <c r="O6" s="418"/>
    </row>
    <row r="7" spans="1:21" ht="30.75" hidden="1" customHeight="1" x14ac:dyDescent="0.25">
      <c r="A7" s="86"/>
      <c r="B7" s="86"/>
      <c r="C7" s="86"/>
      <c r="D7" s="86"/>
      <c r="E7" s="86"/>
      <c r="F7" s="86"/>
      <c r="G7" s="86"/>
      <c r="H7" s="86"/>
      <c r="I7" s="86"/>
      <c r="J7" s="86"/>
      <c r="K7" s="86"/>
      <c r="L7" s="86"/>
      <c r="M7" s="86"/>
      <c r="N7" s="86"/>
      <c r="O7" s="86"/>
    </row>
    <row r="8" spans="1:21" x14ac:dyDescent="0.25">
      <c r="A8" s="87"/>
    </row>
    <row r="9" spans="1:21" ht="16.5" thickBot="1" x14ac:dyDescent="0.3">
      <c r="A9" s="88" t="s">
        <v>89</v>
      </c>
      <c r="B9" s="88" t="s">
        <v>0</v>
      </c>
      <c r="C9" s="88"/>
      <c r="D9" s="88"/>
      <c r="E9" s="88"/>
      <c r="F9" s="88"/>
      <c r="H9" s="89"/>
      <c r="I9" s="90"/>
      <c r="J9" s="90"/>
      <c r="K9" s="90"/>
      <c r="L9" s="90"/>
    </row>
    <row r="10" spans="1:21" ht="23.25" customHeight="1" x14ac:dyDescent="0.25">
      <c r="A10" s="91" t="s">
        <v>167</v>
      </c>
      <c r="B10" s="92">
        <v>21557.726718000005</v>
      </c>
      <c r="C10" s="88"/>
      <c r="D10" s="88"/>
      <c r="E10" s="88"/>
      <c r="F10" s="88"/>
      <c r="H10" s="89"/>
      <c r="I10" s="90"/>
      <c r="J10" s="90"/>
      <c r="K10" s="90"/>
      <c r="L10" s="90"/>
    </row>
    <row r="11" spans="1:21" ht="21" customHeight="1" x14ac:dyDescent="0.25">
      <c r="A11" s="93" t="s">
        <v>168</v>
      </c>
      <c r="B11" s="94"/>
      <c r="C11" s="85"/>
      <c r="D11" s="85"/>
      <c r="E11" s="85"/>
      <c r="F11" s="85"/>
    </row>
    <row r="12" spans="1:21" ht="44.25" hidden="1" customHeight="1" x14ac:dyDescent="0.25">
      <c r="A12" s="95" t="s">
        <v>169</v>
      </c>
      <c r="B12" s="94"/>
      <c r="C12" s="85"/>
      <c r="D12" s="85"/>
      <c r="E12" s="85"/>
      <c r="F12" s="85"/>
      <c r="H12" s="96"/>
    </row>
    <row r="13" spans="1:21" ht="56.25" customHeight="1" x14ac:dyDescent="0.25">
      <c r="A13" s="95" t="s">
        <v>170</v>
      </c>
      <c r="B13" s="94">
        <v>7689.3464768480844</v>
      </c>
      <c r="C13" s="85"/>
      <c r="D13" s="97"/>
      <c r="E13" s="85"/>
      <c r="F13" s="85"/>
      <c r="H13" s="415"/>
      <c r="I13" s="415"/>
      <c r="J13" s="98"/>
      <c r="K13" s="99"/>
    </row>
    <row r="14" spans="1:21" ht="38.25" customHeight="1" x14ac:dyDescent="0.25">
      <c r="A14" s="95" t="s">
        <v>171</v>
      </c>
      <c r="B14" s="94">
        <v>13868.380241151919</v>
      </c>
      <c r="C14" s="85"/>
      <c r="D14" s="100"/>
      <c r="E14" s="101"/>
      <c r="F14" s="101"/>
      <c r="H14" s="415"/>
      <c r="I14" s="415"/>
      <c r="J14" s="98"/>
      <c r="K14" s="99"/>
    </row>
    <row r="15" spans="1:21" ht="37.5" customHeight="1" x14ac:dyDescent="0.25">
      <c r="A15" s="102" t="s">
        <v>172</v>
      </c>
      <c r="B15" s="103">
        <v>0</v>
      </c>
      <c r="C15" s="85"/>
      <c r="D15" s="85"/>
      <c r="E15" s="85"/>
      <c r="F15" s="85"/>
      <c r="H15" s="415"/>
      <c r="I15" s="415"/>
      <c r="J15" s="98"/>
      <c r="K15" s="104"/>
    </row>
    <row r="16" spans="1:21" ht="25.5" hidden="1" customHeight="1" x14ac:dyDescent="0.25">
      <c r="A16" s="102" t="s">
        <v>173</v>
      </c>
      <c r="B16" s="105"/>
      <c r="C16" s="85"/>
      <c r="D16" s="85"/>
      <c r="E16" s="85"/>
      <c r="F16" s="85"/>
      <c r="H16" s="415"/>
      <c r="I16" s="415"/>
      <c r="J16" s="98"/>
      <c r="K16" s="106"/>
    </row>
    <row r="17" spans="1:18" hidden="1" x14ac:dyDescent="0.25">
      <c r="A17" s="102" t="s">
        <v>174</v>
      </c>
      <c r="B17" s="107">
        <v>15</v>
      </c>
      <c r="C17" s="85"/>
      <c r="D17" s="85"/>
      <c r="E17" s="85"/>
      <c r="F17" s="85"/>
      <c r="H17" s="98"/>
      <c r="I17" s="98"/>
      <c r="J17" s="98"/>
      <c r="K17" s="98"/>
    </row>
    <row r="18" spans="1:18" ht="27" hidden="1" customHeight="1" x14ac:dyDescent="0.25">
      <c r="A18" s="102" t="s">
        <v>175</v>
      </c>
      <c r="B18" s="107">
        <v>15</v>
      </c>
      <c r="C18" s="85"/>
      <c r="D18" s="85"/>
      <c r="E18" s="85"/>
      <c r="F18" s="85"/>
      <c r="H18" s="108"/>
      <c r="I18" s="98"/>
      <c r="J18" s="98"/>
      <c r="K18" s="98"/>
      <c r="N18" s="98"/>
      <c r="O18" s="98"/>
      <c r="R18" s="109"/>
    </row>
    <row r="19" spans="1:18" ht="39.75" hidden="1" customHeight="1" outlineLevel="1" thickBot="1" x14ac:dyDescent="0.3">
      <c r="A19" s="110" t="s">
        <v>176</v>
      </c>
      <c r="B19" s="111"/>
      <c r="C19" s="85"/>
      <c r="D19" s="85"/>
      <c r="E19" s="85"/>
      <c r="F19" s="85"/>
      <c r="H19" s="415"/>
      <c r="I19" s="415"/>
      <c r="J19" s="98"/>
      <c r="K19" s="99"/>
      <c r="N19" s="98"/>
      <c r="O19" s="98"/>
    </row>
    <row r="20" spans="1:18" hidden="1" outlineLevel="1" x14ac:dyDescent="0.25">
      <c r="A20" s="91" t="s">
        <v>177</v>
      </c>
      <c r="B20" s="112"/>
      <c r="C20" s="85"/>
      <c r="D20" s="85"/>
      <c r="E20" s="85"/>
      <c r="F20" s="85"/>
      <c r="H20" s="415"/>
      <c r="I20" s="415"/>
      <c r="J20" s="98"/>
      <c r="K20" s="99"/>
      <c r="N20" s="98"/>
      <c r="O20" s="98"/>
    </row>
    <row r="21" spans="1:18" ht="33" hidden="1" customHeight="1" outlineLevel="1" x14ac:dyDescent="0.25">
      <c r="A21" s="102" t="s">
        <v>178</v>
      </c>
      <c r="B21" s="113">
        <v>4</v>
      </c>
      <c r="C21" s="85"/>
      <c r="D21" s="85"/>
      <c r="E21" s="85"/>
      <c r="F21" s="85"/>
      <c r="H21" s="416"/>
      <c r="I21" s="416"/>
      <c r="J21" s="98"/>
      <c r="K21" s="104"/>
      <c r="N21" s="98"/>
      <c r="O21" s="98"/>
    </row>
    <row r="22" spans="1:18" hidden="1" outlineLevel="1" x14ac:dyDescent="0.25">
      <c r="A22" s="102" t="s">
        <v>88</v>
      </c>
      <c r="B22" s="113">
        <v>4</v>
      </c>
      <c r="C22" s="85"/>
      <c r="D22" s="85"/>
      <c r="E22" s="85"/>
      <c r="F22" s="85"/>
      <c r="H22" s="415"/>
      <c r="I22" s="415"/>
      <c r="J22" s="98"/>
      <c r="K22" s="106"/>
      <c r="N22" s="98"/>
      <c r="O22" s="98"/>
    </row>
    <row r="23" spans="1:18" hidden="1" outlineLevel="1" x14ac:dyDescent="0.25">
      <c r="A23" s="114" t="s">
        <v>179</v>
      </c>
      <c r="B23" s="115"/>
      <c r="C23" s="85"/>
      <c r="D23" s="85"/>
      <c r="E23" s="85"/>
      <c r="F23" s="85"/>
      <c r="H23" s="98"/>
      <c r="I23" s="98"/>
      <c r="J23" s="98"/>
      <c r="K23" s="98"/>
      <c r="N23" s="98"/>
      <c r="O23" s="98"/>
    </row>
    <row r="24" spans="1:18" hidden="1" outlineLevel="1" x14ac:dyDescent="0.25">
      <c r="A24" s="102" t="s">
        <v>180</v>
      </c>
      <c r="B24" s="113">
        <v>12</v>
      </c>
      <c r="C24" s="85"/>
      <c r="D24" s="85"/>
      <c r="E24" s="85"/>
      <c r="F24" s="85"/>
      <c r="H24" s="98"/>
      <c r="I24" s="98"/>
      <c r="J24" s="98"/>
      <c r="K24" s="98"/>
    </row>
    <row r="25" spans="1:18" hidden="1" outlineLevel="1" x14ac:dyDescent="0.25">
      <c r="A25" s="102" t="s">
        <v>181</v>
      </c>
      <c r="B25" s="113">
        <v>12</v>
      </c>
      <c r="C25" s="85"/>
      <c r="D25" s="85"/>
      <c r="E25" s="85"/>
      <c r="F25" s="85"/>
    </row>
    <row r="26" spans="1:18" hidden="1" outlineLevel="1" x14ac:dyDescent="0.25">
      <c r="A26" s="116" t="s">
        <v>182</v>
      </c>
      <c r="B26" s="117"/>
      <c r="C26" s="85"/>
      <c r="D26" s="85"/>
      <c r="E26" s="85"/>
      <c r="F26" s="85"/>
    </row>
    <row r="27" spans="1:18" hidden="1" outlineLevel="1" x14ac:dyDescent="0.25">
      <c r="A27" s="118" t="s">
        <v>183</v>
      </c>
      <c r="B27" s="103">
        <v>2.9020000000000001</v>
      </c>
      <c r="C27" s="119"/>
      <c r="D27" s="120"/>
      <c r="E27" s="85"/>
      <c r="F27" s="85"/>
    </row>
    <row r="28" spans="1:18" hidden="1" outlineLevel="1" x14ac:dyDescent="0.25">
      <c r="A28" s="116" t="s">
        <v>184</v>
      </c>
      <c r="B28" s="117"/>
      <c r="C28" s="119"/>
      <c r="D28" s="120"/>
      <c r="E28" s="85"/>
      <c r="F28" s="85"/>
    </row>
    <row r="29" spans="1:18" hidden="1" outlineLevel="1" x14ac:dyDescent="0.25">
      <c r="A29" s="116" t="s">
        <v>185</v>
      </c>
      <c r="B29" s="117"/>
      <c r="C29" s="119"/>
      <c r="D29" s="120"/>
      <c r="E29" s="85"/>
      <c r="F29" s="85"/>
    </row>
    <row r="30" spans="1:18" hidden="1" outlineLevel="1" x14ac:dyDescent="0.25">
      <c r="A30" s="118" t="s">
        <v>186</v>
      </c>
      <c r="B30" s="103">
        <v>5.234</v>
      </c>
      <c r="C30" s="121"/>
      <c r="D30" s="121"/>
      <c r="E30" s="85"/>
      <c r="F30" s="85"/>
    </row>
    <row r="31" spans="1:18" hidden="1" outlineLevel="1" x14ac:dyDescent="0.25">
      <c r="A31" s="116" t="s">
        <v>187</v>
      </c>
      <c r="B31" s="113">
        <v>12</v>
      </c>
      <c r="C31" s="119"/>
      <c r="D31" s="85"/>
      <c r="E31" s="85"/>
      <c r="F31" s="85"/>
    </row>
    <row r="32" spans="1:18" hidden="1" outlineLevel="1" x14ac:dyDescent="0.25">
      <c r="A32" s="116" t="s">
        <v>188</v>
      </c>
      <c r="B32" s="113">
        <v>12</v>
      </c>
      <c r="C32" s="119"/>
      <c r="D32" s="85"/>
      <c r="E32" s="85"/>
      <c r="F32" s="85"/>
    </row>
    <row r="33" spans="1:27" hidden="1" outlineLevel="1" x14ac:dyDescent="0.25">
      <c r="A33" s="116" t="s">
        <v>189</v>
      </c>
      <c r="B33" s="113">
        <v>4</v>
      </c>
      <c r="C33" s="97"/>
      <c r="D33" s="85"/>
      <c r="E33" s="85"/>
      <c r="F33" s="85"/>
    </row>
    <row r="34" spans="1:27" ht="16.5" collapsed="1" thickBot="1" x14ac:dyDescent="0.3">
      <c r="A34" s="116" t="s">
        <v>190</v>
      </c>
      <c r="B34" s="113">
        <v>4</v>
      </c>
      <c r="C34" s="97"/>
      <c r="D34" s="85"/>
      <c r="E34" s="85"/>
      <c r="F34" s="85"/>
    </row>
    <row r="35" spans="1:27" ht="16.5" hidden="1" outlineLevel="1" thickBot="1" x14ac:dyDescent="0.3">
      <c r="A35" s="116" t="s">
        <v>191</v>
      </c>
      <c r="B35" s="113">
        <v>25</v>
      </c>
      <c r="C35" s="122"/>
      <c r="D35" s="122"/>
      <c r="E35" s="122"/>
      <c r="F35" s="122"/>
    </row>
    <row r="36" spans="1:27" ht="16.5" hidden="1" outlineLevel="1" thickBot="1" x14ac:dyDescent="0.3">
      <c r="A36" s="116" t="s">
        <v>192</v>
      </c>
      <c r="B36" s="123">
        <v>25</v>
      </c>
      <c r="C36" s="124"/>
      <c r="D36" s="85"/>
      <c r="E36" s="125"/>
      <c r="F36" s="85"/>
    </row>
    <row r="37" spans="1:27" collapsed="1" x14ac:dyDescent="0.25">
      <c r="A37" s="91" t="str">
        <f>A50</f>
        <v>Оплата труда с отчислениями</v>
      </c>
      <c r="B37" s="126">
        <v>279.70519123114008</v>
      </c>
      <c r="C37" s="85"/>
      <c r="D37" s="97"/>
      <c r="E37" s="85"/>
      <c r="F37" s="85"/>
    </row>
    <row r="38" spans="1:27" x14ac:dyDescent="0.25">
      <c r="A38" s="102" t="str">
        <f>A51</f>
        <v>Вспомогательные материалы</v>
      </c>
      <c r="B38" s="127"/>
      <c r="C38" s="122"/>
      <c r="D38" s="122"/>
      <c r="E38" s="122"/>
      <c r="F38" s="122"/>
    </row>
    <row r="39" spans="1:27" ht="32.25" thickBot="1" x14ac:dyDescent="0.3">
      <c r="A39" s="128" t="str">
        <f>A52</f>
        <v>Прочие расходы (без амортизации, арендной платы + транспортные расходы)</v>
      </c>
      <c r="B39" s="123"/>
      <c r="C39" s="122"/>
      <c r="D39" s="122"/>
      <c r="E39" s="122"/>
      <c r="F39" s="122"/>
    </row>
    <row r="40" spans="1:27" s="87" customFormat="1" x14ac:dyDescent="0.25">
      <c r="A40" s="129" t="s">
        <v>87</v>
      </c>
      <c r="B40" s="130">
        <v>1</v>
      </c>
      <c r="C40" s="130">
        <f t="shared" ref="C40:U40" si="0">B40+1</f>
        <v>2</v>
      </c>
      <c r="D40" s="130">
        <f t="shared" si="0"/>
        <v>3</v>
      </c>
      <c r="E40" s="130">
        <f t="shared" si="0"/>
        <v>4</v>
      </c>
      <c r="F40" s="130">
        <f t="shared" si="0"/>
        <v>5</v>
      </c>
      <c r="G40" s="130">
        <f t="shared" si="0"/>
        <v>6</v>
      </c>
      <c r="H40" s="130">
        <f t="shared" si="0"/>
        <v>7</v>
      </c>
      <c r="I40" s="130">
        <f t="shared" si="0"/>
        <v>8</v>
      </c>
      <c r="J40" s="130">
        <f t="shared" si="0"/>
        <v>9</v>
      </c>
      <c r="K40" s="130">
        <f t="shared" si="0"/>
        <v>10</v>
      </c>
      <c r="L40" s="130">
        <f t="shared" si="0"/>
        <v>11</v>
      </c>
      <c r="M40" s="130">
        <f t="shared" si="0"/>
        <v>12</v>
      </c>
      <c r="N40" s="130">
        <f t="shared" si="0"/>
        <v>13</v>
      </c>
      <c r="O40" s="130">
        <f t="shared" si="0"/>
        <v>14</v>
      </c>
      <c r="P40" s="130">
        <f t="shared" si="0"/>
        <v>15</v>
      </c>
      <c r="Q40" s="130">
        <f t="shared" si="0"/>
        <v>16</v>
      </c>
      <c r="R40" s="130">
        <f t="shared" si="0"/>
        <v>17</v>
      </c>
      <c r="S40" s="130">
        <f t="shared" si="0"/>
        <v>18</v>
      </c>
      <c r="T40" s="130">
        <f t="shared" si="0"/>
        <v>19</v>
      </c>
      <c r="U40" s="131">
        <f t="shared" si="0"/>
        <v>20</v>
      </c>
    </row>
    <row r="41" spans="1:27" x14ac:dyDescent="0.25">
      <c r="A41" s="132" t="s">
        <v>86</v>
      </c>
      <c r="B41" s="133">
        <v>0.04</v>
      </c>
      <c r="C41" s="133">
        <v>0.04</v>
      </c>
      <c r="D41" s="133">
        <v>0.04</v>
      </c>
      <c r="E41" s="133">
        <v>0.04</v>
      </c>
      <c r="F41" s="133">
        <v>0.04</v>
      </c>
      <c r="G41" s="133">
        <v>0.04</v>
      </c>
      <c r="H41" s="133">
        <v>0.04</v>
      </c>
      <c r="I41" s="133">
        <v>0.04</v>
      </c>
      <c r="J41" s="133">
        <v>0.04</v>
      </c>
      <c r="K41" s="133">
        <v>0.04</v>
      </c>
      <c r="L41" s="133">
        <v>0.04</v>
      </c>
      <c r="M41" s="133">
        <v>0.04</v>
      </c>
      <c r="N41" s="133">
        <v>0.04</v>
      </c>
      <c r="O41" s="133">
        <v>0.04</v>
      </c>
      <c r="P41" s="133">
        <v>0.04</v>
      </c>
      <c r="Q41" s="133">
        <v>0.04</v>
      </c>
      <c r="R41" s="133">
        <v>0.04</v>
      </c>
      <c r="S41" s="133">
        <v>0.04</v>
      </c>
      <c r="T41" s="133">
        <v>0.04</v>
      </c>
      <c r="U41" s="134">
        <v>0.04</v>
      </c>
    </row>
    <row r="42" spans="1:27" ht="16.5" thickBot="1" x14ac:dyDescent="0.3">
      <c r="A42" s="132" t="s">
        <v>85</v>
      </c>
      <c r="B42" s="133">
        <v>0.04</v>
      </c>
      <c r="C42" s="133">
        <f t="shared" ref="C42:U42" si="1">(1+B42)*(1+C41)-1</f>
        <v>8.1600000000000117E-2</v>
      </c>
      <c r="D42" s="133">
        <f t="shared" si="1"/>
        <v>0.12486400000000009</v>
      </c>
      <c r="E42" s="133">
        <f t="shared" si="1"/>
        <v>0.16985856000000021</v>
      </c>
      <c r="F42" s="133">
        <f t="shared" si="1"/>
        <v>0.21665290240000035</v>
      </c>
      <c r="G42" s="133">
        <f t="shared" si="1"/>
        <v>0.26531901849600037</v>
      </c>
      <c r="H42" s="133">
        <f t="shared" si="1"/>
        <v>0.31593177923584048</v>
      </c>
      <c r="I42" s="133">
        <f t="shared" si="1"/>
        <v>0.3685690504052741</v>
      </c>
      <c r="J42" s="133">
        <f t="shared" si="1"/>
        <v>0.42331181242148519</v>
      </c>
      <c r="K42" s="133">
        <f t="shared" si="1"/>
        <v>0.48024428491834459</v>
      </c>
      <c r="L42" s="133">
        <f t="shared" si="1"/>
        <v>0.53945405631507848</v>
      </c>
      <c r="M42" s="133">
        <f t="shared" si="1"/>
        <v>0.60103221856768174</v>
      </c>
      <c r="N42" s="133">
        <f t="shared" si="1"/>
        <v>0.66507350731038906</v>
      </c>
      <c r="O42" s="133">
        <f t="shared" si="1"/>
        <v>0.73167644760280459</v>
      </c>
      <c r="P42" s="133">
        <f t="shared" si="1"/>
        <v>0.80094350550691673</v>
      </c>
      <c r="Q42" s="133">
        <f t="shared" si="1"/>
        <v>0.87298124572719349</v>
      </c>
      <c r="R42" s="133">
        <f t="shared" si="1"/>
        <v>0.94790049555628131</v>
      </c>
      <c r="S42" s="133">
        <f t="shared" si="1"/>
        <v>1.0258165153785326</v>
      </c>
      <c r="T42" s="133">
        <f t="shared" si="1"/>
        <v>1.1068491759936738</v>
      </c>
      <c r="U42" s="134">
        <f t="shared" si="1"/>
        <v>1.1911231430334208</v>
      </c>
      <c r="V42" s="135"/>
      <c r="W42" s="135"/>
      <c r="X42" s="135"/>
      <c r="Y42" s="135"/>
      <c r="Z42" s="135"/>
      <c r="AA42" s="135"/>
    </row>
    <row r="43" spans="1:27" x14ac:dyDescent="0.25">
      <c r="A43" s="129" t="s">
        <v>87</v>
      </c>
      <c r="B43" s="130">
        <v>1</v>
      </c>
      <c r="C43" s="130">
        <f t="shared" ref="C43:U43" si="2">B43+1</f>
        <v>2</v>
      </c>
      <c r="D43" s="130">
        <f t="shared" si="2"/>
        <v>3</v>
      </c>
      <c r="E43" s="130">
        <f t="shared" si="2"/>
        <v>4</v>
      </c>
      <c r="F43" s="130">
        <f t="shared" si="2"/>
        <v>5</v>
      </c>
      <c r="G43" s="130">
        <f t="shared" si="2"/>
        <v>6</v>
      </c>
      <c r="H43" s="130">
        <f t="shared" si="2"/>
        <v>7</v>
      </c>
      <c r="I43" s="130">
        <f t="shared" si="2"/>
        <v>8</v>
      </c>
      <c r="J43" s="130">
        <f t="shared" si="2"/>
        <v>9</v>
      </c>
      <c r="K43" s="130">
        <f t="shared" si="2"/>
        <v>10</v>
      </c>
      <c r="L43" s="130">
        <f t="shared" si="2"/>
        <v>11</v>
      </c>
      <c r="M43" s="130">
        <f t="shared" si="2"/>
        <v>12</v>
      </c>
      <c r="N43" s="130">
        <f t="shared" si="2"/>
        <v>13</v>
      </c>
      <c r="O43" s="130">
        <f t="shared" si="2"/>
        <v>14</v>
      </c>
      <c r="P43" s="130">
        <f t="shared" si="2"/>
        <v>15</v>
      </c>
      <c r="Q43" s="130">
        <f t="shared" si="2"/>
        <v>16</v>
      </c>
      <c r="R43" s="130">
        <f t="shared" si="2"/>
        <v>17</v>
      </c>
      <c r="S43" s="130">
        <f t="shared" si="2"/>
        <v>18</v>
      </c>
      <c r="T43" s="130">
        <f t="shared" si="2"/>
        <v>19</v>
      </c>
      <c r="U43" s="131">
        <f t="shared" si="2"/>
        <v>20</v>
      </c>
      <c r="V43" s="135"/>
      <c r="W43" s="135"/>
      <c r="X43" s="135"/>
      <c r="Y43" s="135"/>
      <c r="Z43" s="135"/>
      <c r="AA43" s="135"/>
    </row>
    <row r="44" spans="1:27" hidden="1" outlineLevel="1" x14ac:dyDescent="0.25">
      <c r="A44" s="136" t="s">
        <v>193</v>
      </c>
      <c r="B44" s="137">
        <f t="shared" ref="B44:U44" si="3">SUM(B45:B52)</f>
        <v>0</v>
      </c>
      <c r="C44" s="137">
        <f t="shared" si="3"/>
        <v>-279.70519123114008</v>
      </c>
      <c r="D44" s="137">
        <f t="shared" si="3"/>
        <v>-314.63030022902518</v>
      </c>
      <c r="E44" s="137">
        <f t="shared" si="3"/>
        <v>-327.21551223818619</v>
      </c>
      <c r="F44" s="137">
        <f t="shared" si="3"/>
        <v>-340.30413272771369</v>
      </c>
      <c r="G44" s="137">
        <f t="shared" si="3"/>
        <v>-353.91629803682224</v>
      </c>
      <c r="H44" s="137">
        <f t="shared" si="3"/>
        <v>-368.07294995829517</v>
      </c>
      <c r="I44" s="137">
        <f t="shared" si="3"/>
        <v>-382.79586795662698</v>
      </c>
      <c r="J44" s="137">
        <f t="shared" si="3"/>
        <v>-398.1077026748921</v>
      </c>
      <c r="K44" s="137">
        <f t="shared" si="3"/>
        <v>-414.03201078188778</v>
      </c>
      <c r="L44" s="137">
        <f t="shared" si="3"/>
        <v>-430.5932912131633</v>
      </c>
      <c r="M44" s="137">
        <f t="shared" si="3"/>
        <v>-447.81702286168991</v>
      </c>
      <c r="N44" s="137">
        <f t="shared" si="3"/>
        <v>-465.72970377615746</v>
      </c>
      <c r="O44" s="137">
        <f t="shared" si="3"/>
        <v>-484.35889192720379</v>
      </c>
      <c r="P44" s="137">
        <f t="shared" si="3"/>
        <v>-503.73324760429193</v>
      </c>
      <c r="Q44" s="137">
        <f t="shared" si="3"/>
        <v>-523.88257750846367</v>
      </c>
      <c r="R44" s="137">
        <f t="shared" si="3"/>
        <v>-544.83788060880215</v>
      </c>
      <c r="S44" s="137">
        <f t="shared" si="3"/>
        <v>-566.63139583315433</v>
      </c>
      <c r="T44" s="137">
        <f t="shared" si="3"/>
        <v>-589.29665166648044</v>
      </c>
      <c r="U44" s="137">
        <f t="shared" si="3"/>
        <v>-612.8685177331397</v>
      </c>
    </row>
    <row r="45" spans="1:27" ht="16.5" hidden="1" customHeight="1" outlineLevel="1" x14ac:dyDescent="0.25">
      <c r="A45" s="138" t="str">
        <f>A20</f>
        <v>Затраты на текущий ремонт ТП, т.руб. без НДС</v>
      </c>
      <c r="B45" s="139">
        <f t="shared" ref="B45:U45" si="4">-IF(B$40/$B$22-INT(B40/$B$22)&lt;&gt;0,0,$B$20*(1+B$42)*$B$19)</f>
        <v>0</v>
      </c>
      <c r="C45" s="139">
        <f t="shared" si="4"/>
        <v>0</v>
      </c>
      <c r="D45" s="139">
        <f t="shared" si="4"/>
        <v>0</v>
      </c>
      <c r="E45" s="139">
        <f t="shared" si="4"/>
        <v>0</v>
      </c>
      <c r="F45" s="139">
        <f t="shared" si="4"/>
        <v>0</v>
      </c>
      <c r="G45" s="139">
        <f t="shared" si="4"/>
        <v>0</v>
      </c>
      <c r="H45" s="139">
        <f t="shared" si="4"/>
        <v>0</v>
      </c>
      <c r="I45" s="139">
        <f t="shared" si="4"/>
        <v>0</v>
      </c>
      <c r="J45" s="139">
        <f t="shared" si="4"/>
        <v>0</v>
      </c>
      <c r="K45" s="139">
        <f t="shared" si="4"/>
        <v>0</v>
      </c>
      <c r="L45" s="139">
        <f t="shared" si="4"/>
        <v>0</v>
      </c>
      <c r="M45" s="139">
        <f t="shared" si="4"/>
        <v>0</v>
      </c>
      <c r="N45" s="139">
        <f t="shared" si="4"/>
        <v>0</v>
      </c>
      <c r="O45" s="139">
        <f t="shared" si="4"/>
        <v>0</v>
      </c>
      <c r="P45" s="139">
        <f t="shared" si="4"/>
        <v>0</v>
      </c>
      <c r="Q45" s="139">
        <f t="shared" si="4"/>
        <v>0</v>
      </c>
      <c r="R45" s="139">
        <f t="shared" si="4"/>
        <v>0</v>
      </c>
      <c r="S45" s="139">
        <f t="shared" si="4"/>
        <v>0</v>
      </c>
      <c r="T45" s="139">
        <f t="shared" si="4"/>
        <v>0</v>
      </c>
      <c r="U45" s="140">
        <f t="shared" si="4"/>
        <v>0</v>
      </c>
    </row>
    <row r="46" spans="1:27" ht="16.5" hidden="1" customHeight="1" outlineLevel="1" x14ac:dyDescent="0.25">
      <c r="A46" s="138" t="str">
        <f>A23</f>
        <v>Затраты на капитальный ремонт ТП, т.руб. без НДС</v>
      </c>
      <c r="B46" s="139">
        <f t="shared" ref="B46:U46" si="5">-IF(B$40/$B$25-INT(B40/$B$25)&lt;&gt;0,0,$B$23*(1+B$42)*$B$19)</f>
        <v>0</v>
      </c>
      <c r="C46" s="139">
        <f t="shared" si="5"/>
        <v>0</v>
      </c>
      <c r="D46" s="139">
        <f t="shared" si="5"/>
        <v>0</v>
      </c>
      <c r="E46" s="139">
        <f t="shared" si="5"/>
        <v>0</v>
      </c>
      <c r="F46" s="139">
        <f t="shared" si="5"/>
        <v>0</v>
      </c>
      <c r="G46" s="139">
        <f t="shared" si="5"/>
        <v>0</v>
      </c>
      <c r="H46" s="139">
        <f t="shared" si="5"/>
        <v>0</v>
      </c>
      <c r="I46" s="139">
        <f t="shared" si="5"/>
        <v>0</v>
      </c>
      <c r="J46" s="139">
        <f t="shared" si="5"/>
        <v>0</v>
      </c>
      <c r="K46" s="139">
        <f t="shared" si="5"/>
        <v>0</v>
      </c>
      <c r="L46" s="139">
        <f t="shared" si="5"/>
        <v>0</v>
      </c>
      <c r="M46" s="139">
        <f t="shared" si="5"/>
        <v>0</v>
      </c>
      <c r="N46" s="139">
        <f t="shared" si="5"/>
        <v>0</v>
      </c>
      <c r="O46" s="139">
        <f t="shared" si="5"/>
        <v>0</v>
      </c>
      <c r="P46" s="139">
        <f t="shared" si="5"/>
        <v>0</v>
      </c>
      <c r="Q46" s="139">
        <f t="shared" si="5"/>
        <v>0</v>
      </c>
      <c r="R46" s="139">
        <f t="shared" si="5"/>
        <v>0</v>
      </c>
      <c r="S46" s="139">
        <f t="shared" si="5"/>
        <v>0</v>
      </c>
      <c r="T46" s="139">
        <f t="shared" si="5"/>
        <v>0</v>
      </c>
      <c r="U46" s="140">
        <f t="shared" si="5"/>
        <v>0</v>
      </c>
    </row>
    <row r="47" spans="1:27" ht="16.5" hidden="1" customHeight="1" outlineLevel="1" x14ac:dyDescent="0.25">
      <c r="A47" s="138" t="str">
        <f>A26</f>
        <v>Затраты на капитальный ремонт 1 км КЛ т.руб. без НДС</v>
      </c>
      <c r="B47" s="139">
        <f t="shared" ref="B47:U47" si="6">-IF(B$40/$B$36-INT(B40/$B$36)&lt;&gt;0,0,$B$26*(1+B$42)*$B$27)</f>
        <v>0</v>
      </c>
      <c r="C47" s="139">
        <f t="shared" si="6"/>
        <v>0</v>
      </c>
      <c r="D47" s="139">
        <f t="shared" si="6"/>
        <v>0</v>
      </c>
      <c r="E47" s="139">
        <f t="shared" si="6"/>
        <v>0</v>
      </c>
      <c r="F47" s="139">
        <f t="shared" si="6"/>
        <v>0</v>
      </c>
      <c r="G47" s="139">
        <f t="shared" si="6"/>
        <v>0</v>
      </c>
      <c r="H47" s="139">
        <f t="shared" si="6"/>
        <v>0</v>
      </c>
      <c r="I47" s="139">
        <f t="shared" si="6"/>
        <v>0</v>
      </c>
      <c r="J47" s="139">
        <f t="shared" si="6"/>
        <v>0</v>
      </c>
      <c r="K47" s="139">
        <f t="shared" si="6"/>
        <v>0</v>
      </c>
      <c r="L47" s="139">
        <f t="shared" si="6"/>
        <v>0</v>
      </c>
      <c r="M47" s="139">
        <f t="shared" si="6"/>
        <v>0</v>
      </c>
      <c r="N47" s="139">
        <f t="shared" si="6"/>
        <v>0</v>
      </c>
      <c r="O47" s="139">
        <f t="shared" si="6"/>
        <v>0</v>
      </c>
      <c r="P47" s="139">
        <f t="shared" si="6"/>
        <v>0</v>
      </c>
      <c r="Q47" s="139">
        <f t="shared" si="6"/>
        <v>0</v>
      </c>
      <c r="R47" s="139">
        <f t="shared" si="6"/>
        <v>0</v>
      </c>
      <c r="S47" s="139">
        <f t="shared" si="6"/>
        <v>0</v>
      </c>
      <c r="T47" s="139">
        <f t="shared" si="6"/>
        <v>0</v>
      </c>
      <c r="U47" s="140">
        <f t="shared" si="6"/>
        <v>0</v>
      </c>
    </row>
    <row r="48" spans="1:27" hidden="1" outlineLevel="1" x14ac:dyDescent="0.25">
      <c r="A48" s="138" t="s">
        <v>194</v>
      </c>
      <c r="B48" s="139">
        <f t="shared" ref="B48:U48" si="7">-IF(B$40/$B$32-INT(B40/$B$32)&lt;&gt;0,0,$B$28*(1+B$42)*$B$30)</f>
        <v>0</v>
      </c>
      <c r="C48" s="139">
        <f t="shared" si="7"/>
        <v>0</v>
      </c>
      <c r="D48" s="139">
        <f t="shared" si="7"/>
        <v>0</v>
      </c>
      <c r="E48" s="139">
        <f t="shared" si="7"/>
        <v>0</v>
      </c>
      <c r="F48" s="139">
        <f t="shared" si="7"/>
        <v>0</v>
      </c>
      <c r="G48" s="139">
        <f t="shared" si="7"/>
        <v>0</v>
      </c>
      <c r="H48" s="139">
        <f t="shared" si="7"/>
        <v>0</v>
      </c>
      <c r="I48" s="139">
        <f t="shared" si="7"/>
        <v>0</v>
      </c>
      <c r="J48" s="139">
        <f t="shared" si="7"/>
        <v>0</v>
      </c>
      <c r="K48" s="139">
        <f t="shared" si="7"/>
        <v>0</v>
      </c>
      <c r="L48" s="139">
        <f t="shared" si="7"/>
        <v>0</v>
      </c>
      <c r="M48" s="139">
        <f t="shared" si="7"/>
        <v>0</v>
      </c>
      <c r="N48" s="139">
        <f t="shared" si="7"/>
        <v>0</v>
      </c>
      <c r="O48" s="139">
        <f t="shared" si="7"/>
        <v>0</v>
      </c>
      <c r="P48" s="139">
        <f t="shared" si="7"/>
        <v>0</v>
      </c>
      <c r="Q48" s="139">
        <f t="shared" si="7"/>
        <v>0</v>
      </c>
      <c r="R48" s="139">
        <f t="shared" si="7"/>
        <v>0</v>
      </c>
      <c r="S48" s="139">
        <f t="shared" si="7"/>
        <v>0</v>
      </c>
      <c r="T48" s="139">
        <f t="shared" si="7"/>
        <v>0</v>
      </c>
      <c r="U48" s="140">
        <f t="shared" si="7"/>
        <v>0</v>
      </c>
    </row>
    <row r="49" spans="1:27" hidden="1" outlineLevel="1" x14ac:dyDescent="0.25">
      <c r="A49" s="138" t="s">
        <v>195</v>
      </c>
      <c r="B49" s="139">
        <f t="shared" ref="B49:U49" si="8">-IF(B$40/$B$34-INT(B40/$B$34)&lt;&gt;0,0,$B$29*(1+B$42)*$B$30)</f>
        <v>0</v>
      </c>
      <c r="C49" s="139">
        <f t="shared" si="8"/>
        <v>0</v>
      </c>
      <c r="D49" s="139">
        <f t="shared" si="8"/>
        <v>0</v>
      </c>
      <c r="E49" s="139">
        <f t="shared" si="8"/>
        <v>0</v>
      </c>
      <c r="F49" s="139">
        <f t="shared" si="8"/>
        <v>0</v>
      </c>
      <c r="G49" s="139">
        <f t="shared" si="8"/>
        <v>0</v>
      </c>
      <c r="H49" s="139">
        <f t="shared" si="8"/>
        <v>0</v>
      </c>
      <c r="I49" s="139">
        <f t="shared" si="8"/>
        <v>0</v>
      </c>
      <c r="J49" s="139">
        <f t="shared" si="8"/>
        <v>0</v>
      </c>
      <c r="K49" s="139">
        <f t="shared" si="8"/>
        <v>0</v>
      </c>
      <c r="L49" s="139">
        <f t="shared" si="8"/>
        <v>0</v>
      </c>
      <c r="M49" s="139">
        <f t="shared" si="8"/>
        <v>0</v>
      </c>
      <c r="N49" s="139">
        <f t="shared" si="8"/>
        <v>0</v>
      </c>
      <c r="O49" s="139">
        <f t="shared" si="8"/>
        <v>0</v>
      </c>
      <c r="P49" s="139">
        <f t="shared" si="8"/>
        <v>0</v>
      </c>
      <c r="Q49" s="139">
        <f t="shared" si="8"/>
        <v>0</v>
      </c>
      <c r="R49" s="139">
        <f t="shared" si="8"/>
        <v>0</v>
      </c>
      <c r="S49" s="139">
        <f t="shared" si="8"/>
        <v>0</v>
      </c>
      <c r="T49" s="139">
        <f t="shared" si="8"/>
        <v>0</v>
      </c>
      <c r="U49" s="140">
        <f t="shared" si="8"/>
        <v>0</v>
      </c>
    </row>
    <row r="50" spans="1:27" collapsed="1" x14ac:dyDescent="0.25">
      <c r="A50" s="138" t="s">
        <v>196</v>
      </c>
      <c r="B50" s="139"/>
      <c r="C50" s="139">
        <f>-$B$37</f>
        <v>-279.70519123114008</v>
      </c>
      <c r="D50" s="139">
        <f t="shared" ref="D50:U50" si="9">-$B$37*(1+D42)</f>
        <v>-314.63030022902518</v>
      </c>
      <c r="E50" s="139">
        <f t="shared" si="9"/>
        <v>-327.21551223818619</v>
      </c>
      <c r="F50" s="139">
        <f t="shared" si="9"/>
        <v>-340.30413272771369</v>
      </c>
      <c r="G50" s="139">
        <f t="shared" si="9"/>
        <v>-353.91629803682224</v>
      </c>
      <c r="H50" s="139">
        <f t="shared" si="9"/>
        <v>-368.07294995829517</v>
      </c>
      <c r="I50" s="139">
        <f t="shared" si="9"/>
        <v>-382.79586795662698</v>
      </c>
      <c r="J50" s="139">
        <f t="shared" si="9"/>
        <v>-398.1077026748921</v>
      </c>
      <c r="K50" s="139">
        <f t="shared" si="9"/>
        <v>-414.03201078188778</v>
      </c>
      <c r="L50" s="139">
        <f t="shared" si="9"/>
        <v>-430.5932912131633</v>
      </c>
      <c r="M50" s="139">
        <f t="shared" si="9"/>
        <v>-447.81702286168991</v>
      </c>
      <c r="N50" s="139">
        <f t="shared" si="9"/>
        <v>-465.72970377615746</v>
      </c>
      <c r="O50" s="139">
        <f t="shared" si="9"/>
        <v>-484.35889192720379</v>
      </c>
      <c r="P50" s="139">
        <f t="shared" si="9"/>
        <v>-503.73324760429193</v>
      </c>
      <c r="Q50" s="139">
        <f t="shared" si="9"/>
        <v>-523.88257750846367</v>
      </c>
      <c r="R50" s="139">
        <f t="shared" si="9"/>
        <v>-544.83788060880215</v>
      </c>
      <c r="S50" s="139">
        <f t="shared" si="9"/>
        <v>-566.63139583315433</v>
      </c>
      <c r="T50" s="139">
        <f t="shared" si="9"/>
        <v>-589.29665166648044</v>
      </c>
      <c r="U50" s="140">
        <f t="shared" si="9"/>
        <v>-612.8685177331397</v>
      </c>
    </row>
    <row r="51" spans="1:27" s="87" customFormat="1" x14ac:dyDescent="0.25">
      <c r="A51" s="138" t="s">
        <v>197</v>
      </c>
      <c r="B51" s="139"/>
      <c r="C51" s="139">
        <f t="shared" ref="C51:U51" si="10">-$B$38*(1+C42)*$B$19</f>
        <v>0</v>
      </c>
      <c r="D51" s="139">
        <f t="shared" si="10"/>
        <v>0</v>
      </c>
      <c r="E51" s="139">
        <f t="shared" si="10"/>
        <v>0</v>
      </c>
      <c r="F51" s="139">
        <f t="shared" si="10"/>
        <v>0</v>
      </c>
      <c r="G51" s="139">
        <f t="shared" si="10"/>
        <v>0</v>
      </c>
      <c r="H51" s="139">
        <f t="shared" si="10"/>
        <v>0</v>
      </c>
      <c r="I51" s="139">
        <f t="shared" si="10"/>
        <v>0</v>
      </c>
      <c r="J51" s="139">
        <f t="shared" si="10"/>
        <v>0</v>
      </c>
      <c r="K51" s="139">
        <f t="shared" si="10"/>
        <v>0</v>
      </c>
      <c r="L51" s="139">
        <f t="shared" si="10"/>
        <v>0</v>
      </c>
      <c r="M51" s="139">
        <f t="shared" si="10"/>
        <v>0</v>
      </c>
      <c r="N51" s="139">
        <f t="shared" si="10"/>
        <v>0</v>
      </c>
      <c r="O51" s="139">
        <f t="shared" si="10"/>
        <v>0</v>
      </c>
      <c r="P51" s="139">
        <f t="shared" si="10"/>
        <v>0</v>
      </c>
      <c r="Q51" s="139">
        <f t="shared" si="10"/>
        <v>0</v>
      </c>
      <c r="R51" s="139">
        <f t="shared" si="10"/>
        <v>0</v>
      </c>
      <c r="S51" s="139">
        <f t="shared" si="10"/>
        <v>0</v>
      </c>
      <c r="T51" s="139">
        <f t="shared" si="10"/>
        <v>0</v>
      </c>
      <c r="U51" s="140">
        <f t="shared" si="10"/>
        <v>0</v>
      </c>
    </row>
    <row r="52" spans="1:27" ht="31.5" x14ac:dyDescent="0.25">
      <c r="A52" s="141" t="s">
        <v>198</v>
      </c>
      <c r="B52" s="139"/>
      <c r="C52" s="139">
        <f t="shared" ref="C52:U52" si="11">-$B$39*(1+C42)*$B$19</f>
        <v>0</v>
      </c>
      <c r="D52" s="139">
        <f t="shared" si="11"/>
        <v>0</v>
      </c>
      <c r="E52" s="139">
        <f t="shared" si="11"/>
        <v>0</v>
      </c>
      <c r="F52" s="139">
        <f t="shared" si="11"/>
        <v>0</v>
      </c>
      <c r="G52" s="139">
        <f t="shared" si="11"/>
        <v>0</v>
      </c>
      <c r="H52" s="139">
        <f t="shared" si="11"/>
        <v>0</v>
      </c>
      <c r="I52" s="139">
        <f t="shared" si="11"/>
        <v>0</v>
      </c>
      <c r="J52" s="139">
        <f t="shared" si="11"/>
        <v>0</v>
      </c>
      <c r="K52" s="139">
        <f t="shared" si="11"/>
        <v>0</v>
      </c>
      <c r="L52" s="139">
        <f t="shared" si="11"/>
        <v>0</v>
      </c>
      <c r="M52" s="139">
        <f t="shared" si="11"/>
        <v>0</v>
      </c>
      <c r="N52" s="139">
        <f t="shared" si="11"/>
        <v>0</v>
      </c>
      <c r="O52" s="139">
        <f t="shared" si="11"/>
        <v>0</v>
      </c>
      <c r="P52" s="139">
        <f t="shared" si="11"/>
        <v>0</v>
      </c>
      <c r="Q52" s="139">
        <f t="shared" si="11"/>
        <v>0</v>
      </c>
      <c r="R52" s="139">
        <f t="shared" si="11"/>
        <v>0</v>
      </c>
      <c r="S52" s="139">
        <f t="shared" si="11"/>
        <v>0</v>
      </c>
      <c r="T52" s="139">
        <f t="shared" si="11"/>
        <v>0</v>
      </c>
      <c r="U52" s="140">
        <f t="shared" si="11"/>
        <v>0</v>
      </c>
    </row>
    <row r="53" spans="1:27" x14ac:dyDescent="0.25">
      <c r="A53" s="136" t="s">
        <v>199</v>
      </c>
      <c r="B53" s="137">
        <f>SUM(B54:B61)</f>
        <v>0</v>
      </c>
      <c r="C53" s="137">
        <f t="shared" ref="C53:U53" si="12">SUM(C54:C56)</f>
        <v>-1437.1817812000004</v>
      </c>
      <c r="D53" s="137">
        <f t="shared" si="12"/>
        <v>-1437.1817812000004</v>
      </c>
      <c r="E53" s="137">
        <f t="shared" si="12"/>
        <v>-1437.1817812000004</v>
      </c>
      <c r="F53" s="137">
        <f t="shared" si="12"/>
        <v>-1437.1817812000004</v>
      </c>
      <c r="G53" s="137">
        <f t="shared" si="12"/>
        <v>-1437.1817812000004</v>
      </c>
      <c r="H53" s="137">
        <f t="shared" si="12"/>
        <v>-1437.1817812000004</v>
      </c>
      <c r="I53" s="137">
        <f t="shared" si="12"/>
        <v>-1437.1817812000004</v>
      </c>
      <c r="J53" s="137">
        <f t="shared" si="12"/>
        <v>-1437.1817812000004</v>
      </c>
      <c r="K53" s="137">
        <f t="shared" si="12"/>
        <v>-1437.1817812000004</v>
      </c>
      <c r="L53" s="137">
        <f t="shared" si="12"/>
        <v>-1437.1817812000004</v>
      </c>
      <c r="M53" s="137">
        <f t="shared" si="12"/>
        <v>-1437.1817812000004</v>
      </c>
      <c r="N53" s="137">
        <f t="shared" si="12"/>
        <v>-1437.1817812000004</v>
      </c>
      <c r="O53" s="137">
        <f t="shared" si="12"/>
        <v>-1437.1817812000004</v>
      </c>
      <c r="P53" s="137">
        <f t="shared" si="12"/>
        <v>-1437.1817812000004</v>
      </c>
      <c r="Q53" s="137">
        <f t="shared" si="12"/>
        <v>-1437.1817812000004</v>
      </c>
      <c r="R53" s="137">
        <f t="shared" si="12"/>
        <v>0</v>
      </c>
      <c r="S53" s="137">
        <f t="shared" si="12"/>
        <v>0</v>
      </c>
      <c r="T53" s="137">
        <f t="shared" si="12"/>
        <v>0</v>
      </c>
      <c r="U53" s="137">
        <f t="shared" si="12"/>
        <v>0</v>
      </c>
    </row>
    <row r="54" spans="1:27" s="87" customFormat="1" ht="15" customHeight="1" x14ac:dyDescent="0.25">
      <c r="A54" s="138" t="s">
        <v>84</v>
      </c>
      <c r="B54" s="139"/>
      <c r="C54" s="139"/>
      <c r="D54" s="139"/>
      <c r="E54" s="139"/>
      <c r="F54" s="139"/>
      <c r="G54" s="139"/>
      <c r="H54" s="139"/>
      <c r="I54" s="139"/>
      <c r="J54" s="139"/>
      <c r="K54" s="139"/>
      <c r="L54" s="139"/>
      <c r="M54" s="139"/>
      <c r="N54" s="139"/>
      <c r="O54" s="139"/>
      <c r="P54" s="139"/>
      <c r="Q54" s="139"/>
      <c r="R54" s="139"/>
      <c r="S54" s="139"/>
      <c r="T54" s="139"/>
      <c r="U54" s="140"/>
    </row>
    <row r="55" spans="1:27" x14ac:dyDescent="0.25">
      <c r="A55" s="138" t="s">
        <v>200</v>
      </c>
      <c r="B55" s="139"/>
      <c r="C55" s="139">
        <f t="shared" ref="C55:U55" si="13">IF(C43&lt;$B$16+2,-($B$12+$B$15)/$B$16,0)</f>
        <v>0</v>
      </c>
      <c r="D55" s="139">
        <f t="shared" si="13"/>
        <v>0</v>
      </c>
      <c r="E55" s="139">
        <f t="shared" si="13"/>
        <v>0</v>
      </c>
      <c r="F55" s="139">
        <f t="shared" si="13"/>
        <v>0</v>
      </c>
      <c r="G55" s="139">
        <f t="shared" si="13"/>
        <v>0</v>
      </c>
      <c r="H55" s="139">
        <f t="shared" si="13"/>
        <v>0</v>
      </c>
      <c r="I55" s="139">
        <f t="shared" si="13"/>
        <v>0</v>
      </c>
      <c r="J55" s="139">
        <f t="shared" si="13"/>
        <v>0</v>
      </c>
      <c r="K55" s="139">
        <f t="shared" si="13"/>
        <v>0</v>
      </c>
      <c r="L55" s="139">
        <f t="shared" si="13"/>
        <v>0</v>
      </c>
      <c r="M55" s="139">
        <f t="shared" si="13"/>
        <v>0</v>
      </c>
      <c r="N55" s="139">
        <f t="shared" si="13"/>
        <v>0</v>
      </c>
      <c r="O55" s="139">
        <f t="shared" si="13"/>
        <v>0</v>
      </c>
      <c r="P55" s="139">
        <f t="shared" si="13"/>
        <v>0</v>
      </c>
      <c r="Q55" s="139">
        <f t="shared" si="13"/>
        <v>0</v>
      </c>
      <c r="R55" s="139">
        <f t="shared" si="13"/>
        <v>0</v>
      </c>
      <c r="S55" s="139">
        <f t="shared" si="13"/>
        <v>0</v>
      </c>
      <c r="T55" s="139">
        <f t="shared" si="13"/>
        <v>0</v>
      </c>
      <c r="U55" s="139">
        <f t="shared" si="13"/>
        <v>0</v>
      </c>
    </row>
    <row r="56" spans="1:27" s="87" customFormat="1" x14ac:dyDescent="0.25">
      <c r="A56" s="138" t="s">
        <v>201</v>
      </c>
      <c r="B56" s="139"/>
      <c r="C56" s="139">
        <f t="shared" ref="C56:U56" si="14">IF(C43&lt;$B$17+2,-($B$13)/$B$17-($B$14)/$B$18,0)</f>
        <v>-1437.1817812000004</v>
      </c>
      <c r="D56" s="139">
        <f t="shared" si="14"/>
        <v>-1437.1817812000004</v>
      </c>
      <c r="E56" s="139">
        <f t="shared" si="14"/>
        <v>-1437.1817812000004</v>
      </c>
      <c r="F56" s="139">
        <f t="shared" si="14"/>
        <v>-1437.1817812000004</v>
      </c>
      <c r="G56" s="139">
        <f t="shared" si="14"/>
        <v>-1437.1817812000004</v>
      </c>
      <c r="H56" s="139">
        <f t="shared" si="14"/>
        <v>-1437.1817812000004</v>
      </c>
      <c r="I56" s="139">
        <f t="shared" si="14"/>
        <v>-1437.1817812000004</v>
      </c>
      <c r="J56" s="139">
        <f t="shared" si="14"/>
        <v>-1437.1817812000004</v>
      </c>
      <c r="K56" s="139">
        <f t="shared" si="14"/>
        <v>-1437.1817812000004</v>
      </c>
      <c r="L56" s="139">
        <f t="shared" si="14"/>
        <v>-1437.1817812000004</v>
      </c>
      <c r="M56" s="139">
        <f t="shared" si="14"/>
        <v>-1437.1817812000004</v>
      </c>
      <c r="N56" s="139">
        <f t="shared" si="14"/>
        <v>-1437.1817812000004</v>
      </c>
      <c r="O56" s="139">
        <f t="shared" si="14"/>
        <v>-1437.1817812000004</v>
      </c>
      <c r="P56" s="139">
        <f t="shared" si="14"/>
        <v>-1437.1817812000004</v>
      </c>
      <c r="Q56" s="139">
        <f t="shared" si="14"/>
        <v>-1437.1817812000004</v>
      </c>
      <c r="R56" s="139">
        <f t="shared" si="14"/>
        <v>0</v>
      </c>
      <c r="S56" s="139">
        <f t="shared" si="14"/>
        <v>0</v>
      </c>
      <c r="T56" s="139">
        <f t="shared" si="14"/>
        <v>0</v>
      </c>
      <c r="U56" s="139">
        <f t="shared" si="14"/>
        <v>0</v>
      </c>
    </row>
    <row r="57" spans="1:27" s="87" customFormat="1" ht="15" thickBot="1" x14ac:dyDescent="0.3">
      <c r="A57" s="142"/>
      <c r="B57" s="143"/>
      <c r="C57" s="143"/>
      <c r="D57" s="143"/>
      <c r="E57" s="143"/>
      <c r="F57" s="143"/>
      <c r="G57" s="143"/>
      <c r="H57" s="143"/>
      <c r="I57" s="143"/>
      <c r="J57" s="143"/>
      <c r="K57" s="143"/>
      <c r="L57" s="143"/>
      <c r="M57" s="143"/>
      <c r="N57" s="143"/>
      <c r="O57" s="143"/>
      <c r="P57" s="143"/>
      <c r="Q57" s="143"/>
      <c r="R57" s="143"/>
      <c r="S57" s="143"/>
      <c r="T57" s="143"/>
      <c r="U57" s="143"/>
      <c r="V57" s="144"/>
      <c r="W57" s="144"/>
      <c r="X57" s="144"/>
      <c r="Y57" s="144"/>
      <c r="Z57" s="144"/>
      <c r="AA57" s="144"/>
    </row>
    <row r="58" spans="1:27" ht="16.5" thickBot="1" x14ac:dyDescent="0.3">
      <c r="A58" s="145" t="s">
        <v>202</v>
      </c>
      <c r="B58" s="146"/>
      <c r="C58" s="147">
        <v>2</v>
      </c>
      <c r="D58" s="147">
        <f t="shared" ref="D58:U58" si="15">C58+1</f>
        <v>3</v>
      </c>
      <c r="E58" s="147">
        <f t="shared" si="15"/>
        <v>4</v>
      </c>
      <c r="F58" s="147">
        <f t="shared" si="15"/>
        <v>5</v>
      </c>
      <c r="G58" s="147">
        <f t="shared" si="15"/>
        <v>6</v>
      </c>
      <c r="H58" s="147">
        <f t="shared" si="15"/>
        <v>7</v>
      </c>
      <c r="I58" s="147">
        <f t="shared" si="15"/>
        <v>8</v>
      </c>
      <c r="J58" s="147">
        <f t="shared" si="15"/>
        <v>9</v>
      </c>
      <c r="K58" s="147">
        <f t="shared" si="15"/>
        <v>10</v>
      </c>
      <c r="L58" s="147">
        <f t="shared" si="15"/>
        <v>11</v>
      </c>
      <c r="M58" s="147">
        <f t="shared" si="15"/>
        <v>12</v>
      </c>
      <c r="N58" s="147">
        <f t="shared" si="15"/>
        <v>13</v>
      </c>
      <c r="O58" s="147">
        <f t="shared" si="15"/>
        <v>14</v>
      </c>
      <c r="P58" s="147">
        <f t="shared" si="15"/>
        <v>15</v>
      </c>
      <c r="Q58" s="147">
        <f t="shared" si="15"/>
        <v>16</v>
      </c>
      <c r="R58" s="147">
        <f t="shared" si="15"/>
        <v>17</v>
      </c>
      <c r="S58" s="147">
        <f t="shared" si="15"/>
        <v>18</v>
      </c>
      <c r="T58" s="147">
        <f t="shared" si="15"/>
        <v>19</v>
      </c>
      <c r="U58" s="148">
        <f t="shared" si="15"/>
        <v>20</v>
      </c>
    </row>
    <row r="59" spans="1:27" x14ac:dyDescent="0.25">
      <c r="A59" s="149" t="s">
        <v>83</v>
      </c>
      <c r="B59" s="150" t="s">
        <v>203</v>
      </c>
      <c r="C59" s="151">
        <f t="shared" ref="C59:U59" si="16">-(C55+C56)</f>
        <v>1437.1817812000004</v>
      </c>
      <c r="D59" s="151">
        <f t="shared" si="16"/>
        <v>1437.1817812000004</v>
      </c>
      <c r="E59" s="151">
        <f t="shared" si="16"/>
        <v>1437.1817812000004</v>
      </c>
      <c r="F59" s="151">
        <f t="shared" si="16"/>
        <v>1437.1817812000004</v>
      </c>
      <c r="G59" s="151">
        <f t="shared" si="16"/>
        <v>1437.1817812000004</v>
      </c>
      <c r="H59" s="151">
        <f t="shared" si="16"/>
        <v>1437.1817812000004</v>
      </c>
      <c r="I59" s="151">
        <f t="shared" si="16"/>
        <v>1437.1817812000004</v>
      </c>
      <c r="J59" s="151">
        <f t="shared" si="16"/>
        <v>1437.1817812000004</v>
      </c>
      <c r="K59" s="151">
        <f t="shared" si="16"/>
        <v>1437.1817812000004</v>
      </c>
      <c r="L59" s="151">
        <f t="shared" si="16"/>
        <v>1437.1817812000004</v>
      </c>
      <c r="M59" s="151">
        <f t="shared" si="16"/>
        <v>1437.1817812000004</v>
      </c>
      <c r="N59" s="151">
        <f t="shared" si="16"/>
        <v>1437.1817812000004</v>
      </c>
      <c r="O59" s="151">
        <f t="shared" si="16"/>
        <v>1437.1817812000004</v>
      </c>
      <c r="P59" s="151">
        <f t="shared" si="16"/>
        <v>1437.1817812000004</v>
      </c>
      <c r="Q59" s="151">
        <f t="shared" si="16"/>
        <v>1437.1817812000004</v>
      </c>
      <c r="R59" s="151">
        <f t="shared" si="16"/>
        <v>0</v>
      </c>
      <c r="S59" s="151">
        <f t="shared" si="16"/>
        <v>0</v>
      </c>
      <c r="T59" s="151">
        <f t="shared" si="16"/>
        <v>0</v>
      </c>
      <c r="U59" s="151">
        <f t="shared" si="16"/>
        <v>0</v>
      </c>
    </row>
    <row r="60" spans="1:27" x14ac:dyDescent="0.25">
      <c r="A60" s="132" t="s">
        <v>84</v>
      </c>
      <c r="B60" s="74" t="s">
        <v>203</v>
      </c>
      <c r="C60" s="152">
        <f t="shared" ref="C60:U60" si="17">-C54</f>
        <v>0</v>
      </c>
      <c r="D60" s="152">
        <f t="shared" si="17"/>
        <v>0</v>
      </c>
      <c r="E60" s="152">
        <f t="shared" si="17"/>
        <v>0</v>
      </c>
      <c r="F60" s="152">
        <f t="shared" si="17"/>
        <v>0</v>
      </c>
      <c r="G60" s="152">
        <f t="shared" si="17"/>
        <v>0</v>
      </c>
      <c r="H60" s="152">
        <f t="shared" si="17"/>
        <v>0</v>
      </c>
      <c r="I60" s="152">
        <f t="shared" si="17"/>
        <v>0</v>
      </c>
      <c r="J60" s="152">
        <f t="shared" si="17"/>
        <v>0</v>
      </c>
      <c r="K60" s="152">
        <f t="shared" si="17"/>
        <v>0</v>
      </c>
      <c r="L60" s="152">
        <f t="shared" si="17"/>
        <v>0</v>
      </c>
      <c r="M60" s="152">
        <f t="shared" si="17"/>
        <v>0</v>
      </c>
      <c r="N60" s="152">
        <f t="shared" si="17"/>
        <v>0</v>
      </c>
      <c r="O60" s="152">
        <f t="shared" si="17"/>
        <v>0</v>
      </c>
      <c r="P60" s="152">
        <f t="shared" si="17"/>
        <v>0</v>
      </c>
      <c r="Q60" s="152">
        <f t="shared" si="17"/>
        <v>0</v>
      </c>
      <c r="R60" s="152">
        <f t="shared" si="17"/>
        <v>0</v>
      </c>
      <c r="S60" s="152">
        <f t="shared" si="17"/>
        <v>0</v>
      </c>
      <c r="T60" s="152">
        <f t="shared" si="17"/>
        <v>0</v>
      </c>
      <c r="U60" s="153">
        <f t="shared" si="17"/>
        <v>0</v>
      </c>
    </row>
    <row r="61" spans="1:27" x14ac:dyDescent="0.25">
      <c r="A61" s="132" t="s">
        <v>204</v>
      </c>
      <c r="B61" s="74" t="s">
        <v>203</v>
      </c>
      <c r="C61" s="152">
        <f t="shared" ref="C61:U63" si="18">-C45</f>
        <v>0</v>
      </c>
      <c r="D61" s="152">
        <f t="shared" si="18"/>
        <v>0</v>
      </c>
      <c r="E61" s="152">
        <f t="shared" si="18"/>
        <v>0</v>
      </c>
      <c r="F61" s="152">
        <f t="shared" si="18"/>
        <v>0</v>
      </c>
      <c r="G61" s="152">
        <f t="shared" si="18"/>
        <v>0</v>
      </c>
      <c r="H61" s="152">
        <f t="shared" si="18"/>
        <v>0</v>
      </c>
      <c r="I61" s="152">
        <f t="shared" si="18"/>
        <v>0</v>
      </c>
      <c r="J61" s="152">
        <f t="shared" si="18"/>
        <v>0</v>
      </c>
      <c r="K61" s="152">
        <f t="shared" si="18"/>
        <v>0</v>
      </c>
      <c r="L61" s="152">
        <f t="shared" si="18"/>
        <v>0</v>
      </c>
      <c r="M61" s="152">
        <f t="shared" si="18"/>
        <v>0</v>
      </c>
      <c r="N61" s="152">
        <f t="shared" si="18"/>
        <v>0</v>
      </c>
      <c r="O61" s="152">
        <f t="shared" si="18"/>
        <v>0</v>
      </c>
      <c r="P61" s="152">
        <f t="shared" si="18"/>
        <v>0</v>
      </c>
      <c r="Q61" s="152">
        <f t="shared" si="18"/>
        <v>0</v>
      </c>
      <c r="R61" s="152">
        <f t="shared" si="18"/>
        <v>0</v>
      </c>
      <c r="S61" s="152">
        <f t="shared" si="18"/>
        <v>0</v>
      </c>
      <c r="T61" s="152">
        <f t="shared" si="18"/>
        <v>0</v>
      </c>
      <c r="U61" s="153">
        <f t="shared" si="18"/>
        <v>0</v>
      </c>
    </row>
    <row r="62" spans="1:27" x14ac:dyDescent="0.25">
      <c r="A62" s="132" t="s">
        <v>205</v>
      </c>
      <c r="B62" s="74" t="s">
        <v>203</v>
      </c>
      <c r="C62" s="152">
        <f t="shared" si="18"/>
        <v>0</v>
      </c>
      <c r="D62" s="152">
        <f t="shared" si="18"/>
        <v>0</v>
      </c>
      <c r="E62" s="152">
        <f t="shared" si="18"/>
        <v>0</v>
      </c>
      <c r="F62" s="152">
        <f t="shared" si="18"/>
        <v>0</v>
      </c>
      <c r="G62" s="152">
        <f t="shared" si="18"/>
        <v>0</v>
      </c>
      <c r="H62" s="152">
        <f t="shared" si="18"/>
        <v>0</v>
      </c>
      <c r="I62" s="152">
        <f t="shared" si="18"/>
        <v>0</v>
      </c>
      <c r="J62" s="152">
        <f t="shared" si="18"/>
        <v>0</v>
      </c>
      <c r="K62" s="152">
        <f t="shared" si="18"/>
        <v>0</v>
      </c>
      <c r="L62" s="152">
        <f t="shared" si="18"/>
        <v>0</v>
      </c>
      <c r="M62" s="152">
        <f t="shared" si="18"/>
        <v>0</v>
      </c>
      <c r="N62" s="152">
        <f t="shared" si="18"/>
        <v>0</v>
      </c>
      <c r="O62" s="152">
        <f t="shared" si="18"/>
        <v>0</v>
      </c>
      <c r="P62" s="152">
        <f t="shared" si="18"/>
        <v>0</v>
      </c>
      <c r="Q62" s="152">
        <f t="shared" si="18"/>
        <v>0</v>
      </c>
      <c r="R62" s="152">
        <f t="shared" si="18"/>
        <v>0</v>
      </c>
      <c r="S62" s="152">
        <f t="shared" si="18"/>
        <v>0</v>
      </c>
      <c r="T62" s="152">
        <f t="shared" si="18"/>
        <v>0</v>
      </c>
      <c r="U62" s="153">
        <f t="shared" si="18"/>
        <v>0</v>
      </c>
    </row>
    <row r="63" spans="1:27" x14ac:dyDescent="0.25">
      <c r="A63" s="132" t="s">
        <v>206</v>
      </c>
      <c r="B63" s="74" t="s">
        <v>203</v>
      </c>
      <c r="C63" s="152">
        <f t="shared" si="18"/>
        <v>0</v>
      </c>
      <c r="D63" s="152">
        <f t="shared" si="18"/>
        <v>0</v>
      </c>
      <c r="E63" s="152">
        <f t="shared" si="18"/>
        <v>0</v>
      </c>
      <c r="F63" s="152">
        <f t="shared" si="18"/>
        <v>0</v>
      </c>
      <c r="G63" s="152">
        <f t="shared" si="18"/>
        <v>0</v>
      </c>
      <c r="H63" s="152">
        <f t="shared" si="18"/>
        <v>0</v>
      </c>
      <c r="I63" s="152">
        <f t="shared" si="18"/>
        <v>0</v>
      </c>
      <c r="J63" s="152">
        <f t="shared" si="18"/>
        <v>0</v>
      </c>
      <c r="K63" s="152">
        <f t="shared" si="18"/>
        <v>0</v>
      </c>
      <c r="L63" s="152">
        <f t="shared" si="18"/>
        <v>0</v>
      </c>
      <c r="M63" s="152">
        <f t="shared" si="18"/>
        <v>0</v>
      </c>
      <c r="N63" s="152">
        <f t="shared" si="18"/>
        <v>0</v>
      </c>
      <c r="O63" s="152">
        <f t="shared" si="18"/>
        <v>0</v>
      </c>
      <c r="P63" s="152">
        <f t="shared" si="18"/>
        <v>0</v>
      </c>
      <c r="Q63" s="152">
        <f t="shared" si="18"/>
        <v>0</v>
      </c>
      <c r="R63" s="152">
        <f t="shared" si="18"/>
        <v>0</v>
      </c>
      <c r="S63" s="152">
        <f t="shared" si="18"/>
        <v>0</v>
      </c>
      <c r="T63" s="152">
        <f t="shared" si="18"/>
        <v>0</v>
      </c>
      <c r="U63" s="153">
        <f t="shared" si="18"/>
        <v>0</v>
      </c>
    </row>
    <row r="64" spans="1:27" x14ac:dyDescent="0.25">
      <c r="A64" s="132" t="s">
        <v>207</v>
      </c>
      <c r="B64" s="74" t="s">
        <v>203</v>
      </c>
      <c r="C64" s="152"/>
      <c r="D64" s="152"/>
      <c r="E64" s="152"/>
      <c r="F64" s="152"/>
      <c r="G64" s="152"/>
      <c r="H64" s="152"/>
      <c r="I64" s="152"/>
      <c r="J64" s="152"/>
      <c r="K64" s="152"/>
      <c r="L64" s="152"/>
      <c r="M64" s="152"/>
      <c r="N64" s="152"/>
      <c r="O64" s="152"/>
      <c r="P64" s="152"/>
      <c r="Q64" s="152"/>
      <c r="R64" s="152"/>
      <c r="S64" s="152"/>
      <c r="T64" s="152"/>
      <c r="U64" s="153"/>
    </row>
    <row r="65" spans="1:21" x14ac:dyDescent="0.25">
      <c r="A65" s="132" t="s">
        <v>208</v>
      </c>
      <c r="B65" s="74" t="s">
        <v>203</v>
      </c>
      <c r="C65" s="152"/>
      <c r="D65" s="152"/>
      <c r="E65" s="152"/>
      <c r="F65" s="152"/>
      <c r="G65" s="152"/>
      <c r="H65" s="152"/>
      <c r="I65" s="152"/>
      <c r="J65" s="152"/>
      <c r="K65" s="152"/>
      <c r="L65" s="152"/>
      <c r="M65" s="152"/>
      <c r="N65" s="152"/>
      <c r="O65" s="152"/>
      <c r="P65" s="152"/>
      <c r="Q65" s="152"/>
      <c r="R65" s="152"/>
      <c r="S65" s="152"/>
      <c r="T65" s="152"/>
      <c r="U65" s="153"/>
    </row>
    <row r="66" spans="1:21" x14ac:dyDescent="0.25">
      <c r="A66" s="132" t="s">
        <v>209</v>
      </c>
      <c r="B66" s="74" t="s">
        <v>203</v>
      </c>
      <c r="C66" s="152">
        <f t="shared" ref="C66:U68" si="19">-C48</f>
        <v>0</v>
      </c>
      <c r="D66" s="152">
        <f t="shared" si="19"/>
        <v>0</v>
      </c>
      <c r="E66" s="152">
        <f t="shared" si="19"/>
        <v>0</v>
      </c>
      <c r="F66" s="152">
        <f t="shared" si="19"/>
        <v>0</v>
      </c>
      <c r="G66" s="152">
        <f t="shared" si="19"/>
        <v>0</v>
      </c>
      <c r="H66" s="152">
        <f t="shared" si="19"/>
        <v>0</v>
      </c>
      <c r="I66" s="152">
        <f t="shared" si="19"/>
        <v>0</v>
      </c>
      <c r="J66" s="152">
        <f t="shared" si="19"/>
        <v>0</v>
      </c>
      <c r="K66" s="152">
        <f t="shared" si="19"/>
        <v>0</v>
      </c>
      <c r="L66" s="152">
        <f t="shared" si="19"/>
        <v>0</v>
      </c>
      <c r="M66" s="152">
        <f t="shared" si="19"/>
        <v>0</v>
      </c>
      <c r="N66" s="152">
        <f t="shared" si="19"/>
        <v>0</v>
      </c>
      <c r="O66" s="152">
        <f t="shared" si="19"/>
        <v>0</v>
      </c>
      <c r="P66" s="152">
        <f t="shared" si="19"/>
        <v>0</v>
      </c>
      <c r="Q66" s="152">
        <f t="shared" si="19"/>
        <v>0</v>
      </c>
      <c r="R66" s="152">
        <f t="shared" si="19"/>
        <v>0</v>
      </c>
      <c r="S66" s="152">
        <f t="shared" si="19"/>
        <v>0</v>
      </c>
      <c r="T66" s="152">
        <f t="shared" si="19"/>
        <v>0</v>
      </c>
      <c r="U66" s="153">
        <f t="shared" si="19"/>
        <v>0</v>
      </c>
    </row>
    <row r="67" spans="1:21" x14ac:dyDescent="0.25">
      <c r="A67" s="132" t="s">
        <v>210</v>
      </c>
      <c r="B67" s="74" t="s">
        <v>203</v>
      </c>
      <c r="C67" s="152">
        <f t="shared" si="19"/>
        <v>0</v>
      </c>
      <c r="D67" s="152">
        <f t="shared" si="19"/>
        <v>0</v>
      </c>
      <c r="E67" s="152">
        <f t="shared" si="19"/>
        <v>0</v>
      </c>
      <c r="F67" s="152">
        <f t="shared" si="19"/>
        <v>0</v>
      </c>
      <c r="G67" s="152">
        <f t="shared" si="19"/>
        <v>0</v>
      </c>
      <c r="H67" s="152">
        <f t="shared" si="19"/>
        <v>0</v>
      </c>
      <c r="I67" s="152">
        <f t="shared" si="19"/>
        <v>0</v>
      </c>
      <c r="J67" s="152">
        <f t="shared" si="19"/>
        <v>0</v>
      </c>
      <c r="K67" s="152">
        <f t="shared" si="19"/>
        <v>0</v>
      </c>
      <c r="L67" s="152">
        <f t="shared" si="19"/>
        <v>0</v>
      </c>
      <c r="M67" s="152">
        <f t="shared" si="19"/>
        <v>0</v>
      </c>
      <c r="N67" s="152">
        <f t="shared" si="19"/>
        <v>0</v>
      </c>
      <c r="O67" s="152">
        <f t="shared" si="19"/>
        <v>0</v>
      </c>
      <c r="P67" s="152">
        <f t="shared" si="19"/>
        <v>0</v>
      </c>
      <c r="Q67" s="152">
        <f t="shared" si="19"/>
        <v>0</v>
      </c>
      <c r="R67" s="152">
        <f t="shared" si="19"/>
        <v>0</v>
      </c>
      <c r="S67" s="152">
        <f t="shared" si="19"/>
        <v>0</v>
      </c>
      <c r="T67" s="152">
        <f t="shared" si="19"/>
        <v>0</v>
      </c>
      <c r="U67" s="153">
        <f t="shared" si="19"/>
        <v>0</v>
      </c>
    </row>
    <row r="68" spans="1:21" ht="16.5" thickBot="1" x14ac:dyDescent="0.3">
      <c r="A68" s="154" t="s">
        <v>196</v>
      </c>
      <c r="B68" s="155" t="s">
        <v>203</v>
      </c>
      <c r="C68" s="156">
        <f t="shared" si="19"/>
        <v>279.70519123114008</v>
      </c>
      <c r="D68" s="156">
        <f t="shared" si="19"/>
        <v>314.63030022902518</v>
      </c>
      <c r="E68" s="156">
        <f t="shared" si="19"/>
        <v>327.21551223818619</v>
      </c>
      <c r="F68" s="156">
        <f t="shared" si="19"/>
        <v>340.30413272771369</v>
      </c>
      <c r="G68" s="156">
        <f t="shared" si="19"/>
        <v>353.91629803682224</v>
      </c>
      <c r="H68" s="156">
        <f t="shared" si="19"/>
        <v>368.07294995829517</v>
      </c>
      <c r="I68" s="156">
        <f t="shared" si="19"/>
        <v>382.79586795662698</v>
      </c>
      <c r="J68" s="156">
        <f t="shared" si="19"/>
        <v>398.1077026748921</v>
      </c>
      <c r="K68" s="156">
        <f t="shared" si="19"/>
        <v>414.03201078188778</v>
      </c>
      <c r="L68" s="156">
        <f t="shared" si="19"/>
        <v>430.5932912131633</v>
      </c>
      <c r="M68" s="156">
        <f t="shared" si="19"/>
        <v>447.81702286168991</v>
      </c>
      <c r="N68" s="156">
        <f t="shared" si="19"/>
        <v>465.72970377615746</v>
      </c>
      <c r="O68" s="156">
        <f t="shared" si="19"/>
        <v>484.35889192720379</v>
      </c>
      <c r="P68" s="156">
        <f t="shared" si="19"/>
        <v>503.73324760429193</v>
      </c>
      <c r="Q68" s="156">
        <f t="shared" si="19"/>
        <v>523.88257750846367</v>
      </c>
      <c r="R68" s="156">
        <f t="shared" si="19"/>
        <v>544.83788060880215</v>
      </c>
      <c r="S68" s="156">
        <f t="shared" si="19"/>
        <v>566.63139583315433</v>
      </c>
      <c r="T68" s="156">
        <f t="shared" si="19"/>
        <v>589.29665166648044</v>
      </c>
      <c r="U68" s="157">
        <f t="shared" si="19"/>
        <v>612.8685177331397</v>
      </c>
    </row>
    <row r="69" spans="1:21" ht="16.5" thickBot="1" x14ac:dyDescent="0.3">
      <c r="A69" s="158" t="s">
        <v>211</v>
      </c>
      <c r="B69" s="159" t="s">
        <v>203</v>
      </c>
      <c r="C69" s="160">
        <f t="shared" ref="C69:U69" si="20">SUM(C59:C68)</f>
        <v>1716.8869724311405</v>
      </c>
      <c r="D69" s="160">
        <f t="shared" si="20"/>
        <v>1751.8120814290255</v>
      </c>
      <c r="E69" s="160">
        <f t="shared" si="20"/>
        <v>1764.3972934381866</v>
      </c>
      <c r="F69" s="160">
        <f t="shared" si="20"/>
        <v>1777.4859139277141</v>
      </c>
      <c r="G69" s="160">
        <f t="shared" si="20"/>
        <v>1791.0980792368227</v>
      </c>
      <c r="H69" s="160">
        <f t="shared" si="20"/>
        <v>1805.2547311582955</v>
      </c>
      <c r="I69" s="160">
        <f t="shared" si="20"/>
        <v>1819.9776491566274</v>
      </c>
      <c r="J69" s="160">
        <f t="shared" si="20"/>
        <v>1835.2894838748925</v>
      </c>
      <c r="K69" s="160">
        <f t="shared" si="20"/>
        <v>1851.2137919818881</v>
      </c>
      <c r="L69" s="160">
        <f t="shared" si="20"/>
        <v>1867.7750724131638</v>
      </c>
      <c r="M69" s="160">
        <f t="shared" si="20"/>
        <v>1884.9988040616904</v>
      </c>
      <c r="N69" s="160">
        <f t="shared" si="20"/>
        <v>1902.9114849761579</v>
      </c>
      <c r="O69" s="160">
        <f t="shared" si="20"/>
        <v>1921.5406731272042</v>
      </c>
      <c r="P69" s="160">
        <f t="shared" si="20"/>
        <v>1940.9150288042924</v>
      </c>
      <c r="Q69" s="160">
        <f t="shared" si="20"/>
        <v>1961.0643587084642</v>
      </c>
      <c r="R69" s="160">
        <f t="shared" si="20"/>
        <v>544.83788060880215</v>
      </c>
      <c r="S69" s="160">
        <f t="shared" si="20"/>
        <v>566.63139583315433</v>
      </c>
      <c r="T69" s="160">
        <f t="shared" si="20"/>
        <v>589.29665166648044</v>
      </c>
      <c r="U69" s="161">
        <f t="shared" si="20"/>
        <v>612.8685177331397</v>
      </c>
    </row>
    <row r="71" spans="1:21" x14ac:dyDescent="0.25">
      <c r="C71" s="162">
        <f t="shared" ref="C71:U71" si="21">C44+C53</f>
        <v>-1716.8869724311405</v>
      </c>
      <c r="D71" s="162">
        <f t="shared" si="21"/>
        <v>-1751.8120814290255</v>
      </c>
      <c r="E71" s="162">
        <f t="shared" si="21"/>
        <v>-1764.3972934381866</v>
      </c>
      <c r="F71" s="162">
        <f t="shared" si="21"/>
        <v>-1777.4859139277141</v>
      </c>
      <c r="G71" s="162">
        <f t="shared" si="21"/>
        <v>-1791.0980792368227</v>
      </c>
      <c r="H71" s="162">
        <f t="shared" si="21"/>
        <v>-1805.2547311582955</v>
      </c>
      <c r="I71" s="162">
        <f t="shared" si="21"/>
        <v>-1819.9776491566274</v>
      </c>
      <c r="J71" s="162">
        <f t="shared" si="21"/>
        <v>-1835.2894838748925</v>
      </c>
      <c r="K71" s="162">
        <f t="shared" si="21"/>
        <v>-1851.2137919818881</v>
      </c>
      <c r="L71" s="162">
        <f t="shared" si="21"/>
        <v>-1867.7750724131638</v>
      </c>
      <c r="M71" s="162">
        <f t="shared" si="21"/>
        <v>-1884.9988040616904</v>
      </c>
      <c r="N71" s="162">
        <f t="shared" si="21"/>
        <v>-1902.9114849761579</v>
      </c>
      <c r="O71" s="162">
        <f t="shared" si="21"/>
        <v>-1921.5406731272042</v>
      </c>
      <c r="P71" s="162">
        <f t="shared" si="21"/>
        <v>-1940.9150288042924</v>
      </c>
      <c r="Q71" s="162">
        <f t="shared" si="21"/>
        <v>-1961.0643587084642</v>
      </c>
      <c r="R71" s="162">
        <f t="shared" si="21"/>
        <v>-544.83788060880215</v>
      </c>
      <c r="S71" s="162">
        <f t="shared" si="21"/>
        <v>-566.63139583315433</v>
      </c>
      <c r="T71" s="162">
        <f t="shared" si="21"/>
        <v>-589.29665166648044</v>
      </c>
      <c r="U71" s="162">
        <f t="shared" si="21"/>
        <v>-612.8685177331397</v>
      </c>
    </row>
  </sheetData>
  <mergeCells count="11">
    <mergeCell ref="H15:I15"/>
    <mergeCell ref="A2:U2"/>
    <mergeCell ref="A5:O5"/>
    <mergeCell ref="A6:O6"/>
    <mergeCell ref="H13:I13"/>
    <mergeCell ref="H14:I14"/>
    <mergeCell ref="H16:I16"/>
    <mergeCell ref="H19:I19"/>
    <mergeCell ref="H20:I20"/>
    <mergeCell ref="H21:I21"/>
    <mergeCell ref="H22:I22"/>
  </mergeCells>
  <printOptions horizontalCentered="1"/>
  <pageMargins left="0.17" right="0.17" top="0.74803149606299213" bottom="0.74803149606299213" header="0.31496062992125984" footer="0.31496062992125984"/>
  <pageSetup paperSize="9" scale="51"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20</vt:i4>
      </vt:variant>
      <vt:variant>
        <vt:lpstr>Именованные диапазоны</vt:lpstr>
      </vt:variant>
      <vt:variant>
        <vt:i4>24</vt:i4>
      </vt:variant>
    </vt:vector>
  </HeadingPairs>
  <TitlesOfParts>
    <vt:vector size="44" baseType="lpstr">
      <vt:lpstr>1.общие данные</vt:lpstr>
      <vt:lpstr>2. тех прис</vt:lpstr>
      <vt:lpstr>3.1.конкретные результаты ТП-РП</vt:lpstr>
      <vt:lpstr>3.2конкретные результаты </vt:lpstr>
      <vt:lpstr>3.3. цели,задачи</vt:lpstr>
      <vt:lpstr>3.4. надежность</vt:lpstr>
      <vt:lpstr>4. бюджет</vt:lpstr>
      <vt:lpstr>анализ экон эффек</vt:lpstr>
      <vt:lpstr>5 анализ экон эффект 25 план</vt:lpstr>
      <vt:lpstr>5 анализ экон эффект 26</vt:lpstr>
      <vt:lpstr>5 анализ экон эффект 27</vt:lpstr>
      <vt:lpstr>5 анализ экон эффект 28</vt:lpstr>
      <vt:lpstr>5 анализ экон эффект 29</vt:lpstr>
      <vt:lpstr>6.1. Паспорт сетевой график</vt:lpstr>
      <vt:lpstr>6.2. Паспорт фин осв ввод</vt:lpstr>
      <vt:lpstr>7. Паспорт отчет о закупке 25</vt:lpstr>
      <vt:lpstr>8.Ход реализации</vt:lpstr>
      <vt:lpstr>7. Паспорт отчет о закупке</vt:lpstr>
      <vt:lpstr>8. Паспорт оценка влияния</vt:lpstr>
      <vt:lpstr>9. Паспорт Карта-схема</vt:lpstr>
      <vt:lpstr>'2. тех прис'!Заголовки_для_печати</vt:lpstr>
      <vt:lpstr>'3.3. цели,задачи'!Заголовки_для_печати</vt:lpstr>
      <vt:lpstr>'4. бюджет'!Заголовки_для_печати</vt:lpstr>
      <vt:lpstr>'8.Ход реализации'!Заголовки_для_печати</vt:lpstr>
      <vt:lpstr>'1.общие данные'!Область_печати</vt:lpstr>
      <vt:lpstr>'2. тех прис'!Область_печати</vt:lpstr>
      <vt:lpstr>'3.1.конкретные результаты ТП-РП'!Область_печати</vt:lpstr>
      <vt:lpstr>'3.2конкретные результаты '!Область_печати</vt:lpstr>
      <vt:lpstr>'3.3. цели,задачи'!Область_печати</vt:lpstr>
      <vt:lpstr>'3.4. надежность'!Область_печати</vt:lpstr>
      <vt:lpstr>'4. бюджет'!Область_печати</vt:lpstr>
      <vt:lpstr>'5 анализ экон эффект 25 план'!Область_печати</vt:lpstr>
      <vt:lpstr>'5 анализ экон эффект 26'!Область_печати</vt:lpstr>
      <vt:lpstr>'5 анализ экон эффект 27'!Область_печати</vt:lpstr>
      <vt:lpstr>'5 анализ экон эффект 28'!Область_печати</vt:lpstr>
      <vt:lpstr>'5 анализ экон эффект 29'!Область_печати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'7. Паспорт отчет о закупке 25'!Область_печати</vt:lpstr>
      <vt:lpstr>'8. Паспорт оценка влияния'!Область_печати</vt:lpstr>
      <vt:lpstr>'8.Ход реализации'!Область_печати</vt:lpstr>
      <vt:lpstr>'9. Паспорт Карта-схема'!Область_печати</vt:lpstr>
      <vt:lpstr>'анализ экон эффек'!Область_печати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Гостищева Ирина Петровна</cp:lastModifiedBy>
  <cp:lastPrinted>2025-05-14T06:14:21Z</cp:lastPrinted>
  <dcterms:created xsi:type="dcterms:W3CDTF">2015-08-16T15:31:05Z</dcterms:created>
  <dcterms:modified xsi:type="dcterms:W3CDTF">2025-08-15T00:30:19Z</dcterms:modified>
</cp:coreProperties>
</file>