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5\Отчеты 2025\Отчеты в РЭК\2 квартал\Документы в ДТР (Отчет за 2 кв 2025)\ОТЧЕТ за 2 кв 2025г. (Приказ № 320)\"/>
    </mc:Choice>
  </mc:AlternateContent>
  <bookViews>
    <workbookView xWindow="0" yWindow="0" windowWidth="28800" windowHeight="12585"/>
  </bookViews>
  <sheets>
    <sheet name="J0815_1037000158513_13_69_0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J0815_1037000158513_13_69_0!$A$24:$DL$90</definedName>
    <definedName name="_xlnm.Print_Titles" localSheetId="0">J0815_1037000158513_13_69_0!$18:$23</definedName>
    <definedName name="_xlnm.Print_Area" localSheetId="0">J0815_1037000158513_13_69_0!$A$1:$CA$91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H90" i="1" l="1"/>
  <c r="CG90" i="1"/>
  <c r="CF90" i="1"/>
  <c r="CE90" i="1"/>
  <c r="CD90" i="1"/>
  <c r="CB90" i="1"/>
  <c r="CA90" i="1"/>
  <c r="BX90" i="1"/>
  <c r="BW90" i="1"/>
  <c r="AT90" i="1"/>
  <c r="AS90" i="1"/>
  <c r="AR90" i="1"/>
  <c r="AQ90" i="1"/>
  <c r="AP90" i="1"/>
  <c r="AO90" i="1"/>
  <c r="AN90" i="1"/>
  <c r="AA90" i="1"/>
  <c r="T90" i="1"/>
  <c r="M90" i="1"/>
  <c r="CC90" i="1" s="1"/>
  <c r="CK90" i="1" s="1"/>
  <c r="K90" i="1"/>
  <c r="J90" i="1"/>
  <c r="I90" i="1"/>
  <c r="H90" i="1"/>
  <c r="G90" i="1"/>
  <c r="F90" i="1"/>
  <c r="E90" i="1"/>
  <c r="D90" i="1" s="1"/>
  <c r="C90" i="1"/>
  <c r="B90" i="1"/>
  <c r="A90" i="1"/>
  <c r="CH89" i="1"/>
  <c r="CG89" i="1"/>
  <c r="CF89" i="1"/>
  <c r="CE89" i="1"/>
  <c r="CD89" i="1"/>
  <c r="CB89" i="1"/>
  <c r="CA89" i="1"/>
  <c r="BX89" i="1"/>
  <c r="BW89" i="1"/>
  <c r="AT89" i="1"/>
  <c r="AS89" i="1"/>
  <c r="AR89" i="1"/>
  <c r="AQ89" i="1"/>
  <c r="AP89" i="1"/>
  <c r="AO89" i="1"/>
  <c r="AN89" i="1"/>
  <c r="AH89" i="1"/>
  <c r="AA89" i="1"/>
  <c r="AA81" i="1" s="1"/>
  <c r="T89" i="1"/>
  <c r="M89" i="1"/>
  <c r="K89" i="1"/>
  <c r="J89" i="1"/>
  <c r="I89" i="1"/>
  <c r="H89" i="1"/>
  <c r="G89" i="1"/>
  <c r="F89" i="1"/>
  <c r="D89" i="1" s="1"/>
  <c r="E89" i="1"/>
  <c r="C89" i="1"/>
  <c r="B89" i="1"/>
  <c r="A89" i="1"/>
  <c r="CO88" i="1"/>
  <c r="CN88" i="1"/>
  <c r="CM88" i="1"/>
  <c r="CL88" i="1"/>
  <c r="CK88" i="1"/>
  <c r="CJ88" i="1"/>
  <c r="CI88" i="1"/>
  <c r="CH88" i="1"/>
  <c r="CG88" i="1"/>
  <c r="CF88" i="1"/>
  <c r="CE88" i="1"/>
  <c r="CD88" i="1"/>
  <c r="CB88" i="1"/>
  <c r="CA88" i="1"/>
  <c r="BW88" i="1"/>
  <c r="BX88" i="1" s="1"/>
  <c r="AT88" i="1"/>
  <c r="AS88" i="1"/>
  <c r="AR88" i="1"/>
  <c r="AQ88" i="1"/>
  <c r="AP88" i="1"/>
  <c r="AO88" i="1"/>
  <c r="AN88" i="1"/>
  <c r="AH88" i="1"/>
  <c r="AA88" i="1"/>
  <c r="T88" i="1"/>
  <c r="F88" i="1" s="1"/>
  <c r="M88" i="1"/>
  <c r="K88" i="1"/>
  <c r="J88" i="1"/>
  <c r="I88" i="1"/>
  <c r="H88" i="1"/>
  <c r="G88" i="1"/>
  <c r="E88" i="1"/>
  <c r="D88" i="1" s="1"/>
  <c r="C88" i="1"/>
  <c r="B88" i="1"/>
  <c r="A88" i="1"/>
  <c r="CO87" i="1"/>
  <c r="CN87" i="1"/>
  <c r="CM87" i="1"/>
  <c r="CL87" i="1"/>
  <c r="CK87" i="1"/>
  <c r="CJ87" i="1"/>
  <c r="CI87" i="1"/>
  <c r="CH87" i="1"/>
  <c r="CG87" i="1"/>
  <c r="CF87" i="1"/>
  <c r="CE87" i="1"/>
  <c r="CD87" i="1"/>
  <c r="CB87" i="1"/>
  <c r="CA87" i="1"/>
  <c r="BX87" i="1"/>
  <c r="BW87" i="1"/>
  <c r="AT87" i="1"/>
  <c r="AS87" i="1"/>
  <c r="AR87" i="1"/>
  <c r="AQ87" i="1"/>
  <c r="AP87" i="1"/>
  <c r="AO87" i="1"/>
  <c r="AN87" i="1"/>
  <c r="AH87" i="1"/>
  <c r="AA87" i="1"/>
  <c r="T87" i="1"/>
  <c r="M87" i="1"/>
  <c r="K87" i="1"/>
  <c r="J87" i="1"/>
  <c r="I87" i="1"/>
  <c r="H87" i="1"/>
  <c r="G87" i="1"/>
  <c r="E87" i="1"/>
  <c r="C87" i="1"/>
  <c r="B87" i="1"/>
  <c r="A87" i="1"/>
  <c r="CA86" i="1"/>
  <c r="BW86" i="1"/>
  <c r="BX86" i="1" s="1"/>
  <c r="AT86" i="1"/>
  <c r="AS86" i="1"/>
  <c r="AR86" i="1"/>
  <c r="AQ86" i="1"/>
  <c r="AQ81" i="1" s="1"/>
  <c r="AP86" i="1"/>
  <c r="AO86" i="1"/>
  <c r="AN86" i="1"/>
  <c r="AH86" i="1"/>
  <c r="AH81" i="1" s="1"/>
  <c r="AA86" i="1"/>
  <c r="T86" i="1"/>
  <c r="F86" i="1" s="1"/>
  <c r="M86" i="1"/>
  <c r="K86" i="1"/>
  <c r="J86" i="1"/>
  <c r="I86" i="1"/>
  <c r="H86" i="1"/>
  <c r="G86" i="1"/>
  <c r="E86" i="1"/>
  <c r="C86" i="1"/>
  <c r="B86" i="1"/>
  <c r="A86" i="1"/>
  <c r="CA85" i="1"/>
  <c r="BZ85" i="1"/>
  <c r="BX85" i="1"/>
  <c r="BW85" i="1"/>
  <c r="AT85" i="1"/>
  <c r="AS85" i="1"/>
  <c r="AR85" i="1"/>
  <c r="AQ85" i="1"/>
  <c r="AP85" i="1"/>
  <c r="AO85" i="1"/>
  <c r="AN85" i="1"/>
  <c r="AH85" i="1"/>
  <c r="AA85" i="1"/>
  <c r="T85" i="1"/>
  <c r="M85" i="1"/>
  <c r="BY85" i="1" s="1"/>
  <c r="K85" i="1"/>
  <c r="J85" i="1"/>
  <c r="I85" i="1"/>
  <c r="H85" i="1"/>
  <c r="G85" i="1"/>
  <c r="F85" i="1"/>
  <c r="D85" i="1" s="1"/>
  <c r="E85" i="1"/>
  <c r="C85" i="1"/>
  <c r="B85" i="1"/>
  <c r="A85" i="1"/>
  <c r="CA84" i="1"/>
  <c r="BW84" i="1"/>
  <c r="BX84" i="1" s="1"/>
  <c r="AT84" i="1"/>
  <c r="AS84" i="1"/>
  <c r="AR84" i="1"/>
  <c r="AQ84" i="1"/>
  <c r="AP84" i="1"/>
  <c r="AO84" i="1"/>
  <c r="AN84" i="1"/>
  <c r="AH84" i="1"/>
  <c r="AA84" i="1"/>
  <c r="T84" i="1"/>
  <c r="BY84" i="1" s="1"/>
  <c r="BZ84" i="1" s="1"/>
  <c r="M84" i="1"/>
  <c r="K84" i="1"/>
  <c r="J84" i="1"/>
  <c r="I84" i="1"/>
  <c r="H84" i="1"/>
  <c r="G84" i="1"/>
  <c r="E84" i="1"/>
  <c r="C84" i="1"/>
  <c r="B84" i="1"/>
  <c r="A84" i="1"/>
  <c r="CA83" i="1"/>
  <c r="BX83" i="1"/>
  <c r="BW83" i="1"/>
  <c r="AT83" i="1"/>
  <c r="AS83" i="1"/>
  <c r="AR83" i="1"/>
  <c r="AQ83" i="1"/>
  <c r="AP83" i="1"/>
  <c r="AO83" i="1"/>
  <c r="AN83" i="1"/>
  <c r="AH83" i="1"/>
  <c r="AA83" i="1"/>
  <c r="T83" i="1"/>
  <c r="M83" i="1"/>
  <c r="K83" i="1"/>
  <c r="J83" i="1"/>
  <c r="I83" i="1"/>
  <c r="H83" i="1"/>
  <c r="G83" i="1"/>
  <c r="E83" i="1"/>
  <c r="C83" i="1"/>
  <c r="B83" i="1"/>
  <c r="A83" i="1"/>
  <c r="CO82" i="1"/>
  <c r="CN82" i="1"/>
  <c r="CM82" i="1"/>
  <c r="CL82" i="1"/>
  <c r="CK82" i="1"/>
  <c r="CJ82" i="1"/>
  <c r="CI82" i="1"/>
  <c r="CH82" i="1"/>
  <c r="CG82" i="1"/>
  <c r="CF82" i="1"/>
  <c r="CE82" i="1"/>
  <c r="CD82" i="1"/>
  <c r="CB82" i="1"/>
  <c r="CA82" i="1"/>
  <c r="BY82" i="1"/>
  <c r="BZ82" i="1" s="1"/>
  <c r="BW82" i="1"/>
  <c r="BX82" i="1" s="1"/>
  <c r="AT82" i="1"/>
  <c r="AS82" i="1"/>
  <c r="AR82" i="1"/>
  <c r="AQ82" i="1"/>
  <c r="AP82" i="1"/>
  <c r="AO82" i="1"/>
  <c r="AN82" i="1"/>
  <c r="AH82" i="1"/>
  <c r="AA82" i="1"/>
  <c r="T82" i="1"/>
  <c r="CC82" i="1" s="1"/>
  <c r="M82" i="1"/>
  <c r="K82" i="1"/>
  <c r="J82" i="1"/>
  <c r="I82" i="1"/>
  <c r="H82" i="1"/>
  <c r="G82" i="1"/>
  <c r="E82" i="1"/>
  <c r="C82" i="1"/>
  <c r="B82" i="1"/>
  <c r="A82" i="1"/>
  <c r="CF81" i="1"/>
  <c r="BV81" i="1"/>
  <c r="BU81" i="1"/>
  <c r="BT81" i="1"/>
  <c r="BS81" i="1"/>
  <c r="BR81" i="1"/>
  <c r="BQ81" i="1"/>
  <c r="BP81" i="1"/>
  <c r="BO81" i="1"/>
  <c r="BN81" i="1"/>
  <c r="BM81" i="1"/>
  <c r="BL81" i="1"/>
  <c r="BK81" i="1"/>
  <c r="BJ81" i="1"/>
  <c r="BI81" i="1"/>
  <c r="BH81" i="1"/>
  <c r="BG81" i="1"/>
  <c r="BF81" i="1"/>
  <c r="BE81" i="1"/>
  <c r="BD81" i="1"/>
  <c r="BC81" i="1"/>
  <c r="BB81" i="1"/>
  <c r="BA81" i="1"/>
  <c r="AZ81" i="1"/>
  <c r="AY81" i="1"/>
  <c r="AX81" i="1"/>
  <c r="AW81" i="1"/>
  <c r="AV81" i="1"/>
  <c r="AU81" i="1"/>
  <c r="BW81" i="1" s="1"/>
  <c r="BX81" i="1" s="1"/>
  <c r="AM81" i="1"/>
  <c r="AL81" i="1"/>
  <c r="AK81" i="1"/>
  <c r="AJ81" i="1"/>
  <c r="AI81" i="1"/>
  <c r="AG81" i="1"/>
  <c r="AF81" i="1"/>
  <c r="AE81" i="1"/>
  <c r="AD81" i="1"/>
  <c r="AC81" i="1"/>
  <c r="AB81" i="1"/>
  <c r="Z81" i="1"/>
  <c r="Y81" i="1"/>
  <c r="X81" i="1"/>
  <c r="W81" i="1"/>
  <c r="I81" i="1" s="1"/>
  <c r="V81" i="1"/>
  <c r="U81" i="1"/>
  <c r="S81" i="1"/>
  <c r="E81" i="1" s="1"/>
  <c r="R81" i="1"/>
  <c r="Q81" i="1"/>
  <c r="J81" i="1" s="1"/>
  <c r="P81" i="1"/>
  <c r="O81" i="1"/>
  <c r="N81" i="1"/>
  <c r="L81" i="1"/>
  <c r="CK80" i="1"/>
  <c r="CH80" i="1"/>
  <c r="CG80" i="1"/>
  <c r="CF80" i="1"/>
  <c r="CE80" i="1"/>
  <c r="CD80" i="1"/>
  <c r="CC80" i="1"/>
  <c r="CB80" i="1"/>
  <c r="BZ80" i="1"/>
  <c r="BY80" i="1"/>
  <c r="BX80" i="1"/>
  <c r="BW80" i="1"/>
  <c r="AT80" i="1"/>
  <c r="AS80" i="1"/>
  <c r="AR80" i="1"/>
  <c r="AQ80" i="1"/>
  <c r="AP80" i="1"/>
  <c r="AO80" i="1"/>
  <c r="AN80" i="1"/>
  <c r="K80" i="1"/>
  <c r="J80" i="1"/>
  <c r="I80" i="1"/>
  <c r="H80" i="1"/>
  <c r="G80" i="1"/>
  <c r="F80" i="1"/>
  <c r="E80" i="1"/>
  <c r="CO79" i="1"/>
  <c r="CN79" i="1"/>
  <c r="CM79" i="1"/>
  <c r="CL79" i="1"/>
  <c r="CK79" i="1"/>
  <c r="CJ79" i="1"/>
  <c r="CI79" i="1"/>
  <c r="CH79" i="1"/>
  <c r="CG79" i="1"/>
  <c r="CF79" i="1"/>
  <c r="CE79" i="1"/>
  <c r="CD79" i="1"/>
  <c r="CB79" i="1"/>
  <c r="CA79" i="1"/>
  <c r="BW79" i="1"/>
  <c r="BX79" i="1" s="1"/>
  <c r="AT79" i="1"/>
  <c r="AS79" i="1"/>
  <c r="AR79" i="1"/>
  <c r="AQ79" i="1"/>
  <c r="AP79" i="1"/>
  <c r="AO79" i="1"/>
  <c r="AN79" i="1"/>
  <c r="AH79" i="1"/>
  <c r="AH74" i="1" s="1"/>
  <c r="AA79" i="1"/>
  <c r="T79" i="1"/>
  <c r="CC79" i="1" s="1"/>
  <c r="K79" i="1"/>
  <c r="J79" i="1"/>
  <c r="I79" i="1"/>
  <c r="H79" i="1"/>
  <c r="G79" i="1"/>
  <c r="F79" i="1"/>
  <c r="D79" i="1" s="1"/>
  <c r="E79" i="1"/>
  <c r="C79" i="1"/>
  <c r="B79" i="1"/>
  <c r="A79" i="1"/>
  <c r="CA78" i="1"/>
  <c r="BW78" i="1"/>
  <c r="BX78" i="1" s="1"/>
  <c r="AT78" i="1"/>
  <c r="AS78" i="1"/>
  <c r="AR78" i="1"/>
  <c r="AQ78" i="1"/>
  <c r="AP78" i="1"/>
  <c r="AO78" i="1"/>
  <c r="AN78" i="1"/>
  <c r="AH78" i="1"/>
  <c r="AA78" i="1"/>
  <c r="T78" i="1"/>
  <c r="M78" i="1"/>
  <c r="K78" i="1"/>
  <c r="J78" i="1"/>
  <c r="I78" i="1"/>
  <c r="H78" i="1"/>
  <c r="G78" i="1"/>
  <c r="E78" i="1"/>
  <c r="C78" i="1"/>
  <c r="B78" i="1"/>
  <c r="A78" i="1"/>
  <c r="CA77" i="1"/>
  <c r="BX77" i="1"/>
  <c r="BW77" i="1"/>
  <c r="AY77" i="1"/>
  <c r="AR77" i="1" s="1"/>
  <c r="AT77" i="1"/>
  <c r="AS77" i="1"/>
  <c r="AQ77" i="1"/>
  <c r="AP77" i="1"/>
  <c r="AO77" i="1"/>
  <c r="AN77" i="1"/>
  <c r="AH77" i="1"/>
  <c r="AA77" i="1"/>
  <c r="T77" i="1"/>
  <c r="F77" i="1" s="1"/>
  <c r="M77" i="1"/>
  <c r="BY77" i="1" s="1"/>
  <c r="BZ77" i="1" s="1"/>
  <c r="K77" i="1"/>
  <c r="J77" i="1"/>
  <c r="I77" i="1"/>
  <c r="H77" i="1"/>
  <c r="G77" i="1"/>
  <c r="E77" i="1"/>
  <c r="D77" i="1" s="1"/>
  <c r="C77" i="1"/>
  <c r="B77" i="1"/>
  <c r="A77" i="1"/>
  <c r="CA76" i="1"/>
  <c r="BX76" i="1"/>
  <c r="BW76" i="1"/>
  <c r="AT76" i="1"/>
  <c r="AS76" i="1"/>
  <c r="AR76" i="1"/>
  <c r="AQ76" i="1"/>
  <c r="AP76" i="1"/>
  <c r="AO76" i="1"/>
  <c r="AN76" i="1"/>
  <c r="AH76" i="1"/>
  <c r="AA76" i="1"/>
  <c r="T76" i="1"/>
  <c r="M76" i="1"/>
  <c r="K76" i="1"/>
  <c r="J76" i="1"/>
  <c r="I76" i="1"/>
  <c r="H76" i="1"/>
  <c r="G76" i="1"/>
  <c r="E76" i="1"/>
  <c r="C76" i="1"/>
  <c r="B76" i="1"/>
  <c r="A76" i="1"/>
  <c r="CO75" i="1"/>
  <c r="CN75" i="1"/>
  <c r="CM75" i="1"/>
  <c r="CL75" i="1"/>
  <c r="CK75" i="1"/>
  <c r="CJ75" i="1"/>
  <c r="CI75" i="1"/>
  <c r="CH75" i="1"/>
  <c r="CG75" i="1"/>
  <c r="CF75" i="1"/>
  <c r="CE75" i="1"/>
  <c r="CD75" i="1"/>
  <c r="CB75" i="1"/>
  <c r="CA75" i="1"/>
  <c r="BW75" i="1"/>
  <c r="BX75" i="1" s="1"/>
  <c r="AT75" i="1"/>
  <c r="AS75" i="1"/>
  <c r="AR75" i="1"/>
  <c r="AQ75" i="1"/>
  <c r="AP75" i="1"/>
  <c r="AO75" i="1"/>
  <c r="AN75" i="1"/>
  <c r="AH75" i="1"/>
  <c r="AA75" i="1"/>
  <c r="T75" i="1"/>
  <c r="M75" i="1"/>
  <c r="K75" i="1"/>
  <c r="J75" i="1"/>
  <c r="I75" i="1"/>
  <c r="H75" i="1"/>
  <c r="G75" i="1"/>
  <c r="E75" i="1"/>
  <c r="C75" i="1"/>
  <c r="B75" i="1"/>
  <c r="A75" i="1"/>
  <c r="CB74" i="1"/>
  <c r="BV74" i="1"/>
  <c r="BU74" i="1"/>
  <c r="BT74" i="1"/>
  <c r="BS74" i="1"/>
  <c r="BR74" i="1"/>
  <c r="BQ74" i="1"/>
  <c r="BP74" i="1"/>
  <c r="BO74" i="1"/>
  <c r="BN74" i="1"/>
  <c r="BM74" i="1"/>
  <c r="BL74" i="1"/>
  <c r="BK74" i="1"/>
  <c r="BJ74" i="1"/>
  <c r="BI74" i="1"/>
  <c r="BH74" i="1"/>
  <c r="BG74" i="1"/>
  <c r="AS74" i="1" s="1"/>
  <c r="BF74" i="1"/>
  <c r="BE74" i="1"/>
  <c r="BD74" i="1"/>
  <c r="BC74" i="1"/>
  <c r="BB74" i="1"/>
  <c r="BA74" i="1"/>
  <c r="AZ74" i="1"/>
  <c r="AY74" i="1"/>
  <c r="AR74" i="1" s="1"/>
  <c r="AX74" i="1"/>
  <c r="AW74" i="1"/>
  <c r="AV74" i="1"/>
  <c r="AU74" i="1"/>
  <c r="AN74" i="1" s="1"/>
  <c r="AQ74" i="1"/>
  <c r="AM74" i="1"/>
  <c r="AL74" i="1"/>
  <c r="AK74" i="1"/>
  <c r="AJ74" i="1"/>
  <c r="AI74" i="1"/>
  <c r="AG74" i="1"/>
  <c r="AF74" i="1"/>
  <c r="AE74" i="1"/>
  <c r="AD74" i="1"/>
  <c r="AC74" i="1"/>
  <c r="AB74" i="1"/>
  <c r="AA74" i="1"/>
  <c r="Z74" i="1"/>
  <c r="Y74" i="1"/>
  <c r="X74" i="1"/>
  <c r="W74" i="1"/>
  <c r="I74" i="1" s="1"/>
  <c r="V74" i="1"/>
  <c r="U74" i="1"/>
  <c r="S74" i="1"/>
  <c r="E74" i="1" s="1"/>
  <c r="R74" i="1"/>
  <c r="CH74" i="1" s="1"/>
  <c r="Q74" i="1"/>
  <c r="P74" i="1"/>
  <c r="O74" i="1"/>
  <c r="N74" i="1"/>
  <c r="CD74" i="1" s="1"/>
  <c r="L74" i="1"/>
  <c r="K74" i="1"/>
  <c r="G74" i="1"/>
  <c r="CK73" i="1"/>
  <c r="CH73" i="1"/>
  <c r="CG73" i="1"/>
  <c r="CF73" i="1"/>
  <c r="CE73" i="1"/>
  <c r="CD73" i="1"/>
  <c r="CC73" i="1"/>
  <c r="CB73" i="1"/>
  <c r="BZ73" i="1"/>
  <c r="BY73" i="1"/>
  <c r="BX73" i="1"/>
  <c r="BW73" i="1"/>
  <c r="K73" i="1"/>
  <c r="J73" i="1"/>
  <c r="I73" i="1"/>
  <c r="H73" i="1"/>
  <c r="G73" i="1"/>
  <c r="F73" i="1"/>
  <c r="E73" i="1"/>
  <c r="CH72" i="1"/>
  <c r="CG72" i="1"/>
  <c r="CF72" i="1"/>
  <c r="CE72" i="1"/>
  <c r="CD72" i="1"/>
  <c r="CC72" i="1"/>
  <c r="CK72" i="1" s="1"/>
  <c r="CB72" i="1"/>
  <c r="BY72" i="1"/>
  <c r="BZ72" i="1" s="1"/>
  <c r="BW72" i="1"/>
  <c r="BX72" i="1" s="1"/>
  <c r="AT72" i="1"/>
  <c r="AS72" i="1"/>
  <c r="AR72" i="1"/>
  <c r="AQ72" i="1"/>
  <c r="AP72" i="1"/>
  <c r="AO72" i="1"/>
  <c r="AN72" i="1"/>
  <c r="K72" i="1"/>
  <c r="J72" i="1"/>
  <c r="I72" i="1"/>
  <c r="H72" i="1"/>
  <c r="G72" i="1"/>
  <c r="F72" i="1"/>
  <c r="E72" i="1"/>
  <c r="BV71" i="1"/>
  <c r="BU71" i="1"/>
  <c r="BT71" i="1"/>
  <c r="BS71" i="1"/>
  <c r="AQ71" i="1" s="1"/>
  <c r="BR71" i="1"/>
  <c r="BQ71" i="1"/>
  <c r="BP71" i="1"/>
  <c r="BO71" i="1"/>
  <c r="BN71" i="1"/>
  <c r="BM71" i="1"/>
  <c r="BL71" i="1"/>
  <c r="BK71" i="1"/>
  <c r="BJ71" i="1"/>
  <c r="BI71" i="1"/>
  <c r="BH71" i="1"/>
  <c r="BG71" i="1"/>
  <c r="AS71" i="1" s="1"/>
  <c r="BF71" i="1"/>
  <c r="BE71" i="1"/>
  <c r="BD71" i="1"/>
  <c r="BC71" i="1"/>
  <c r="BB71" i="1"/>
  <c r="BA71" i="1"/>
  <c r="AT71" i="1" s="1"/>
  <c r="AZ71" i="1"/>
  <c r="AY71" i="1"/>
  <c r="AR71" i="1" s="1"/>
  <c r="AX71" i="1"/>
  <c r="AW71" i="1"/>
  <c r="AP71" i="1" s="1"/>
  <c r="AV71" i="1"/>
  <c r="AU71" i="1"/>
  <c r="AN71" i="1" s="1"/>
  <c r="AM71" i="1"/>
  <c r="AM27" i="1" s="1"/>
  <c r="AL71" i="1"/>
  <c r="AK71" i="1"/>
  <c r="AJ71" i="1"/>
  <c r="AI71" i="1"/>
  <c r="AH71" i="1"/>
  <c r="AG71" i="1"/>
  <c r="AF71" i="1"/>
  <c r="AE71" i="1"/>
  <c r="AE27" i="1" s="1"/>
  <c r="AD71" i="1"/>
  <c r="AC71" i="1"/>
  <c r="AB71" i="1"/>
  <c r="AA71" i="1"/>
  <c r="AA27" i="1" s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D71" i="1"/>
  <c r="CK70" i="1"/>
  <c r="CH70" i="1"/>
  <c r="CG70" i="1"/>
  <c r="CF70" i="1"/>
  <c r="CE70" i="1"/>
  <c r="CD70" i="1"/>
  <c r="CC70" i="1"/>
  <c r="CB70" i="1"/>
  <c r="BZ70" i="1"/>
  <c r="BY70" i="1"/>
  <c r="AT70" i="1"/>
  <c r="AS70" i="1"/>
  <c r="AR70" i="1"/>
  <c r="AQ70" i="1"/>
  <c r="AP70" i="1"/>
  <c r="AO70" i="1"/>
  <c r="AN70" i="1"/>
  <c r="K70" i="1"/>
  <c r="J70" i="1"/>
  <c r="I70" i="1"/>
  <c r="H70" i="1"/>
  <c r="G70" i="1"/>
  <c r="F70" i="1"/>
  <c r="E70" i="1"/>
  <c r="CK69" i="1"/>
  <c r="CH69" i="1"/>
  <c r="CG69" i="1"/>
  <c r="CF69" i="1"/>
  <c r="CE69" i="1"/>
  <c r="CD69" i="1"/>
  <c r="CC69" i="1"/>
  <c r="CB69" i="1"/>
  <c r="BZ69" i="1"/>
  <c r="BY69" i="1"/>
  <c r="AT69" i="1"/>
  <c r="AS69" i="1"/>
  <c r="AR69" i="1"/>
  <c r="AQ69" i="1"/>
  <c r="AP69" i="1"/>
  <c r="AO69" i="1"/>
  <c r="AN69" i="1"/>
  <c r="K69" i="1"/>
  <c r="J69" i="1"/>
  <c r="I69" i="1"/>
  <c r="H69" i="1"/>
  <c r="G69" i="1"/>
  <c r="F69" i="1"/>
  <c r="E69" i="1"/>
  <c r="CE68" i="1"/>
  <c r="BV68" i="1"/>
  <c r="BU68" i="1"/>
  <c r="BT68" i="1"/>
  <c r="BS68" i="1"/>
  <c r="BR68" i="1"/>
  <c r="AP68" i="1" s="1"/>
  <c r="BQ68" i="1"/>
  <c r="BP68" i="1"/>
  <c r="BO68" i="1"/>
  <c r="BN68" i="1"/>
  <c r="AS68" i="1" s="1"/>
  <c r="BM68" i="1"/>
  <c r="BL68" i="1"/>
  <c r="BK68" i="1"/>
  <c r="BJ68" i="1"/>
  <c r="AO68" i="1" s="1"/>
  <c r="BI68" i="1"/>
  <c r="BH68" i="1"/>
  <c r="BG68" i="1"/>
  <c r="BF68" i="1"/>
  <c r="AR68" i="1" s="1"/>
  <c r="BE68" i="1"/>
  <c r="BD68" i="1"/>
  <c r="BC68" i="1"/>
  <c r="BB68" i="1"/>
  <c r="AN68" i="1" s="1"/>
  <c r="BA68" i="1"/>
  <c r="AZ68" i="1"/>
  <c r="AY68" i="1"/>
  <c r="AX68" i="1"/>
  <c r="AQ68" i="1" s="1"/>
  <c r="AW68" i="1"/>
  <c r="AV68" i="1"/>
  <c r="AU68" i="1"/>
  <c r="BW68" i="1" s="1"/>
  <c r="BX68" i="1" s="1"/>
  <c r="AT68" i="1"/>
  <c r="AM68" i="1"/>
  <c r="AL68" i="1"/>
  <c r="AK68" i="1"/>
  <c r="AJ68" i="1"/>
  <c r="AI68" i="1"/>
  <c r="AH68" i="1"/>
  <c r="AG68" i="1"/>
  <c r="AF68" i="1"/>
  <c r="AE68" i="1"/>
  <c r="AD68" i="1"/>
  <c r="I68" i="1" s="1"/>
  <c r="AC68" i="1"/>
  <c r="AB68" i="1"/>
  <c r="AA68" i="1"/>
  <c r="Z68" i="1"/>
  <c r="E68" i="1" s="1"/>
  <c r="Y68" i="1"/>
  <c r="X68" i="1"/>
  <c r="W68" i="1"/>
  <c r="V68" i="1"/>
  <c r="H68" i="1" s="1"/>
  <c r="U68" i="1"/>
  <c r="T68" i="1"/>
  <c r="S68" i="1"/>
  <c r="R68" i="1"/>
  <c r="Q68" i="1"/>
  <c r="CG68" i="1" s="1"/>
  <c r="P68" i="1"/>
  <c r="O68" i="1"/>
  <c r="N68" i="1"/>
  <c r="M68" i="1"/>
  <c r="BY68" i="1" s="1"/>
  <c r="BZ68" i="1" s="1"/>
  <c r="L68" i="1"/>
  <c r="J68" i="1"/>
  <c r="F68" i="1"/>
  <c r="D68" i="1"/>
  <c r="CH67" i="1"/>
  <c r="CG67" i="1"/>
  <c r="CF67" i="1"/>
  <c r="CE67" i="1"/>
  <c r="CD67" i="1"/>
  <c r="CC67" i="1"/>
  <c r="CK67" i="1" s="1"/>
  <c r="CB67" i="1"/>
  <c r="BY67" i="1"/>
  <c r="BZ67" i="1" s="1"/>
  <c r="BX67" i="1"/>
  <c r="BW67" i="1"/>
  <c r="AT67" i="1"/>
  <c r="AS67" i="1"/>
  <c r="AR67" i="1"/>
  <c r="AQ67" i="1"/>
  <c r="AP67" i="1"/>
  <c r="AO67" i="1"/>
  <c r="AN67" i="1"/>
  <c r="K67" i="1"/>
  <c r="J67" i="1"/>
  <c r="I67" i="1"/>
  <c r="H67" i="1"/>
  <c r="G67" i="1"/>
  <c r="F67" i="1"/>
  <c r="E67" i="1"/>
  <c r="CK66" i="1"/>
  <c r="CH66" i="1"/>
  <c r="CG66" i="1"/>
  <c r="CF66" i="1"/>
  <c r="CE66" i="1"/>
  <c r="CD66" i="1"/>
  <c r="CC66" i="1"/>
  <c r="CB66" i="1"/>
  <c r="BZ66" i="1"/>
  <c r="BY66" i="1"/>
  <c r="BW66" i="1"/>
  <c r="BX66" i="1" s="1"/>
  <c r="AT66" i="1"/>
  <c r="AS66" i="1"/>
  <c r="AR66" i="1"/>
  <c r="AQ66" i="1"/>
  <c r="AP66" i="1"/>
  <c r="AO66" i="1"/>
  <c r="AN66" i="1"/>
  <c r="K66" i="1"/>
  <c r="J66" i="1"/>
  <c r="I66" i="1"/>
  <c r="H66" i="1"/>
  <c r="G66" i="1"/>
  <c r="F66" i="1"/>
  <c r="E66" i="1"/>
  <c r="CH65" i="1"/>
  <c r="CG65" i="1"/>
  <c r="CF65" i="1"/>
  <c r="CE65" i="1"/>
  <c r="CD65" i="1"/>
  <c r="CC65" i="1"/>
  <c r="CK65" i="1" s="1"/>
  <c r="CB65" i="1"/>
  <c r="BY65" i="1"/>
  <c r="BZ65" i="1" s="1"/>
  <c r="BX65" i="1"/>
  <c r="BW65" i="1"/>
  <c r="AT65" i="1"/>
  <c r="AS65" i="1"/>
  <c r="AR65" i="1"/>
  <c r="AQ65" i="1"/>
  <c r="AP65" i="1"/>
  <c r="AO65" i="1"/>
  <c r="AN65" i="1"/>
  <c r="K65" i="1"/>
  <c r="J65" i="1"/>
  <c r="I65" i="1"/>
  <c r="H65" i="1"/>
  <c r="G65" i="1"/>
  <c r="F65" i="1"/>
  <c r="E65" i="1"/>
  <c r="CK64" i="1"/>
  <c r="CH64" i="1"/>
  <c r="CG64" i="1"/>
  <c r="CF64" i="1"/>
  <c r="CE64" i="1"/>
  <c r="CD64" i="1"/>
  <c r="CC64" i="1"/>
  <c r="CB64" i="1"/>
  <c r="BZ64" i="1"/>
  <c r="BY64" i="1"/>
  <c r="BW64" i="1"/>
  <c r="BX64" i="1" s="1"/>
  <c r="AT64" i="1"/>
  <c r="AS64" i="1"/>
  <c r="AR64" i="1"/>
  <c r="AQ64" i="1"/>
  <c r="AP64" i="1"/>
  <c r="AO64" i="1"/>
  <c r="AN64" i="1"/>
  <c r="K64" i="1"/>
  <c r="J64" i="1"/>
  <c r="I64" i="1"/>
  <c r="H64" i="1"/>
  <c r="G64" i="1"/>
  <c r="F64" i="1"/>
  <c r="E64" i="1"/>
  <c r="CH63" i="1"/>
  <c r="CG63" i="1"/>
  <c r="CF63" i="1"/>
  <c r="CE63" i="1"/>
  <c r="CD63" i="1"/>
  <c r="CC63" i="1"/>
  <c r="CK63" i="1" s="1"/>
  <c r="CB63" i="1"/>
  <c r="BY63" i="1"/>
  <c r="BZ63" i="1" s="1"/>
  <c r="BX63" i="1"/>
  <c r="BW63" i="1"/>
  <c r="AT63" i="1"/>
  <c r="AS63" i="1"/>
  <c r="AR63" i="1"/>
  <c r="AQ63" i="1"/>
  <c r="AP63" i="1"/>
  <c r="AO63" i="1"/>
  <c r="AN63" i="1"/>
  <c r="K63" i="1"/>
  <c r="J63" i="1"/>
  <c r="I63" i="1"/>
  <c r="H63" i="1"/>
  <c r="G63" i="1"/>
  <c r="F63" i="1"/>
  <c r="E63" i="1"/>
  <c r="CK62" i="1"/>
  <c r="CH62" i="1"/>
  <c r="CG62" i="1"/>
  <c r="CF62" i="1"/>
  <c r="CE62" i="1"/>
  <c r="CD62" i="1"/>
  <c r="CC62" i="1"/>
  <c r="CB62" i="1"/>
  <c r="BZ62" i="1"/>
  <c r="BY62" i="1"/>
  <c r="BW62" i="1"/>
  <c r="BX62" i="1" s="1"/>
  <c r="AT62" i="1"/>
  <c r="AS62" i="1"/>
  <c r="AR62" i="1"/>
  <c r="AQ62" i="1"/>
  <c r="AP62" i="1"/>
  <c r="AO62" i="1"/>
  <c r="AN62" i="1"/>
  <c r="K62" i="1"/>
  <c r="J62" i="1"/>
  <c r="I62" i="1"/>
  <c r="H62" i="1"/>
  <c r="G62" i="1"/>
  <c r="F62" i="1"/>
  <c r="E62" i="1"/>
  <c r="CH61" i="1"/>
  <c r="CG61" i="1"/>
  <c r="CF61" i="1"/>
  <c r="CE61" i="1"/>
  <c r="CD61" i="1"/>
  <c r="CC61" i="1"/>
  <c r="CK61" i="1" s="1"/>
  <c r="CB61" i="1"/>
  <c r="BY61" i="1"/>
  <c r="BZ61" i="1" s="1"/>
  <c r="BX61" i="1"/>
  <c r="BW61" i="1"/>
  <c r="AT61" i="1"/>
  <c r="AS61" i="1"/>
  <c r="AR61" i="1"/>
  <c r="AQ61" i="1"/>
  <c r="AP61" i="1"/>
  <c r="AO61" i="1"/>
  <c r="AN61" i="1"/>
  <c r="K61" i="1"/>
  <c r="J61" i="1"/>
  <c r="I61" i="1"/>
  <c r="H61" i="1"/>
  <c r="G61" i="1"/>
  <c r="F61" i="1"/>
  <c r="E61" i="1"/>
  <c r="CO60" i="1"/>
  <c r="CN60" i="1"/>
  <c r="CM60" i="1"/>
  <c r="CL60" i="1"/>
  <c r="CK60" i="1"/>
  <c r="CJ60" i="1"/>
  <c r="CI60" i="1"/>
  <c r="CH60" i="1"/>
  <c r="CG60" i="1"/>
  <c r="CF60" i="1"/>
  <c r="CE60" i="1"/>
  <c r="CD60" i="1"/>
  <c r="CB60" i="1"/>
  <c r="CA60" i="1"/>
  <c r="BX60" i="1"/>
  <c r="BW60" i="1"/>
  <c r="AT60" i="1"/>
  <c r="AS60" i="1"/>
  <c r="AR60" i="1"/>
  <c r="AQ60" i="1"/>
  <c r="AP60" i="1"/>
  <c r="AO60" i="1"/>
  <c r="AN60" i="1"/>
  <c r="AH60" i="1"/>
  <c r="AA60" i="1"/>
  <c r="AA59" i="1" s="1"/>
  <c r="T60" i="1"/>
  <c r="CC60" i="1" s="1"/>
  <c r="M60" i="1"/>
  <c r="K60" i="1"/>
  <c r="J60" i="1"/>
  <c r="I60" i="1"/>
  <c r="H60" i="1"/>
  <c r="G60" i="1"/>
  <c r="F60" i="1"/>
  <c r="E60" i="1"/>
  <c r="D60" i="1" s="1"/>
  <c r="D59" i="1" s="1"/>
  <c r="D58" i="1" s="1"/>
  <c r="C60" i="1"/>
  <c r="B60" i="1"/>
  <c r="A60" i="1"/>
  <c r="CG59" i="1"/>
  <c r="CC59" i="1"/>
  <c r="CK59" i="1" s="1"/>
  <c r="BV59" i="1"/>
  <c r="BU59" i="1"/>
  <c r="BT59" i="1"/>
  <c r="BT58" i="1" s="1"/>
  <c r="BS59" i="1"/>
  <c r="BR59" i="1"/>
  <c r="BQ59" i="1"/>
  <c r="BP59" i="1"/>
  <c r="BP58" i="1" s="1"/>
  <c r="BO59" i="1"/>
  <c r="BN59" i="1"/>
  <c r="BM59" i="1"/>
  <c r="BL59" i="1"/>
  <c r="BK59" i="1"/>
  <c r="BJ59" i="1"/>
  <c r="BI59" i="1"/>
  <c r="BH59" i="1"/>
  <c r="BG59" i="1"/>
  <c r="BF59" i="1"/>
  <c r="BE59" i="1"/>
  <c r="BD59" i="1"/>
  <c r="BC59" i="1"/>
  <c r="BB59" i="1"/>
  <c r="BA59" i="1"/>
  <c r="AZ59" i="1"/>
  <c r="AY59" i="1"/>
  <c r="AX59" i="1"/>
  <c r="AW59" i="1"/>
  <c r="AV59" i="1"/>
  <c r="AU59" i="1"/>
  <c r="BW59" i="1" s="1"/>
  <c r="BX59" i="1" s="1"/>
  <c r="AN59" i="1"/>
  <c r="AM59" i="1"/>
  <c r="AL59" i="1"/>
  <c r="AK59" i="1"/>
  <c r="AJ59" i="1"/>
  <c r="AJ58" i="1" s="1"/>
  <c r="AI59" i="1"/>
  <c r="AH59" i="1"/>
  <c r="AG59" i="1"/>
  <c r="AF59" i="1"/>
  <c r="AF58" i="1" s="1"/>
  <c r="AE59" i="1"/>
  <c r="AD59" i="1"/>
  <c r="AC59" i="1"/>
  <c r="AB59" i="1"/>
  <c r="Z59" i="1"/>
  <c r="Y59" i="1"/>
  <c r="X59" i="1"/>
  <c r="J59" i="1" s="1"/>
  <c r="W59" i="1"/>
  <c r="W58" i="1" s="1"/>
  <c r="V59" i="1"/>
  <c r="U59" i="1"/>
  <c r="T59" i="1"/>
  <c r="F59" i="1" s="1"/>
  <c r="S59" i="1"/>
  <c r="S58" i="1" s="1"/>
  <c r="R59" i="1"/>
  <c r="Q59" i="1"/>
  <c r="P59" i="1"/>
  <c r="O59" i="1"/>
  <c r="N59" i="1"/>
  <c r="M59" i="1"/>
  <c r="L59" i="1"/>
  <c r="K59" i="1"/>
  <c r="BV58" i="1"/>
  <c r="BU58" i="1"/>
  <c r="BS58" i="1"/>
  <c r="BR58" i="1"/>
  <c r="BQ58" i="1"/>
  <c r="BO58" i="1"/>
  <c r="BN58" i="1"/>
  <c r="BM58" i="1"/>
  <c r="BK58" i="1"/>
  <c r="BJ58" i="1"/>
  <c r="BI58" i="1"/>
  <c r="BG58" i="1"/>
  <c r="BF58" i="1"/>
  <c r="BE58" i="1"/>
  <c r="BC58" i="1"/>
  <c r="BB58" i="1"/>
  <c r="BA58" i="1"/>
  <c r="AY58" i="1"/>
  <c r="AX58" i="1"/>
  <c r="AW58" i="1"/>
  <c r="AU58" i="1"/>
  <c r="AN58" i="1" s="1"/>
  <c r="AM58" i="1"/>
  <c r="AL58" i="1"/>
  <c r="AK58" i="1"/>
  <c r="AI58" i="1"/>
  <c r="AH58" i="1"/>
  <c r="AG58" i="1"/>
  <c r="AE58" i="1"/>
  <c r="AD58" i="1"/>
  <c r="AC58" i="1"/>
  <c r="AA58" i="1"/>
  <c r="Z58" i="1"/>
  <c r="Y58" i="1"/>
  <c r="X58" i="1"/>
  <c r="V58" i="1"/>
  <c r="U58" i="1"/>
  <c r="T58" i="1"/>
  <c r="R58" i="1"/>
  <c r="Q58" i="1"/>
  <c r="P58" i="1"/>
  <c r="CF58" i="1" s="1"/>
  <c r="N58" i="1"/>
  <c r="M58" i="1"/>
  <c r="L58" i="1"/>
  <c r="CB58" i="1" s="1"/>
  <c r="I58" i="1"/>
  <c r="E58" i="1"/>
  <c r="CH57" i="1"/>
  <c r="CG57" i="1"/>
  <c r="CF57" i="1"/>
  <c r="CE57" i="1"/>
  <c r="CD57" i="1"/>
  <c r="CC57" i="1"/>
  <c r="CK57" i="1" s="1"/>
  <c r="CB57" i="1"/>
  <c r="BZ57" i="1"/>
  <c r="BY57" i="1"/>
  <c r="BX57" i="1"/>
  <c r="BW57" i="1"/>
  <c r="AT57" i="1"/>
  <c r="AS57" i="1"/>
  <c r="AR57" i="1"/>
  <c r="AQ57" i="1"/>
  <c r="AP57" i="1"/>
  <c r="AO57" i="1"/>
  <c r="AN57" i="1"/>
  <c r="K57" i="1"/>
  <c r="J57" i="1"/>
  <c r="I57" i="1"/>
  <c r="H57" i="1"/>
  <c r="G57" i="1"/>
  <c r="F57" i="1"/>
  <c r="E57" i="1"/>
  <c r="CK56" i="1"/>
  <c r="CH56" i="1"/>
  <c r="CG56" i="1"/>
  <c r="CF56" i="1"/>
  <c r="CE56" i="1"/>
  <c r="CD56" i="1"/>
  <c r="CC56" i="1"/>
  <c r="CB56" i="1"/>
  <c r="BZ56" i="1"/>
  <c r="BY56" i="1"/>
  <c r="BX56" i="1"/>
  <c r="BW56" i="1"/>
  <c r="AT56" i="1"/>
  <c r="AS56" i="1"/>
  <c r="AR56" i="1"/>
  <c r="AQ56" i="1"/>
  <c r="AP56" i="1"/>
  <c r="AO56" i="1"/>
  <c r="AN56" i="1"/>
  <c r="K56" i="1"/>
  <c r="J56" i="1"/>
  <c r="I56" i="1"/>
  <c r="H56" i="1"/>
  <c r="G56" i="1"/>
  <c r="F56" i="1"/>
  <c r="E56" i="1"/>
  <c r="BV55" i="1"/>
  <c r="BU55" i="1"/>
  <c r="BT55" i="1"/>
  <c r="BT49" i="1" s="1"/>
  <c r="BS55" i="1"/>
  <c r="BR55" i="1"/>
  <c r="BQ55" i="1"/>
  <c r="BP55" i="1"/>
  <c r="BP49" i="1" s="1"/>
  <c r="BO55" i="1"/>
  <c r="BN55" i="1"/>
  <c r="BM55" i="1"/>
  <c r="BL55" i="1"/>
  <c r="BK55" i="1"/>
  <c r="BJ55" i="1"/>
  <c r="BI55" i="1"/>
  <c r="BH55" i="1"/>
  <c r="BG55" i="1"/>
  <c r="BF55" i="1"/>
  <c r="BE55" i="1"/>
  <c r="BD55" i="1"/>
  <c r="BC55" i="1"/>
  <c r="BB55" i="1"/>
  <c r="BA55" i="1"/>
  <c r="AZ55" i="1"/>
  <c r="AY55" i="1"/>
  <c r="AX55" i="1"/>
  <c r="AW55" i="1"/>
  <c r="AV55" i="1"/>
  <c r="AU55" i="1"/>
  <c r="BW55" i="1" s="1"/>
  <c r="BX55" i="1" s="1"/>
  <c r="AM55" i="1"/>
  <c r="AL55" i="1"/>
  <c r="AK55" i="1"/>
  <c r="AJ55" i="1"/>
  <c r="AJ49" i="1" s="1"/>
  <c r="AI55" i="1"/>
  <c r="AH55" i="1"/>
  <c r="AG55" i="1"/>
  <c r="AF55" i="1"/>
  <c r="AF49" i="1" s="1"/>
  <c r="AE55" i="1"/>
  <c r="AD55" i="1"/>
  <c r="AC55" i="1"/>
  <c r="AB55" i="1"/>
  <c r="AA55" i="1"/>
  <c r="Z55" i="1"/>
  <c r="Y55" i="1"/>
  <c r="X55" i="1"/>
  <c r="W55" i="1"/>
  <c r="V55" i="1"/>
  <c r="CE55" i="1" s="1"/>
  <c r="U55" i="1"/>
  <c r="T55" i="1"/>
  <c r="CC55" i="1" s="1"/>
  <c r="CK55" i="1" s="1"/>
  <c r="S55" i="1"/>
  <c r="R55" i="1"/>
  <c r="K55" i="1" s="1"/>
  <c r="Q55" i="1"/>
  <c r="P55" i="1"/>
  <c r="O55" i="1"/>
  <c r="N55" i="1"/>
  <c r="G55" i="1" s="1"/>
  <c r="M55" i="1"/>
  <c r="L55" i="1"/>
  <c r="H55" i="1"/>
  <c r="D55" i="1"/>
  <c r="CO54" i="1"/>
  <c r="CN54" i="1"/>
  <c r="CM54" i="1"/>
  <c r="CL54" i="1"/>
  <c r="CK54" i="1"/>
  <c r="CJ54" i="1"/>
  <c r="CI54" i="1"/>
  <c r="CH54" i="1"/>
  <c r="CG54" i="1"/>
  <c r="CF54" i="1"/>
  <c r="CE54" i="1"/>
  <c r="CD54" i="1"/>
  <c r="CC54" i="1"/>
  <c r="CB54" i="1"/>
  <c r="CA54" i="1"/>
  <c r="BZ54" i="1"/>
  <c r="BY54" i="1"/>
  <c r="BX54" i="1"/>
  <c r="BW54" i="1"/>
  <c r="AT54" i="1"/>
  <c r="AT52" i="1" s="1"/>
  <c r="AS54" i="1"/>
  <c r="AR54" i="1"/>
  <c r="AQ54" i="1"/>
  <c r="AP54" i="1"/>
  <c r="AP52" i="1" s="1"/>
  <c r="AO54" i="1"/>
  <c r="AN54" i="1"/>
  <c r="K54" i="1"/>
  <c r="J54" i="1"/>
  <c r="I54" i="1"/>
  <c r="H54" i="1"/>
  <c r="G54" i="1"/>
  <c r="F54" i="1"/>
  <c r="D54" i="1" s="1"/>
  <c r="D52" i="1" s="1"/>
  <c r="D50" i="1" s="1"/>
  <c r="D49" i="1" s="1"/>
  <c r="D26" i="1" s="1"/>
  <c r="E54" i="1"/>
  <c r="C54" i="1"/>
  <c r="B54" i="1"/>
  <c r="A54" i="1"/>
  <c r="CA53" i="1"/>
  <c r="BY53" i="1"/>
  <c r="BZ53" i="1" s="1"/>
  <c r="BW53" i="1"/>
  <c r="BX53" i="1" s="1"/>
  <c r="AT53" i="1"/>
  <c r="AS53" i="1"/>
  <c r="AR53" i="1"/>
  <c r="AQ53" i="1"/>
  <c r="AP53" i="1"/>
  <c r="AO53" i="1"/>
  <c r="AN53" i="1"/>
  <c r="AA53" i="1"/>
  <c r="F53" i="1" s="1"/>
  <c r="T53" i="1"/>
  <c r="K53" i="1"/>
  <c r="J53" i="1"/>
  <c r="I53" i="1"/>
  <c r="H53" i="1"/>
  <c r="G53" i="1"/>
  <c r="E53" i="1"/>
  <c r="C53" i="1"/>
  <c r="B53" i="1"/>
  <c r="A53" i="1"/>
  <c r="BV52" i="1"/>
  <c r="BU52" i="1"/>
  <c r="BU50" i="1" s="1"/>
  <c r="BT52" i="1"/>
  <c r="BS52" i="1"/>
  <c r="BS50" i="1" s="1"/>
  <c r="BS49" i="1" s="1"/>
  <c r="BS26" i="1" s="1"/>
  <c r="BR52" i="1"/>
  <c r="BQ52" i="1"/>
  <c r="BQ50" i="1" s="1"/>
  <c r="BP52" i="1"/>
  <c r="BO52" i="1"/>
  <c r="BO50" i="1" s="1"/>
  <c r="BN52" i="1"/>
  <c r="BM52" i="1"/>
  <c r="BM50" i="1" s="1"/>
  <c r="BM49" i="1" s="1"/>
  <c r="BL52" i="1"/>
  <c r="BK52" i="1"/>
  <c r="BK50" i="1" s="1"/>
  <c r="BJ52" i="1"/>
  <c r="BI52" i="1"/>
  <c r="BI50" i="1" s="1"/>
  <c r="BH52" i="1"/>
  <c r="BG52" i="1"/>
  <c r="BG50" i="1" s="1"/>
  <c r="BG49" i="1" s="1"/>
  <c r="BG26" i="1" s="1"/>
  <c r="BF52" i="1"/>
  <c r="BE52" i="1"/>
  <c r="BE50" i="1" s="1"/>
  <c r="BD52" i="1"/>
  <c r="BC52" i="1"/>
  <c r="BC50" i="1" s="1"/>
  <c r="BC49" i="1" s="1"/>
  <c r="BC26" i="1" s="1"/>
  <c r="BB52" i="1"/>
  <c r="BA52" i="1"/>
  <c r="BA50" i="1" s="1"/>
  <c r="AZ52" i="1"/>
  <c r="AY52" i="1"/>
  <c r="AY50" i="1" s="1"/>
  <c r="AX52" i="1"/>
  <c r="AW52" i="1"/>
  <c r="AW50" i="1" s="1"/>
  <c r="AW49" i="1" s="1"/>
  <c r="AV52" i="1"/>
  <c r="AU52" i="1"/>
  <c r="BW52" i="1" s="1"/>
  <c r="BX52" i="1" s="1"/>
  <c r="AS52" i="1"/>
  <c r="AR52" i="1"/>
  <c r="AQ52" i="1"/>
  <c r="AO52" i="1"/>
  <c r="AN52" i="1"/>
  <c r="AM52" i="1"/>
  <c r="AM50" i="1" s="1"/>
  <c r="AM49" i="1" s="1"/>
  <c r="AL52" i="1"/>
  <c r="AK52" i="1"/>
  <c r="AJ52" i="1"/>
  <c r="AI52" i="1"/>
  <c r="AI50" i="1" s="1"/>
  <c r="AI49" i="1" s="1"/>
  <c r="AH52" i="1"/>
  <c r="AG52" i="1"/>
  <c r="AF52" i="1"/>
  <c r="AE52" i="1"/>
  <c r="AE50" i="1" s="1"/>
  <c r="AE49" i="1" s="1"/>
  <c r="AD52" i="1"/>
  <c r="AC52" i="1"/>
  <c r="AC50" i="1" s="1"/>
  <c r="AC49" i="1" s="1"/>
  <c r="AB52" i="1"/>
  <c r="AA52" i="1"/>
  <c r="AA50" i="1" s="1"/>
  <c r="AA49" i="1" s="1"/>
  <c r="Z52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CH51" i="1"/>
  <c r="CG51" i="1"/>
  <c r="CF51" i="1"/>
  <c r="CE51" i="1"/>
  <c r="CD51" i="1"/>
  <c r="CC51" i="1"/>
  <c r="CK51" i="1" s="1"/>
  <c r="CB51" i="1"/>
  <c r="BZ51" i="1"/>
  <c r="BY51" i="1"/>
  <c r="BX51" i="1"/>
  <c r="BW51" i="1"/>
  <c r="AT51" i="1"/>
  <c r="AS51" i="1"/>
  <c r="AR51" i="1"/>
  <c r="AQ51" i="1"/>
  <c r="AP51" i="1"/>
  <c r="AO51" i="1"/>
  <c r="AN51" i="1"/>
  <c r="K51" i="1"/>
  <c r="J51" i="1"/>
  <c r="I51" i="1"/>
  <c r="H51" i="1"/>
  <c r="G51" i="1"/>
  <c r="F51" i="1"/>
  <c r="E51" i="1"/>
  <c r="BV50" i="1"/>
  <c r="BV49" i="1" s="1"/>
  <c r="BV26" i="1" s="1"/>
  <c r="BT50" i="1"/>
  <c r="BR50" i="1"/>
  <c r="BR49" i="1" s="1"/>
  <c r="BP50" i="1"/>
  <c r="BN50" i="1"/>
  <c r="BN49" i="1" s="1"/>
  <c r="BN26" i="1" s="1"/>
  <c r="BL50" i="1"/>
  <c r="BJ50" i="1"/>
  <c r="BJ49" i="1" s="1"/>
  <c r="BH50" i="1"/>
  <c r="BF50" i="1"/>
  <c r="BF49" i="1" s="1"/>
  <c r="BF26" i="1" s="1"/>
  <c r="BD50" i="1"/>
  <c r="BB50" i="1"/>
  <c r="BB49" i="1" s="1"/>
  <c r="AZ50" i="1"/>
  <c r="AX50" i="1"/>
  <c r="AV50" i="1"/>
  <c r="AL50" i="1"/>
  <c r="AL49" i="1" s="1"/>
  <c r="AL26" i="1" s="1"/>
  <c r="AJ50" i="1"/>
  <c r="AH50" i="1"/>
  <c r="AH49" i="1" s="1"/>
  <c r="AF50" i="1"/>
  <c r="AD50" i="1"/>
  <c r="AD49" i="1" s="1"/>
  <c r="AD26" i="1" s="1"/>
  <c r="AB50" i="1"/>
  <c r="Z50" i="1"/>
  <c r="Z49" i="1" s="1"/>
  <c r="X50" i="1"/>
  <c r="V50" i="1"/>
  <c r="V49" i="1" s="1"/>
  <c r="V26" i="1" s="1"/>
  <c r="T50" i="1"/>
  <c r="R50" i="1"/>
  <c r="P50" i="1"/>
  <c r="N50" i="1"/>
  <c r="L50" i="1"/>
  <c r="BU49" i="1"/>
  <c r="BQ49" i="1"/>
  <c r="BI49" i="1"/>
  <c r="BE49" i="1"/>
  <c r="BA49" i="1"/>
  <c r="CH48" i="1"/>
  <c r="CG48" i="1"/>
  <c r="CF48" i="1"/>
  <c r="CE48" i="1"/>
  <c r="CD48" i="1"/>
  <c r="CC48" i="1"/>
  <c r="CK48" i="1" s="1"/>
  <c r="CB48" i="1"/>
  <c r="BZ48" i="1"/>
  <c r="BY48" i="1"/>
  <c r="BX48" i="1"/>
  <c r="BW48" i="1"/>
  <c r="AT48" i="1"/>
  <c r="AS48" i="1"/>
  <c r="AR48" i="1"/>
  <c r="AQ48" i="1"/>
  <c r="AP48" i="1"/>
  <c r="AO48" i="1"/>
  <c r="AN48" i="1"/>
  <c r="K48" i="1"/>
  <c r="J48" i="1"/>
  <c r="I48" i="1"/>
  <c r="H48" i="1"/>
  <c r="G48" i="1"/>
  <c r="F48" i="1"/>
  <c r="E48" i="1"/>
  <c r="CH47" i="1"/>
  <c r="CG47" i="1"/>
  <c r="CF47" i="1"/>
  <c r="CE47" i="1"/>
  <c r="CD47" i="1"/>
  <c r="CC47" i="1"/>
  <c r="CK47" i="1" s="1"/>
  <c r="CB47" i="1"/>
  <c r="BZ47" i="1"/>
  <c r="BY47" i="1"/>
  <c r="BX47" i="1"/>
  <c r="BW47" i="1"/>
  <c r="AT47" i="1"/>
  <c r="AS47" i="1"/>
  <c r="AR47" i="1"/>
  <c r="AQ47" i="1"/>
  <c r="AP47" i="1"/>
  <c r="AO47" i="1"/>
  <c r="AN47" i="1"/>
  <c r="K47" i="1"/>
  <c r="J47" i="1"/>
  <c r="I47" i="1"/>
  <c r="H47" i="1"/>
  <c r="G47" i="1"/>
  <c r="F47" i="1"/>
  <c r="E47" i="1"/>
  <c r="BV46" i="1"/>
  <c r="BU46" i="1"/>
  <c r="BT46" i="1"/>
  <c r="BS46" i="1"/>
  <c r="BR46" i="1"/>
  <c r="BQ46" i="1"/>
  <c r="BP46" i="1"/>
  <c r="BO46" i="1"/>
  <c r="AT46" i="1" s="1"/>
  <c r="BN46" i="1"/>
  <c r="BM46" i="1"/>
  <c r="BL46" i="1"/>
  <c r="BK46" i="1"/>
  <c r="BJ46" i="1"/>
  <c r="BI46" i="1"/>
  <c r="BH46" i="1"/>
  <c r="BG46" i="1"/>
  <c r="BF46" i="1"/>
  <c r="BE46" i="1"/>
  <c r="BD46" i="1"/>
  <c r="BC46" i="1"/>
  <c r="BB46" i="1"/>
  <c r="BA46" i="1"/>
  <c r="AZ46" i="1"/>
  <c r="AY46" i="1"/>
  <c r="AX46" i="1"/>
  <c r="AQ46" i="1" s="1"/>
  <c r="AW46" i="1"/>
  <c r="AV46" i="1"/>
  <c r="AU46" i="1"/>
  <c r="BW46" i="1" s="1"/>
  <c r="BX46" i="1" s="1"/>
  <c r="AR46" i="1"/>
  <c r="AP46" i="1"/>
  <c r="AM46" i="1"/>
  <c r="AL46" i="1"/>
  <c r="AK46" i="1"/>
  <c r="AJ46" i="1"/>
  <c r="AI46" i="1"/>
  <c r="G46" i="1" s="1"/>
  <c r="AH46" i="1"/>
  <c r="AG46" i="1"/>
  <c r="AF46" i="1"/>
  <c r="AE46" i="1"/>
  <c r="AD46" i="1"/>
  <c r="AC46" i="1"/>
  <c r="AB46" i="1"/>
  <c r="AA46" i="1"/>
  <c r="F46" i="1" s="1"/>
  <c r="Z46" i="1"/>
  <c r="Y46" i="1"/>
  <c r="X46" i="1"/>
  <c r="CG46" i="1" s="1"/>
  <c r="W46" i="1"/>
  <c r="V46" i="1"/>
  <c r="U46" i="1"/>
  <c r="T46" i="1"/>
  <c r="CC46" i="1" s="1"/>
  <c r="CK46" i="1" s="1"/>
  <c r="S46" i="1"/>
  <c r="R46" i="1"/>
  <c r="Q46" i="1"/>
  <c r="P46" i="1"/>
  <c r="O46" i="1"/>
  <c r="N46" i="1"/>
  <c r="M46" i="1"/>
  <c r="L46" i="1"/>
  <c r="K46" i="1"/>
  <c r="D46" i="1"/>
  <c r="CK45" i="1"/>
  <c r="CH45" i="1"/>
  <c r="CG45" i="1"/>
  <c r="CF45" i="1"/>
  <c r="CE45" i="1"/>
  <c r="CD45" i="1"/>
  <c r="CC45" i="1"/>
  <c r="CB45" i="1"/>
  <c r="BZ45" i="1"/>
  <c r="BY45" i="1"/>
  <c r="BW45" i="1"/>
  <c r="BX45" i="1" s="1"/>
  <c r="AT45" i="1"/>
  <c r="AS45" i="1"/>
  <c r="AR45" i="1"/>
  <c r="AQ45" i="1"/>
  <c r="AP45" i="1"/>
  <c r="AO45" i="1"/>
  <c r="AN45" i="1"/>
  <c r="K45" i="1"/>
  <c r="J45" i="1"/>
  <c r="I45" i="1"/>
  <c r="H45" i="1"/>
  <c r="G45" i="1"/>
  <c r="F45" i="1"/>
  <c r="E45" i="1"/>
  <c r="CK44" i="1"/>
  <c r="CH44" i="1"/>
  <c r="CG44" i="1"/>
  <c r="CF44" i="1"/>
  <c r="CE44" i="1"/>
  <c r="CD44" i="1"/>
  <c r="CC44" i="1"/>
  <c r="CB44" i="1"/>
  <c r="BY44" i="1"/>
  <c r="BZ44" i="1" s="1"/>
  <c r="BW44" i="1"/>
  <c r="BX44" i="1" s="1"/>
  <c r="AT44" i="1"/>
  <c r="AS44" i="1"/>
  <c r="AR44" i="1"/>
  <c r="AQ44" i="1"/>
  <c r="AP44" i="1"/>
  <c r="AO44" i="1"/>
  <c r="AN44" i="1"/>
  <c r="K44" i="1"/>
  <c r="J44" i="1"/>
  <c r="I44" i="1"/>
  <c r="H44" i="1"/>
  <c r="G44" i="1"/>
  <c r="F44" i="1"/>
  <c r="E44" i="1"/>
  <c r="CH43" i="1"/>
  <c r="CG43" i="1"/>
  <c r="CF43" i="1"/>
  <c r="CE43" i="1"/>
  <c r="CD43" i="1"/>
  <c r="CC43" i="1"/>
  <c r="CK43" i="1" s="1"/>
  <c r="CB43" i="1"/>
  <c r="BY43" i="1"/>
  <c r="BZ43" i="1" s="1"/>
  <c r="BW43" i="1"/>
  <c r="BX43" i="1" s="1"/>
  <c r="AT43" i="1"/>
  <c r="AS43" i="1"/>
  <c r="AR43" i="1"/>
  <c r="AQ43" i="1"/>
  <c r="AP43" i="1"/>
  <c r="AO43" i="1"/>
  <c r="AN43" i="1"/>
  <c r="K43" i="1"/>
  <c r="J43" i="1"/>
  <c r="I43" i="1"/>
  <c r="H43" i="1"/>
  <c r="G43" i="1"/>
  <c r="F43" i="1"/>
  <c r="E43" i="1"/>
  <c r="CK42" i="1"/>
  <c r="CH42" i="1"/>
  <c r="CG42" i="1"/>
  <c r="CF42" i="1"/>
  <c r="CE42" i="1"/>
  <c r="CD42" i="1"/>
  <c r="CC42" i="1"/>
  <c r="CB42" i="1"/>
  <c r="BY42" i="1"/>
  <c r="BZ42" i="1" s="1"/>
  <c r="BW42" i="1"/>
  <c r="BX42" i="1" s="1"/>
  <c r="AT42" i="1"/>
  <c r="AS42" i="1"/>
  <c r="AR42" i="1"/>
  <c r="AQ42" i="1"/>
  <c r="AP42" i="1"/>
  <c r="AO42" i="1"/>
  <c r="AN42" i="1"/>
  <c r="K42" i="1"/>
  <c r="J42" i="1"/>
  <c r="I42" i="1"/>
  <c r="H42" i="1"/>
  <c r="G42" i="1"/>
  <c r="F42" i="1"/>
  <c r="E42" i="1"/>
  <c r="CH41" i="1"/>
  <c r="CG41" i="1"/>
  <c r="CF41" i="1"/>
  <c r="CE41" i="1"/>
  <c r="CD41" i="1"/>
  <c r="CC41" i="1"/>
  <c r="CK41" i="1" s="1"/>
  <c r="CB41" i="1"/>
  <c r="BY41" i="1"/>
  <c r="BZ41" i="1" s="1"/>
  <c r="BW41" i="1"/>
  <c r="BX41" i="1" s="1"/>
  <c r="AT41" i="1"/>
  <c r="AS41" i="1"/>
  <c r="AR41" i="1"/>
  <c r="AQ41" i="1"/>
  <c r="AP41" i="1"/>
  <c r="AO41" i="1"/>
  <c r="AN41" i="1"/>
  <c r="K41" i="1"/>
  <c r="J41" i="1"/>
  <c r="I41" i="1"/>
  <c r="H41" i="1"/>
  <c r="G41" i="1"/>
  <c r="F41" i="1"/>
  <c r="E41" i="1"/>
  <c r="CK40" i="1"/>
  <c r="CH40" i="1"/>
  <c r="CG40" i="1"/>
  <c r="CF40" i="1"/>
  <c r="CE40" i="1"/>
  <c r="CD40" i="1"/>
  <c r="CC40" i="1"/>
  <c r="CB40" i="1"/>
  <c r="BY40" i="1"/>
  <c r="BZ40" i="1" s="1"/>
  <c r="BW40" i="1"/>
  <c r="BX40" i="1" s="1"/>
  <c r="AT40" i="1"/>
  <c r="AS40" i="1"/>
  <c r="AR40" i="1"/>
  <c r="AQ40" i="1"/>
  <c r="AP40" i="1"/>
  <c r="AO40" i="1"/>
  <c r="AN40" i="1"/>
  <c r="K40" i="1"/>
  <c r="J40" i="1"/>
  <c r="I40" i="1"/>
  <c r="H40" i="1"/>
  <c r="G40" i="1"/>
  <c r="F40" i="1"/>
  <c r="E40" i="1"/>
  <c r="CB39" i="1"/>
  <c r="BV39" i="1"/>
  <c r="BU39" i="1"/>
  <c r="BT39" i="1"/>
  <c r="BS39" i="1"/>
  <c r="AQ39" i="1" s="1"/>
  <c r="BR39" i="1"/>
  <c r="BQ39" i="1"/>
  <c r="BP39" i="1"/>
  <c r="BO39" i="1"/>
  <c r="BN39" i="1"/>
  <c r="BM39" i="1"/>
  <c r="BL39" i="1"/>
  <c r="BK39" i="1"/>
  <c r="BJ39" i="1"/>
  <c r="BI39" i="1"/>
  <c r="BH39" i="1"/>
  <c r="BG39" i="1"/>
  <c r="AS39" i="1" s="1"/>
  <c r="BF39" i="1"/>
  <c r="BE39" i="1"/>
  <c r="BD39" i="1"/>
  <c r="BC39" i="1"/>
  <c r="BB39" i="1"/>
  <c r="BA39" i="1"/>
  <c r="AT39" i="1" s="1"/>
  <c r="AZ39" i="1"/>
  <c r="AY39" i="1"/>
  <c r="AR39" i="1" s="1"/>
  <c r="AX39" i="1"/>
  <c r="AW39" i="1"/>
  <c r="AP39" i="1" s="1"/>
  <c r="AV39" i="1"/>
  <c r="AU39" i="1"/>
  <c r="AN39" i="1" s="1"/>
  <c r="AM39" i="1"/>
  <c r="AL39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CH39" i="1" s="1"/>
  <c r="X39" i="1"/>
  <c r="W39" i="1"/>
  <c r="I39" i="1" s="1"/>
  <c r="V39" i="1"/>
  <c r="U39" i="1"/>
  <c r="CD39" i="1" s="1"/>
  <c r="T39" i="1"/>
  <c r="S39" i="1"/>
  <c r="E39" i="1" s="1"/>
  <c r="R39" i="1"/>
  <c r="Q39" i="1"/>
  <c r="J39" i="1" s="1"/>
  <c r="P39" i="1"/>
  <c r="O39" i="1"/>
  <c r="N39" i="1"/>
  <c r="M39" i="1"/>
  <c r="F39" i="1" s="1"/>
  <c r="L39" i="1"/>
  <c r="K39" i="1"/>
  <c r="G39" i="1"/>
  <c r="D39" i="1"/>
  <c r="CK38" i="1"/>
  <c r="CH38" i="1"/>
  <c r="CG38" i="1"/>
  <c r="CF38" i="1"/>
  <c r="CE38" i="1"/>
  <c r="CD38" i="1"/>
  <c r="CC38" i="1"/>
  <c r="CB38" i="1"/>
  <c r="BZ38" i="1"/>
  <c r="BY38" i="1"/>
  <c r="BX38" i="1"/>
  <c r="BW38" i="1"/>
  <c r="AT38" i="1"/>
  <c r="AS38" i="1"/>
  <c r="AR38" i="1"/>
  <c r="AQ38" i="1"/>
  <c r="AP38" i="1"/>
  <c r="AO38" i="1"/>
  <c r="AN38" i="1"/>
  <c r="K38" i="1"/>
  <c r="J38" i="1"/>
  <c r="I38" i="1"/>
  <c r="H38" i="1"/>
  <c r="G38" i="1"/>
  <c r="F38" i="1"/>
  <c r="E38" i="1"/>
  <c r="CH37" i="1"/>
  <c r="CG37" i="1"/>
  <c r="CF37" i="1"/>
  <c r="CE37" i="1"/>
  <c r="CD37" i="1"/>
  <c r="CC37" i="1"/>
  <c r="CK37" i="1" s="1"/>
  <c r="CB37" i="1"/>
  <c r="BZ37" i="1"/>
  <c r="BY37" i="1"/>
  <c r="BX37" i="1"/>
  <c r="BW37" i="1"/>
  <c r="AT37" i="1"/>
  <c r="AS37" i="1"/>
  <c r="AR37" i="1"/>
  <c r="AQ37" i="1"/>
  <c r="AP37" i="1"/>
  <c r="AO37" i="1"/>
  <c r="AN37" i="1"/>
  <c r="K37" i="1"/>
  <c r="J37" i="1"/>
  <c r="I37" i="1"/>
  <c r="H37" i="1"/>
  <c r="G37" i="1"/>
  <c r="F37" i="1"/>
  <c r="E37" i="1"/>
  <c r="BZ36" i="1"/>
  <c r="BV36" i="1"/>
  <c r="BV31" i="1" s="1"/>
  <c r="BV25" i="1" s="1"/>
  <c r="BV24" i="1" s="1"/>
  <c r="BU36" i="1"/>
  <c r="BT36" i="1"/>
  <c r="BS36" i="1"/>
  <c r="BR36" i="1"/>
  <c r="AP36" i="1" s="1"/>
  <c r="BQ36" i="1"/>
  <c r="BP36" i="1"/>
  <c r="BO36" i="1"/>
  <c r="BN36" i="1"/>
  <c r="BN31" i="1" s="1"/>
  <c r="BN25" i="1" s="1"/>
  <c r="BN24" i="1" s="1"/>
  <c r="BM36" i="1"/>
  <c r="BL36" i="1"/>
  <c r="BK36" i="1"/>
  <c r="BJ36" i="1"/>
  <c r="BJ31" i="1" s="1"/>
  <c r="BJ25" i="1" s="1"/>
  <c r="BJ24" i="1" s="1"/>
  <c r="BI36" i="1"/>
  <c r="BH36" i="1"/>
  <c r="BG36" i="1"/>
  <c r="BF36" i="1"/>
  <c r="AR36" i="1" s="1"/>
  <c r="BE36" i="1"/>
  <c r="BD36" i="1"/>
  <c r="BC36" i="1"/>
  <c r="BB36" i="1"/>
  <c r="AN36" i="1" s="1"/>
  <c r="BA36" i="1"/>
  <c r="AZ36" i="1"/>
  <c r="AY36" i="1"/>
  <c r="AX36" i="1"/>
  <c r="AQ36" i="1" s="1"/>
  <c r="AW36" i="1"/>
  <c r="AV36" i="1"/>
  <c r="BY36" i="1" s="1"/>
  <c r="AU36" i="1"/>
  <c r="BW36" i="1" s="1"/>
  <c r="BX36" i="1" s="1"/>
  <c r="AT36" i="1"/>
  <c r="AM36" i="1"/>
  <c r="AL36" i="1"/>
  <c r="J36" i="1" s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CG36" i="1" s="1"/>
  <c r="W36" i="1"/>
  <c r="V36" i="1"/>
  <c r="H36" i="1" s="1"/>
  <c r="U36" i="1"/>
  <c r="T36" i="1"/>
  <c r="CC36" i="1" s="1"/>
  <c r="CK36" i="1" s="1"/>
  <c r="S36" i="1"/>
  <c r="R36" i="1"/>
  <c r="Q36" i="1"/>
  <c r="P36" i="1"/>
  <c r="I36" i="1" s="1"/>
  <c r="O36" i="1"/>
  <c r="N36" i="1"/>
  <c r="M36" i="1"/>
  <c r="L36" i="1"/>
  <c r="E36" i="1" s="1"/>
  <c r="F36" i="1"/>
  <c r="D36" i="1"/>
  <c r="CK35" i="1"/>
  <c r="CH35" i="1"/>
  <c r="CG35" i="1"/>
  <c r="CF35" i="1"/>
  <c r="CE35" i="1"/>
  <c r="CD35" i="1"/>
  <c r="CC35" i="1"/>
  <c r="CB35" i="1"/>
  <c r="BY35" i="1"/>
  <c r="BZ35" i="1" s="1"/>
  <c r="BW35" i="1"/>
  <c r="BX35" i="1" s="1"/>
  <c r="AT35" i="1"/>
  <c r="AS35" i="1"/>
  <c r="AR35" i="1"/>
  <c r="AQ35" i="1"/>
  <c r="AP35" i="1"/>
  <c r="AO35" i="1"/>
  <c r="AN35" i="1"/>
  <c r="K35" i="1"/>
  <c r="J35" i="1"/>
  <c r="I35" i="1"/>
  <c r="H35" i="1"/>
  <c r="G35" i="1"/>
  <c r="F35" i="1"/>
  <c r="E35" i="1"/>
  <c r="CH34" i="1"/>
  <c r="CG34" i="1"/>
  <c r="CF34" i="1"/>
  <c r="CE34" i="1"/>
  <c r="CD34" i="1"/>
  <c r="CC34" i="1"/>
  <c r="CK34" i="1" s="1"/>
  <c r="CB34" i="1"/>
  <c r="BY34" i="1"/>
  <c r="BZ34" i="1" s="1"/>
  <c r="BW34" i="1"/>
  <c r="BX34" i="1" s="1"/>
  <c r="AT34" i="1"/>
  <c r="AS34" i="1"/>
  <c r="AR34" i="1"/>
  <c r="AQ34" i="1"/>
  <c r="AP34" i="1"/>
  <c r="AO34" i="1"/>
  <c r="AN34" i="1"/>
  <c r="K34" i="1"/>
  <c r="J34" i="1"/>
  <c r="I34" i="1"/>
  <c r="H34" i="1"/>
  <c r="G34" i="1"/>
  <c r="F34" i="1"/>
  <c r="E34" i="1"/>
  <c r="CH33" i="1"/>
  <c r="CG33" i="1"/>
  <c r="CF33" i="1"/>
  <c r="CE33" i="1"/>
  <c r="CD33" i="1"/>
  <c r="CC33" i="1"/>
  <c r="CK33" i="1" s="1"/>
  <c r="CB33" i="1"/>
  <c r="BY33" i="1"/>
  <c r="BZ33" i="1" s="1"/>
  <c r="BW33" i="1"/>
  <c r="BX33" i="1" s="1"/>
  <c r="AT33" i="1"/>
  <c r="AS33" i="1"/>
  <c r="AR33" i="1"/>
  <c r="AQ33" i="1"/>
  <c r="AP33" i="1"/>
  <c r="AO33" i="1"/>
  <c r="AN33" i="1"/>
  <c r="K33" i="1"/>
  <c r="J33" i="1"/>
  <c r="I33" i="1"/>
  <c r="H33" i="1"/>
  <c r="G33" i="1"/>
  <c r="F33" i="1"/>
  <c r="E33" i="1"/>
  <c r="CB32" i="1"/>
  <c r="BV32" i="1"/>
  <c r="BU32" i="1"/>
  <c r="BU31" i="1" s="1"/>
  <c r="BU25" i="1" s="1"/>
  <c r="BT32" i="1"/>
  <c r="BS32" i="1"/>
  <c r="BS31" i="1" s="1"/>
  <c r="BS25" i="1" s="1"/>
  <c r="BR32" i="1"/>
  <c r="BQ32" i="1"/>
  <c r="BQ31" i="1" s="1"/>
  <c r="BQ25" i="1" s="1"/>
  <c r="BP32" i="1"/>
  <c r="BO32" i="1"/>
  <c r="BO31" i="1" s="1"/>
  <c r="BO25" i="1" s="1"/>
  <c r="BN32" i="1"/>
  <c r="BM32" i="1"/>
  <c r="BM31" i="1" s="1"/>
  <c r="BM25" i="1" s="1"/>
  <c r="BL32" i="1"/>
  <c r="BK32" i="1"/>
  <c r="BK31" i="1" s="1"/>
  <c r="BK25" i="1" s="1"/>
  <c r="BJ32" i="1"/>
  <c r="BI32" i="1"/>
  <c r="BI31" i="1" s="1"/>
  <c r="BI25" i="1" s="1"/>
  <c r="BH32" i="1"/>
  <c r="BG32" i="1"/>
  <c r="BF32" i="1"/>
  <c r="BE32" i="1"/>
  <c r="BE31" i="1" s="1"/>
  <c r="BE25" i="1" s="1"/>
  <c r="BD32" i="1"/>
  <c r="BC32" i="1"/>
  <c r="BB32" i="1"/>
  <c r="BA32" i="1"/>
  <c r="AZ32" i="1"/>
  <c r="AY32" i="1"/>
  <c r="AX32" i="1"/>
  <c r="AW32" i="1"/>
  <c r="AV32" i="1"/>
  <c r="AU32" i="1"/>
  <c r="AM32" i="1"/>
  <c r="AM31" i="1" s="1"/>
  <c r="AM25" i="1" s="1"/>
  <c r="AL32" i="1"/>
  <c r="AK32" i="1"/>
  <c r="AK31" i="1" s="1"/>
  <c r="AK25" i="1" s="1"/>
  <c r="AJ32" i="1"/>
  <c r="AI32" i="1"/>
  <c r="AI31" i="1" s="1"/>
  <c r="AI25" i="1" s="1"/>
  <c r="AH32" i="1"/>
  <c r="AG32" i="1"/>
  <c r="AG31" i="1" s="1"/>
  <c r="AG25" i="1" s="1"/>
  <c r="AF32" i="1"/>
  <c r="AE32" i="1"/>
  <c r="AE31" i="1" s="1"/>
  <c r="AE25" i="1" s="1"/>
  <c r="AD32" i="1"/>
  <c r="AC32" i="1"/>
  <c r="AC31" i="1" s="1"/>
  <c r="AC25" i="1" s="1"/>
  <c r="AB32" i="1"/>
  <c r="AA32" i="1"/>
  <c r="AA31" i="1" s="1"/>
  <c r="AA25" i="1" s="1"/>
  <c r="Z32" i="1"/>
  <c r="Y32" i="1"/>
  <c r="Y31" i="1" s="1"/>
  <c r="Y25" i="1" s="1"/>
  <c r="X32" i="1"/>
  <c r="W32" i="1"/>
  <c r="V32" i="1"/>
  <c r="U32" i="1"/>
  <c r="U31" i="1" s="1"/>
  <c r="U25" i="1" s="1"/>
  <c r="T32" i="1"/>
  <c r="S32" i="1"/>
  <c r="R32" i="1"/>
  <c r="Q32" i="1"/>
  <c r="J32" i="1" s="1"/>
  <c r="P32" i="1"/>
  <c r="O32" i="1"/>
  <c r="N32" i="1"/>
  <c r="M32" i="1"/>
  <c r="F32" i="1" s="1"/>
  <c r="L32" i="1"/>
  <c r="K32" i="1"/>
  <c r="G32" i="1"/>
  <c r="D32" i="1"/>
  <c r="BT31" i="1"/>
  <c r="BP31" i="1"/>
  <c r="BL31" i="1"/>
  <c r="BH31" i="1"/>
  <c r="BD31" i="1"/>
  <c r="AZ31" i="1"/>
  <c r="AV31" i="1"/>
  <c r="AL31" i="1"/>
  <c r="AJ31" i="1"/>
  <c r="AH31" i="1"/>
  <c r="AF31" i="1"/>
  <c r="AD31" i="1"/>
  <c r="AB31" i="1"/>
  <c r="Z31" i="1"/>
  <c r="X31" i="1"/>
  <c r="V31" i="1"/>
  <c r="T31" i="1"/>
  <c r="R31" i="1"/>
  <c r="P31" i="1"/>
  <c r="N31" i="1"/>
  <c r="L31" i="1"/>
  <c r="D31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AQ30" i="1" s="1"/>
  <c r="BD30" i="1"/>
  <c r="BC30" i="1"/>
  <c r="BB30" i="1"/>
  <c r="BA30" i="1"/>
  <c r="AT30" i="1" s="1"/>
  <c r="AZ30" i="1"/>
  <c r="AY30" i="1"/>
  <c r="AR30" i="1" s="1"/>
  <c r="AX30" i="1"/>
  <c r="AW30" i="1"/>
  <c r="AP30" i="1" s="1"/>
  <c r="AV30" i="1"/>
  <c r="AU30" i="1"/>
  <c r="AN30" i="1" s="1"/>
  <c r="AS30" i="1"/>
  <c r="AO30" i="1"/>
  <c r="AL30" i="1"/>
  <c r="AK30" i="1"/>
  <c r="AJ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S30" i="1"/>
  <c r="CB30" i="1" s="1"/>
  <c r="R30" i="1"/>
  <c r="Q30" i="1"/>
  <c r="P30" i="1"/>
  <c r="O30" i="1"/>
  <c r="H30" i="1" s="1"/>
  <c r="N30" i="1"/>
  <c r="L30" i="1"/>
  <c r="I30" i="1"/>
  <c r="E30" i="1"/>
  <c r="CC29" i="1"/>
  <c r="CK29" i="1" s="1"/>
  <c r="BV29" i="1"/>
  <c r="BU29" i="1"/>
  <c r="BT29" i="1"/>
  <c r="BS29" i="1"/>
  <c r="BR29" i="1"/>
  <c r="BQ29" i="1"/>
  <c r="BP29" i="1"/>
  <c r="AN29" i="1" s="1"/>
  <c r="BO29" i="1"/>
  <c r="BN29" i="1"/>
  <c r="BM29" i="1"/>
  <c r="BL29" i="1"/>
  <c r="BK29" i="1"/>
  <c r="BJ29" i="1"/>
  <c r="BI29" i="1"/>
  <c r="BH29" i="1"/>
  <c r="AT29" i="1" s="1"/>
  <c r="BG29" i="1"/>
  <c r="BF29" i="1"/>
  <c r="BE29" i="1"/>
  <c r="BD29" i="1"/>
  <c r="AP29" i="1" s="1"/>
  <c r="BC29" i="1"/>
  <c r="BB29" i="1"/>
  <c r="BA29" i="1"/>
  <c r="AZ29" i="1"/>
  <c r="AS29" i="1" s="1"/>
  <c r="AY29" i="1"/>
  <c r="AX29" i="1"/>
  <c r="AQ29" i="1" s="1"/>
  <c r="AW29" i="1"/>
  <c r="AV29" i="1"/>
  <c r="AU29" i="1"/>
  <c r="BW29" i="1" s="1"/>
  <c r="BX29" i="1" s="1"/>
  <c r="AR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J29" i="1" s="1"/>
  <c r="W29" i="1"/>
  <c r="V29" i="1"/>
  <c r="CE29" i="1" s="1"/>
  <c r="U29" i="1"/>
  <c r="T29" i="1"/>
  <c r="F29" i="1" s="1"/>
  <c r="S29" i="1"/>
  <c r="R29" i="1"/>
  <c r="K29" i="1" s="1"/>
  <c r="Q29" i="1"/>
  <c r="P29" i="1"/>
  <c r="O29" i="1"/>
  <c r="N29" i="1"/>
  <c r="G29" i="1" s="1"/>
  <c r="M29" i="1"/>
  <c r="L29" i="1"/>
  <c r="H29" i="1"/>
  <c r="D29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AS28" i="1" s="1"/>
  <c r="BF28" i="1"/>
  <c r="BE28" i="1"/>
  <c r="BD28" i="1"/>
  <c r="BC28" i="1"/>
  <c r="BB28" i="1"/>
  <c r="BA28" i="1"/>
  <c r="AT28" i="1" s="1"/>
  <c r="AZ28" i="1"/>
  <c r="AY28" i="1"/>
  <c r="AR28" i="1" s="1"/>
  <c r="AX28" i="1"/>
  <c r="AW28" i="1"/>
  <c r="AP28" i="1" s="1"/>
  <c r="AV28" i="1"/>
  <c r="AU28" i="1"/>
  <c r="AN28" i="1" s="1"/>
  <c r="AQ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AA24" i="1" s="1"/>
  <c r="Z28" i="1"/>
  <c r="Y28" i="1"/>
  <c r="CH28" i="1" s="1"/>
  <c r="X28" i="1"/>
  <c r="W28" i="1"/>
  <c r="I28" i="1" s="1"/>
  <c r="V28" i="1"/>
  <c r="U28" i="1"/>
  <c r="CD28" i="1" s="1"/>
  <c r="S28" i="1"/>
  <c r="E28" i="1" s="1"/>
  <c r="R28" i="1"/>
  <c r="Q28" i="1"/>
  <c r="P28" i="1"/>
  <c r="O28" i="1"/>
  <c r="N28" i="1"/>
  <c r="L28" i="1"/>
  <c r="K28" i="1"/>
  <c r="G28" i="1"/>
  <c r="BZ27" i="1"/>
  <c r="BV27" i="1"/>
  <c r="BU27" i="1"/>
  <c r="BT27" i="1"/>
  <c r="BS27" i="1"/>
  <c r="BR27" i="1"/>
  <c r="AP27" i="1" s="1"/>
  <c r="BQ27" i="1"/>
  <c r="BP27" i="1"/>
  <c r="BO27" i="1"/>
  <c r="BN27" i="1"/>
  <c r="BM27" i="1"/>
  <c r="BL27" i="1"/>
  <c r="BK27" i="1"/>
  <c r="BJ27" i="1"/>
  <c r="BI27" i="1"/>
  <c r="BH27" i="1"/>
  <c r="BG27" i="1"/>
  <c r="BF27" i="1"/>
  <c r="AR27" i="1" s="1"/>
  <c r="BE27" i="1"/>
  <c r="BD27" i="1"/>
  <c r="BC27" i="1"/>
  <c r="BB27" i="1"/>
  <c r="AN27" i="1" s="1"/>
  <c r="BA27" i="1"/>
  <c r="AZ27" i="1"/>
  <c r="AY27" i="1"/>
  <c r="AX27" i="1"/>
  <c r="AQ27" i="1" s="1"/>
  <c r="AW27" i="1"/>
  <c r="AV27" i="1"/>
  <c r="BY27" i="1" s="1"/>
  <c r="AU27" i="1"/>
  <c r="BW27" i="1" s="1"/>
  <c r="BX27" i="1" s="1"/>
  <c r="AT27" i="1"/>
  <c r="AL27" i="1"/>
  <c r="AK27" i="1"/>
  <c r="AJ27" i="1"/>
  <c r="AH27" i="1"/>
  <c r="AG27" i="1"/>
  <c r="AF27" i="1"/>
  <c r="AD27" i="1"/>
  <c r="AC27" i="1"/>
  <c r="AB27" i="1"/>
  <c r="Z27" i="1"/>
  <c r="Y27" i="1"/>
  <c r="X27" i="1"/>
  <c r="CG27" i="1" s="1"/>
  <c r="V27" i="1"/>
  <c r="U27" i="1"/>
  <c r="T27" i="1"/>
  <c r="CC27" i="1" s="1"/>
  <c r="CK27" i="1" s="1"/>
  <c r="R27" i="1"/>
  <c r="Q27" i="1"/>
  <c r="P27" i="1"/>
  <c r="N27" i="1"/>
  <c r="M27" i="1"/>
  <c r="L27" i="1"/>
  <c r="J27" i="1"/>
  <c r="F27" i="1"/>
  <c r="D27" i="1"/>
  <c r="BU26" i="1"/>
  <c r="BT26" i="1"/>
  <c r="BR26" i="1"/>
  <c r="BQ26" i="1"/>
  <c r="BQ24" i="1" s="1"/>
  <c r="BP26" i="1"/>
  <c r="BM26" i="1"/>
  <c r="BJ26" i="1"/>
  <c r="BI26" i="1"/>
  <c r="BI24" i="1" s="1"/>
  <c r="BE26" i="1"/>
  <c r="BB26" i="1"/>
  <c r="BA26" i="1"/>
  <c r="AW26" i="1"/>
  <c r="AM26" i="1"/>
  <c r="AJ26" i="1"/>
  <c r="AI26" i="1"/>
  <c r="AH26" i="1"/>
  <c r="AF26" i="1"/>
  <c r="AE26" i="1"/>
  <c r="AC26" i="1"/>
  <c r="AA26" i="1"/>
  <c r="Z26" i="1"/>
  <c r="BT25" i="1"/>
  <c r="BP25" i="1"/>
  <c r="BP24" i="1" s="1"/>
  <c r="BL25" i="1"/>
  <c r="BH25" i="1"/>
  <c r="BD25" i="1"/>
  <c r="AZ25" i="1"/>
  <c r="AV25" i="1"/>
  <c r="AL25" i="1"/>
  <c r="AJ25" i="1"/>
  <c r="AJ24" i="1" s="1"/>
  <c r="AH25" i="1"/>
  <c r="AH24" i="1" s="1"/>
  <c r="AF25" i="1"/>
  <c r="AF24" i="1" s="1"/>
  <c r="AD25" i="1"/>
  <c r="AB25" i="1"/>
  <c r="Z25" i="1"/>
  <c r="Z24" i="1" s="1"/>
  <c r="X25" i="1"/>
  <c r="V25" i="1"/>
  <c r="T25" i="1"/>
  <c r="R25" i="1"/>
  <c r="P25" i="1"/>
  <c r="N25" i="1"/>
  <c r="L25" i="1"/>
  <c r="D25" i="1"/>
  <c r="BU24" i="1"/>
  <c r="BS24" i="1"/>
  <c r="BM24" i="1"/>
  <c r="BE24" i="1"/>
  <c r="AE24" i="1"/>
  <c r="AC24" i="1"/>
  <c r="F78" i="1" l="1"/>
  <c r="BY78" i="1"/>
  <c r="BZ78" i="1" s="1"/>
  <c r="V24" i="1"/>
  <c r="AL24" i="1"/>
  <c r="BW28" i="1"/>
  <c r="BX28" i="1" s="1"/>
  <c r="CH31" i="1"/>
  <c r="K31" i="1"/>
  <c r="BB31" i="1"/>
  <c r="BB25" i="1" s="1"/>
  <c r="BB24" i="1" s="1"/>
  <c r="BR31" i="1"/>
  <c r="BR25" i="1" s="1"/>
  <c r="BR24" i="1" s="1"/>
  <c r="CE32" i="1"/>
  <c r="H32" i="1"/>
  <c r="O31" i="1"/>
  <c r="E32" i="1"/>
  <c r="S31" i="1"/>
  <c r="S25" i="1" s="1"/>
  <c r="I32" i="1"/>
  <c r="W31" i="1"/>
  <c r="W25" i="1" s="1"/>
  <c r="W24" i="1" s="1"/>
  <c r="AP32" i="1"/>
  <c r="AT32" i="1"/>
  <c r="CF32" i="1"/>
  <c r="CD36" i="1"/>
  <c r="G36" i="1"/>
  <c r="CH36" i="1"/>
  <c r="K36" i="1"/>
  <c r="CE39" i="1"/>
  <c r="H39" i="1"/>
  <c r="CF39" i="1"/>
  <c r="CC52" i="1"/>
  <c r="CK52" i="1" s="1"/>
  <c r="M50" i="1"/>
  <c r="F52" i="1"/>
  <c r="CG52" i="1"/>
  <c r="Q50" i="1"/>
  <c r="J52" i="1"/>
  <c r="U50" i="1"/>
  <c r="U49" i="1" s="1"/>
  <c r="U26" i="1" s="1"/>
  <c r="U24" i="1" s="1"/>
  <c r="G52" i="1"/>
  <c r="CD52" i="1"/>
  <c r="Y50" i="1"/>
  <c r="Y49" i="1" s="1"/>
  <c r="Y26" i="1" s="1"/>
  <c r="Y24" i="1" s="1"/>
  <c r="K52" i="1"/>
  <c r="CH52" i="1"/>
  <c r="AG50" i="1"/>
  <c r="AG49" i="1" s="1"/>
  <c r="AG26" i="1" s="1"/>
  <c r="AG24" i="1" s="1"/>
  <c r="E52" i="1"/>
  <c r="AK50" i="1"/>
  <c r="AK49" i="1" s="1"/>
  <c r="AK26" i="1" s="1"/>
  <c r="AK24" i="1" s="1"/>
  <c r="I52" i="1"/>
  <c r="AR50" i="1"/>
  <c r="AY49" i="1"/>
  <c r="BK49" i="1"/>
  <c r="BK26" i="1" s="1"/>
  <c r="BK24" i="1" s="1"/>
  <c r="AP50" i="1"/>
  <c r="BO49" i="1"/>
  <c r="BO26" i="1" s="1"/>
  <c r="BO24" i="1" s="1"/>
  <c r="AT50" i="1"/>
  <c r="BY52" i="1"/>
  <c r="BZ52" i="1" s="1"/>
  <c r="CE71" i="1"/>
  <c r="H71" i="1"/>
  <c r="O27" i="1"/>
  <c r="E71" i="1"/>
  <c r="CB71" i="1"/>
  <c r="S27" i="1"/>
  <c r="CB27" i="1" s="1"/>
  <c r="I71" i="1"/>
  <c r="CF71" i="1"/>
  <c r="W27" i="1"/>
  <c r="I27" i="1" s="1"/>
  <c r="G71" i="1"/>
  <c r="AI27" i="1"/>
  <c r="AI24" i="1" s="1"/>
  <c r="CD27" i="1"/>
  <c r="G27" i="1"/>
  <c r="CE28" i="1"/>
  <c r="H28" i="1"/>
  <c r="G81" i="1"/>
  <c r="AI30" i="1"/>
  <c r="CD30" i="1" s="1"/>
  <c r="G25" i="1"/>
  <c r="CD25" i="1"/>
  <c r="AD24" i="1"/>
  <c r="AO28" i="1"/>
  <c r="BY29" i="1"/>
  <c r="BZ29" i="1" s="1"/>
  <c r="AO29" i="1"/>
  <c r="G30" i="1"/>
  <c r="X24" i="1"/>
  <c r="AO25" i="1"/>
  <c r="BT24" i="1"/>
  <c r="AS27" i="1"/>
  <c r="J28" i="1"/>
  <c r="CB28" i="1"/>
  <c r="CB29" i="1"/>
  <c r="E29" i="1"/>
  <c r="CF29" i="1"/>
  <c r="I29" i="1"/>
  <c r="CG29" i="1"/>
  <c r="CG30" i="1"/>
  <c r="J30" i="1"/>
  <c r="CH30" i="1"/>
  <c r="E31" i="1"/>
  <c r="BY31" i="1"/>
  <c r="BZ31" i="1" s="1"/>
  <c r="AQ32" i="1"/>
  <c r="AS36" i="1"/>
  <c r="CE36" i="1"/>
  <c r="AQ50" i="1"/>
  <c r="AX49" i="1"/>
  <c r="CB25" i="1"/>
  <c r="E25" i="1"/>
  <c r="CD50" i="1"/>
  <c r="G50" i="1"/>
  <c r="N49" i="1"/>
  <c r="K81" i="1"/>
  <c r="AM30" i="1"/>
  <c r="AM24" i="1" s="1"/>
  <c r="K25" i="1"/>
  <c r="CH25" i="1"/>
  <c r="CH27" i="1"/>
  <c r="K27" i="1"/>
  <c r="CF28" i="1"/>
  <c r="CF30" i="1"/>
  <c r="CD31" i="1"/>
  <c r="G31" i="1"/>
  <c r="AX31" i="1"/>
  <c r="BF31" i="1"/>
  <c r="BF25" i="1" s="1"/>
  <c r="BF24" i="1" s="1"/>
  <c r="AN32" i="1"/>
  <c r="AU31" i="1"/>
  <c r="AR32" i="1"/>
  <c r="AY31" i="1"/>
  <c r="BY32" i="1"/>
  <c r="BZ32" i="1" s="1"/>
  <c r="AO32" i="1"/>
  <c r="BC31" i="1"/>
  <c r="BC25" i="1" s="1"/>
  <c r="BC24" i="1" s="1"/>
  <c r="AS32" i="1"/>
  <c r="BG31" i="1"/>
  <c r="BG25" i="1" s="1"/>
  <c r="BG24" i="1" s="1"/>
  <c r="BW32" i="1"/>
  <c r="BX32" i="1" s="1"/>
  <c r="BY39" i="1"/>
  <c r="BZ39" i="1" s="1"/>
  <c r="AO39" i="1"/>
  <c r="BW39" i="1"/>
  <c r="BX39" i="1" s="1"/>
  <c r="CE46" i="1"/>
  <c r="H46" i="1"/>
  <c r="CG58" i="1"/>
  <c r="J58" i="1"/>
  <c r="CF27" i="1"/>
  <c r="CG28" i="1"/>
  <c r="CD29" i="1"/>
  <c r="CH29" i="1"/>
  <c r="CE30" i="1"/>
  <c r="CB31" i="1"/>
  <c r="CF31" i="1"/>
  <c r="CC32" i="1"/>
  <c r="CK32" i="1" s="1"/>
  <c r="CG32" i="1"/>
  <c r="CB36" i="1"/>
  <c r="CF36" i="1"/>
  <c r="CC39" i="1"/>
  <c r="CK39" i="1" s="1"/>
  <c r="CG39" i="1"/>
  <c r="CB46" i="1"/>
  <c r="E46" i="1"/>
  <c r="CF46" i="1"/>
  <c r="I46" i="1"/>
  <c r="AN46" i="1"/>
  <c r="I50" i="1"/>
  <c r="AS50" i="1"/>
  <c r="BY55" i="1"/>
  <c r="BZ55" i="1" s="1"/>
  <c r="AO55" i="1"/>
  <c r="AS55" i="1"/>
  <c r="AP55" i="1"/>
  <c r="AT55" i="1"/>
  <c r="CC58" i="1"/>
  <c r="CK58" i="1" s="1"/>
  <c r="F58" i="1"/>
  <c r="BW30" i="1"/>
  <c r="BX30" i="1" s="1"/>
  <c r="CD32" i="1"/>
  <c r="CH32" i="1"/>
  <c r="CH50" i="1"/>
  <c r="K50" i="1"/>
  <c r="R49" i="1"/>
  <c r="H52" i="1"/>
  <c r="CB52" i="1"/>
  <c r="CF52" i="1"/>
  <c r="D53" i="1"/>
  <c r="CB55" i="1"/>
  <c r="L49" i="1"/>
  <c r="E55" i="1"/>
  <c r="CF55" i="1"/>
  <c r="P49" i="1"/>
  <c r="I55" i="1"/>
  <c r="T49" i="1"/>
  <c r="T26" i="1" s="1"/>
  <c r="T24" i="1" s="1"/>
  <c r="F55" i="1"/>
  <c r="X49" i="1"/>
  <c r="X26" i="1" s="1"/>
  <c r="J55" i="1"/>
  <c r="AB49" i="1"/>
  <c r="AB26" i="1" s="1"/>
  <c r="AB24" i="1" s="1"/>
  <c r="AN55" i="1"/>
  <c r="CG55" i="1"/>
  <c r="K58" i="1"/>
  <c r="CE59" i="1"/>
  <c r="H59" i="1"/>
  <c r="O58" i="1"/>
  <c r="AB58" i="1"/>
  <c r="G59" i="1"/>
  <c r="AO27" i="1"/>
  <c r="M31" i="1"/>
  <c r="Q31" i="1"/>
  <c r="AO31" i="1"/>
  <c r="AW31" i="1"/>
  <c r="BA31" i="1"/>
  <c r="AO36" i="1"/>
  <c r="J46" i="1"/>
  <c r="CD46" i="1"/>
  <c r="CH46" i="1"/>
  <c r="BY46" i="1"/>
  <c r="BZ46" i="1" s="1"/>
  <c r="AO46" i="1"/>
  <c r="AS46" i="1"/>
  <c r="BY50" i="1"/>
  <c r="BZ50" i="1" s="1"/>
  <c r="AR55" i="1"/>
  <c r="AQ55" i="1"/>
  <c r="G58" i="1"/>
  <c r="F75" i="1"/>
  <c r="T74" i="1"/>
  <c r="T28" i="1" s="1"/>
  <c r="BY75" i="1"/>
  <c r="BZ75" i="1" s="1"/>
  <c r="CC75" i="1"/>
  <c r="F83" i="1"/>
  <c r="D83" i="1" s="1"/>
  <c r="M81" i="1"/>
  <c r="BY83" i="1"/>
  <c r="BZ83" i="1" s="1"/>
  <c r="AN81" i="1"/>
  <c r="AR81" i="1"/>
  <c r="O50" i="1"/>
  <c r="S50" i="1"/>
  <c r="S49" i="1" s="1"/>
  <c r="S26" i="1" s="1"/>
  <c r="W50" i="1"/>
  <c r="W49" i="1" s="1"/>
  <c r="W26" i="1" s="1"/>
  <c r="AU50" i="1"/>
  <c r="CF50" i="1"/>
  <c r="CE52" i="1"/>
  <c r="CD55" i="1"/>
  <c r="CH55" i="1"/>
  <c r="CD58" i="1"/>
  <c r="CH58" i="1"/>
  <c r="AR58" i="1"/>
  <c r="CB59" i="1"/>
  <c r="E59" i="1"/>
  <c r="CF59" i="1"/>
  <c r="I59" i="1"/>
  <c r="AR59" i="1"/>
  <c r="CB68" i="1"/>
  <c r="CF68" i="1"/>
  <c r="J74" i="1"/>
  <c r="AP74" i="1"/>
  <c r="AT74" i="1"/>
  <c r="CF74" i="1"/>
  <c r="D75" i="1"/>
  <c r="F76" i="1"/>
  <c r="D76" i="1" s="1"/>
  <c r="M74" i="1"/>
  <c r="BY76" i="1"/>
  <c r="BZ76" i="1" s="1"/>
  <c r="D78" i="1"/>
  <c r="CD81" i="1"/>
  <c r="CH81" i="1"/>
  <c r="AP81" i="1"/>
  <c r="AT81" i="1"/>
  <c r="D86" i="1"/>
  <c r="F71" i="1"/>
  <c r="J71" i="1"/>
  <c r="BY71" i="1"/>
  <c r="BZ71" i="1" s="1"/>
  <c r="AO71" i="1"/>
  <c r="BW71" i="1"/>
  <c r="BX71" i="1" s="1"/>
  <c r="CE81" i="1"/>
  <c r="H81" i="1"/>
  <c r="BY81" i="1"/>
  <c r="BZ81" i="1" s="1"/>
  <c r="F87" i="1"/>
  <c r="D87" i="1" s="1"/>
  <c r="CC87" i="1"/>
  <c r="BY87" i="1"/>
  <c r="BZ87" i="1" s="1"/>
  <c r="CC89" i="1"/>
  <c r="CK89" i="1" s="1"/>
  <c r="AO50" i="1"/>
  <c r="BW58" i="1"/>
  <c r="BX58" i="1" s="1"/>
  <c r="CD59" i="1"/>
  <c r="CH59" i="1"/>
  <c r="BY59" i="1"/>
  <c r="BZ59" i="1" s="1"/>
  <c r="AO59" i="1"/>
  <c r="AV58" i="1"/>
  <c r="AV49" i="1" s="1"/>
  <c r="AS59" i="1"/>
  <c r="AZ58" i="1"/>
  <c r="AS58" i="1" s="1"/>
  <c r="AP59" i="1"/>
  <c r="BD58" i="1"/>
  <c r="AP58" i="1" s="1"/>
  <c r="AT59" i="1"/>
  <c r="BH58" i="1"/>
  <c r="BH49" i="1" s="1"/>
  <c r="AQ59" i="1"/>
  <c r="BL58" i="1"/>
  <c r="AQ58" i="1" s="1"/>
  <c r="CD68" i="1"/>
  <c r="G68" i="1"/>
  <c r="CH68" i="1"/>
  <c r="K68" i="1"/>
  <c r="CD71" i="1"/>
  <c r="CH71" i="1"/>
  <c r="CE74" i="1"/>
  <c r="H74" i="1"/>
  <c r="BY74" i="1"/>
  <c r="BZ74" i="1" s="1"/>
  <c r="AO74" i="1"/>
  <c r="BW74" i="1"/>
  <c r="BX74" i="1" s="1"/>
  <c r="CB81" i="1"/>
  <c r="F82" i="1"/>
  <c r="D82" i="1" s="1"/>
  <c r="T81" i="1"/>
  <c r="T30" i="1" s="1"/>
  <c r="AO81" i="1"/>
  <c r="AS81" i="1"/>
  <c r="F84" i="1"/>
  <c r="D84" i="1" s="1"/>
  <c r="CC71" i="1"/>
  <c r="CK71" i="1" s="1"/>
  <c r="CG71" i="1"/>
  <c r="CG74" i="1"/>
  <c r="CG81" i="1"/>
  <c r="BY90" i="1"/>
  <c r="BZ90" i="1" s="1"/>
  <c r="CC68" i="1"/>
  <c r="CK68" i="1" s="1"/>
  <c r="BY79" i="1"/>
  <c r="BZ79" i="1" s="1"/>
  <c r="BY86" i="1"/>
  <c r="BZ86" i="1" s="1"/>
  <c r="BY88" i="1"/>
  <c r="BZ88" i="1" s="1"/>
  <c r="CC88" i="1"/>
  <c r="BY60" i="1"/>
  <c r="BZ60" i="1" s="1"/>
  <c r="BY89" i="1"/>
  <c r="BZ89" i="1" s="1"/>
  <c r="BH26" i="1" l="1"/>
  <c r="AT49" i="1"/>
  <c r="D81" i="1"/>
  <c r="D30" i="1" s="1"/>
  <c r="AV26" i="1"/>
  <c r="AO49" i="1"/>
  <c r="AU25" i="1"/>
  <c r="AN31" i="1"/>
  <c r="BW31" i="1"/>
  <c r="BX31" i="1" s="1"/>
  <c r="CG50" i="1"/>
  <c r="Q49" i="1"/>
  <c r="J50" i="1"/>
  <c r="AT58" i="1"/>
  <c r="CG31" i="1"/>
  <c r="Q25" i="1"/>
  <c r="J31" i="1"/>
  <c r="CB49" i="1"/>
  <c r="L26" i="1"/>
  <c r="E49" i="1"/>
  <c r="BL49" i="1"/>
  <c r="BL26" i="1" s="1"/>
  <c r="BL24" i="1" s="1"/>
  <c r="BD49" i="1"/>
  <c r="E27" i="1"/>
  <c r="AS25" i="1"/>
  <c r="AN50" i="1"/>
  <c r="AU49" i="1"/>
  <c r="BW50" i="1"/>
  <c r="BX50" i="1" s="1"/>
  <c r="F74" i="1"/>
  <c r="CC74" i="1"/>
  <c r="CK74" i="1" s="1"/>
  <c r="M28" i="1"/>
  <c r="E50" i="1"/>
  <c r="BA25" i="1"/>
  <c r="AT31" i="1"/>
  <c r="CC31" i="1"/>
  <c r="CK31" i="1" s="1"/>
  <c r="M25" i="1"/>
  <c r="F31" i="1"/>
  <c r="H58" i="1"/>
  <c r="CE58" i="1"/>
  <c r="CF49" i="1"/>
  <c r="P26" i="1"/>
  <c r="I49" i="1"/>
  <c r="AY25" i="1"/>
  <c r="AR31" i="1"/>
  <c r="I31" i="1"/>
  <c r="I25" i="1"/>
  <c r="S24" i="1"/>
  <c r="AS31" i="1"/>
  <c r="D74" i="1"/>
  <c r="D28" i="1" s="1"/>
  <c r="D24" i="1" s="1"/>
  <c r="O25" i="1"/>
  <c r="H31" i="1"/>
  <c r="CE31" i="1"/>
  <c r="BY58" i="1"/>
  <c r="BZ58" i="1" s="1"/>
  <c r="AO58" i="1"/>
  <c r="CB50" i="1"/>
  <c r="H50" i="1"/>
  <c r="O49" i="1"/>
  <c r="CE50" i="1"/>
  <c r="F81" i="1"/>
  <c r="CC81" i="1"/>
  <c r="CK81" i="1" s="1"/>
  <c r="M30" i="1"/>
  <c r="AW25" i="1"/>
  <c r="AP31" i="1"/>
  <c r="K49" i="1"/>
  <c r="R26" i="1"/>
  <c r="CH49" i="1"/>
  <c r="AZ49" i="1"/>
  <c r="AQ31" i="1"/>
  <c r="AX25" i="1"/>
  <c r="G49" i="1"/>
  <c r="CD49" i="1"/>
  <c r="N26" i="1"/>
  <c r="AX26" i="1"/>
  <c r="AQ26" i="1" s="1"/>
  <c r="BY25" i="1"/>
  <c r="BZ25" i="1" s="1"/>
  <c r="CF25" i="1"/>
  <c r="H27" i="1"/>
  <c r="CE27" i="1"/>
  <c r="AR49" i="1"/>
  <c r="AY26" i="1"/>
  <c r="AR26" i="1" s="1"/>
  <c r="CC50" i="1"/>
  <c r="CK50" i="1" s="1"/>
  <c r="M49" i="1"/>
  <c r="F50" i="1"/>
  <c r="K30" i="1"/>
  <c r="AP25" i="1" l="1"/>
  <c r="AW24" i="1"/>
  <c r="AO26" i="1"/>
  <c r="BY26" i="1"/>
  <c r="BZ26" i="1" s="1"/>
  <c r="AV24" i="1"/>
  <c r="AQ49" i="1"/>
  <c r="AQ25" i="1"/>
  <c r="AX24" i="1"/>
  <c r="AQ24" i="1" s="1"/>
  <c r="CH26" i="1"/>
  <c r="K26" i="1"/>
  <c r="R24" i="1"/>
  <c r="CC30" i="1"/>
  <c r="CK30" i="1" s="1"/>
  <c r="F30" i="1"/>
  <c r="BY30" i="1"/>
  <c r="BZ30" i="1" s="1"/>
  <c r="H49" i="1"/>
  <c r="CE49" i="1"/>
  <c r="O26" i="1"/>
  <c r="CF26" i="1"/>
  <c r="I26" i="1"/>
  <c r="P24" i="1"/>
  <c r="BA24" i="1"/>
  <c r="AT25" i="1"/>
  <c r="J25" i="1"/>
  <c r="CG25" i="1"/>
  <c r="CG49" i="1"/>
  <c r="J49" i="1"/>
  <c r="Q26" i="1"/>
  <c r="BW25" i="1"/>
  <c r="AN25" i="1"/>
  <c r="CE25" i="1"/>
  <c r="O24" i="1"/>
  <c r="H25" i="1"/>
  <c r="G26" i="1"/>
  <c r="CD26" i="1"/>
  <c r="N24" i="1"/>
  <c r="CC25" i="1"/>
  <c r="CK25" i="1" s="1"/>
  <c r="F25" i="1"/>
  <c r="CB26" i="1"/>
  <c r="E26" i="1"/>
  <c r="L24" i="1"/>
  <c r="CC49" i="1"/>
  <c r="CK49" i="1" s="1"/>
  <c r="F49" i="1"/>
  <c r="M26" i="1"/>
  <c r="AZ26" i="1"/>
  <c r="AS49" i="1"/>
  <c r="AY24" i="1"/>
  <c r="AR24" i="1" s="1"/>
  <c r="AR25" i="1"/>
  <c r="F28" i="1"/>
  <c r="CC28" i="1"/>
  <c r="CK28" i="1" s="1"/>
  <c r="BY28" i="1"/>
  <c r="BZ28" i="1" s="1"/>
  <c r="AN49" i="1"/>
  <c r="BW49" i="1"/>
  <c r="BX49" i="1" s="1"/>
  <c r="AU26" i="1"/>
  <c r="AU24" i="1" s="1"/>
  <c r="AN24" i="1" s="1"/>
  <c r="BD26" i="1"/>
  <c r="AP49" i="1"/>
  <c r="BY49" i="1"/>
  <c r="BZ49" i="1" s="1"/>
  <c r="AT26" i="1"/>
  <c r="BH24" i="1"/>
  <c r="CG26" i="1" l="1"/>
  <c r="J26" i="1"/>
  <c r="AS26" i="1"/>
  <c r="AZ24" i="1"/>
  <c r="AS24" i="1" s="1"/>
  <c r="E24" i="1"/>
  <c r="CB24" i="1"/>
  <c r="CH24" i="1"/>
  <c r="K24" i="1"/>
  <c r="Q24" i="1"/>
  <c r="CC26" i="1"/>
  <c r="CK26" i="1" s="1"/>
  <c r="F26" i="1"/>
  <c r="M24" i="1"/>
  <c r="AN26" i="1"/>
  <c r="BW26" i="1"/>
  <c r="BX26" i="1" s="1"/>
  <c r="CF24" i="1"/>
  <c r="I24" i="1"/>
  <c r="AP26" i="1"/>
  <c r="BD24" i="1"/>
  <c r="AP24" i="1" s="1"/>
  <c r="CD24" i="1"/>
  <c r="G24" i="1"/>
  <c r="CE24" i="1"/>
  <c r="H24" i="1"/>
  <c r="BW24" i="1"/>
  <c r="BX25" i="1"/>
  <c r="BX24" i="1" s="1"/>
  <c r="AT24" i="1"/>
  <c r="H26" i="1"/>
  <c r="CE26" i="1"/>
  <c r="AO24" i="1"/>
  <c r="F24" i="1" l="1"/>
  <c r="CC24" i="1"/>
  <c r="CK24" i="1" s="1"/>
  <c r="BY24" i="1"/>
  <c r="BZ24" i="1" s="1"/>
  <c r="J24" i="1"/>
  <c r="CG24" i="1"/>
</calcChain>
</file>

<file path=xl/comments1.xml><?xml version="1.0" encoding="utf-8"?>
<comments xmlns="http://schemas.openxmlformats.org/spreadsheetml/2006/main">
  <authors>
    <author>Гостищева Ирина Петровна</author>
  </authors>
  <commentList>
    <comment ref="CA18" authorId="0" shapeId="0">
      <text>
        <r>
          <rPr>
            <b/>
            <sz val="11"/>
            <color indexed="81"/>
            <rFont val="Tahoma"/>
            <family val="2"/>
            <charset val="204"/>
          </rPr>
          <t>Гостищева Ирина Петровна:</t>
        </r>
        <r>
          <rPr>
            <sz val="11"/>
            <color indexed="81"/>
            <rFont val="Tahoma"/>
            <family val="2"/>
            <charset val="204"/>
          </rPr>
          <t xml:space="preserve">
указывается при отклонении более 10%</t>
        </r>
      </text>
    </comment>
  </commentList>
</comments>
</file>

<file path=xl/sharedStrings.xml><?xml version="1.0" encoding="utf-8"?>
<sst xmlns="http://schemas.openxmlformats.org/spreadsheetml/2006/main" count="547" uniqueCount="211">
  <si>
    <t>Приложение  № 13</t>
  </si>
  <si>
    <t xml:space="preserve">Приложение  № </t>
  </si>
  <si>
    <t>Приложение  № 9</t>
  </si>
  <si>
    <t>к приказу Минэнерго России</t>
  </si>
  <si>
    <t>от "25" апреля 2018 г. № 320</t>
  </si>
  <si>
    <t>к приказу Департамента тарифного регулирования Томской области от 31.10.2019 № /</t>
  </si>
  <si>
    <t>Форма 13.  Отчет об исполнении плана ввода основных средств (с распределением по кварталам)</t>
  </si>
  <si>
    <r>
      <t xml:space="preserve"> на </t>
    </r>
    <r>
      <rPr>
        <b/>
        <u/>
        <sz val="14"/>
        <rFont val="Times New Roman"/>
        <family val="1"/>
        <charset val="204"/>
      </rPr>
      <t>2025</t>
    </r>
    <r>
      <rPr>
        <b/>
        <sz val="14"/>
        <rFont val="Times New Roman"/>
        <family val="1"/>
        <charset val="204"/>
      </rPr>
      <t xml:space="preserve"> год </t>
    </r>
  </si>
  <si>
    <r>
      <t>Инвестиционная программа</t>
    </r>
    <r>
      <rPr>
        <u/>
        <sz val="14"/>
        <rFont val="Times New Roman"/>
        <family val="1"/>
        <charset val="204"/>
      </rPr>
      <t xml:space="preserve">              ООО "Горсети"                </t>
    </r>
  </si>
  <si>
    <t xml:space="preserve">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</si>
  <si>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2025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</si>
  <si>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6-444 от 30.11.2024г</t>
    </r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</si>
  <si>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</si>
  <si>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</si>
  <si>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</si>
  <si>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</si>
  <si>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</si>
  <si>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год  2025</t>
  </si>
  <si>
    <t>Принятие основных средств и нематериальных активов к бухгалтерскому учету в год 2025</t>
  </si>
  <si>
    <t>Отклонение от плана ввода основных средств по итогам отчетного периода
за год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</si>
  <si>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</si>
  <si>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</si>
  <si>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</si>
  <si>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</si>
  <si>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</si>
  <si>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</si>
  <si>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</si>
  <si>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</si>
  <si>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Итого утвержденный план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</si>
  <si>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</si>
  <si>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</si>
  <si>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</si>
  <si>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</si>
  <si>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</si>
  <si>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</si>
  <si>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</si>
  <si>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</si>
  <si>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млн. рублей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</si>
  <si>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</si>
  <si>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</si>
  <si>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</si>
  <si>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</si>
  <si>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</si>
  <si>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</si>
  <si>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</si>
  <si>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</si>
  <si>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</si>
  <si>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</si>
  <si>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</si>
  <si>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</si>
  <si>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</si>
  <si>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</si>
  <si>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</si>
  <si>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</si>
  <si>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</si>
  <si>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</si>
  <si>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</si>
  <si>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</si>
  <si>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</si>
  <si>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</si>
  <si>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</si>
  <si>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</si>
  <si>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</si>
  <si>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</si>
  <si>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</si>
  <si>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</si>
  <si>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</si>
  <si>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</si>
  <si>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</si>
  <si>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</si>
  <si>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</si>
  <si>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</si>
  <si>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</si>
  <si>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</si>
  <si>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</si>
  <si>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</si>
  <si>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</si>
  <si>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</si>
  <si>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</si>
  <si>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</si>
  <si>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</si>
  <si>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</si>
  <si>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</si>
  <si>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</si>
  <si>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</si>
  <si>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</si>
  <si>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</si>
  <si>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</si>
  <si>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</si>
  <si>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</si>
  <si>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</si>
  <si>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</si>
  <si>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</si>
  <si>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</si>
  <si>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</si>
  <si>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</si>
  <si>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</si>
  <si>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</si>
  <si>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</si>
  <si>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</si>
  <si>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</si>
  <si>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</si>
  <si>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</si>
  <si>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</si>
  <si>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</si>
  <si>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</si>
  <si>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</si>
  <si>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</si>
  <si>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</si>
  <si>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</t>
  </si>
  <si>
    <t>8</t>
  </si>
  <si>
    <t>9</t>
  </si>
  <si>
    <t>10</t>
  </si>
  <si>
    <t>11</t>
  </si>
  <si>
    <t>5</t>
  </si>
  <si>
    <t>6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</si>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</sst>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00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indexed="81"/>
      <name val="Tahoma"/>
      <family val="2"/>
      <charset val="204"/>
    </font>
    <font>
      <sz val="11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CCECFF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5" fillId="0" borderId="0"/>
    <xf numFmtId="0" fontId="10" fillId="0" borderId="0"/>
    <xf numFmtId="0" fontId="3" fillId="0" borderId="0"/>
    <xf numFmtId="0" fontId="5" fillId="0" borderId="0"/>
  </cellStyleXfs>
  <cellXfs count="108">
    <xf numFmtId="0" fontId="0" fillId="0" borderId="0" xfId="0"/>
    <xf numFmtId="0" fontId="2" fillId="0" borderId="0" xfId="1" applyFont="1" applyFill="1" applyAlignment="1">
      <alignment vertical="center" wrapText="1"/>
    </xf>
    <xf numFmtId="164" fontId="2" fillId="0" borderId="0" xfId="1" applyNumberFormat="1" applyFont="1" applyFill="1" applyAlignment="1">
      <alignment horizontal="center" vertical="center" wrapText="1"/>
    </xf>
    <xf numFmtId="164" fontId="2" fillId="0" borderId="0" xfId="2" applyNumberFormat="1" applyFont="1" applyFill="1" applyAlignment="1">
      <alignment horizontal="right" vertical="center" wrapText="1"/>
    </xf>
    <xf numFmtId="0" fontId="2" fillId="0" borderId="0" xfId="1" applyFont="1" applyFill="1" applyAlignment="1">
      <alignment horizontal="right" vertical="center"/>
    </xf>
    <xf numFmtId="164" fontId="3" fillId="0" borderId="0" xfId="1" applyNumberFormat="1" applyFont="1" applyFill="1" applyAlignment="1">
      <alignment horizontal="right" vertical="center" wrapText="1"/>
    </xf>
    <xf numFmtId="164" fontId="4" fillId="0" borderId="0" xfId="1" applyNumberFormat="1" applyFont="1" applyFill="1" applyAlignment="1">
      <alignment horizontal="center" vertical="center" wrapText="1"/>
    </xf>
    <xf numFmtId="164" fontId="4" fillId="0" borderId="0" xfId="1" applyNumberFormat="1" applyFont="1" applyFill="1" applyAlignment="1">
      <alignment vertical="center" wrapText="1"/>
    </xf>
    <xf numFmtId="0" fontId="4" fillId="0" borderId="0" xfId="1" applyFont="1" applyFill="1" applyAlignment="1">
      <alignment vertical="center" wrapText="1"/>
    </xf>
    <xf numFmtId="164" fontId="3" fillId="0" borderId="0" xfId="1" applyNumberFormat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right" vertical="center"/>
    </xf>
    <xf numFmtId="0" fontId="6" fillId="0" borderId="0" xfId="3" applyFont="1" applyFill="1" applyBorder="1" applyAlignment="1">
      <alignment horizontal="center" vertical="center" wrapText="1"/>
    </xf>
    <xf numFmtId="164" fontId="6" fillId="0" borderId="0" xfId="3" applyNumberFormat="1" applyFont="1" applyFill="1" applyBorder="1" applyAlignment="1">
      <alignment horizontal="center" vertical="center" wrapText="1"/>
    </xf>
    <xf numFmtId="164" fontId="6" fillId="2" borderId="0" xfId="3" applyNumberFormat="1" applyFont="1" applyFill="1" applyBorder="1" applyAlignment="1">
      <alignment horizontal="center" vertical="center" wrapText="1"/>
    </xf>
    <xf numFmtId="164" fontId="7" fillId="0" borderId="0" xfId="3" applyNumberFormat="1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 wrapText="1"/>
    </xf>
    <xf numFmtId="164" fontId="8" fillId="0" borderId="0" xfId="3" applyNumberFormat="1" applyFont="1" applyFill="1" applyBorder="1" applyAlignment="1">
      <alignment horizontal="center" vertical="center" wrapText="1"/>
    </xf>
    <xf numFmtId="164" fontId="8" fillId="2" borderId="0" xfId="3" applyNumberFormat="1" applyFont="1" applyFill="1" applyBorder="1" applyAlignment="1">
      <alignment horizontal="center" vertical="center" wrapText="1"/>
    </xf>
    <xf numFmtId="164" fontId="2" fillId="0" borderId="0" xfId="1" applyNumberFormat="1" applyFont="1" applyFill="1" applyAlignment="1">
      <alignment vertical="center" wrapText="1"/>
    </xf>
    <xf numFmtId="0" fontId="8" fillId="2" borderId="0" xfId="3" applyFont="1" applyFill="1" applyBorder="1" applyAlignment="1">
      <alignment horizontal="center" vertical="center" wrapText="1"/>
    </xf>
    <xf numFmtId="0" fontId="7" fillId="0" borderId="0" xfId="3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164" fontId="7" fillId="0" borderId="0" xfId="1" applyNumberFormat="1" applyFont="1" applyFill="1" applyAlignment="1">
      <alignment horizontal="center" vertical="center" wrapText="1"/>
    </xf>
    <xf numFmtId="164" fontId="6" fillId="0" borderId="0" xfId="1" applyNumberFormat="1" applyFont="1" applyFill="1" applyAlignment="1">
      <alignment horizontal="center" vertical="center" wrapText="1"/>
    </xf>
    <xf numFmtId="0" fontId="11" fillId="0" borderId="0" xfId="4" applyFont="1" applyFill="1" applyAlignment="1">
      <alignment horizontal="center" vertical="center" wrapText="1"/>
    </xf>
    <xf numFmtId="164" fontId="11" fillId="0" borderId="0" xfId="4" applyNumberFormat="1" applyFont="1" applyFill="1" applyAlignment="1">
      <alignment horizontal="center" vertical="center" wrapText="1"/>
    </xf>
    <xf numFmtId="164" fontId="11" fillId="2" borderId="0" xfId="4" applyNumberFormat="1" applyFont="1" applyFill="1" applyAlignment="1">
      <alignment horizontal="center" vertical="center" wrapText="1"/>
    </xf>
    <xf numFmtId="164" fontId="13" fillId="0" borderId="0" xfId="4" applyNumberFormat="1" applyFont="1" applyFill="1" applyAlignment="1">
      <alignment horizontal="center" vertical="center" wrapText="1"/>
    </xf>
    <xf numFmtId="164" fontId="7" fillId="0" borderId="0" xfId="4" applyNumberFormat="1" applyFont="1" applyFill="1" applyAlignment="1">
      <alignment vertical="center" wrapText="1"/>
    </xf>
    <xf numFmtId="0" fontId="7" fillId="0" borderId="0" xfId="4" applyFont="1" applyFill="1" applyAlignment="1">
      <alignment vertical="center" wrapText="1"/>
    </xf>
    <xf numFmtId="164" fontId="2" fillId="0" borderId="0" xfId="4" applyNumberFormat="1" applyFont="1" applyFill="1" applyAlignment="1">
      <alignment horizontal="center" vertical="center" wrapText="1"/>
    </xf>
    <xf numFmtId="164" fontId="2" fillId="0" borderId="0" xfId="4" applyNumberFormat="1" applyFont="1" applyFill="1" applyAlignment="1">
      <alignment vertical="center" wrapText="1"/>
    </xf>
    <xf numFmtId="0" fontId="2" fillId="0" borderId="0" xfId="4" applyFont="1" applyFill="1" applyAlignment="1">
      <alignment vertical="center" wrapText="1"/>
    </xf>
    <xf numFmtId="0" fontId="13" fillId="0" borderId="0" xfId="4" applyFont="1" applyFill="1" applyAlignment="1">
      <alignment horizontal="center" vertical="center" wrapText="1"/>
    </xf>
    <xf numFmtId="164" fontId="13" fillId="0" borderId="0" xfId="4" applyNumberFormat="1" applyFont="1" applyFill="1" applyAlignment="1">
      <alignment horizontal="center" vertical="center" wrapText="1"/>
    </xf>
    <xf numFmtId="164" fontId="2" fillId="0" borderId="0" xfId="4" applyNumberFormat="1" applyFont="1" applyFill="1" applyAlignment="1">
      <alignment horizontal="center" vertical="center" wrapText="1"/>
    </xf>
    <xf numFmtId="0" fontId="11" fillId="0" borderId="0" xfId="1" applyFont="1" applyFill="1" applyAlignment="1">
      <alignment horizontal="center" vertical="center" wrapText="1"/>
    </xf>
    <xf numFmtId="164" fontId="11" fillId="0" borderId="0" xfId="1" applyNumberFormat="1" applyFont="1" applyFill="1" applyAlignment="1">
      <alignment horizontal="center" vertical="center" wrapText="1"/>
    </xf>
    <xf numFmtId="164" fontId="11" fillId="2" borderId="0" xfId="1" applyNumberFormat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center" vertical="center" wrapText="1"/>
    </xf>
    <xf numFmtId="164" fontId="6" fillId="0" borderId="0" xfId="3" applyNumberFormat="1" applyFont="1" applyFill="1" applyBorder="1" applyAlignment="1">
      <alignment vertical="center" wrapText="1"/>
    </xf>
    <xf numFmtId="0" fontId="6" fillId="0" borderId="0" xfId="3" applyFont="1" applyFill="1" applyBorder="1" applyAlignment="1">
      <alignment vertical="center" wrapText="1"/>
    </xf>
    <xf numFmtId="0" fontId="13" fillId="0" borderId="0" xfId="1" applyFont="1" applyFill="1" applyAlignment="1">
      <alignment horizontal="center" vertical="center" wrapText="1"/>
    </xf>
    <xf numFmtId="164" fontId="13" fillId="0" borderId="0" xfId="1" applyNumberFormat="1" applyFont="1" applyFill="1" applyAlignment="1">
      <alignment horizontal="center" vertical="center" wrapText="1"/>
    </xf>
    <xf numFmtId="0" fontId="11" fillId="2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14" fillId="0" borderId="0" xfId="5" applyFont="1" applyFill="1" applyBorder="1" applyAlignment="1">
      <alignment horizontal="center" vertical="center" wrapText="1"/>
    </xf>
    <xf numFmtId="164" fontId="14" fillId="0" borderId="0" xfId="5" applyNumberFormat="1" applyFont="1" applyFill="1" applyBorder="1" applyAlignment="1">
      <alignment horizontal="center" vertical="center" wrapText="1"/>
    </xf>
    <xf numFmtId="164" fontId="14" fillId="2" borderId="0" xfId="5" applyNumberFormat="1" applyFont="1" applyFill="1" applyBorder="1" applyAlignment="1">
      <alignment horizontal="center" vertical="center" wrapText="1"/>
    </xf>
    <xf numFmtId="164" fontId="6" fillId="0" borderId="0" xfId="5" applyNumberFormat="1" applyFont="1" applyFill="1" applyBorder="1" applyAlignment="1">
      <alignment horizontal="center" vertical="center" wrapText="1"/>
    </xf>
    <xf numFmtId="164" fontId="14" fillId="0" borderId="0" xfId="5" applyNumberFormat="1" applyFont="1" applyFill="1" applyBorder="1" applyAlignment="1">
      <alignment vertical="center" wrapText="1"/>
    </xf>
    <xf numFmtId="0" fontId="14" fillId="0" borderId="0" xfId="5" applyFont="1" applyFill="1" applyBorder="1" applyAlignment="1">
      <alignment vertical="center" wrapText="1"/>
    </xf>
    <xf numFmtId="0" fontId="14" fillId="0" borderId="1" xfId="5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0" fontId="14" fillId="0" borderId="1" xfId="5" applyFont="1" applyFill="1" applyBorder="1" applyAlignment="1">
      <alignment horizontal="center" vertical="center" wrapText="1"/>
    </xf>
    <xf numFmtId="0" fontId="14" fillId="0" borderId="0" xfId="5" applyFont="1" applyFill="1" applyBorder="1" applyAlignment="1">
      <alignment horizontal="center" vertical="center" wrapText="1"/>
    </xf>
    <xf numFmtId="164" fontId="14" fillId="0" borderId="1" xfId="5" applyNumberFormat="1" applyFont="1" applyFill="1" applyBorder="1" applyAlignment="1">
      <alignment horizontal="center" vertical="center" wrapText="1"/>
    </xf>
    <xf numFmtId="164" fontId="6" fillId="0" borderId="1" xfId="5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vertical="center" wrapText="1"/>
    </xf>
    <xf numFmtId="0" fontId="3" fillId="0" borderId="2" xfId="6" applyFont="1" applyFill="1" applyBorder="1" applyAlignment="1">
      <alignment horizontal="center" vertical="center" wrapText="1"/>
    </xf>
    <xf numFmtId="0" fontId="3" fillId="0" borderId="3" xfId="6" applyFont="1" applyFill="1" applyBorder="1" applyAlignment="1">
      <alignment horizontal="center" vertical="center" wrapText="1"/>
    </xf>
    <xf numFmtId="164" fontId="3" fillId="0" borderId="2" xfId="6" applyNumberFormat="1" applyFont="1" applyFill="1" applyBorder="1" applyAlignment="1">
      <alignment horizontal="center" vertical="center" wrapText="1"/>
    </xf>
    <xf numFmtId="164" fontId="3" fillId="0" borderId="4" xfId="6" applyNumberFormat="1" applyFont="1" applyFill="1" applyBorder="1" applyAlignment="1">
      <alignment horizontal="center" vertical="center" wrapText="1"/>
    </xf>
    <xf numFmtId="164" fontId="3" fillId="0" borderId="5" xfId="6" applyNumberFormat="1" applyFont="1" applyFill="1" applyBorder="1" applyAlignment="1">
      <alignment horizontal="center" vertical="center" wrapText="1"/>
    </xf>
    <xf numFmtId="164" fontId="3" fillId="0" borderId="4" xfId="6" applyNumberFormat="1" applyFont="1" applyFill="1" applyBorder="1" applyAlignment="1">
      <alignment vertical="center" wrapText="1"/>
    </xf>
    <xf numFmtId="164" fontId="3" fillId="0" borderId="5" xfId="6" applyNumberFormat="1" applyFont="1" applyFill="1" applyBorder="1" applyAlignment="1">
      <alignment vertical="center" wrapText="1"/>
    </xf>
    <xf numFmtId="164" fontId="3" fillId="0" borderId="0" xfId="1" applyNumberFormat="1" applyFont="1" applyFill="1" applyBorder="1" applyAlignment="1">
      <alignment vertical="center" wrapText="1"/>
    </xf>
    <xf numFmtId="0" fontId="3" fillId="0" borderId="6" xfId="6" applyFont="1" applyFill="1" applyBorder="1" applyAlignment="1">
      <alignment horizontal="center" vertical="center" wrapText="1"/>
    </xf>
    <xf numFmtId="164" fontId="3" fillId="0" borderId="5" xfId="6" applyNumberFormat="1" applyFont="1" applyFill="1" applyBorder="1" applyAlignment="1">
      <alignment horizontal="center" vertical="center" wrapText="1"/>
    </xf>
    <xf numFmtId="164" fontId="3" fillId="0" borderId="2" xfId="6" applyNumberFormat="1" applyFont="1" applyFill="1" applyBorder="1" applyAlignment="1">
      <alignment horizontal="center" vertical="center" wrapText="1"/>
    </xf>
    <xf numFmtId="164" fontId="3" fillId="0" borderId="7" xfId="6" applyNumberFormat="1" applyFont="1" applyFill="1" applyBorder="1" applyAlignment="1">
      <alignment horizontal="center" vertical="center" wrapText="1"/>
    </xf>
    <xf numFmtId="0" fontId="3" fillId="0" borderId="7" xfId="6" applyFont="1" applyFill="1" applyBorder="1" applyAlignment="1">
      <alignment horizontal="center" vertical="center" wrapText="1"/>
    </xf>
    <xf numFmtId="0" fontId="3" fillId="0" borderId="5" xfId="6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 vertical="center" wrapText="1"/>
    </xf>
    <xf numFmtId="164" fontId="15" fillId="0" borderId="2" xfId="6" applyNumberFormat="1" applyFont="1" applyFill="1" applyBorder="1" applyAlignment="1">
      <alignment horizontal="center" vertical="center" wrapText="1"/>
    </xf>
    <xf numFmtId="164" fontId="15" fillId="0" borderId="2" xfId="6" applyNumberFormat="1" applyFont="1" applyFill="1" applyBorder="1" applyAlignment="1">
      <alignment horizontal="center" vertical="center" wrapText="1"/>
    </xf>
    <xf numFmtId="0" fontId="3" fillId="0" borderId="8" xfId="6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textRotation="90" wrapText="1"/>
    </xf>
    <xf numFmtId="164" fontId="3" fillId="0" borderId="2" xfId="6" applyNumberFormat="1" applyFont="1" applyFill="1" applyBorder="1" applyAlignment="1">
      <alignment horizontal="center" vertical="center" textRotation="90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7" xfId="6" applyFont="1" applyFill="1" applyBorder="1" applyAlignment="1">
      <alignment horizontal="center" vertical="center" wrapText="1"/>
    </xf>
    <xf numFmtId="164" fontId="3" fillId="0" borderId="5" xfId="1" applyNumberFormat="1" applyFont="1" applyFill="1" applyBorder="1" applyAlignment="1">
      <alignment horizontal="center" vertical="center" textRotation="90" wrapText="1"/>
    </xf>
    <xf numFmtId="164" fontId="15" fillId="0" borderId="2" xfId="6" applyNumberFormat="1" applyFont="1" applyFill="1" applyBorder="1" applyAlignment="1">
      <alignment horizontal="center" vertical="center" textRotation="90" wrapText="1"/>
    </xf>
    <xf numFmtId="0" fontId="3" fillId="0" borderId="2" xfId="6" applyFont="1" applyFill="1" applyBorder="1" applyAlignment="1">
      <alignment horizontal="center" vertical="center" wrapText="1"/>
    </xf>
    <xf numFmtId="49" fontId="3" fillId="0" borderId="2" xfId="6" applyNumberFormat="1" applyFont="1" applyFill="1" applyBorder="1" applyAlignment="1">
      <alignment horizontal="center" vertical="center" wrapText="1"/>
    </xf>
    <xf numFmtId="164" fontId="3" fillId="0" borderId="0" xfId="1" applyNumberFormat="1" applyFont="1" applyFill="1" applyAlignment="1">
      <alignment vertical="center" wrapText="1"/>
    </xf>
    <xf numFmtId="49" fontId="14" fillId="0" borderId="2" xfId="4" applyNumberFormat="1" applyFont="1" applyFill="1" applyBorder="1" applyAlignment="1">
      <alignment horizontal="center" vertical="center" wrapText="1"/>
    </xf>
    <xf numFmtId="49" fontId="14" fillId="0" borderId="2" xfId="4" applyNumberFormat="1" applyFont="1" applyFill="1" applyBorder="1" applyAlignment="1">
      <alignment horizontal="left" vertical="center" wrapText="1"/>
    </xf>
    <xf numFmtId="164" fontId="14" fillId="0" borderId="2" xfId="1" applyNumberFormat="1" applyFont="1" applyFill="1" applyBorder="1" applyAlignment="1">
      <alignment horizontal="center" vertical="center" wrapText="1"/>
    </xf>
    <xf numFmtId="1" fontId="14" fillId="0" borderId="2" xfId="1" applyNumberFormat="1" applyFont="1" applyFill="1" applyBorder="1" applyAlignment="1">
      <alignment horizontal="center" vertical="center" wrapText="1"/>
    </xf>
    <xf numFmtId="9" fontId="14" fillId="0" borderId="2" xfId="1" applyNumberFormat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164" fontId="14" fillId="0" borderId="0" xfId="1" applyNumberFormat="1" applyFont="1" applyFill="1" applyAlignment="1">
      <alignment vertical="center" wrapText="1"/>
    </xf>
    <xf numFmtId="0" fontId="14" fillId="0" borderId="0" xfId="1" applyFont="1" applyFill="1" applyAlignment="1">
      <alignment vertical="center" wrapText="1"/>
    </xf>
    <xf numFmtId="49" fontId="3" fillId="0" borderId="2" xfId="4" applyNumberFormat="1" applyFont="1" applyFill="1" applyBorder="1" applyAlignment="1">
      <alignment horizontal="center" vertical="center" wrapText="1"/>
    </xf>
    <xf numFmtId="49" fontId="3" fillId="0" borderId="2" xfId="4" applyNumberFormat="1" applyFont="1" applyFill="1" applyBorder="1" applyAlignment="1">
      <alignment horizontal="left" vertical="center" wrapText="1"/>
    </xf>
    <xf numFmtId="10" fontId="3" fillId="0" borderId="2" xfId="1" applyNumberFormat="1" applyFont="1" applyFill="1" applyBorder="1" applyAlignment="1">
      <alignment horizontal="center" vertical="center" wrapText="1"/>
    </xf>
    <xf numFmtId="9" fontId="3" fillId="0" borderId="2" xfId="1" applyNumberFormat="1" applyFont="1" applyFill="1" applyBorder="1" applyAlignment="1">
      <alignment horizontal="center" vertical="center" wrapText="1"/>
    </xf>
    <xf numFmtId="2" fontId="3" fillId="0" borderId="2" xfId="1" applyNumberFormat="1" applyFont="1" applyFill="1" applyBorder="1" applyAlignment="1">
      <alignment horizontal="center" vertical="center" wrapText="1"/>
    </xf>
    <xf numFmtId="0" fontId="3" fillId="0" borderId="2" xfId="4" applyNumberFormat="1" applyFont="1" applyFill="1" applyBorder="1" applyAlignment="1">
      <alignment horizontal="center" vertical="center" wrapText="1"/>
    </xf>
    <xf numFmtId="0" fontId="3" fillId="0" borderId="2" xfId="4" applyNumberFormat="1" applyFont="1" applyFill="1" applyBorder="1" applyAlignment="1">
      <alignment horizontal="left" vertical="center" wrapText="1"/>
    </xf>
    <xf numFmtId="10" fontId="3" fillId="0" borderId="0" xfId="1" applyNumberFormat="1" applyFont="1" applyFill="1" applyAlignment="1">
      <alignment vertical="center" wrapText="1"/>
    </xf>
    <xf numFmtId="164" fontId="3" fillId="0" borderId="2" xfId="4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5" fontId="3" fillId="0" borderId="0" xfId="1" applyNumberFormat="1" applyFont="1" applyFill="1" applyAlignment="1">
      <alignment vertical="center" wrapText="1"/>
    </xf>
    <xf numFmtId="164" fontId="3" fillId="3" borderId="0" xfId="1" applyNumberFormat="1" applyFont="1" applyFill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ressem\AppData\Local\Microsoft\Windows\INetCache\Content.Outlook\JBV1JRXN\05.04.17\&#1042;0228_1037000158513_04_0_69_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5/&#1054;&#1090;&#1095;&#1077;&#1090;&#1099;%202025/&#1054;&#1090;&#1095;&#1077;&#1090;&#1099;%20&#1074;%20&#1056;&#1069;&#1050;/2%20&#1082;&#1074;&#1072;&#1088;&#1090;&#1072;&#1083;/2%20&#1082;&#1074;&#1072;&#1088;&#1090;&#1072;&#1083;%202025&#1075;.%20(&#1055;&#1088;&#1080;&#1082;&#1072;&#1079;%20&#8470;320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4.5\&#1086;&#1073;&#1084;&#1077;&#1085;&#1085;&#1080;&#1082;\PTO\&#1052;&#1072;&#1089;&#1089;\&#1048;&#1085;&#1074;&#1077;&#1089;&#1090;%20&#1087;&#1088;&#1086;&#1075;&#1088;&#1072;&#1084;&#1084;&#1072;\2020-2024\&#1055;&#1088;&#1080;&#1082;&#1072;&#1079;%20&#1044;&#1058;&#1056;%20&#1060;&#1086;&#1088;&#1084;&#1099;%20&#1087;&#1086;%20&#1055;&#1088;&#1080;&#1082;&#1072;&#1079;&#1091;%201357%20&#1048;&#1055;%202020-2024%20(&#1088;&#1077;&#1076;&#1072;&#1082;&#1094;&#1080;&#1103;%20&#1044;&#1058;&#1056;)%2031.10.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0228_1037000158513_04_0_69_"/>
    </sheetNames>
    <sheetDataSet>
      <sheetData sheetId="0" refreshError="1">
        <row r="21">
          <cell r="BD21">
            <v>156.1733972237578</v>
          </cell>
        </row>
        <row r="22">
          <cell r="BD22">
            <v>0</v>
          </cell>
        </row>
        <row r="23">
          <cell r="BD23">
            <v>71.750306494</v>
          </cell>
        </row>
        <row r="24">
          <cell r="BD24">
            <v>38.4230007978</v>
          </cell>
        </row>
        <row r="25">
          <cell r="BD25">
            <v>31.748167331957799</v>
          </cell>
        </row>
        <row r="26">
          <cell r="BD26">
            <v>0</v>
          </cell>
        </row>
        <row r="27">
          <cell r="BD27">
            <v>14.2519226</v>
          </cell>
        </row>
        <row r="28">
          <cell r="BD28">
            <v>0</v>
          </cell>
        </row>
        <row r="29">
          <cell r="BD29">
            <v>0</v>
          </cell>
        </row>
        <row r="30">
          <cell r="BD30">
            <v>0</v>
          </cell>
        </row>
        <row r="31">
          <cell r="BD31">
            <v>0</v>
          </cell>
        </row>
        <row r="32">
          <cell r="BD32">
            <v>0</v>
          </cell>
        </row>
        <row r="33">
          <cell r="BD33">
            <v>0</v>
          </cell>
        </row>
        <row r="34">
          <cell r="BD34">
            <v>0</v>
          </cell>
        </row>
        <row r="35">
          <cell r="BD35">
            <v>0</v>
          </cell>
        </row>
        <row r="36">
          <cell r="BD36">
            <v>0</v>
          </cell>
        </row>
        <row r="37">
          <cell r="BD37">
            <v>0</v>
          </cell>
        </row>
        <row r="38">
          <cell r="BD38">
            <v>0</v>
          </cell>
        </row>
        <row r="39">
          <cell r="BD39">
            <v>0</v>
          </cell>
        </row>
        <row r="40">
          <cell r="BD40">
            <v>0</v>
          </cell>
        </row>
        <row r="41">
          <cell r="BD41">
            <v>0</v>
          </cell>
        </row>
        <row r="42">
          <cell r="BD42">
            <v>0</v>
          </cell>
        </row>
        <row r="43">
          <cell r="BD43">
            <v>0</v>
          </cell>
        </row>
        <row r="44">
          <cell r="BD44">
            <v>0</v>
          </cell>
        </row>
        <row r="45">
          <cell r="BD45">
            <v>0</v>
          </cell>
        </row>
        <row r="46">
          <cell r="BD46">
            <v>71.750306494</v>
          </cell>
        </row>
        <row r="47">
          <cell r="BD47">
            <v>56.449271023999998</v>
          </cell>
        </row>
        <row r="48">
          <cell r="BD48">
            <v>42.689794206000002</v>
          </cell>
        </row>
        <row r="51">
          <cell r="BD51">
            <v>13.759476817999998</v>
          </cell>
        </row>
        <row r="55">
          <cell r="BD55">
            <v>0</v>
          </cell>
        </row>
        <row r="56">
          <cell r="BD56">
            <v>0</v>
          </cell>
        </row>
        <row r="57">
          <cell r="BD57">
            <v>0</v>
          </cell>
        </row>
        <row r="58">
          <cell r="BD58">
            <v>15.301035469999999</v>
          </cell>
        </row>
        <row r="59">
          <cell r="BD59">
            <v>14.105228499999999</v>
          </cell>
        </row>
        <row r="62">
          <cell r="BD62">
            <v>0</v>
          </cell>
        </row>
        <row r="63">
          <cell r="BD63">
            <v>0</v>
          </cell>
        </row>
        <row r="64">
          <cell r="BD64">
            <v>0</v>
          </cell>
        </row>
        <row r="65">
          <cell r="BD65">
            <v>1.19580697</v>
          </cell>
        </row>
        <row r="68">
          <cell r="BD68">
            <v>0</v>
          </cell>
        </row>
        <row r="69">
          <cell r="BD69">
            <v>0</v>
          </cell>
        </row>
        <row r="70">
          <cell r="BD70">
            <v>0</v>
          </cell>
        </row>
        <row r="71">
          <cell r="BD71">
            <v>0</v>
          </cell>
        </row>
        <row r="72">
          <cell r="BD72">
            <v>0</v>
          </cell>
        </row>
        <row r="74">
          <cell r="BD74">
            <v>0</v>
          </cell>
        </row>
        <row r="75">
          <cell r="BD75">
            <v>38.4230007978</v>
          </cell>
        </row>
        <row r="76">
          <cell r="BD76">
            <v>0</v>
          </cell>
        </row>
        <row r="77">
          <cell r="BD77">
            <v>38.4230007978</v>
          </cell>
        </row>
        <row r="95">
          <cell r="BD95">
            <v>31.748167331957799</v>
          </cell>
        </row>
        <row r="102">
          <cell r="BD102">
            <v>0</v>
          </cell>
        </row>
        <row r="103">
          <cell r="BD103">
            <v>14.2519226</v>
          </cell>
        </row>
        <row r="113">
          <cell r="BD113">
            <v>0</v>
          </cell>
        </row>
        <row r="118">
          <cell r="BD118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J0815_1037000158513_10_69_0"/>
      <sheetName val="J0815_1037000158513_11_69_0"/>
      <sheetName val="J0815_1037000158513_12_69_0"/>
      <sheetName val="E0214_1037000158513_13_69_0"/>
      <sheetName val="J0815_1037000158513_13_69_0"/>
      <sheetName val="J0815_1037000158513_14_69_0"/>
      <sheetName val="J0815_1037000158513_15_69_0"/>
      <sheetName val="J0815_1037000158513_16_69_0"/>
      <sheetName val="J0815_1037000158513_17_69_0"/>
      <sheetName val="J0815_1037000158513_18_69_0"/>
      <sheetName val="J08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A50" t="str">
            <v>1.2.1.2.1</v>
          </cell>
          <cell r="B50" t="str">
            <v>Монтаж системы сигнализации в трансформаторной подстанции</v>
          </cell>
          <cell r="C50" t="str">
            <v>О_000006001</v>
          </cell>
          <cell r="W50">
            <v>1.8567429692571478</v>
          </cell>
          <cell r="Y50">
            <v>1.9056046263428641</v>
          </cell>
          <cell r="AF50" t="str">
            <v>Перенесен срок реализации проекта на 3-4кв</v>
          </cell>
        </row>
        <row r="51">
          <cell r="A51" t="str">
            <v>1.2.1.2.7</v>
          </cell>
          <cell r="B51" t="str">
            <v>Реконструкция ПС "Академическая"35/10кВ</v>
          </cell>
          <cell r="C51" t="str">
            <v>О_100000007</v>
          </cell>
          <cell r="AF51" t="str">
            <v>нд</v>
          </cell>
        </row>
        <row r="57">
          <cell r="A57" t="str">
            <v>1.2.3.1.1</v>
          </cell>
          <cell r="B57" t="str">
            <v>Обеспечение средствами учета электроэнергии</v>
          </cell>
          <cell r="C57" t="str">
            <v>О_003000008</v>
          </cell>
          <cell r="U57">
            <v>28.8344964303</v>
          </cell>
          <cell r="W57">
            <v>28.8344964303</v>
          </cell>
          <cell r="Y57">
            <v>28.8344964303</v>
          </cell>
          <cell r="AA57">
            <v>28.8344964303</v>
          </cell>
          <cell r="AF57" t="str">
            <v>Проект реализован не в полном объеме</v>
          </cell>
        </row>
        <row r="72">
          <cell r="A72" t="str">
            <v>1.4.2</v>
          </cell>
          <cell r="B72" t="str">
            <v>Обеспечение надежности электроснабжения путем замены неизолированного провода на СИП на сетях 6/10кВ</v>
          </cell>
          <cell r="C72" t="str">
            <v>О_0004500010</v>
          </cell>
          <cell r="U72">
            <v>0</v>
          </cell>
          <cell r="W72">
            <v>3.1586068928304001</v>
          </cell>
          <cell r="Y72">
            <v>3.1586068928304001</v>
          </cell>
          <cell r="AA72">
            <v>0</v>
          </cell>
          <cell r="AF72" t="str">
            <v>Проект реализован не в полном объеме</v>
          </cell>
        </row>
        <row r="73">
          <cell r="A73" t="str">
            <v>1.4.3</v>
          </cell>
          <cell r="B73" t="str">
            <v>Обеспечение надежности электроснабжения путем выноса ВЛ 10кВ с частных территорий</v>
          </cell>
          <cell r="C73" t="str">
            <v>О_0000500011</v>
          </cell>
          <cell r="U73">
            <v>0</v>
          </cell>
          <cell r="W73">
            <v>0</v>
          </cell>
          <cell r="Y73">
            <v>1.5286780739999999</v>
          </cell>
          <cell r="AA73">
            <v>0</v>
          </cell>
          <cell r="AF73" t="str">
            <v>нд</v>
          </cell>
        </row>
        <row r="74">
          <cell r="A74" t="str">
            <v>1.4.4</v>
          </cell>
          <cell r="B74" t="str">
            <v>Реконструкция и модернизация сетей электроснабжения 0,4кВ</v>
          </cell>
          <cell r="C74" t="str">
            <v>О_0004500012</v>
          </cell>
          <cell r="U74">
            <v>6.4673180154000001</v>
          </cell>
          <cell r="W74">
            <v>6.4673180154000001</v>
          </cell>
          <cell r="Y74">
            <v>6.4673180154000001</v>
          </cell>
          <cell r="AA74">
            <v>6.4673180154000001</v>
          </cell>
          <cell r="AF74" t="str">
            <v>Проект реализован не в полном объеме</v>
          </cell>
        </row>
        <row r="75">
          <cell r="A75" t="str">
            <v>1.4.5</v>
          </cell>
          <cell r="B75" t="str">
    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    </cell>
          <cell r="C75" t="str">
            <v>О_1004560013</v>
          </cell>
          <cell r="U75">
            <v>0</v>
          </cell>
          <cell r="W75">
            <v>0</v>
          </cell>
          <cell r="Y75">
            <v>10.8097447218</v>
          </cell>
          <cell r="AA75">
            <v>9.3362553768000005</v>
          </cell>
          <cell r="AF75" t="str">
            <v>нд</v>
          </cell>
        </row>
        <row r="76">
          <cell r="A76" t="str">
            <v>1.4.7</v>
          </cell>
          <cell r="B76" t="str">
            <v>Установка трансформаторов в ТП</v>
          </cell>
          <cell r="C76" t="str">
            <v>О_0200000015</v>
          </cell>
          <cell r="W76">
            <v>3.3587517920000041</v>
          </cell>
          <cell r="Y76">
            <v>3.3587517920000041</v>
          </cell>
          <cell r="AA76">
            <v>3.3587517920000041</v>
          </cell>
          <cell r="AF76" t="str">
            <v>Проект реализован не в полном объеме</v>
          </cell>
        </row>
        <row r="79">
          <cell r="A79" t="str">
            <v>1.6.3</v>
          </cell>
          <cell r="B79" t="str">
            <v>Приобретение легкового автомобиля</v>
          </cell>
          <cell r="C79" t="str">
            <v>О_0000007018</v>
          </cell>
          <cell r="U79">
            <v>0</v>
          </cell>
          <cell r="W79">
            <v>0</v>
          </cell>
          <cell r="Y79">
            <v>0</v>
          </cell>
          <cell r="AA79">
            <v>1.813056</v>
          </cell>
          <cell r="AF79" t="str">
            <v>нд</v>
          </cell>
        </row>
        <row r="80">
          <cell r="A80" t="str">
            <v>1.6.7</v>
          </cell>
          <cell r="B80" t="str">
            <v>Приобретение самосвала</v>
          </cell>
          <cell r="C80" t="str">
            <v>О_0000007022</v>
          </cell>
          <cell r="U80">
            <v>0</v>
          </cell>
          <cell r="W80">
            <v>0</v>
          </cell>
          <cell r="Y80">
            <v>0</v>
          </cell>
          <cell r="AA80">
            <v>5.3408759999999997</v>
          </cell>
          <cell r="AF80" t="str">
            <v>нд</v>
          </cell>
        </row>
        <row r="81">
          <cell r="A81" t="str">
            <v>1.6.9</v>
          </cell>
          <cell r="B81" t="str">
            <v>Приобретение гидромолота</v>
          </cell>
          <cell r="C81" t="str">
            <v>О_0000000824</v>
          </cell>
          <cell r="U81">
            <v>0</v>
          </cell>
          <cell r="W81">
            <v>0</v>
          </cell>
          <cell r="Y81">
            <v>1.337834000000004</v>
          </cell>
          <cell r="AA81">
            <v>0</v>
          </cell>
          <cell r="AF81" t="str">
            <v>нд</v>
          </cell>
        </row>
        <row r="82">
          <cell r="A82" t="str">
            <v>1.6.10</v>
          </cell>
          <cell r="B82" t="str">
            <v>Приобретение передвижной мастерской</v>
          </cell>
          <cell r="C82" t="str">
            <v>О_0000007025</v>
          </cell>
          <cell r="U82">
            <v>0</v>
          </cell>
          <cell r="W82">
            <v>0</v>
          </cell>
          <cell r="Y82">
            <v>7.4224160000000037</v>
          </cell>
          <cell r="AA82">
            <v>0</v>
          </cell>
          <cell r="AF82" t="str">
            <v>нд</v>
          </cell>
        </row>
        <row r="83">
          <cell r="A83" t="str">
            <v>1.6.11</v>
          </cell>
          <cell r="B83" t="str">
            <v>Приобретение трассоискателя</v>
          </cell>
          <cell r="C83" t="str">
            <v>О_0000000826</v>
          </cell>
          <cell r="U83">
            <v>1.4719395763679999</v>
          </cell>
          <cell r="W83">
            <v>0</v>
          </cell>
          <cell r="Y83">
            <v>0</v>
          </cell>
          <cell r="AA83">
            <v>0</v>
          </cell>
          <cell r="AF83" t="str">
            <v>Перенесен срок реализации проекта</v>
          </cell>
        </row>
        <row r="84">
          <cell r="A84" t="str">
            <v>1.6.14</v>
          </cell>
          <cell r="B84" t="str">
            <v>Приобретение стационарной лаборатории ЛЭИС-100</v>
          </cell>
          <cell r="C84" t="str">
            <v>О_0000000828</v>
          </cell>
          <cell r="U84">
            <v>6.3450360000000003</v>
          </cell>
          <cell r="W84">
            <v>0</v>
          </cell>
          <cell r="Y84">
            <v>0</v>
          </cell>
          <cell r="AA84">
            <v>0</v>
          </cell>
          <cell r="AF84" t="str">
            <v>Перенесен срок реализации проекта</v>
          </cell>
        </row>
        <row r="85">
          <cell r="A85" t="str">
            <v>1.6.15</v>
          </cell>
          <cell r="B85" t="str">
            <v>Приобретение информационно-вычислительной техники</v>
          </cell>
          <cell r="C85" t="str">
            <v>О_0000000829</v>
          </cell>
          <cell r="U85">
            <v>0</v>
          </cell>
          <cell r="W85">
            <v>0</v>
          </cell>
          <cell r="Y85">
            <v>3.2133120000000006</v>
          </cell>
          <cell r="AA85">
            <v>0</v>
          </cell>
          <cell r="AF85" t="str">
            <v>нд</v>
          </cell>
        </row>
        <row r="86">
          <cell r="A86" t="str">
            <v>1.6.16</v>
          </cell>
          <cell r="B86" t="str">
            <v>Программное обеспечение для организации комплексного учета энергоресурсов и диспетчеризации в промышленности, энергетики и ЖКХ</v>
          </cell>
          <cell r="C86" t="str">
            <v>О_0000000830</v>
          </cell>
          <cell r="U86">
            <v>0</v>
          </cell>
          <cell r="W86">
            <v>3.6656400000000002</v>
          </cell>
          <cell r="Y86">
            <v>0</v>
          </cell>
          <cell r="AA86">
            <v>0</v>
          </cell>
          <cell r="AF86" t="str">
            <v>Перенесен срок реализации проекта</v>
          </cell>
        </row>
        <row r="87">
          <cell r="A87" t="str">
            <v>1.6.17</v>
          </cell>
          <cell r="B87" t="str">
            <v>Разработка программного обеспечения "Геоинформационная система городских электрических сетей" (блок №7)</v>
          </cell>
          <cell r="C87" t="str">
            <v>О_0000007031</v>
          </cell>
          <cell r="U87">
            <v>0</v>
          </cell>
          <cell r="W87">
            <v>0</v>
          </cell>
          <cell r="Y87">
            <v>0</v>
          </cell>
          <cell r="AF87" t="str">
            <v>нд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3.2"/>
      <sheetName val="3.3"/>
      <sheetName val="3.4"/>
      <sheetName val="3.5"/>
      <sheetName val="4"/>
      <sheetName val="5"/>
      <sheetName val="6"/>
      <sheetName val="7"/>
      <sheetName val="8"/>
    </sheetNames>
    <sheetDataSet>
      <sheetData sheetId="0">
        <row r="18">
          <cell r="A18">
            <v>0</v>
          </cell>
        </row>
      </sheetData>
      <sheetData sheetId="1">
        <row r="47">
          <cell r="N47">
            <v>5.1477180499999999</v>
          </cell>
        </row>
      </sheetData>
      <sheetData sheetId="2"/>
      <sheetData sheetId="3"/>
      <sheetData sheetId="4"/>
      <sheetData sheetId="5"/>
      <sheetData sheetId="6"/>
      <sheetData sheetId="7">
        <row r="48">
          <cell r="E48">
            <v>0</v>
          </cell>
        </row>
        <row r="49">
          <cell r="E49">
            <v>0</v>
          </cell>
          <cell r="F49">
            <v>4.9844017699999998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5</v>
          </cell>
        </row>
        <row r="61"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</row>
        <row r="79">
          <cell r="E79">
            <v>0</v>
          </cell>
          <cell r="F79">
            <v>27.421276949999999</v>
          </cell>
          <cell r="G79">
            <v>0</v>
          </cell>
          <cell r="H79">
            <v>0</v>
          </cell>
          <cell r="I79">
            <v>16.914999999999999</v>
          </cell>
          <cell r="J79">
            <v>0</v>
          </cell>
          <cell r="K79">
            <v>0</v>
          </cell>
        </row>
        <row r="80">
          <cell r="E80">
            <v>0</v>
          </cell>
          <cell r="F80">
            <v>11.161557867939999</v>
          </cell>
          <cell r="G80">
            <v>1.92</v>
          </cell>
          <cell r="H80">
            <v>0</v>
          </cell>
          <cell r="I80">
            <v>4.2320000000000002</v>
          </cell>
          <cell r="J80">
            <v>0</v>
          </cell>
          <cell r="K80">
            <v>0</v>
          </cell>
        </row>
        <row r="85">
          <cell r="E85">
            <v>0</v>
          </cell>
          <cell r="F85">
            <v>6.9939661099999997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2</v>
          </cell>
        </row>
        <row r="87">
          <cell r="E87">
            <v>0</v>
          </cell>
          <cell r="F87">
            <v>0.97179000000000004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1</v>
          </cell>
        </row>
        <row r="89">
          <cell r="E89">
            <v>0</v>
          </cell>
          <cell r="F89">
            <v>1.86314808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29</v>
          </cell>
        </row>
      </sheetData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DK96"/>
  <sheetViews>
    <sheetView tabSelected="1" view="pageBreakPreview" zoomScale="70" zoomScaleNormal="100" zoomScaleSheetLayoutView="70" workbookViewId="0">
      <pane xSplit="4" ySplit="24" topLeftCell="E25" activePane="bottomRight" state="frozen"/>
      <selection pane="topRight" activeCell="E1" sqref="E1"/>
      <selection pane="bottomLeft" activeCell="A25" sqref="A25"/>
      <selection pane="bottomRight" activeCell="F26" sqref="F26"/>
    </sheetView>
  </sheetViews>
  <sheetFormatPr defaultRowHeight="15.75" outlineLevelRow="1" x14ac:dyDescent="0.25"/>
  <cols>
    <col min="1" max="1" width="13.28515625" style="60" customWidth="1"/>
    <col min="2" max="2" width="36" style="60" customWidth="1"/>
    <col min="3" max="4" width="18" style="60" customWidth="1"/>
    <col min="5" max="5" width="17.7109375" style="107" customWidth="1"/>
    <col min="6" max="6" width="11.140625" style="107" customWidth="1"/>
    <col min="7" max="8" width="6.85546875" style="107" customWidth="1"/>
    <col min="9" max="9" width="9.28515625" style="107" customWidth="1"/>
    <col min="10" max="10" width="6.85546875" style="107" customWidth="1"/>
    <col min="11" max="11" width="11.28515625" style="107" customWidth="1"/>
    <col min="12" max="12" width="17.140625" style="9" customWidth="1"/>
    <col min="13" max="13" width="7.85546875" style="9" customWidth="1"/>
    <col min="14" max="17" width="6.85546875" style="9" customWidth="1"/>
    <col min="18" max="18" width="9.28515625" style="9" customWidth="1"/>
    <col min="19" max="19" width="17.140625" style="9" customWidth="1"/>
    <col min="20" max="20" width="8.28515625" style="9" customWidth="1"/>
    <col min="21" max="24" width="6.85546875" style="9" customWidth="1"/>
    <col min="25" max="25" width="9.85546875" style="9" customWidth="1"/>
    <col min="26" max="26" width="17.140625" style="9" customWidth="1"/>
    <col min="27" max="27" width="9.28515625" style="9" customWidth="1"/>
    <col min="28" max="31" width="6.85546875" style="9" customWidth="1"/>
    <col min="32" max="32" width="11" style="9" customWidth="1"/>
    <col min="33" max="33" width="17.140625" style="9" customWidth="1"/>
    <col min="34" max="34" width="9" style="9" customWidth="1"/>
    <col min="35" max="38" width="6.85546875" style="9" customWidth="1"/>
    <col min="39" max="39" width="12.85546875" style="9" customWidth="1"/>
    <col min="40" max="40" width="17.140625" style="9" customWidth="1"/>
    <col min="41" max="41" width="13.140625" style="9" customWidth="1"/>
    <col min="42" max="43" width="6.85546875" style="9" customWidth="1"/>
    <col min="44" max="44" width="9.28515625" style="9" customWidth="1"/>
    <col min="45" max="45" width="6.85546875" style="9" customWidth="1"/>
    <col min="46" max="46" width="11.28515625" style="9" customWidth="1"/>
    <col min="47" max="47" width="17.140625" style="9" customWidth="1"/>
    <col min="48" max="48" width="9.85546875" style="9" customWidth="1"/>
    <col min="49" max="52" width="6.85546875" style="9" customWidth="1"/>
    <col min="53" max="53" width="9.28515625" style="9" customWidth="1"/>
    <col min="54" max="54" width="17.140625" style="9" customWidth="1"/>
    <col min="55" max="55" width="8.28515625" style="9" customWidth="1"/>
    <col min="56" max="59" width="6.85546875" style="9" customWidth="1"/>
    <col min="60" max="60" width="9.5703125" style="9" customWidth="1"/>
    <col min="61" max="61" width="17.140625" style="9" customWidth="1"/>
    <col min="62" max="62" width="9.28515625" style="9" customWidth="1"/>
    <col min="63" max="66" width="6.85546875" style="9" customWidth="1"/>
    <col min="67" max="67" width="9" style="9" customWidth="1"/>
    <col min="68" max="68" width="17.140625" style="9" customWidth="1"/>
    <col min="69" max="69" width="11" style="9" customWidth="1"/>
    <col min="70" max="73" width="6.85546875" style="9" customWidth="1"/>
    <col min="74" max="74" width="9.42578125" style="9" customWidth="1"/>
    <col min="75" max="76" width="8.5703125" style="9" customWidth="1"/>
    <col min="77" max="77" width="9.140625" style="9" customWidth="1"/>
    <col min="78" max="78" width="9.5703125" style="9" customWidth="1"/>
    <col min="79" max="79" width="32.140625" style="2" customWidth="1"/>
    <col min="80" max="80" width="17.140625" style="9" hidden="1" customWidth="1"/>
    <col min="81" max="81" width="10.28515625" style="9" hidden="1" customWidth="1"/>
    <col min="82" max="83" width="6.85546875" style="9" hidden="1" customWidth="1"/>
    <col min="84" max="84" width="9.28515625" style="9" hidden="1" customWidth="1"/>
    <col min="85" max="85" width="6.85546875" style="9" hidden="1" customWidth="1"/>
    <col min="86" max="86" width="11.28515625" style="9" hidden="1" customWidth="1"/>
    <col min="87" max="87" width="7.28515625" style="87" hidden="1" customWidth="1"/>
    <col min="88" max="93" width="7.85546875" style="60" hidden="1" customWidth="1"/>
    <col min="94" max="94" width="19.85546875" style="60" customWidth="1"/>
    <col min="95" max="95" width="11.5703125" style="60" customWidth="1"/>
    <col min="96" max="96" width="4.7109375" style="60" customWidth="1"/>
    <col min="97" max="97" width="10.42578125" style="60" customWidth="1"/>
    <col min="98" max="98" width="12.5703125" style="60" customWidth="1"/>
    <col min="99" max="99" width="5.140625" style="60" customWidth="1"/>
    <col min="100" max="100" width="5.7109375" style="60" customWidth="1"/>
    <col min="101" max="101" width="6.28515625" style="60" customWidth="1"/>
    <col min="102" max="102" width="6.5703125" style="60" customWidth="1"/>
    <col min="103" max="103" width="6.28515625" style="60" customWidth="1"/>
    <col min="104" max="105" width="5.7109375" style="60" customWidth="1"/>
    <col min="106" max="106" width="14.7109375" style="60" customWidth="1"/>
    <col min="107" max="116" width="5.7109375" style="60" customWidth="1"/>
    <col min="117" max="16384" width="9.140625" style="60"/>
  </cols>
  <sheetData>
    <row r="1" spans="1:115" s="8" customFormat="1" ht="15" customHeight="1" outlineLevel="1" x14ac:dyDescent="0.25">
      <c r="A1" s="1"/>
      <c r="B1" s="1"/>
      <c r="C1" s="1"/>
      <c r="D1" s="1"/>
      <c r="E1" s="2"/>
      <c r="F1" s="3"/>
      <c r="G1" s="3"/>
      <c r="H1" s="3"/>
      <c r="I1" s="3"/>
      <c r="J1" s="3"/>
      <c r="K1" s="4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3"/>
      <c r="AP1" s="3"/>
      <c r="AQ1" s="3"/>
      <c r="AR1" s="3"/>
      <c r="AS1" s="3"/>
      <c r="AT1" s="4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5" t="s">
        <v>0</v>
      </c>
      <c r="CB1" s="6"/>
      <c r="CC1" s="3" t="s">
        <v>1</v>
      </c>
      <c r="CD1" s="3"/>
      <c r="CE1" s="3"/>
      <c r="CF1" s="3"/>
      <c r="CG1" s="3"/>
      <c r="CH1" s="4" t="s">
        <v>2</v>
      </c>
      <c r="CI1" s="7"/>
    </row>
    <row r="2" spans="1:115" s="8" customFormat="1" ht="15" customHeight="1" outlineLevel="1" x14ac:dyDescent="0.25">
      <c r="A2" s="1"/>
      <c r="B2" s="1"/>
      <c r="C2" s="1"/>
      <c r="D2" s="1"/>
      <c r="E2" s="2"/>
      <c r="F2" s="3"/>
      <c r="G2" s="3"/>
      <c r="H2" s="3"/>
      <c r="I2" s="3"/>
      <c r="J2" s="3"/>
      <c r="K2" s="4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3"/>
      <c r="AP2" s="3"/>
      <c r="AQ2" s="3"/>
      <c r="AR2" s="3"/>
      <c r="AS2" s="3"/>
      <c r="AT2" s="4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9" t="s">
        <v>3</v>
      </c>
      <c r="CB2" s="6"/>
      <c r="CC2" s="3"/>
      <c r="CD2" s="3"/>
      <c r="CE2" s="3"/>
      <c r="CF2" s="3"/>
      <c r="CG2" s="3"/>
      <c r="CH2" s="4"/>
      <c r="CI2" s="7"/>
    </row>
    <row r="3" spans="1:115" s="8" customFormat="1" ht="15" customHeight="1" outlineLevel="1" x14ac:dyDescent="0.25">
      <c r="A3" s="1"/>
      <c r="B3" s="1"/>
      <c r="C3" s="1"/>
      <c r="D3" s="1"/>
      <c r="E3" s="2"/>
      <c r="F3" s="3"/>
      <c r="G3" s="3"/>
      <c r="H3" s="3"/>
      <c r="I3" s="3"/>
      <c r="J3" s="3"/>
      <c r="K3" s="10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3"/>
      <c r="AP3" s="3"/>
      <c r="AQ3" s="3"/>
      <c r="AR3" s="3"/>
      <c r="AS3" s="3"/>
      <c r="AT3" s="10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9" t="s">
        <v>4</v>
      </c>
      <c r="CB3" s="6"/>
      <c r="CC3" s="3"/>
      <c r="CD3" s="3"/>
      <c r="CE3" s="3"/>
      <c r="CF3" s="3"/>
      <c r="CG3" s="3"/>
      <c r="CH3" s="10" t="s">
        <v>5</v>
      </c>
      <c r="CI3" s="7"/>
    </row>
    <row r="4" spans="1:115" s="8" customFormat="1" ht="15" customHeight="1" outlineLevel="1" x14ac:dyDescent="0.2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3"/>
      <c r="BC4" s="13"/>
      <c r="BD4" s="13"/>
      <c r="BE4" s="13"/>
      <c r="BF4" s="13"/>
      <c r="BG4" s="13"/>
      <c r="BH4" s="13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4"/>
      <c r="CC4" s="14"/>
      <c r="CD4" s="14"/>
      <c r="CE4" s="14"/>
      <c r="CF4" s="14"/>
      <c r="CG4" s="14"/>
      <c r="CH4" s="14"/>
      <c r="CI4" s="7"/>
    </row>
    <row r="5" spans="1:115" s="1" customFormat="1" ht="18.75" customHeight="1" outlineLevel="1" x14ac:dyDescent="0.25">
      <c r="A5" s="15" t="s">
        <v>6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7"/>
      <c r="BC5" s="17"/>
      <c r="BD5" s="17"/>
      <c r="BE5" s="17"/>
      <c r="BF5" s="17"/>
      <c r="BG5" s="17"/>
      <c r="BH5" s="17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4"/>
      <c r="CC5" s="14"/>
      <c r="CD5" s="14"/>
      <c r="CE5" s="14"/>
      <c r="CF5" s="14"/>
      <c r="CG5" s="14"/>
      <c r="CH5" s="14"/>
      <c r="CI5" s="18"/>
    </row>
    <row r="6" spans="1:115" s="1" customFormat="1" ht="18.75" customHeight="1" outlineLevel="1" x14ac:dyDescent="0.25">
      <c r="A6" s="15" t="s">
        <v>7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9"/>
      <c r="BC6" s="19"/>
      <c r="BD6" s="19"/>
      <c r="BE6" s="19"/>
      <c r="BF6" s="19"/>
      <c r="BG6" s="19"/>
      <c r="BH6" s="19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20"/>
      <c r="CC6" s="20"/>
      <c r="CD6" s="20"/>
      <c r="CE6" s="20"/>
      <c r="CF6" s="20"/>
      <c r="CG6" s="20"/>
      <c r="CH6" s="20"/>
      <c r="CI6" s="18"/>
    </row>
    <row r="7" spans="1:115" s="1" customFormat="1" ht="18.75" customHeight="1" outlineLevel="1" x14ac:dyDescent="0.25">
      <c r="A7" s="21"/>
      <c r="B7" s="21"/>
      <c r="C7" s="21"/>
      <c r="D7" s="21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3"/>
      <c r="CC7" s="23"/>
      <c r="CD7" s="23"/>
      <c r="CE7" s="23"/>
      <c r="CF7" s="23"/>
      <c r="CG7" s="23"/>
      <c r="CH7" s="23"/>
      <c r="CI7" s="18"/>
    </row>
    <row r="8" spans="1:115" s="1" customFormat="1" ht="18.75" customHeight="1" outlineLevel="1" x14ac:dyDescent="0.25">
      <c r="A8" s="24" t="s">
        <v>8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6"/>
      <c r="BC8" s="26"/>
      <c r="BD8" s="26"/>
      <c r="BE8" s="26"/>
      <c r="BF8" s="26"/>
      <c r="BG8" s="26"/>
      <c r="BH8" s="26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7"/>
      <c r="CC8" s="27"/>
      <c r="CD8" s="27"/>
      <c r="CE8" s="27"/>
      <c r="CF8" s="27"/>
      <c r="CG8" s="27"/>
      <c r="CH8" s="27"/>
      <c r="CI8" s="28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</row>
    <row r="9" spans="1:115" s="1" customFormat="1" ht="18.75" customHeight="1" outlineLevel="1" x14ac:dyDescent="0.25">
      <c r="A9" s="24" t="s">
        <v>9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6"/>
      <c r="BC9" s="26"/>
      <c r="BD9" s="26"/>
      <c r="BE9" s="26"/>
      <c r="BF9" s="26"/>
      <c r="BG9" s="26"/>
      <c r="BH9" s="26"/>
      <c r="BI9" s="25"/>
      <c r="BJ9" s="25"/>
      <c r="BK9" s="25"/>
      <c r="BL9" s="25"/>
      <c r="BM9" s="25"/>
      <c r="BN9" s="25"/>
      <c r="BO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BZ9" s="25"/>
      <c r="CA9" s="25"/>
      <c r="CB9" s="30"/>
      <c r="CC9" s="30"/>
      <c r="CD9" s="30"/>
      <c r="CE9" s="30"/>
      <c r="CF9" s="30"/>
      <c r="CG9" s="30"/>
      <c r="CH9" s="30"/>
      <c r="CI9" s="31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</row>
    <row r="10" spans="1:115" s="1" customFormat="1" ht="18.75" customHeight="1" outlineLevel="1" x14ac:dyDescent="0.25">
      <c r="A10" s="33"/>
      <c r="B10" s="33"/>
      <c r="C10" s="33"/>
      <c r="D10" s="33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34"/>
      <c r="AX10" s="34"/>
      <c r="AY10" s="34"/>
      <c r="AZ10" s="34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/>
      <c r="BO10" s="34"/>
      <c r="BP10" s="34"/>
      <c r="BQ10" s="34"/>
      <c r="BR10" s="34"/>
      <c r="BS10" s="34"/>
      <c r="BT10" s="34"/>
      <c r="BU10" s="34"/>
      <c r="BV10" s="34"/>
      <c r="BW10" s="34"/>
      <c r="BX10" s="34"/>
      <c r="BY10" s="34"/>
      <c r="BZ10" s="34"/>
      <c r="CA10" s="34"/>
      <c r="CB10" s="35"/>
      <c r="CC10" s="35"/>
      <c r="CD10" s="35"/>
      <c r="CE10" s="35"/>
      <c r="CF10" s="35"/>
      <c r="CG10" s="35"/>
      <c r="CH10" s="35"/>
      <c r="CI10" s="31"/>
      <c r="CJ10" s="32"/>
      <c r="CK10" s="32"/>
      <c r="CL10" s="32"/>
      <c r="CM10" s="32"/>
      <c r="CN10" s="32"/>
      <c r="CO10" s="32"/>
      <c r="CP10" s="32"/>
      <c r="CQ10" s="32"/>
      <c r="CR10" s="32"/>
      <c r="CS10" s="32"/>
      <c r="CT10" s="32"/>
      <c r="CU10" s="32"/>
      <c r="CV10" s="32"/>
      <c r="CW10" s="32"/>
      <c r="CX10" s="32"/>
      <c r="CY10" s="32"/>
      <c r="CZ10" s="32"/>
      <c r="DA10" s="32"/>
      <c r="DB10" s="32"/>
      <c r="DC10" s="32"/>
      <c r="DD10" s="32"/>
      <c r="DE10" s="32"/>
      <c r="DF10" s="32"/>
      <c r="DG10" s="32"/>
      <c r="DH10" s="32"/>
      <c r="DI10" s="32"/>
      <c r="DJ10" s="32"/>
      <c r="DK10" s="32"/>
    </row>
    <row r="11" spans="1:115" s="1" customFormat="1" ht="21.75" customHeight="1" outlineLevel="1" x14ac:dyDescent="0.25">
      <c r="A11" s="36" t="s">
        <v>10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8"/>
      <c r="BC11" s="38"/>
      <c r="BD11" s="38"/>
      <c r="BE11" s="38"/>
      <c r="BF11" s="38"/>
      <c r="BG11" s="38"/>
      <c r="BH11" s="38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7"/>
      <c r="BZ11" s="37"/>
      <c r="CA11" s="37"/>
      <c r="CB11" s="39"/>
      <c r="CC11" s="39"/>
      <c r="CD11" s="39"/>
      <c r="CE11" s="39"/>
      <c r="CF11" s="39"/>
      <c r="CG11" s="39"/>
      <c r="CH11" s="39"/>
      <c r="CI11" s="40"/>
      <c r="CJ11" s="41"/>
      <c r="CK11" s="41"/>
      <c r="CL11" s="41"/>
      <c r="CM11" s="41"/>
      <c r="CN11" s="41"/>
      <c r="CO11" s="41"/>
      <c r="CP11" s="41"/>
      <c r="CQ11" s="41"/>
      <c r="CR11" s="41"/>
      <c r="CS11" s="41"/>
      <c r="CT11" s="41"/>
      <c r="CU11" s="41"/>
      <c r="CV11" s="41"/>
      <c r="CW11" s="41"/>
      <c r="CX11" s="41"/>
      <c r="CY11" s="41"/>
      <c r="CZ11" s="41"/>
      <c r="DA11" s="41"/>
      <c r="DB11" s="41"/>
    </row>
    <row r="12" spans="1:115" s="1" customFormat="1" ht="21.75" customHeight="1" outlineLevel="1" x14ac:dyDescent="0.25">
      <c r="A12" s="42"/>
      <c r="B12" s="42"/>
      <c r="C12" s="42"/>
      <c r="D12" s="42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2"/>
      <c r="CC12" s="2"/>
      <c r="CD12" s="2"/>
      <c r="CE12" s="2"/>
      <c r="CF12" s="2"/>
      <c r="CG12" s="2"/>
      <c r="CH12" s="2"/>
      <c r="CI12" s="40"/>
      <c r="CJ12" s="41"/>
      <c r="CK12" s="41"/>
      <c r="CL12" s="41"/>
      <c r="CM12" s="41"/>
      <c r="CN12" s="41"/>
      <c r="CO12" s="41"/>
      <c r="CP12" s="41"/>
      <c r="CQ12" s="41"/>
      <c r="CR12" s="41"/>
      <c r="CS12" s="41"/>
      <c r="CT12" s="41"/>
      <c r="CU12" s="41"/>
      <c r="CV12" s="41"/>
      <c r="CW12" s="41"/>
      <c r="CX12" s="41"/>
      <c r="CY12" s="41"/>
      <c r="CZ12" s="41"/>
      <c r="DA12" s="41"/>
      <c r="DB12" s="41"/>
    </row>
    <row r="13" spans="1:115" s="1" customFormat="1" ht="21.75" customHeight="1" outlineLevel="1" x14ac:dyDescent="0.25">
      <c r="A13" s="36" t="s">
        <v>11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  <c r="AX13" s="36"/>
      <c r="AY13" s="36"/>
      <c r="AZ13" s="36"/>
      <c r="BA13" s="36"/>
      <c r="BB13" s="44"/>
      <c r="BC13" s="44"/>
      <c r="BD13" s="44"/>
      <c r="BE13" s="44"/>
      <c r="BF13" s="44"/>
      <c r="BG13" s="44"/>
      <c r="BH13" s="44"/>
      <c r="BI13" s="36"/>
      <c r="BJ13" s="36"/>
      <c r="BK13" s="36"/>
      <c r="BL13" s="36"/>
      <c r="BM13" s="36"/>
      <c r="BN13" s="36"/>
      <c r="BO13" s="36"/>
      <c r="BP13" s="36"/>
      <c r="BQ13" s="36"/>
      <c r="BR13" s="36"/>
      <c r="BS13" s="36"/>
      <c r="BT13" s="36"/>
      <c r="BU13" s="36"/>
      <c r="BV13" s="36"/>
      <c r="BW13" s="36"/>
      <c r="BX13" s="36"/>
      <c r="BY13" s="36"/>
      <c r="BZ13" s="36"/>
      <c r="CA13" s="36"/>
      <c r="CB13" s="2"/>
      <c r="CC13" s="2"/>
      <c r="CD13" s="2"/>
      <c r="CE13" s="2"/>
      <c r="CF13" s="2"/>
      <c r="CG13" s="2"/>
      <c r="CH13" s="2"/>
      <c r="CI13" s="40"/>
      <c r="CJ13" s="41"/>
      <c r="CK13" s="41"/>
      <c r="CL13" s="41"/>
      <c r="CM13" s="41"/>
      <c r="CN13" s="41"/>
      <c r="CO13" s="41"/>
      <c r="CP13" s="41"/>
      <c r="CQ13" s="41"/>
      <c r="CR13" s="41"/>
      <c r="CS13" s="41"/>
      <c r="CT13" s="41"/>
      <c r="CU13" s="41"/>
      <c r="CV13" s="41"/>
      <c r="CW13" s="41"/>
      <c r="CX13" s="41"/>
      <c r="CY13" s="41"/>
      <c r="CZ13" s="41"/>
      <c r="DA13" s="41"/>
      <c r="DB13" s="41"/>
    </row>
    <row r="14" spans="1:115" s="1" customFormat="1" ht="21.75" customHeight="1" outlineLevel="1" x14ac:dyDescent="0.25">
      <c r="A14" s="45" t="s">
        <v>12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6"/>
      <c r="BC14" s="46"/>
      <c r="BD14" s="46"/>
      <c r="BE14" s="46"/>
      <c r="BF14" s="46"/>
      <c r="BG14" s="46"/>
      <c r="BH14" s="46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2"/>
      <c r="CC14" s="2"/>
      <c r="CD14" s="2"/>
      <c r="CE14" s="2"/>
      <c r="CF14" s="2"/>
      <c r="CG14" s="2"/>
      <c r="CH14" s="2"/>
      <c r="CI14" s="40"/>
      <c r="CJ14" s="41"/>
      <c r="CK14" s="41"/>
      <c r="CL14" s="41"/>
      <c r="CM14" s="41"/>
      <c r="CN14" s="41"/>
      <c r="CO14" s="41"/>
      <c r="CP14" s="41"/>
      <c r="CQ14" s="41"/>
      <c r="CR14" s="41"/>
      <c r="CS14" s="41"/>
      <c r="CT14" s="41"/>
      <c r="CU14" s="41"/>
      <c r="CV14" s="41"/>
      <c r="CW14" s="41"/>
      <c r="CX14" s="41"/>
      <c r="CY14" s="41"/>
      <c r="CZ14" s="41"/>
      <c r="DA14" s="41"/>
      <c r="DB14" s="41"/>
    </row>
    <row r="15" spans="1:115" s="1" customFormat="1" ht="21.75" customHeight="1" outlineLevel="1" x14ac:dyDescent="0.25">
      <c r="A15" s="47"/>
      <c r="B15" s="47"/>
      <c r="C15" s="47"/>
      <c r="D15" s="47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40"/>
      <c r="CJ15" s="41"/>
      <c r="CK15" s="41"/>
      <c r="CL15" s="41"/>
      <c r="CM15" s="41"/>
      <c r="CN15" s="41"/>
      <c r="CO15" s="41"/>
      <c r="CP15" s="41"/>
      <c r="CQ15" s="41"/>
      <c r="CR15" s="41"/>
      <c r="CS15" s="41"/>
      <c r="CT15" s="41"/>
      <c r="CU15" s="41"/>
      <c r="CV15" s="41"/>
      <c r="CW15" s="41"/>
      <c r="CX15" s="41"/>
      <c r="CY15" s="41"/>
      <c r="CZ15" s="41"/>
      <c r="DA15" s="41"/>
      <c r="DB15" s="41"/>
    </row>
    <row r="16" spans="1:115" s="55" customFormat="1" ht="19.5" customHeight="1" x14ac:dyDescent="0.25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50"/>
      <c r="BC16" s="50"/>
      <c r="BD16" s="50"/>
      <c r="BE16" s="50"/>
      <c r="BF16" s="50"/>
      <c r="BG16" s="50"/>
      <c r="BH16" s="50"/>
      <c r="BI16" s="49"/>
      <c r="BJ16" s="49"/>
      <c r="BK16" s="49"/>
      <c r="BL16" s="49"/>
      <c r="BM16" s="49"/>
      <c r="BN16" s="49"/>
      <c r="BO16" s="49"/>
      <c r="BP16" s="49"/>
      <c r="BQ16" s="49"/>
      <c r="BR16" s="49"/>
      <c r="BS16" s="49"/>
      <c r="BT16" s="49"/>
      <c r="BU16" s="49"/>
      <c r="BV16" s="49"/>
      <c r="BW16" s="49"/>
      <c r="BX16" s="49"/>
      <c r="BY16" s="49"/>
      <c r="BZ16" s="49"/>
      <c r="CA16" s="51"/>
      <c r="CB16" s="49"/>
      <c r="CC16" s="49"/>
      <c r="CD16" s="49"/>
      <c r="CE16" s="49"/>
      <c r="CF16" s="49"/>
      <c r="CG16" s="49"/>
      <c r="CH16" s="49"/>
      <c r="CI16" s="52"/>
      <c r="CJ16" s="53"/>
      <c r="CK16" s="53"/>
      <c r="CL16" s="53"/>
      <c r="CM16" s="54"/>
      <c r="CN16" s="54"/>
      <c r="CO16" s="54"/>
      <c r="CP16" s="53"/>
      <c r="CQ16" s="53"/>
      <c r="CR16" s="53"/>
      <c r="CS16" s="53"/>
      <c r="CT16" s="53"/>
      <c r="CU16" s="53"/>
      <c r="CV16" s="53"/>
      <c r="CW16" s="53"/>
      <c r="CX16" s="53"/>
      <c r="CY16" s="53"/>
      <c r="CZ16" s="53"/>
      <c r="DA16" s="53"/>
      <c r="DB16" s="53"/>
    </row>
    <row r="17" spans="1:106" x14ac:dyDescent="0.25">
      <c r="A17" s="56"/>
      <c r="B17" s="56"/>
      <c r="C17" s="56"/>
      <c r="D17" s="57"/>
      <c r="E17" s="57"/>
      <c r="F17" s="57"/>
      <c r="G17" s="57"/>
      <c r="H17" s="57"/>
      <c r="I17" s="57"/>
      <c r="J17" s="57"/>
      <c r="K17" s="57"/>
      <c r="L17" s="57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58"/>
      <c r="AQ17" s="58"/>
      <c r="AR17" s="58"/>
      <c r="AS17" s="58"/>
      <c r="AT17" s="58"/>
      <c r="AU17" s="58"/>
      <c r="AV17" s="58"/>
      <c r="AW17" s="58"/>
      <c r="AX17" s="58"/>
      <c r="AY17" s="58"/>
      <c r="AZ17" s="58"/>
      <c r="BA17" s="58"/>
      <c r="BB17" s="58"/>
      <c r="BC17" s="58"/>
      <c r="BD17" s="58"/>
      <c r="BE17" s="58"/>
      <c r="BF17" s="58"/>
      <c r="BG17" s="58"/>
      <c r="BH17" s="58"/>
      <c r="BI17" s="58"/>
      <c r="BJ17" s="58"/>
      <c r="BK17" s="58"/>
      <c r="BL17" s="58"/>
      <c r="BM17" s="58"/>
      <c r="BN17" s="58"/>
      <c r="BO17" s="58"/>
      <c r="BP17" s="58"/>
      <c r="BQ17" s="58"/>
      <c r="BR17" s="58"/>
      <c r="BS17" s="58"/>
      <c r="BT17" s="58"/>
      <c r="BU17" s="58"/>
      <c r="BV17" s="58"/>
      <c r="BW17" s="58"/>
      <c r="BX17" s="58"/>
      <c r="BY17" s="58"/>
      <c r="BZ17" s="58"/>
      <c r="CA17" s="59"/>
      <c r="CB17" s="58"/>
      <c r="CC17" s="58"/>
      <c r="CD17" s="58"/>
      <c r="CE17" s="58"/>
      <c r="CF17" s="58"/>
      <c r="CG17" s="58"/>
      <c r="CH17" s="58"/>
      <c r="CI17" s="52"/>
      <c r="CJ17" s="53"/>
      <c r="CK17" s="53"/>
      <c r="CL17" s="53"/>
      <c r="CM17" s="53"/>
      <c r="CN17" s="53"/>
      <c r="CO17" s="53"/>
      <c r="CP17" s="53"/>
      <c r="CQ17" s="53"/>
      <c r="CR17" s="53"/>
      <c r="CS17" s="53"/>
      <c r="CT17" s="53"/>
      <c r="CU17" s="53"/>
      <c r="CV17" s="53"/>
      <c r="CW17" s="53"/>
      <c r="CX17" s="53"/>
      <c r="CY17" s="53"/>
      <c r="CZ17" s="53"/>
      <c r="DA17" s="53"/>
      <c r="DB17" s="53"/>
    </row>
    <row r="18" spans="1:106" ht="37.5" customHeight="1" x14ac:dyDescent="0.25">
      <c r="A18" s="61" t="s">
        <v>13</v>
      </c>
      <c r="B18" s="61" t="s">
        <v>14</v>
      </c>
      <c r="C18" s="61" t="s">
        <v>15</v>
      </c>
      <c r="D18" s="62" t="s">
        <v>16</v>
      </c>
      <c r="E18" s="63" t="s">
        <v>17</v>
      </c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  <c r="AM18" s="63"/>
      <c r="AN18" s="64" t="s">
        <v>18</v>
      </c>
      <c r="AO18" s="64"/>
      <c r="AP18" s="64"/>
      <c r="AQ18" s="64"/>
      <c r="AR18" s="64"/>
      <c r="AS18" s="64"/>
      <c r="AT18" s="64"/>
      <c r="AU18" s="64"/>
      <c r="AV18" s="64"/>
      <c r="AW18" s="64"/>
      <c r="AX18" s="64"/>
      <c r="AY18" s="64"/>
      <c r="AZ18" s="64"/>
      <c r="BA18" s="64"/>
      <c r="BB18" s="64"/>
      <c r="BC18" s="64"/>
      <c r="BD18" s="64"/>
      <c r="BE18" s="64"/>
      <c r="BF18" s="64"/>
      <c r="BG18" s="64"/>
      <c r="BH18" s="64"/>
      <c r="BI18" s="64"/>
      <c r="BJ18" s="64"/>
      <c r="BK18" s="64"/>
      <c r="BL18" s="64"/>
      <c r="BM18" s="64"/>
      <c r="BN18" s="64"/>
      <c r="BO18" s="64"/>
      <c r="BP18" s="64"/>
      <c r="BQ18" s="64"/>
      <c r="BR18" s="64"/>
      <c r="BS18" s="64"/>
      <c r="BT18" s="64"/>
      <c r="BU18" s="64"/>
      <c r="BV18" s="65"/>
      <c r="BW18" s="63" t="s">
        <v>19</v>
      </c>
      <c r="BX18" s="63"/>
      <c r="BY18" s="63"/>
      <c r="BZ18" s="63"/>
      <c r="CA18" s="63" t="s">
        <v>20</v>
      </c>
      <c r="CB18" s="66"/>
      <c r="CC18" s="66"/>
      <c r="CD18" s="66"/>
      <c r="CE18" s="66"/>
      <c r="CF18" s="66"/>
      <c r="CG18" s="66"/>
      <c r="CH18" s="67"/>
      <c r="CI18" s="68"/>
      <c r="CJ18" s="55"/>
      <c r="CK18" s="55"/>
      <c r="CL18" s="55"/>
    </row>
    <row r="19" spans="1:106" ht="19.5" customHeight="1" x14ac:dyDescent="0.25">
      <c r="A19" s="61"/>
      <c r="B19" s="61"/>
      <c r="C19" s="61"/>
      <c r="D19" s="69"/>
      <c r="E19" s="73" t="s">
        <v>21</v>
      </c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5"/>
      <c r="AD19" s="75"/>
      <c r="AE19" s="75"/>
      <c r="AF19" s="75"/>
      <c r="AG19" s="75"/>
      <c r="AH19" s="75"/>
      <c r="AI19" s="75"/>
      <c r="AJ19" s="75"/>
      <c r="AK19" s="75"/>
      <c r="AL19" s="75"/>
      <c r="AM19" s="74"/>
      <c r="AN19" s="72" t="s">
        <v>22</v>
      </c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64"/>
      <c r="BM19" s="64"/>
      <c r="BN19" s="64"/>
      <c r="BO19" s="64"/>
      <c r="BP19" s="64"/>
      <c r="BQ19" s="64"/>
      <c r="BR19" s="64"/>
      <c r="BS19" s="64"/>
      <c r="BT19" s="64"/>
      <c r="BU19" s="64"/>
      <c r="BV19" s="65"/>
      <c r="BW19" s="63"/>
      <c r="BX19" s="63"/>
      <c r="BY19" s="63"/>
      <c r="BZ19" s="63"/>
      <c r="CA19" s="63"/>
      <c r="CB19" s="70"/>
      <c r="CC19" s="71"/>
      <c r="CD19" s="71"/>
      <c r="CE19" s="71"/>
      <c r="CF19" s="71"/>
      <c r="CG19" s="71"/>
      <c r="CH19" s="71"/>
      <c r="CI19" s="68"/>
      <c r="CJ19" s="55"/>
      <c r="CK19" s="55"/>
      <c r="CL19" s="55"/>
    </row>
    <row r="20" spans="1:106" ht="43.5" customHeight="1" x14ac:dyDescent="0.25">
      <c r="A20" s="61"/>
      <c r="B20" s="61"/>
      <c r="C20" s="61"/>
      <c r="D20" s="69"/>
      <c r="E20" s="61" t="s">
        <v>23</v>
      </c>
      <c r="F20" s="61"/>
      <c r="G20" s="61"/>
      <c r="H20" s="61"/>
      <c r="I20" s="61"/>
      <c r="J20" s="61"/>
      <c r="K20" s="61"/>
      <c r="L20" s="63" t="s">
        <v>24</v>
      </c>
      <c r="M20" s="63"/>
      <c r="N20" s="63"/>
      <c r="O20" s="63"/>
      <c r="P20" s="63"/>
      <c r="Q20" s="63"/>
      <c r="R20" s="63"/>
      <c r="S20" s="63" t="s">
        <v>25</v>
      </c>
      <c r="T20" s="63"/>
      <c r="U20" s="63"/>
      <c r="V20" s="63"/>
      <c r="W20" s="63"/>
      <c r="X20" s="63"/>
      <c r="Y20" s="63"/>
      <c r="Z20" s="63" t="s">
        <v>26</v>
      </c>
      <c r="AA20" s="63"/>
      <c r="AB20" s="63"/>
      <c r="AC20" s="63"/>
      <c r="AD20" s="63"/>
      <c r="AE20" s="63"/>
      <c r="AF20" s="63"/>
      <c r="AG20" s="63" t="s">
        <v>27</v>
      </c>
      <c r="AH20" s="63"/>
      <c r="AI20" s="63"/>
      <c r="AJ20" s="63"/>
      <c r="AK20" s="63"/>
      <c r="AL20" s="63"/>
      <c r="AM20" s="63"/>
      <c r="AN20" s="61" t="s">
        <v>23</v>
      </c>
      <c r="AO20" s="63"/>
      <c r="AP20" s="61"/>
      <c r="AQ20" s="61"/>
      <c r="AR20" s="61"/>
      <c r="AS20" s="61"/>
      <c r="AT20" s="61"/>
      <c r="AU20" s="63" t="s">
        <v>24</v>
      </c>
      <c r="AV20" s="63"/>
      <c r="AW20" s="63"/>
      <c r="AX20" s="63"/>
      <c r="AY20" s="63"/>
      <c r="AZ20" s="63"/>
      <c r="BA20" s="63"/>
      <c r="BB20" s="63" t="s">
        <v>25</v>
      </c>
      <c r="BC20" s="63"/>
      <c r="BD20" s="63"/>
      <c r="BE20" s="63"/>
      <c r="BF20" s="63"/>
      <c r="BG20" s="63"/>
      <c r="BH20" s="63"/>
      <c r="BI20" s="63" t="s">
        <v>26</v>
      </c>
      <c r="BJ20" s="63"/>
      <c r="BK20" s="63"/>
      <c r="BL20" s="63"/>
      <c r="BM20" s="63"/>
      <c r="BN20" s="63"/>
      <c r="BO20" s="63"/>
      <c r="BP20" s="63" t="s">
        <v>27</v>
      </c>
      <c r="BQ20" s="63"/>
      <c r="BR20" s="63"/>
      <c r="BS20" s="63"/>
      <c r="BT20" s="63"/>
      <c r="BU20" s="63"/>
      <c r="BV20" s="72"/>
      <c r="BW20" s="63"/>
      <c r="BX20" s="63"/>
      <c r="BY20" s="63"/>
      <c r="BZ20" s="63"/>
      <c r="CA20" s="63"/>
      <c r="CB20" s="65" t="s">
        <v>28</v>
      </c>
      <c r="CC20" s="63"/>
      <c r="CD20" s="63"/>
      <c r="CE20" s="63"/>
      <c r="CF20" s="63"/>
      <c r="CG20" s="63"/>
      <c r="CH20" s="63"/>
      <c r="CI20" s="68"/>
      <c r="CJ20" s="55"/>
      <c r="CK20" s="55"/>
      <c r="CL20" s="55"/>
    </row>
    <row r="21" spans="1:106" ht="43.5" customHeight="1" x14ac:dyDescent="0.25">
      <c r="A21" s="61"/>
      <c r="B21" s="61"/>
      <c r="C21" s="61"/>
      <c r="D21" s="69"/>
      <c r="E21" s="71" t="s">
        <v>29</v>
      </c>
      <c r="F21" s="63" t="s">
        <v>30</v>
      </c>
      <c r="G21" s="63"/>
      <c r="H21" s="63"/>
      <c r="I21" s="63"/>
      <c r="J21" s="63"/>
      <c r="K21" s="63"/>
      <c r="L21" s="71" t="s">
        <v>29</v>
      </c>
      <c r="M21" s="63" t="s">
        <v>30</v>
      </c>
      <c r="N21" s="63"/>
      <c r="O21" s="63"/>
      <c r="P21" s="63"/>
      <c r="Q21" s="63"/>
      <c r="R21" s="63"/>
      <c r="S21" s="71" t="s">
        <v>29</v>
      </c>
      <c r="T21" s="63" t="s">
        <v>30</v>
      </c>
      <c r="U21" s="63"/>
      <c r="V21" s="63"/>
      <c r="W21" s="63"/>
      <c r="X21" s="63"/>
      <c r="Y21" s="63"/>
      <c r="Z21" s="71" t="s">
        <v>29</v>
      </c>
      <c r="AA21" s="63" t="s">
        <v>30</v>
      </c>
      <c r="AB21" s="63"/>
      <c r="AC21" s="63"/>
      <c r="AD21" s="63"/>
      <c r="AE21" s="63"/>
      <c r="AF21" s="63"/>
      <c r="AG21" s="71" t="s">
        <v>29</v>
      </c>
      <c r="AH21" s="63" t="s">
        <v>30</v>
      </c>
      <c r="AI21" s="63"/>
      <c r="AJ21" s="63"/>
      <c r="AK21" s="63"/>
      <c r="AL21" s="63"/>
      <c r="AM21" s="63"/>
      <c r="AN21" s="71" t="s">
        <v>29</v>
      </c>
      <c r="AO21" s="63" t="s">
        <v>30</v>
      </c>
      <c r="AP21" s="63"/>
      <c r="AQ21" s="63"/>
      <c r="AR21" s="63"/>
      <c r="AS21" s="63"/>
      <c r="AT21" s="63"/>
      <c r="AU21" s="71" t="s">
        <v>29</v>
      </c>
      <c r="AV21" s="63" t="s">
        <v>30</v>
      </c>
      <c r="AW21" s="63"/>
      <c r="AX21" s="63"/>
      <c r="AY21" s="63"/>
      <c r="AZ21" s="63"/>
      <c r="BA21" s="63"/>
      <c r="BB21" s="71" t="s">
        <v>29</v>
      </c>
      <c r="BC21" s="63" t="s">
        <v>30</v>
      </c>
      <c r="BD21" s="63"/>
      <c r="BE21" s="63"/>
      <c r="BF21" s="63"/>
      <c r="BG21" s="63"/>
      <c r="BH21" s="63"/>
      <c r="BI21" s="71" t="s">
        <v>29</v>
      </c>
      <c r="BJ21" s="63" t="s">
        <v>30</v>
      </c>
      <c r="BK21" s="63"/>
      <c r="BL21" s="63"/>
      <c r="BM21" s="63"/>
      <c r="BN21" s="63"/>
      <c r="BO21" s="63"/>
      <c r="BP21" s="71" t="s">
        <v>29</v>
      </c>
      <c r="BQ21" s="63" t="s">
        <v>30</v>
      </c>
      <c r="BR21" s="63"/>
      <c r="BS21" s="63"/>
      <c r="BT21" s="63"/>
      <c r="BU21" s="63"/>
      <c r="BV21" s="63"/>
      <c r="BW21" s="73" t="s">
        <v>29</v>
      </c>
      <c r="BX21" s="74"/>
      <c r="BY21" s="73" t="s">
        <v>30</v>
      </c>
      <c r="BZ21" s="75"/>
      <c r="CA21" s="63"/>
      <c r="CB21" s="70" t="s">
        <v>29</v>
      </c>
      <c r="CC21" s="63" t="s">
        <v>30</v>
      </c>
      <c r="CD21" s="63"/>
      <c r="CE21" s="63"/>
      <c r="CF21" s="63"/>
      <c r="CG21" s="63"/>
      <c r="CH21" s="63"/>
      <c r="CI21" s="76" t="s">
        <v>29</v>
      </c>
      <c r="CJ21" s="77" t="s">
        <v>30</v>
      </c>
      <c r="CK21" s="77"/>
      <c r="CL21" s="77"/>
      <c r="CM21" s="77"/>
      <c r="CN21" s="77"/>
      <c r="CO21" s="77"/>
    </row>
    <row r="22" spans="1:106" ht="87.75" customHeight="1" x14ac:dyDescent="0.25">
      <c r="A22" s="61"/>
      <c r="B22" s="61"/>
      <c r="C22" s="61"/>
      <c r="D22" s="78"/>
      <c r="E22" s="79" t="s">
        <v>31</v>
      </c>
      <c r="F22" s="79" t="s">
        <v>31</v>
      </c>
      <c r="G22" s="80" t="s">
        <v>32</v>
      </c>
      <c r="H22" s="80" t="s">
        <v>33</v>
      </c>
      <c r="I22" s="80" t="s">
        <v>34</v>
      </c>
      <c r="J22" s="80" t="s">
        <v>35</v>
      </c>
      <c r="K22" s="80" t="s">
        <v>36</v>
      </c>
      <c r="L22" s="79" t="s">
        <v>31</v>
      </c>
      <c r="M22" s="79" t="s">
        <v>31</v>
      </c>
      <c r="N22" s="80" t="s">
        <v>32</v>
      </c>
      <c r="O22" s="80" t="s">
        <v>33</v>
      </c>
      <c r="P22" s="80" t="s">
        <v>34</v>
      </c>
      <c r="Q22" s="80" t="s">
        <v>35</v>
      </c>
      <c r="R22" s="80" t="s">
        <v>36</v>
      </c>
      <c r="S22" s="79" t="s">
        <v>31</v>
      </c>
      <c r="T22" s="79" t="s">
        <v>31</v>
      </c>
      <c r="U22" s="80" t="s">
        <v>32</v>
      </c>
      <c r="V22" s="80" t="s">
        <v>33</v>
      </c>
      <c r="W22" s="80" t="s">
        <v>34</v>
      </c>
      <c r="X22" s="80" t="s">
        <v>35</v>
      </c>
      <c r="Y22" s="80" t="s">
        <v>36</v>
      </c>
      <c r="Z22" s="79" t="s">
        <v>31</v>
      </c>
      <c r="AA22" s="79" t="s">
        <v>31</v>
      </c>
      <c r="AB22" s="80" t="s">
        <v>32</v>
      </c>
      <c r="AC22" s="80" t="s">
        <v>33</v>
      </c>
      <c r="AD22" s="80" t="s">
        <v>34</v>
      </c>
      <c r="AE22" s="80" t="s">
        <v>35</v>
      </c>
      <c r="AF22" s="80" t="s">
        <v>36</v>
      </c>
      <c r="AG22" s="79" t="s">
        <v>31</v>
      </c>
      <c r="AH22" s="79" t="s">
        <v>31</v>
      </c>
      <c r="AI22" s="80" t="s">
        <v>32</v>
      </c>
      <c r="AJ22" s="80" t="s">
        <v>33</v>
      </c>
      <c r="AK22" s="80" t="s">
        <v>34</v>
      </c>
      <c r="AL22" s="80" t="s">
        <v>35</v>
      </c>
      <c r="AM22" s="80" t="s">
        <v>36</v>
      </c>
      <c r="AN22" s="79" t="s">
        <v>31</v>
      </c>
      <c r="AO22" s="79" t="s">
        <v>31</v>
      </c>
      <c r="AP22" s="80" t="s">
        <v>32</v>
      </c>
      <c r="AQ22" s="80" t="s">
        <v>33</v>
      </c>
      <c r="AR22" s="80" t="s">
        <v>34</v>
      </c>
      <c r="AS22" s="80" t="s">
        <v>35</v>
      </c>
      <c r="AT22" s="80" t="s">
        <v>36</v>
      </c>
      <c r="AU22" s="79" t="s">
        <v>31</v>
      </c>
      <c r="AV22" s="79" t="s">
        <v>31</v>
      </c>
      <c r="AW22" s="80" t="s">
        <v>32</v>
      </c>
      <c r="AX22" s="80" t="s">
        <v>33</v>
      </c>
      <c r="AY22" s="80" t="s">
        <v>34</v>
      </c>
      <c r="AZ22" s="80" t="s">
        <v>35</v>
      </c>
      <c r="BA22" s="80" t="s">
        <v>36</v>
      </c>
      <c r="BB22" s="79" t="s">
        <v>31</v>
      </c>
      <c r="BC22" s="79" t="s">
        <v>31</v>
      </c>
      <c r="BD22" s="80" t="s">
        <v>32</v>
      </c>
      <c r="BE22" s="80" t="s">
        <v>33</v>
      </c>
      <c r="BF22" s="80" t="s">
        <v>34</v>
      </c>
      <c r="BG22" s="80" t="s">
        <v>35</v>
      </c>
      <c r="BH22" s="80" t="s">
        <v>36</v>
      </c>
      <c r="BI22" s="79" t="s">
        <v>31</v>
      </c>
      <c r="BJ22" s="79" t="s">
        <v>31</v>
      </c>
      <c r="BK22" s="80" t="s">
        <v>32</v>
      </c>
      <c r="BL22" s="80" t="s">
        <v>33</v>
      </c>
      <c r="BM22" s="80" t="s">
        <v>34</v>
      </c>
      <c r="BN22" s="80" t="s">
        <v>35</v>
      </c>
      <c r="BO22" s="80" t="s">
        <v>36</v>
      </c>
      <c r="BP22" s="79" t="s">
        <v>31</v>
      </c>
      <c r="BQ22" s="79" t="s">
        <v>31</v>
      </c>
      <c r="BR22" s="80" t="s">
        <v>32</v>
      </c>
      <c r="BS22" s="80" t="s">
        <v>33</v>
      </c>
      <c r="BT22" s="80" t="s">
        <v>34</v>
      </c>
      <c r="BU22" s="80" t="s">
        <v>35</v>
      </c>
      <c r="BV22" s="80" t="s">
        <v>36</v>
      </c>
      <c r="BW22" s="81" t="s">
        <v>37</v>
      </c>
      <c r="BX22" s="81" t="s">
        <v>38</v>
      </c>
      <c r="BY22" s="81" t="s">
        <v>37</v>
      </c>
      <c r="BZ22" s="82" t="s">
        <v>38</v>
      </c>
      <c r="CA22" s="63"/>
      <c r="CB22" s="83" t="s">
        <v>31</v>
      </c>
      <c r="CC22" s="79" t="s">
        <v>31</v>
      </c>
      <c r="CD22" s="80" t="s">
        <v>32</v>
      </c>
      <c r="CE22" s="80" t="s">
        <v>33</v>
      </c>
      <c r="CF22" s="80" t="s">
        <v>34</v>
      </c>
      <c r="CG22" s="80" t="s">
        <v>35</v>
      </c>
      <c r="CH22" s="80" t="s">
        <v>36</v>
      </c>
      <c r="CI22" s="79" t="s">
        <v>31</v>
      </c>
      <c r="CJ22" s="79" t="s">
        <v>31</v>
      </c>
      <c r="CK22" s="84" t="s">
        <v>32</v>
      </c>
      <c r="CL22" s="84" t="s">
        <v>33</v>
      </c>
      <c r="CM22" s="84" t="s">
        <v>34</v>
      </c>
      <c r="CN22" s="84" t="s">
        <v>35</v>
      </c>
      <c r="CO22" s="84" t="s">
        <v>36</v>
      </c>
    </row>
    <row r="23" spans="1:106" x14ac:dyDescent="0.25">
      <c r="A23" s="85">
        <v>1</v>
      </c>
      <c r="B23" s="85">
        <v>2</v>
      </c>
      <c r="C23" s="85">
        <v>3</v>
      </c>
      <c r="D23" s="85">
        <v>4</v>
      </c>
      <c r="E23" s="86" t="s">
        <v>39</v>
      </c>
      <c r="F23" s="86" t="s">
        <v>40</v>
      </c>
      <c r="G23" s="86" t="s">
        <v>41</v>
      </c>
      <c r="H23" s="86" t="s">
        <v>42</v>
      </c>
      <c r="I23" s="86" t="s">
        <v>43</v>
      </c>
      <c r="J23" s="86" t="s">
        <v>44</v>
      </c>
      <c r="K23" s="86" t="s">
        <v>45</v>
      </c>
      <c r="L23" s="86" t="s">
        <v>46</v>
      </c>
      <c r="M23" s="86" t="s">
        <v>47</v>
      </c>
      <c r="N23" s="86" t="s">
        <v>48</v>
      </c>
      <c r="O23" s="86" t="s">
        <v>49</v>
      </c>
      <c r="P23" s="86" t="s">
        <v>50</v>
      </c>
      <c r="Q23" s="86" t="s">
        <v>51</v>
      </c>
      <c r="R23" s="86" t="s">
        <v>52</v>
      </c>
      <c r="S23" s="86" t="s">
        <v>53</v>
      </c>
      <c r="T23" s="86" t="s">
        <v>54</v>
      </c>
      <c r="U23" s="86" t="s">
        <v>55</v>
      </c>
      <c r="V23" s="86" t="s">
        <v>56</v>
      </c>
      <c r="W23" s="86" t="s">
        <v>57</v>
      </c>
      <c r="X23" s="86" t="s">
        <v>58</v>
      </c>
      <c r="Y23" s="86" t="s">
        <v>59</v>
      </c>
      <c r="Z23" s="86" t="s">
        <v>60</v>
      </c>
      <c r="AA23" s="86" t="s">
        <v>61</v>
      </c>
      <c r="AB23" s="86" t="s">
        <v>62</v>
      </c>
      <c r="AC23" s="86" t="s">
        <v>63</v>
      </c>
      <c r="AD23" s="86" t="s">
        <v>64</v>
      </c>
      <c r="AE23" s="86" t="s">
        <v>65</v>
      </c>
      <c r="AF23" s="86" t="s">
        <v>66</v>
      </c>
      <c r="AG23" s="86" t="s">
        <v>67</v>
      </c>
      <c r="AH23" s="86" t="s">
        <v>68</v>
      </c>
      <c r="AI23" s="86" t="s">
        <v>69</v>
      </c>
      <c r="AJ23" s="86" t="s">
        <v>70</v>
      </c>
      <c r="AK23" s="86" t="s">
        <v>71</v>
      </c>
      <c r="AL23" s="86" t="s">
        <v>72</v>
      </c>
      <c r="AM23" s="86" t="s">
        <v>73</v>
      </c>
      <c r="AN23" s="71" t="s">
        <v>74</v>
      </c>
      <c r="AO23" s="71" t="s">
        <v>75</v>
      </c>
      <c r="AP23" s="71" t="s">
        <v>76</v>
      </c>
      <c r="AQ23" s="71" t="s">
        <v>77</v>
      </c>
      <c r="AR23" s="71" t="s">
        <v>78</v>
      </c>
      <c r="AS23" s="71" t="s">
        <v>79</v>
      </c>
      <c r="AT23" s="71" t="s">
        <v>80</v>
      </c>
      <c r="AU23" s="71" t="s">
        <v>81</v>
      </c>
      <c r="AV23" s="71" t="s">
        <v>82</v>
      </c>
      <c r="AW23" s="71" t="s">
        <v>83</v>
      </c>
      <c r="AX23" s="71" t="s">
        <v>84</v>
      </c>
      <c r="AY23" s="71" t="s">
        <v>85</v>
      </c>
      <c r="AZ23" s="71" t="s">
        <v>86</v>
      </c>
      <c r="BA23" s="71" t="s">
        <v>87</v>
      </c>
      <c r="BB23" s="71" t="s">
        <v>88</v>
      </c>
      <c r="BC23" s="71" t="s">
        <v>89</v>
      </c>
      <c r="BD23" s="71" t="s">
        <v>90</v>
      </c>
      <c r="BE23" s="71" t="s">
        <v>91</v>
      </c>
      <c r="BF23" s="71" t="s">
        <v>92</v>
      </c>
      <c r="BG23" s="71" t="s">
        <v>93</v>
      </c>
      <c r="BH23" s="71" t="s">
        <v>94</v>
      </c>
      <c r="BI23" s="71" t="s">
        <v>95</v>
      </c>
      <c r="BJ23" s="71" t="s">
        <v>96</v>
      </c>
      <c r="BK23" s="71" t="s">
        <v>97</v>
      </c>
      <c r="BL23" s="71" t="s">
        <v>98</v>
      </c>
      <c r="BM23" s="71" t="s">
        <v>99</v>
      </c>
      <c r="BN23" s="71" t="s">
        <v>100</v>
      </c>
      <c r="BO23" s="71" t="s">
        <v>101</v>
      </c>
      <c r="BP23" s="71" t="s">
        <v>102</v>
      </c>
      <c r="BQ23" s="71" t="s">
        <v>103</v>
      </c>
      <c r="BR23" s="71" t="s">
        <v>104</v>
      </c>
      <c r="BS23" s="71" t="s">
        <v>105</v>
      </c>
      <c r="BT23" s="71" t="s">
        <v>106</v>
      </c>
      <c r="BU23" s="71" t="s">
        <v>107</v>
      </c>
      <c r="BV23" s="71" t="s">
        <v>108</v>
      </c>
      <c r="BW23" s="86" t="s">
        <v>109</v>
      </c>
      <c r="BX23" s="86" t="s">
        <v>110</v>
      </c>
      <c r="BY23" s="86" t="s">
        <v>111</v>
      </c>
      <c r="BZ23" s="86" t="s">
        <v>112</v>
      </c>
      <c r="CA23" s="86" t="s">
        <v>113</v>
      </c>
      <c r="CB23" s="71" t="s">
        <v>114</v>
      </c>
      <c r="CC23" s="71" t="s">
        <v>115</v>
      </c>
      <c r="CD23" s="71" t="s">
        <v>109</v>
      </c>
      <c r="CE23" s="71" t="s">
        <v>110</v>
      </c>
      <c r="CF23" s="71" t="s">
        <v>111</v>
      </c>
      <c r="CG23" s="71" t="s">
        <v>112</v>
      </c>
      <c r="CH23" s="71" t="s">
        <v>113</v>
      </c>
    </row>
    <row r="24" spans="1:106" s="95" customFormat="1" ht="49.5" customHeight="1" x14ac:dyDescent="0.25">
      <c r="A24" s="88">
        <v>0</v>
      </c>
      <c r="B24" s="89" t="s">
        <v>116</v>
      </c>
      <c r="C24" s="88" t="s">
        <v>117</v>
      </c>
      <c r="D24" s="90">
        <f t="shared" ref="D24" si="0">SUM(D25:D30)</f>
        <v>180.13459557785734</v>
      </c>
      <c r="E24" s="90">
        <f>SUM(L24,S24,Z24,AG24)</f>
        <v>5.23</v>
      </c>
      <c r="F24" s="90">
        <f t="shared" ref="F24:K39" si="1">SUM(M24,T24,AA24,AH24)</f>
        <v>178.03988524085736</v>
      </c>
      <c r="G24" s="90">
        <f t="shared" si="1"/>
        <v>1.07</v>
      </c>
      <c r="H24" s="90">
        <f t="shared" si="1"/>
        <v>0</v>
      </c>
      <c r="I24" s="90">
        <f t="shared" si="1"/>
        <v>15.468</v>
      </c>
      <c r="J24" s="90">
        <f t="shared" si="1"/>
        <v>0</v>
      </c>
      <c r="K24" s="90">
        <f t="shared" si="1"/>
        <v>3424</v>
      </c>
      <c r="L24" s="90">
        <f t="shared" ref="L24:AM24" si="2">SUM(L25:L30)</f>
        <v>0</v>
      </c>
      <c r="M24" s="90">
        <f t="shared" si="2"/>
        <v>35.932325018390003</v>
      </c>
      <c r="N24" s="90">
        <f t="shared" si="2"/>
        <v>0</v>
      </c>
      <c r="O24" s="90">
        <f t="shared" si="2"/>
        <v>0</v>
      </c>
      <c r="P24" s="90">
        <f t="shared" si="2"/>
        <v>2.0339999999999998</v>
      </c>
      <c r="Q24" s="90">
        <f t="shared" si="2"/>
        <v>0</v>
      </c>
      <c r="R24" s="90">
        <f t="shared" si="2"/>
        <v>830</v>
      </c>
      <c r="S24" s="90">
        <f t="shared" si="2"/>
        <v>0</v>
      </c>
      <c r="T24" s="90">
        <f t="shared" si="2"/>
        <v>39.451296749822959</v>
      </c>
      <c r="U24" s="90">
        <f t="shared" si="2"/>
        <v>0</v>
      </c>
      <c r="V24" s="90">
        <f t="shared" si="2"/>
        <v>0</v>
      </c>
      <c r="W24" s="90">
        <f t="shared" si="2"/>
        <v>3.7249999999999996</v>
      </c>
      <c r="X24" s="90">
        <f t="shared" si="2"/>
        <v>0</v>
      </c>
      <c r="Y24" s="90">
        <f t="shared" si="2"/>
        <v>871</v>
      </c>
      <c r="Z24" s="90">
        <f t="shared" si="2"/>
        <v>0</v>
      </c>
      <c r="AA24" s="90">
        <f t="shared" si="2"/>
        <v>56.697302127227729</v>
      </c>
      <c r="AB24" s="90">
        <f t="shared" si="2"/>
        <v>0.75</v>
      </c>
      <c r="AC24" s="90">
        <f t="shared" si="2"/>
        <v>0</v>
      </c>
      <c r="AD24" s="90">
        <f t="shared" si="2"/>
        <v>6.2349999999999994</v>
      </c>
      <c r="AE24" s="90">
        <f t="shared" si="2"/>
        <v>0</v>
      </c>
      <c r="AF24" s="90">
        <f t="shared" si="2"/>
        <v>887</v>
      </c>
      <c r="AG24" s="90">
        <f t="shared" si="2"/>
        <v>5.23</v>
      </c>
      <c r="AH24" s="90">
        <f t="shared" si="2"/>
        <v>45.958961345416675</v>
      </c>
      <c r="AI24" s="90">
        <f t="shared" si="2"/>
        <v>0.32</v>
      </c>
      <c r="AJ24" s="90">
        <f t="shared" si="2"/>
        <v>0</v>
      </c>
      <c r="AK24" s="90">
        <f t="shared" si="2"/>
        <v>3.4739999999999998</v>
      </c>
      <c r="AL24" s="90">
        <f t="shared" si="2"/>
        <v>0</v>
      </c>
      <c r="AM24" s="90">
        <f t="shared" si="2"/>
        <v>836</v>
      </c>
      <c r="AN24" s="90">
        <f>SUM(AU24,BB24,BI24,BP24)</f>
        <v>0</v>
      </c>
      <c r="AO24" s="90">
        <f t="shared" ref="AO24:AT39" si="3">SUM(AV24,BC24,BJ24,BQ24)</f>
        <v>22.17855935</v>
      </c>
      <c r="AP24" s="90">
        <f t="shared" si="3"/>
        <v>0</v>
      </c>
      <c r="AQ24" s="90">
        <f t="shared" si="3"/>
        <v>0</v>
      </c>
      <c r="AR24" s="90">
        <f t="shared" si="3"/>
        <v>4.0760000000000005</v>
      </c>
      <c r="AS24" s="90">
        <f t="shared" si="3"/>
        <v>0</v>
      </c>
      <c r="AT24" s="90">
        <f t="shared" si="3"/>
        <v>309</v>
      </c>
      <c r="AU24" s="90">
        <f t="shared" ref="AU24:BX24" si="4">SUM(AU25:AU30)</f>
        <v>0</v>
      </c>
      <c r="AV24" s="90">
        <f t="shared" si="4"/>
        <v>7.6334691799999996</v>
      </c>
      <c r="AW24" s="90">
        <f t="shared" si="4"/>
        <v>0</v>
      </c>
      <c r="AX24" s="90">
        <f t="shared" si="4"/>
        <v>0</v>
      </c>
      <c r="AY24" s="90">
        <f t="shared" si="4"/>
        <v>1.2069999999999999</v>
      </c>
      <c r="AZ24" s="90">
        <f t="shared" si="4"/>
        <v>0</v>
      </c>
      <c r="BA24" s="90">
        <f t="shared" si="4"/>
        <v>243</v>
      </c>
      <c r="BB24" s="90">
        <f t="shared" si="4"/>
        <v>0</v>
      </c>
      <c r="BC24" s="90">
        <f t="shared" si="4"/>
        <v>14.545090170000002</v>
      </c>
      <c r="BD24" s="90">
        <f t="shared" si="4"/>
        <v>0</v>
      </c>
      <c r="BE24" s="90">
        <f t="shared" si="4"/>
        <v>0</v>
      </c>
      <c r="BF24" s="90">
        <f t="shared" si="4"/>
        <v>2.8690000000000002</v>
      </c>
      <c r="BG24" s="90">
        <f t="shared" si="4"/>
        <v>0</v>
      </c>
      <c r="BH24" s="91">
        <f t="shared" si="4"/>
        <v>66</v>
      </c>
      <c r="BI24" s="90">
        <f t="shared" si="4"/>
        <v>0</v>
      </c>
      <c r="BJ24" s="90">
        <f t="shared" si="4"/>
        <v>0</v>
      </c>
      <c r="BK24" s="90">
        <f t="shared" si="4"/>
        <v>0</v>
      </c>
      <c r="BL24" s="90">
        <f t="shared" si="4"/>
        <v>0</v>
      </c>
      <c r="BM24" s="90">
        <f t="shared" si="4"/>
        <v>0</v>
      </c>
      <c r="BN24" s="90">
        <f t="shared" si="4"/>
        <v>0</v>
      </c>
      <c r="BO24" s="90">
        <f t="shared" si="4"/>
        <v>0</v>
      </c>
      <c r="BP24" s="90">
        <f t="shared" si="4"/>
        <v>0</v>
      </c>
      <c r="BQ24" s="90">
        <f t="shared" si="4"/>
        <v>0</v>
      </c>
      <c r="BR24" s="90">
        <f t="shared" si="4"/>
        <v>0</v>
      </c>
      <c r="BS24" s="90">
        <f t="shared" si="4"/>
        <v>0</v>
      </c>
      <c r="BT24" s="90">
        <f t="shared" si="4"/>
        <v>0</v>
      </c>
      <c r="BU24" s="90">
        <f t="shared" si="4"/>
        <v>0</v>
      </c>
      <c r="BV24" s="90">
        <f t="shared" si="4"/>
        <v>0</v>
      </c>
      <c r="BW24" s="90">
        <f t="shared" si="4"/>
        <v>0</v>
      </c>
      <c r="BX24" s="92">
        <f t="shared" si="4"/>
        <v>0</v>
      </c>
      <c r="BY24" s="90">
        <f>(AV24+BC24)-(M24+T24)</f>
        <v>-53.205062418212961</v>
      </c>
      <c r="BZ24" s="92">
        <f>IFERROR((BY24)/(M24+T24),"нд")</f>
        <v>-0.70579074300523936</v>
      </c>
      <c r="CA24" s="93" t="s">
        <v>118</v>
      </c>
      <c r="CB24" s="90">
        <f t="shared" ref="CB24:CH54" si="5">SUM(L24,S24,Z24,AG24)</f>
        <v>5.23</v>
      </c>
      <c r="CC24" s="90">
        <f t="shared" si="5"/>
        <v>178.03988524085736</v>
      </c>
      <c r="CD24" s="90">
        <f t="shared" si="5"/>
        <v>1.07</v>
      </c>
      <c r="CE24" s="90">
        <f t="shared" si="5"/>
        <v>0</v>
      </c>
      <c r="CF24" s="90">
        <f t="shared" si="5"/>
        <v>15.468</v>
      </c>
      <c r="CG24" s="90">
        <f t="shared" si="5"/>
        <v>0</v>
      </c>
      <c r="CH24" s="90">
        <f t="shared" si="5"/>
        <v>3424</v>
      </c>
      <c r="CI24" s="94"/>
      <c r="CK24" s="95">
        <f>IF(CC24=[1]В0228_1037000158513_04_0_69_!BD21,0,1)</f>
        <v>1</v>
      </c>
    </row>
    <row r="25" spans="1:106" ht="31.5" x14ac:dyDescent="0.25">
      <c r="A25" s="96" t="s">
        <v>119</v>
      </c>
      <c r="B25" s="97" t="s">
        <v>120</v>
      </c>
      <c r="C25" s="96" t="s">
        <v>117</v>
      </c>
      <c r="D25" s="93">
        <f t="shared" ref="D25" si="6">SUM(D31)</f>
        <v>0</v>
      </c>
      <c r="E25" s="90">
        <f t="shared" ref="E25:K52" si="7">SUM(L25,S25,Z25,AG25)</f>
        <v>0</v>
      </c>
      <c r="F25" s="90">
        <f t="shared" si="1"/>
        <v>0</v>
      </c>
      <c r="G25" s="90">
        <f t="shared" si="1"/>
        <v>0</v>
      </c>
      <c r="H25" s="90">
        <f t="shared" si="1"/>
        <v>0</v>
      </c>
      <c r="I25" s="90">
        <f t="shared" si="1"/>
        <v>0</v>
      </c>
      <c r="J25" s="90">
        <f t="shared" si="1"/>
        <v>0</v>
      </c>
      <c r="K25" s="90">
        <f t="shared" si="1"/>
        <v>0</v>
      </c>
      <c r="L25" s="93">
        <f t="shared" ref="L25:AM25" si="8">SUM(L31)</f>
        <v>0</v>
      </c>
      <c r="M25" s="93">
        <f t="shared" si="8"/>
        <v>0</v>
      </c>
      <c r="N25" s="93">
        <f t="shared" si="8"/>
        <v>0</v>
      </c>
      <c r="O25" s="93">
        <f t="shared" si="8"/>
        <v>0</v>
      </c>
      <c r="P25" s="93">
        <f t="shared" si="8"/>
        <v>0</v>
      </c>
      <c r="Q25" s="93">
        <f t="shared" si="8"/>
        <v>0</v>
      </c>
      <c r="R25" s="93">
        <f t="shared" si="8"/>
        <v>0</v>
      </c>
      <c r="S25" s="93">
        <f t="shared" si="8"/>
        <v>0</v>
      </c>
      <c r="T25" s="93">
        <f t="shared" si="8"/>
        <v>0</v>
      </c>
      <c r="U25" s="93">
        <f t="shared" si="8"/>
        <v>0</v>
      </c>
      <c r="V25" s="93">
        <f t="shared" si="8"/>
        <v>0</v>
      </c>
      <c r="W25" s="93">
        <f t="shared" si="8"/>
        <v>0</v>
      </c>
      <c r="X25" s="93">
        <f t="shared" si="8"/>
        <v>0</v>
      </c>
      <c r="Y25" s="93">
        <f t="shared" si="8"/>
        <v>0</v>
      </c>
      <c r="Z25" s="93">
        <f t="shared" si="8"/>
        <v>0</v>
      </c>
      <c r="AA25" s="93">
        <f t="shared" si="8"/>
        <v>0</v>
      </c>
      <c r="AB25" s="93">
        <f t="shared" si="8"/>
        <v>0</v>
      </c>
      <c r="AC25" s="93">
        <f t="shared" si="8"/>
        <v>0</v>
      </c>
      <c r="AD25" s="93">
        <f t="shared" si="8"/>
        <v>0</v>
      </c>
      <c r="AE25" s="93">
        <f t="shared" si="8"/>
        <v>0</v>
      </c>
      <c r="AF25" s="93">
        <f t="shared" si="8"/>
        <v>0</v>
      </c>
      <c r="AG25" s="93">
        <f t="shared" si="8"/>
        <v>0</v>
      </c>
      <c r="AH25" s="93">
        <f t="shared" si="8"/>
        <v>0</v>
      </c>
      <c r="AI25" s="93">
        <f t="shared" si="8"/>
        <v>0</v>
      </c>
      <c r="AJ25" s="93">
        <f t="shared" si="8"/>
        <v>0</v>
      </c>
      <c r="AK25" s="93">
        <f t="shared" si="8"/>
        <v>0</v>
      </c>
      <c r="AL25" s="93">
        <f t="shared" si="8"/>
        <v>0</v>
      </c>
      <c r="AM25" s="93">
        <f t="shared" si="8"/>
        <v>0</v>
      </c>
      <c r="AN25" s="90">
        <f t="shared" ref="AN25:AT50" si="9">SUM(AU25,BB25,BI25,BP25)</f>
        <v>0</v>
      </c>
      <c r="AO25" s="90">
        <f t="shared" si="3"/>
        <v>0</v>
      </c>
      <c r="AP25" s="90">
        <f t="shared" si="3"/>
        <v>0</v>
      </c>
      <c r="AQ25" s="90">
        <f t="shared" si="3"/>
        <v>0</v>
      </c>
      <c r="AR25" s="90">
        <f t="shared" si="3"/>
        <v>0</v>
      </c>
      <c r="AS25" s="90">
        <f t="shared" si="3"/>
        <v>0</v>
      </c>
      <c r="AT25" s="90">
        <f t="shared" si="3"/>
        <v>0</v>
      </c>
      <c r="AU25" s="93">
        <f t="shared" ref="AU25:BV25" si="10">SUM(AU31)</f>
        <v>0</v>
      </c>
      <c r="AV25" s="93">
        <f t="shared" si="10"/>
        <v>0</v>
      </c>
      <c r="AW25" s="93">
        <f t="shared" si="10"/>
        <v>0</v>
      </c>
      <c r="AX25" s="93">
        <f t="shared" si="10"/>
        <v>0</v>
      </c>
      <c r="AY25" s="93">
        <f t="shared" si="10"/>
        <v>0</v>
      </c>
      <c r="AZ25" s="93">
        <f t="shared" si="10"/>
        <v>0</v>
      </c>
      <c r="BA25" s="93">
        <f t="shared" si="10"/>
        <v>0</v>
      </c>
      <c r="BB25" s="93">
        <f t="shared" si="10"/>
        <v>0</v>
      </c>
      <c r="BC25" s="93">
        <f t="shared" si="10"/>
        <v>0</v>
      </c>
      <c r="BD25" s="93">
        <f t="shared" si="10"/>
        <v>0</v>
      </c>
      <c r="BE25" s="93">
        <f t="shared" si="10"/>
        <v>0</v>
      </c>
      <c r="BF25" s="93">
        <f t="shared" si="10"/>
        <v>0</v>
      </c>
      <c r="BG25" s="93">
        <f t="shared" si="10"/>
        <v>0</v>
      </c>
      <c r="BH25" s="93">
        <f t="shared" si="10"/>
        <v>0</v>
      </c>
      <c r="BI25" s="93">
        <f t="shared" si="10"/>
        <v>0</v>
      </c>
      <c r="BJ25" s="93">
        <f t="shared" si="10"/>
        <v>0</v>
      </c>
      <c r="BK25" s="93">
        <f t="shared" si="10"/>
        <v>0</v>
      </c>
      <c r="BL25" s="93">
        <f t="shared" si="10"/>
        <v>0</v>
      </c>
      <c r="BM25" s="93">
        <f t="shared" si="10"/>
        <v>0</v>
      </c>
      <c r="BN25" s="93">
        <f t="shared" si="10"/>
        <v>0</v>
      </c>
      <c r="BO25" s="93">
        <f t="shared" si="10"/>
        <v>0</v>
      </c>
      <c r="BP25" s="93">
        <f t="shared" si="10"/>
        <v>0</v>
      </c>
      <c r="BQ25" s="93">
        <f t="shared" si="10"/>
        <v>0</v>
      </c>
      <c r="BR25" s="93">
        <f t="shared" si="10"/>
        <v>0</v>
      </c>
      <c r="BS25" s="93">
        <f t="shared" si="10"/>
        <v>0</v>
      </c>
      <c r="BT25" s="93">
        <f t="shared" si="10"/>
        <v>0</v>
      </c>
      <c r="BU25" s="93">
        <f t="shared" si="10"/>
        <v>0</v>
      </c>
      <c r="BV25" s="93">
        <f t="shared" si="10"/>
        <v>0</v>
      </c>
      <c r="BW25" s="93">
        <f t="shared" ref="BW25:BW59" si="11">(AU25)-(L25)</f>
        <v>0</v>
      </c>
      <c r="BX25" s="98" t="str">
        <f t="shared" ref="BX25:BX59" si="12">IFERROR((BW25)/(L25),"нд")</f>
        <v>нд</v>
      </c>
      <c r="BY25" s="93">
        <f t="shared" ref="BY25:BY52" si="13">(AV25+BC25)-(M25+T25)</f>
        <v>0</v>
      </c>
      <c r="BZ25" s="99" t="str">
        <f t="shared" ref="BZ25:BZ52" si="14">IFERROR((BY25)/(M25+T25),"нд")</f>
        <v>нд</v>
      </c>
      <c r="CA25" s="93" t="s">
        <v>118</v>
      </c>
      <c r="CB25" s="90">
        <f t="shared" si="5"/>
        <v>0</v>
      </c>
      <c r="CC25" s="90">
        <f t="shared" si="5"/>
        <v>0</v>
      </c>
      <c r="CD25" s="90">
        <f t="shared" si="5"/>
        <v>0</v>
      </c>
      <c r="CE25" s="90">
        <f t="shared" si="5"/>
        <v>0</v>
      </c>
      <c r="CF25" s="90">
        <f t="shared" si="5"/>
        <v>0</v>
      </c>
      <c r="CG25" s="90">
        <f t="shared" si="5"/>
        <v>0</v>
      </c>
      <c r="CH25" s="90">
        <f t="shared" si="5"/>
        <v>0</v>
      </c>
      <c r="CK25" s="95">
        <f>IF(CC25=[1]В0228_1037000158513_04_0_69_!BD22,0,1)</f>
        <v>0</v>
      </c>
    </row>
    <row r="26" spans="1:106" ht="47.25" x14ac:dyDescent="0.25">
      <c r="A26" s="96" t="s">
        <v>121</v>
      </c>
      <c r="B26" s="97" t="s">
        <v>122</v>
      </c>
      <c r="C26" s="96" t="s">
        <v>117</v>
      </c>
      <c r="D26" s="93">
        <f t="shared" ref="D26" si="15">SUM(D49)</f>
        <v>96.114988101000009</v>
      </c>
      <c r="E26" s="90">
        <f t="shared" si="7"/>
        <v>0</v>
      </c>
      <c r="F26" s="90">
        <f t="shared" si="1"/>
        <v>99.250277764000018</v>
      </c>
      <c r="G26" s="90">
        <f t="shared" si="1"/>
        <v>0</v>
      </c>
      <c r="H26" s="90">
        <f t="shared" si="1"/>
        <v>0</v>
      </c>
      <c r="I26" s="90">
        <f t="shared" si="1"/>
        <v>0</v>
      </c>
      <c r="J26" s="90">
        <f t="shared" si="1"/>
        <v>0</v>
      </c>
      <c r="K26" s="90">
        <f t="shared" si="1"/>
        <v>3391</v>
      </c>
      <c r="L26" s="93">
        <f t="shared" ref="L26:AM26" si="16">SUM(L49)</f>
        <v>0</v>
      </c>
      <c r="M26" s="93">
        <f t="shared" si="16"/>
        <v>24.028747025250002</v>
      </c>
      <c r="N26" s="93">
        <f t="shared" si="16"/>
        <v>0</v>
      </c>
      <c r="O26" s="93">
        <f t="shared" si="16"/>
        <v>0</v>
      </c>
      <c r="P26" s="93">
        <f t="shared" si="16"/>
        <v>0</v>
      </c>
      <c r="Q26" s="93">
        <f t="shared" si="16"/>
        <v>0</v>
      </c>
      <c r="R26" s="93">
        <f t="shared" si="16"/>
        <v>828</v>
      </c>
      <c r="S26" s="93">
        <f t="shared" si="16"/>
        <v>0</v>
      </c>
      <c r="T26" s="93">
        <f t="shared" si="16"/>
        <v>25.576032832964291</v>
      </c>
      <c r="U26" s="93">
        <f t="shared" si="16"/>
        <v>0</v>
      </c>
      <c r="V26" s="93">
        <f t="shared" si="16"/>
        <v>0</v>
      </c>
      <c r="W26" s="93">
        <f t="shared" si="16"/>
        <v>0</v>
      </c>
      <c r="X26" s="93">
        <f t="shared" si="16"/>
        <v>0</v>
      </c>
      <c r="Y26" s="93">
        <f t="shared" si="16"/>
        <v>866</v>
      </c>
      <c r="Z26" s="93">
        <f t="shared" si="16"/>
        <v>0</v>
      </c>
      <c r="AA26" s="93">
        <f t="shared" si="16"/>
        <v>25.616750880535722</v>
      </c>
      <c r="AB26" s="93">
        <f t="shared" si="16"/>
        <v>0</v>
      </c>
      <c r="AC26" s="93">
        <f t="shared" si="16"/>
        <v>0</v>
      </c>
      <c r="AD26" s="93">
        <f t="shared" si="16"/>
        <v>0</v>
      </c>
      <c r="AE26" s="93">
        <f t="shared" si="16"/>
        <v>0</v>
      </c>
      <c r="AF26" s="93">
        <f t="shared" si="16"/>
        <v>868</v>
      </c>
      <c r="AG26" s="93">
        <f t="shared" si="16"/>
        <v>0</v>
      </c>
      <c r="AH26" s="93">
        <f t="shared" si="16"/>
        <v>24.028747025250002</v>
      </c>
      <c r="AI26" s="93">
        <f t="shared" si="16"/>
        <v>0</v>
      </c>
      <c r="AJ26" s="93">
        <f t="shared" si="16"/>
        <v>0</v>
      </c>
      <c r="AK26" s="93">
        <f t="shared" si="16"/>
        <v>0</v>
      </c>
      <c r="AL26" s="93">
        <f t="shared" si="16"/>
        <v>0</v>
      </c>
      <c r="AM26" s="93">
        <f t="shared" si="16"/>
        <v>829</v>
      </c>
      <c r="AN26" s="90">
        <f t="shared" si="9"/>
        <v>0</v>
      </c>
      <c r="AO26" s="90">
        <f t="shared" si="3"/>
        <v>6.6948933999999998</v>
      </c>
      <c r="AP26" s="90">
        <f t="shared" si="3"/>
        <v>0</v>
      </c>
      <c r="AQ26" s="90">
        <f t="shared" si="3"/>
        <v>0</v>
      </c>
      <c r="AR26" s="90">
        <f t="shared" si="3"/>
        <v>0</v>
      </c>
      <c r="AS26" s="90">
        <f t="shared" si="3"/>
        <v>0</v>
      </c>
      <c r="AT26" s="90">
        <f t="shared" si="3"/>
        <v>307</v>
      </c>
      <c r="AU26" s="93">
        <f t="shared" ref="AU26:BV26" si="17">SUM(AU49)</f>
        <v>0</v>
      </c>
      <c r="AV26" s="93">
        <f t="shared" si="17"/>
        <v>4.9885259399999997</v>
      </c>
      <c r="AW26" s="93">
        <f t="shared" si="17"/>
        <v>0</v>
      </c>
      <c r="AX26" s="93">
        <f t="shared" si="17"/>
        <v>0</v>
      </c>
      <c r="AY26" s="93">
        <f t="shared" si="17"/>
        <v>0</v>
      </c>
      <c r="AZ26" s="93">
        <f t="shared" si="17"/>
        <v>0</v>
      </c>
      <c r="BA26" s="93">
        <f t="shared" si="17"/>
        <v>241</v>
      </c>
      <c r="BB26" s="93">
        <f t="shared" si="17"/>
        <v>0</v>
      </c>
      <c r="BC26" s="93">
        <f t="shared" si="17"/>
        <v>1.7063674600000003</v>
      </c>
      <c r="BD26" s="93">
        <f t="shared" si="17"/>
        <v>0</v>
      </c>
      <c r="BE26" s="93">
        <f t="shared" si="17"/>
        <v>0</v>
      </c>
      <c r="BF26" s="93">
        <f t="shared" si="17"/>
        <v>0</v>
      </c>
      <c r="BG26" s="93">
        <f t="shared" si="17"/>
        <v>0</v>
      </c>
      <c r="BH26" s="100">
        <f t="shared" si="17"/>
        <v>66</v>
      </c>
      <c r="BI26" s="93">
        <f t="shared" si="17"/>
        <v>0</v>
      </c>
      <c r="BJ26" s="93">
        <f t="shared" si="17"/>
        <v>0</v>
      </c>
      <c r="BK26" s="93">
        <f t="shared" si="17"/>
        <v>0</v>
      </c>
      <c r="BL26" s="93">
        <f t="shared" si="17"/>
        <v>0</v>
      </c>
      <c r="BM26" s="93">
        <f t="shared" si="17"/>
        <v>0</v>
      </c>
      <c r="BN26" s="93">
        <f t="shared" si="17"/>
        <v>0</v>
      </c>
      <c r="BO26" s="93">
        <f t="shared" si="17"/>
        <v>0</v>
      </c>
      <c r="BP26" s="93">
        <f t="shared" si="17"/>
        <v>0</v>
      </c>
      <c r="BQ26" s="93">
        <f t="shared" si="17"/>
        <v>0</v>
      </c>
      <c r="BR26" s="93">
        <f t="shared" si="17"/>
        <v>0</v>
      </c>
      <c r="BS26" s="93">
        <f t="shared" si="17"/>
        <v>0</v>
      </c>
      <c r="BT26" s="93">
        <f t="shared" si="17"/>
        <v>0</v>
      </c>
      <c r="BU26" s="93">
        <f t="shared" si="17"/>
        <v>0</v>
      </c>
      <c r="BV26" s="93">
        <f t="shared" si="17"/>
        <v>0</v>
      </c>
      <c r="BW26" s="93">
        <f t="shared" si="11"/>
        <v>0</v>
      </c>
      <c r="BX26" s="98" t="str">
        <f t="shared" si="12"/>
        <v>нд</v>
      </c>
      <c r="BY26" s="93">
        <f t="shared" si="13"/>
        <v>-42.909886458214295</v>
      </c>
      <c r="BZ26" s="99">
        <f t="shared" si="14"/>
        <v>-0.86503531677519663</v>
      </c>
      <c r="CA26" s="93" t="s">
        <v>118</v>
      </c>
      <c r="CB26" s="90">
        <f t="shared" si="5"/>
        <v>0</v>
      </c>
      <c r="CC26" s="90">
        <f t="shared" si="5"/>
        <v>99.250277764000018</v>
      </c>
      <c r="CD26" s="90">
        <f t="shared" si="5"/>
        <v>0</v>
      </c>
      <c r="CE26" s="90">
        <f t="shared" si="5"/>
        <v>0</v>
      </c>
      <c r="CF26" s="90">
        <f t="shared" si="5"/>
        <v>0</v>
      </c>
      <c r="CG26" s="90">
        <f t="shared" si="5"/>
        <v>0</v>
      </c>
      <c r="CH26" s="90">
        <f t="shared" si="5"/>
        <v>3391</v>
      </c>
      <c r="CK26" s="95">
        <f>IF(CC26=[1]В0228_1037000158513_04_0_69_!BD23,0,1)</f>
        <v>1</v>
      </c>
    </row>
    <row r="27" spans="1:106" ht="78.75" x14ac:dyDescent="0.25">
      <c r="A27" s="96" t="s">
        <v>123</v>
      </c>
      <c r="B27" s="97" t="s">
        <v>124</v>
      </c>
      <c r="C27" s="96" t="s">
        <v>117</v>
      </c>
      <c r="D27" s="93">
        <f t="shared" ref="D27" si="18">SUM(D71)</f>
        <v>0</v>
      </c>
      <c r="E27" s="90">
        <f t="shared" si="7"/>
        <v>0</v>
      </c>
      <c r="F27" s="90">
        <f t="shared" si="1"/>
        <v>0</v>
      </c>
      <c r="G27" s="90">
        <f t="shared" si="1"/>
        <v>0</v>
      </c>
      <c r="H27" s="90">
        <f t="shared" si="1"/>
        <v>0</v>
      </c>
      <c r="I27" s="90">
        <f t="shared" si="1"/>
        <v>0</v>
      </c>
      <c r="J27" s="90">
        <f t="shared" si="1"/>
        <v>0</v>
      </c>
      <c r="K27" s="90">
        <f t="shared" si="1"/>
        <v>0</v>
      </c>
      <c r="L27" s="93">
        <f t="shared" ref="L27:AM27" si="19">SUM(L71)</f>
        <v>0</v>
      </c>
      <c r="M27" s="93">
        <f t="shared" si="19"/>
        <v>0</v>
      </c>
      <c r="N27" s="93">
        <f t="shared" si="19"/>
        <v>0</v>
      </c>
      <c r="O27" s="93">
        <f t="shared" si="19"/>
        <v>0</v>
      </c>
      <c r="P27" s="93">
        <f t="shared" si="19"/>
        <v>0</v>
      </c>
      <c r="Q27" s="93">
        <f t="shared" si="19"/>
        <v>0</v>
      </c>
      <c r="R27" s="93">
        <f t="shared" si="19"/>
        <v>0</v>
      </c>
      <c r="S27" s="93">
        <f t="shared" si="19"/>
        <v>0</v>
      </c>
      <c r="T27" s="93">
        <f t="shared" si="19"/>
        <v>0</v>
      </c>
      <c r="U27" s="93">
        <f t="shared" si="19"/>
        <v>0</v>
      </c>
      <c r="V27" s="93">
        <f t="shared" si="19"/>
        <v>0</v>
      </c>
      <c r="W27" s="93">
        <f t="shared" si="19"/>
        <v>0</v>
      </c>
      <c r="X27" s="93">
        <f t="shared" si="19"/>
        <v>0</v>
      </c>
      <c r="Y27" s="93">
        <f t="shared" si="19"/>
        <v>0</v>
      </c>
      <c r="Z27" s="93">
        <f t="shared" si="19"/>
        <v>0</v>
      </c>
      <c r="AA27" s="93">
        <f t="shared" si="19"/>
        <v>0</v>
      </c>
      <c r="AB27" s="93">
        <f t="shared" si="19"/>
        <v>0</v>
      </c>
      <c r="AC27" s="93">
        <f t="shared" si="19"/>
        <v>0</v>
      </c>
      <c r="AD27" s="93">
        <f t="shared" si="19"/>
        <v>0</v>
      </c>
      <c r="AE27" s="93">
        <f t="shared" si="19"/>
        <v>0</v>
      </c>
      <c r="AF27" s="93">
        <f t="shared" si="19"/>
        <v>0</v>
      </c>
      <c r="AG27" s="93">
        <f t="shared" si="19"/>
        <v>0</v>
      </c>
      <c r="AH27" s="93">
        <f t="shared" si="19"/>
        <v>0</v>
      </c>
      <c r="AI27" s="93">
        <f t="shared" si="19"/>
        <v>0</v>
      </c>
      <c r="AJ27" s="93">
        <f t="shared" si="19"/>
        <v>0</v>
      </c>
      <c r="AK27" s="93">
        <f t="shared" si="19"/>
        <v>0</v>
      </c>
      <c r="AL27" s="93">
        <f t="shared" si="19"/>
        <v>0</v>
      </c>
      <c r="AM27" s="93">
        <f t="shared" si="19"/>
        <v>0</v>
      </c>
      <c r="AN27" s="90">
        <f t="shared" si="9"/>
        <v>0</v>
      </c>
      <c r="AO27" s="90">
        <f t="shared" si="3"/>
        <v>0</v>
      </c>
      <c r="AP27" s="90">
        <f t="shared" si="3"/>
        <v>0</v>
      </c>
      <c r="AQ27" s="90">
        <f t="shared" si="3"/>
        <v>0</v>
      </c>
      <c r="AR27" s="90">
        <f t="shared" si="3"/>
        <v>0</v>
      </c>
      <c r="AS27" s="90">
        <f t="shared" si="3"/>
        <v>0</v>
      </c>
      <c r="AT27" s="90">
        <f t="shared" si="3"/>
        <v>0</v>
      </c>
      <c r="AU27" s="93">
        <f t="shared" ref="AU27:BV27" si="20">SUM(AU71)</f>
        <v>0</v>
      </c>
      <c r="AV27" s="93">
        <f t="shared" si="20"/>
        <v>0</v>
      </c>
      <c r="AW27" s="93">
        <f t="shared" si="20"/>
        <v>0</v>
      </c>
      <c r="AX27" s="93">
        <f t="shared" si="20"/>
        <v>0</v>
      </c>
      <c r="AY27" s="93">
        <f t="shared" si="20"/>
        <v>0</v>
      </c>
      <c r="AZ27" s="93">
        <f t="shared" si="20"/>
        <v>0</v>
      </c>
      <c r="BA27" s="93">
        <f t="shared" si="20"/>
        <v>0</v>
      </c>
      <c r="BB27" s="93">
        <f t="shared" si="20"/>
        <v>0</v>
      </c>
      <c r="BC27" s="93">
        <f t="shared" si="20"/>
        <v>0</v>
      </c>
      <c r="BD27" s="93">
        <f t="shared" si="20"/>
        <v>0</v>
      </c>
      <c r="BE27" s="93">
        <f t="shared" si="20"/>
        <v>0</v>
      </c>
      <c r="BF27" s="93">
        <f t="shared" si="20"/>
        <v>0</v>
      </c>
      <c r="BG27" s="93">
        <f t="shared" si="20"/>
        <v>0</v>
      </c>
      <c r="BH27" s="93">
        <f t="shared" si="20"/>
        <v>0</v>
      </c>
      <c r="BI27" s="93">
        <f t="shared" si="20"/>
        <v>0</v>
      </c>
      <c r="BJ27" s="93">
        <f t="shared" si="20"/>
        <v>0</v>
      </c>
      <c r="BK27" s="93">
        <f t="shared" si="20"/>
        <v>0</v>
      </c>
      <c r="BL27" s="93">
        <f t="shared" si="20"/>
        <v>0</v>
      </c>
      <c r="BM27" s="93">
        <f t="shared" si="20"/>
        <v>0</v>
      </c>
      <c r="BN27" s="93">
        <f t="shared" si="20"/>
        <v>0</v>
      </c>
      <c r="BO27" s="93">
        <f t="shared" si="20"/>
        <v>0</v>
      </c>
      <c r="BP27" s="93">
        <f t="shared" si="20"/>
        <v>0</v>
      </c>
      <c r="BQ27" s="93">
        <f t="shared" si="20"/>
        <v>0</v>
      </c>
      <c r="BR27" s="93">
        <f t="shared" si="20"/>
        <v>0</v>
      </c>
      <c r="BS27" s="93">
        <f t="shared" si="20"/>
        <v>0</v>
      </c>
      <c r="BT27" s="93">
        <f t="shared" si="20"/>
        <v>0</v>
      </c>
      <c r="BU27" s="93">
        <f t="shared" si="20"/>
        <v>0</v>
      </c>
      <c r="BV27" s="93">
        <f t="shared" si="20"/>
        <v>0</v>
      </c>
      <c r="BW27" s="93">
        <f t="shared" si="11"/>
        <v>0</v>
      </c>
      <c r="BX27" s="98" t="str">
        <f t="shared" si="12"/>
        <v>нд</v>
      </c>
      <c r="BY27" s="93">
        <f t="shared" si="13"/>
        <v>0</v>
      </c>
      <c r="BZ27" s="99" t="str">
        <f t="shared" si="14"/>
        <v>нд</v>
      </c>
      <c r="CA27" s="93" t="s">
        <v>118</v>
      </c>
      <c r="CB27" s="90">
        <f t="shared" si="5"/>
        <v>0</v>
      </c>
      <c r="CC27" s="90">
        <f t="shared" si="5"/>
        <v>0</v>
      </c>
      <c r="CD27" s="90">
        <f t="shared" si="5"/>
        <v>0</v>
      </c>
      <c r="CE27" s="90">
        <f t="shared" si="5"/>
        <v>0</v>
      </c>
      <c r="CF27" s="90">
        <f t="shared" si="5"/>
        <v>0</v>
      </c>
      <c r="CG27" s="90">
        <f t="shared" si="5"/>
        <v>0</v>
      </c>
      <c r="CH27" s="90">
        <f t="shared" si="5"/>
        <v>0</v>
      </c>
      <c r="CK27" s="95">
        <f>IF(CC27=[1]В0228_1037000158513_04_0_69_!BD24,0,1)</f>
        <v>1</v>
      </c>
    </row>
    <row r="28" spans="1:106" ht="47.25" x14ac:dyDescent="0.25">
      <c r="A28" s="96" t="s">
        <v>125</v>
      </c>
      <c r="B28" s="97" t="s">
        <v>126</v>
      </c>
      <c r="C28" s="96" t="s">
        <v>117</v>
      </c>
      <c r="D28" s="93">
        <f t="shared" ref="D28" si="21">SUM(D74)</f>
        <v>53.28118282988401</v>
      </c>
      <c r="E28" s="90">
        <f t="shared" si="7"/>
        <v>0</v>
      </c>
      <c r="F28" s="90">
        <f t="shared" si="1"/>
        <v>53.281182829884017</v>
      </c>
      <c r="G28" s="90">
        <f t="shared" si="1"/>
        <v>1.07</v>
      </c>
      <c r="H28" s="90">
        <f t="shared" si="1"/>
        <v>0</v>
      </c>
      <c r="I28" s="90">
        <f t="shared" si="1"/>
        <v>15.468</v>
      </c>
      <c r="J28" s="90">
        <f t="shared" si="1"/>
        <v>0</v>
      </c>
      <c r="K28" s="90">
        <f t="shared" si="1"/>
        <v>12</v>
      </c>
      <c r="L28" s="93">
        <f t="shared" ref="L28:AM28" si="22">SUM(L74)</f>
        <v>0</v>
      </c>
      <c r="M28" s="93">
        <f t="shared" si="22"/>
        <v>5.3894316795000003</v>
      </c>
      <c r="N28" s="93">
        <f t="shared" si="22"/>
        <v>0</v>
      </c>
      <c r="O28" s="93">
        <f t="shared" si="22"/>
        <v>0</v>
      </c>
      <c r="P28" s="93">
        <f t="shared" si="22"/>
        <v>2.0339999999999998</v>
      </c>
      <c r="Q28" s="93">
        <f t="shared" si="22"/>
        <v>0</v>
      </c>
      <c r="R28" s="93">
        <f t="shared" si="22"/>
        <v>0</v>
      </c>
      <c r="S28" s="93">
        <f t="shared" si="22"/>
        <v>0</v>
      </c>
      <c r="T28" s="93">
        <f t="shared" si="22"/>
        <v>10.820563916858671</v>
      </c>
      <c r="U28" s="93">
        <f t="shared" si="22"/>
        <v>0</v>
      </c>
      <c r="V28" s="93">
        <f t="shared" si="22"/>
        <v>0</v>
      </c>
      <c r="W28" s="93">
        <f t="shared" si="22"/>
        <v>3.7249999999999996</v>
      </c>
      <c r="X28" s="93">
        <f t="shared" si="22"/>
        <v>0</v>
      </c>
      <c r="Y28" s="93">
        <f t="shared" si="22"/>
        <v>4</v>
      </c>
      <c r="Z28" s="93">
        <f t="shared" si="22"/>
        <v>0</v>
      </c>
      <c r="AA28" s="93">
        <f t="shared" si="22"/>
        <v>21.10258291335867</v>
      </c>
      <c r="AB28" s="93">
        <f t="shared" si="22"/>
        <v>0.75</v>
      </c>
      <c r="AC28" s="93">
        <f t="shared" si="22"/>
        <v>0</v>
      </c>
      <c r="AD28" s="93">
        <f t="shared" si="22"/>
        <v>6.2349999999999994</v>
      </c>
      <c r="AE28" s="93">
        <f t="shared" si="22"/>
        <v>0</v>
      </c>
      <c r="AF28" s="93">
        <f t="shared" si="22"/>
        <v>4</v>
      </c>
      <c r="AG28" s="93">
        <f t="shared" si="22"/>
        <v>0</v>
      </c>
      <c r="AH28" s="93">
        <f t="shared" si="22"/>
        <v>15.968604320166673</v>
      </c>
      <c r="AI28" s="93">
        <f t="shared" si="22"/>
        <v>0.32</v>
      </c>
      <c r="AJ28" s="93">
        <f t="shared" si="22"/>
        <v>0</v>
      </c>
      <c r="AK28" s="93">
        <f t="shared" si="22"/>
        <v>3.4739999999999998</v>
      </c>
      <c r="AL28" s="93">
        <f t="shared" si="22"/>
        <v>0</v>
      </c>
      <c r="AM28" s="93">
        <f t="shared" si="22"/>
        <v>4</v>
      </c>
      <c r="AN28" s="90">
        <f t="shared" si="9"/>
        <v>0</v>
      </c>
      <c r="AO28" s="90">
        <f t="shared" si="3"/>
        <v>15.483665950000001</v>
      </c>
      <c r="AP28" s="90">
        <f t="shared" si="3"/>
        <v>0</v>
      </c>
      <c r="AQ28" s="90">
        <f t="shared" si="3"/>
        <v>0</v>
      </c>
      <c r="AR28" s="90">
        <f t="shared" si="3"/>
        <v>4.0760000000000005</v>
      </c>
      <c r="AS28" s="90">
        <f t="shared" si="3"/>
        <v>0</v>
      </c>
      <c r="AT28" s="90">
        <f t="shared" si="3"/>
        <v>2</v>
      </c>
      <c r="AU28" s="93">
        <f t="shared" ref="AU28:BV28" si="23">SUM(AU74)</f>
        <v>0</v>
      </c>
      <c r="AV28" s="93">
        <f t="shared" si="23"/>
        <v>2.6449432399999999</v>
      </c>
      <c r="AW28" s="93">
        <f t="shared" si="23"/>
        <v>0</v>
      </c>
      <c r="AX28" s="93">
        <f t="shared" si="23"/>
        <v>0</v>
      </c>
      <c r="AY28" s="93">
        <f t="shared" si="23"/>
        <v>1.2069999999999999</v>
      </c>
      <c r="AZ28" s="93">
        <f t="shared" si="23"/>
        <v>0</v>
      </c>
      <c r="BA28" s="93">
        <f t="shared" si="23"/>
        <v>2</v>
      </c>
      <c r="BB28" s="93">
        <f t="shared" si="23"/>
        <v>0</v>
      </c>
      <c r="BC28" s="93">
        <f t="shared" si="23"/>
        <v>12.838722710000001</v>
      </c>
      <c r="BD28" s="93">
        <f t="shared" si="23"/>
        <v>0</v>
      </c>
      <c r="BE28" s="93">
        <f t="shared" si="23"/>
        <v>0</v>
      </c>
      <c r="BF28" s="93">
        <f t="shared" si="23"/>
        <v>2.8690000000000002</v>
      </c>
      <c r="BG28" s="93">
        <f t="shared" si="23"/>
        <v>0</v>
      </c>
      <c r="BH28" s="93">
        <f t="shared" si="23"/>
        <v>0</v>
      </c>
      <c r="BI28" s="93">
        <f t="shared" si="23"/>
        <v>0</v>
      </c>
      <c r="BJ28" s="93">
        <f t="shared" si="23"/>
        <v>0</v>
      </c>
      <c r="BK28" s="93">
        <f t="shared" si="23"/>
        <v>0</v>
      </c>
      <c r="BL28" s="93">
        <f t="shared" si="23"/>
        <v>0</v>
      </c>
      <c r="BM28" s="93">
        <f t="shared" si="23"/>
        <v>0</v>
      </c>
      <c r="BN28" s="93">
        <f t="shared" si="23"/>
        <v>0</v>
      </c>
      <c r="BO28" s="93">
        <f t="shared" si="23"/>
        <v>0</v>
      </c>
      <c r="BP28" s="93">
        <f t="shared" si="23"/>
        <v>0</v>
      </c>
      <c r="BQ28" s="93">
        <f t="shared" si="23"/>
        <v>0</v>
      </c>
      <c r="BR28" s="93">
        <f t="shared" si="23"/>
        <v>0</v>
      </c>
      <c r="BS28" s="93">
        <f t="shared" si="23"/>
        <v>0</v>
      </c>
      <c r="BT28" s="93">
        <f t="shared" si="23"/>
        <v>0</v>
      </c>
      <c r="BU28" s="93">
        <f t="shared" si="23"/>
        <v>0</v>
      </c>
      <c r="BV28" s="93">
        <f t="shared" si="23"/>
        <v>0</v>
      </c>
      <c r="BW28" s="93">
        <f t="shared" si="11"/>
        <v>0</v>
      </c>
      <c r="BX28" s="98" t="str">
        <f t="shared" si="12"/>
        <v>нд</v>
      </c>
      <c r="BY28" s="93">
        <f t="shared" si="13"/>
        <v>-0.72632964635866948</v>
      </c>
      <c r="BZ28" s="99">
        <f t="shared" si="14"/>
        <v>-4.4807516574639196E-2</v>
      </c>
      <c r="CA28" s="93" t="s">
        <v>118</v>
      </c>
      <c r="CB28" s="90">
        <f t="shared" si="5"/>
        <v>0</v>
      </c>
      <c r="CC28" s="90">
        <f t="shared" si="5"/>
        <v>53.281182829884017</v>
      </c>
      <c r="CD28" s="90">
        <f t="shared" si="5"/>
        <v>1.07</v>
      </c>
      <c r="CE28" s="90">
        <f t="shared" si="5"/>
        <v>0</v>
      </c>
      <c r="CF28" s="90">
        <f t="shared" si="5"/>
        <v>15.468</v>
      </c>
      <c r="CG28" s="90">
        <f t="shared" si="5"/>
        <v>0</v>
      </c>
      <c r="CH28" s="90">
        <f t="shared" si="5"/>
        <v>12</v>
      </c>
      <c r="CK28" s="95">
        <f>IF(CC28=[1]В0228_1037000158513_04_0_69_!BD25,0,1)</f>
        <v>1</v>
      </c>
    </row>
    <row r="29" spans="1:106" ht="47.25" x14ac:dyDescent="0.25">
      <c r="A29" s="96" t="s">
        <v>127</v>
      </c>
      <c r="B29" s="97" t="s">
        <v>128</v>
      </c>
      <c r="C29" s="96" t="s">
        <v>117</v>
      </c>
      <c r="D29" s="93">
        <f t="shared" ref="D29" si="24">SUM(D80)</f>
        <v>0</v>
      </c>
      <c r="E29" s="90">
        <f t="shared" si="7"/>
        <v>0</v>
      </c>
      <c r="F29" s="90">
        <f t="shared" si="1"/>
        <v>0</v>
      </c>
      <c r="G29" s="90">
        <f t="shared" si="1"/>
        <v>0</v>
      </c>
      <c r="H29" s="90">
        <f t="shared" si="1"/>
        <v>0</v>
      </c>
      <c r="I29" s="90">
        <f t="shared" si="1"/>
        <v>0</v>
      </c>
      <c r="J29" s="90">
        <f t="shared" si="1"/>
        <v>0</v>
      </c>
      <c r="K29" s="90">
        <f t="shared" si="1"/>
        <v>0</v>
      </c>
      <c r="L29" s="93">
        <f t="shared" ref="L29:AM30" si="25">SUM(L80)</f>
        <v>0</v>
      </c>
      <c r="M29" s="93">
        <f t="shared" si="25"/>
        <v>0</v>
      </c>
      <c r="N29" s="93">
        <f t="shared" si="25"/>
        <v>0</v>
      </c>
      <c r="O29" s="93">
        <f t="shared" si="25"/>
        <v>0</v>
      </c>
      <c r="P29" s="93">
        <f t="shared" si="25"/>
        <v>0</v>
      </c>
      <c r="Q29" s="93">
        <f t="shared" si="25"/>
        <v>0</v>
      </c>
      <c r="R29" s="93">
        <f t="shared" si="25"/>
        <v>0</v>
      </c>
      <c r="S29" s="93">
        <f t="shared" si="25"/>
        <v>0</v>
      </c>
      <c r="T29" s="93">
        <f t="shared" si="25"/>
        <v>0</v>
      </c>
      <c r="U29" s="93">
        <f t="shared" si="25"/>
        <v>0</v>
      </c>
      <c r="V29" s="93">
        <f t="shared" si="25"/>
        <v>0</v>
      </c>
      <c r="W29" s="93">
        <f t="shared" si="25"/>
        <v>0</v>
      </c>
      <c r="X29" s="93">
        <f t="shared" si="25"/>
        <v>0</v>
      </c>
      <c r="Y29" s="93">
        <f t="shared" si="25"/>
        <v>0</v>
      </c>
      <c r="Z29" s="93">
        <f t="shared" si="25"/>
        <v>0</v>
      </c>
      <c r="AA29" s="93">
        <f t="shared" si="25"/>
        <v>0</v>
      </c>
      <c r="AB29" s="93">
        <f t="shared" si="25"/>
        <v>0</v>
      </c>
      <c r="AC29" s="93">
        <f t="shared" si="25"/>
        <v>0</v>
      </c>
      <c r="AD29" s="93">
        <f t="shared" si="25"/>
        <v>0</v>
      </c>
      <c r="AE29" s="93">
        <f t="shared" si="25"/>
        <v>0</v>
      </c>
      <c r="AF29" s="93">
        <f t="shared" si="25"/>
        <v>0</v>
      </c>
      <c r="AG29" s="93">
        <f t="shared" si="25"/>
        <v>0</v>
      </c>
      <c r="AH29" s="93">
        <f t="shared" si="25"/>
        <v>0</v>
      </c>
      <c r="AI29" s="93">
        <f t="shared" si="25"/>
        <v>0</v>
      </c>
      <c r="AJ29" s="93">
        <f t="shared" si="25"/>
        <v>0</v>
      </c>
      <c r="AK29" s="93">
        <f t="shared" si="25"/>
        <v>0</v>
      </c>
      <c r="AL29" s="93">
        <f t="shared" si="25"/>
        <v>0</v>
      </c>
      <c r="AM29" s="93">
        <f t="shared" si="25"/>
        <v>0</v>
      </c>
      <c r="AN29" s="90">
        <f t="shared" si="9"/>
        <v>0</v>
      </c>
      <c r="AO29" s="90">
        <f t="shared" si="3"/>
        <v>0</v>
      </c>
      <c r="AP29" s="90">
        <f t="shared" si="3"/>
        <v>0</v>
      </c>
      <c r="AQ29" s="90">
        <f t="shared" si="3"/>
        <v>0</v>
      </c>
      <c r="AR29" s="90">
        <f t="shared" si="3"/>
        <v>0</v>
      </c>
      <c r="AS29" s="90">
        <f t="shared" si="3"/>
        <v>0</v>
      </c>
      <c r="AT29" s="90">
        <f t="shared" si="3"/>
        <v>0</v>
      </c>
      <c r="AU29" s="93">
        <f t="shared" ref="AU29:BV30" si="26">SUM(AU80)</f>
        <v>0</v>
      </c>
      <c r="AV29" s="93">
        <f t="shared" si="26"/>
        <v>0</v>
      </c>
      <c r="AW29" s="93">
        <f t="shared" si="26"/>
        <v>0</v>
      </c>
      <c r="AX29" s="93">
        <f t="shared" si="26"/>
        <v>0</v>
      </c>
      <c r="AY29" s="93">
        <f t="shared" si="26"/>
        <v>0</v>
      </c>
      <c r="AZ29" s="93">
        <f t="shared" si="26"/>
        <v>0</v>
      </c>
      <c r="BA29" s="93">
        <f t="shared" si="26"/>
        <v>0</v>
      </c>
      <c r="BB29" s="93">
        <f t="shared" si="26"/>
        <v>0</v>
      </c>
      <c r="BC29" s="93">
        <f t="shared" si="26"/>
        <v>0</v>
      </c>
      <c r="BD29" s="93">
        <f t="shared" si="26"/>
        <v>0</v>
      </c>
      <c r="BE29" s="93">
        <f t="shared" si="26"/>
        <v>0</v>
      </c>
      <c r="BF29" s="93">
        <f t="shared" si="26"/>
        <v>0</v>
      </c>
      <c r="BG29" s="93">
        <f t="shared" si="26"/>
        <v>0</v>
      </c>
      <c r="BH29" s="93">
        <f t="shared" si="26"/>
        <v>0</v>
      </c>
      <c r="BI29" s="93">
        <f t="shared" si="26"/>
        <v>0</v>
      </c>
      <c r="BJ29" s="93">
        <f t="shared" si="26"/>
        <v>0</v>
      </c>
      <c r="BK29" s="93">
        <f t="shared" si="26"/>
        <v>0</v>
      </c>
      <c r="BL29" s="93">
        <f t="shared" si="26"/>
        <v>0</v>
      </c>
      <c r="BM29" s="93">
        <f t="shared" si="26"/>
        <v>0</v>
      </c>
      <c r="BN29" s="93">
        <f t="shared" si="26"/>
        <v>0</v>
      </c>
      <c r="BO29" s="93">
        <f t="shared" si="26"/>
        <v>0</v>
      </c>
      <c r="BP29" s="93">
        <f t="shared" si="26"/>
        <v>0</v>
      </c>
      <c r="BQ29" s="93">
        <f t="shared" si="26"/>
        <v>0</v>
      </c>
      <c r="BR29" s="93">
        <f t="shared" si="26"/>
        <v>0</v>
      </c>
      <c r="BS29" s="93">
        <f t="shared" si="26"/>
        <v>0</v>
      </c>
      <c r="BT29" s="93">
        <f t="shared" si="26"/>
        <v>0</v>
      </c>
      <c r="BU29" s="93">
        <f t="shared" si="26"/>
        <v>0</v>
      </c>
      <c r="BV29" s="93">
        <f t="shared" si="26"/>
        <v>0</v>
      </c>
      <c r="BW29" s="93">
        <f t="shared" si="11"/>
        <v>0</v>
      </c>
      <c r="BX29" s="98" t="str">
        <f t="shared" si="12"/>
        <v>нд</v>
      </c>
      <c r="BY29" s="93">
        <f t="shared" si="13"/>
        <v>0</v>
      </c>
      <c r="BZ29" s="99" t="str">
        <f t="shared" si="14"/>
        <v>нд</v>
      </c>
      <c r="CA29" s="93" t="s">
        <v>118</v>
      </c>
      <c r="CB29" s="90">
        <f t="shared" si="5"/>
        <v>0</v>
      </c>
      <c r="CC29" s="90">
        <f t="shared" si="5"/>
        <v>0</v>
      </c>
      <c r="CD29" s="90">
        <f t="shared" si="5"/>
        <v>0</v>
      </c>
      <c r="CE29" s="90">
        <f t="shared" si="5"/>
        <v>0</v>
      </c>
      <c r="CF29" s="90">
        <f t="shared" si="5"/>
        <v>0</v>
      </c>
      <c r="CG29" s="90">
        <f t="shared" si="5"/>
        <v>0</v>
      </c>
      <c r="CH29" s="90">
        <f t="shared" si="5"/>
        <v>0</v>
      </c>
      <c r="CK29" s="95">
        <f>IF(CC29=[1]В0228_1037000158513_04_0_69_!BD26,0,1)</f>
        <v>0</v>
      </c>
    </row>
    <row r="30" spans="1:106" ht="31.5" x14ac:dyDescent="0.25">
      <c r="A30" s="96" t="s">
        <v>129</v>
      </c>
      <c r="B30" s="97" t="s">
        <v>130</v>
      </c>
      <c r="C30" s="96" t="s">
        <v>117</v>
      </c>
      <c r="D30" s="93">
        <f t="shared" ref="D30" si="27">SUM(D81)</f>
        <v>30.738424646973343</v>
      </c>
      <c r="E30" s="90">
        <f t="shared" si="7"/>
        <v>5.23</v>
      </c>
      <c r="F30" s="90">
        <f t="shared" si="1"/>
        <v>25.508424646973342</v>
      </c>
      <c r="G30" s="90">
        <f t="shared" si="1"/>
        <v>0</v>
      </c>
      <c r="H30" s="90">
        <f t="shared" si="1"/>
        <v>0</v>
      </c>
      <c r="I30" s="90">
        <f t="shared" si="1"/>
        <v>0</v>
      </c>
      <c r="J30" s="90">
        <f t="shared" si="1"/>
        <v>0</v>
      </c>
      <c r="K30" s="90">
        <f t="shared" si="1"/>
        <v>21</v>
      </c>
      <c r="L30" s="93">
        <f t="shared" si="25"/>
        <v>0</v>
      </c>
      <c r="M30" s="93">
        <f t="shared" si="25"/>
        <v>6.5141463136400004</v>
      </c>
      <c r="N30" s="93">
        <f t="shared" si="25"/>
        <v>0</v>
      </c>
      <c r="O30" s="93">
        <f t="shared" si="25"/>
        <v>0</v>
      </c>
      <c r="P30" s="93">
        <f t="shared" si="25"/>
        <v>0</v>
      </c>
      <c r="Q30" s="93">
        <f t="shared" si="25"/>
        <v>0</v>
      </c>
      <c r="R30" s="93">
        <f t="shared" si="25"/>
        <v>2</v>
      </c>
      <c r="S30" s="93">
        <f t="shared" si="25"/>
        <v>0</v>
      </c>
      <c r="T30" s="93">
        <f t="shared" si="25"/>
        <v>3.0547000000000004</v>
      </c>
      <c r="U30" s="93">
        <f t="shared" si="25"/>
        <v>0</v>
      </c>
      <c r="V30" s="93">
        <f t="shared" si="25"/>
        <v>0</v>
      </c>
      <c r="W30" s="93">
        <f t="shared" si="25"/>
        <v>0</v>
      </c>
      <c r="X30" s="93">
        <f t="shared" si="25"/>
        <v>0</v>
      </c>
      <c r="Y30" s="93">
        <f t="shared" si="25"/>
        <v>1</v>
      </c>
      <c r="Z30" s="93">
        <f t="shared" si="25"/>
        <v>0</v>
      </c>
      <c r="AA30" s="93">
        <f t="shared" si="25"/>
        <v>9.9779683333333402</v>
      </c>
      <c r="AB30" s="93">
        <f t="shared" si="25"/>
        <v>0</v>
      </c>
      <c r="AC30" s="93">
        <f t="shared" si="25"/>
        <v>0</v>
      </c>
      <c r="AD30" s="93">
        <f t="shared" si="25"/>
        <v>0</v>
      </c>
      <c r="AE30" s="93">
        <f t="shared" si="25"/>
        <v>0</v>
      </c>
      <c r="AF30" s="93">
        <f t="shared" si="25"/>
        <v>15</v>
      </c>
      <c r="AG30" s="93">
        <f t="shared" si="25"/>
        <v>5.23</v>
      </c>
      <c r="AH30" s="93">
        <f t="shared" si="25"/>
        <v>5.9616100000000003</v>
      </c>
      <c r="AI30" s="93">
        <f t="shared" si="25"/>
        <v>0</v>
      </c>
      <c r="AJ30" s="93">
        <f t="shared" si="25"/>
        <v>0</v>
      </c>
      <c r="AK30" s="93">
        <f t="shared" si="25"/>
        <v>0</v>
      </c>
      <c r="AL30" s="93">
        <f t="shared" si="25"/>
        <v>0</v>
      </c>
      <c r="AM30" s="93">
        <f t="shared" si="25"/>
        <v>3</v>
      </c>
      <c r="AN30" s="90">
        <f t="shared" si="9"/>
        <v>0</v>
      </c>
      <c r="AO30" s="90">
        <f t="shared" si="3"/>
        <v>0</v>
      </c>
      <c r="AP30" s="90">
        <f t="shared" si="3"/>
        <v>0</v>
      </c>
      <c r="AQ30" s="90">
        <f t="shared" si="3"/>
        <v>0</v>
      </c>
      <c r="AR30" s="90">
        <f t="shared" si="3"/>
        <v>0</v>
      </c>
      <c r="AS30" s="90">
        <f t="shared" si="3"/>
        <v>0</v>
      </c>
      <c r="AT30" s="90">
        <f t="shared" si="3"/>
        <v>0</v>
      </c>
      <c r="AU30" s="93">
        <f t="shared" si="26"/>
        <v>0</v>
      </c>
      <c r="AV30" s="93">
        <f t="shared" si="26"/>
        <v>0</v>
      </c>
      <c r="AW30" s="93">
        <f t="shared" si="26"/>
        <v>0</v>
      </c>
      <c r="AX30" s="93">
        <f t="shared" si="26"/>
        <v>0</v>
      </c>
      <c r="AY30" s="93">
        <f t="shared" si="26"/>
        <v>0</v>
      </c>
      <c r="AZ30" s="93">
        <f t="shared" si="26"/>
        <v>0</v>
      </c>
      <c r="BA30" s="93">
        <f t="shared" si="26"/>
        <v>0</v>
      </c>
      <c r="BB30" s="93">
        <f t="shared" si="26"/>
        <v>0</v>
      </c>
      <c r="BC30" s="93">
        <f t="shared" si="26"/>
        <v>0</v>
      </c>
      <c r="BD30" s="93">
        <f t="shared" si="26"/>
        <v>0</v>
      </c>
      <c r="BE30" s="93">
        <f t="shared" si="26"/>
        <v>0</v>
      </c>
      <c r="BF30" s="93">
        <f t="shared" si="26"/>
        <v>0</v>
      </c>
      <c r="BG30" s="93">
        <f t="shared" si="26"/>
        <v>0</v>
      </c>
      <c r="BH30" s="93">
        <f t="shared" si="26"/>
        <v>0</v>
      </c>
      <c r="BI30" s="93">
        <f t="shared" si="26"/>
        <v>0</v>
      </c>
      <c r="BJ30" s="93">
        <f t="shared" si="26"/>
        <v>0</v>
      </c>
      <c r="BK30" s="93">
        <f t="shared" si="26"/>
        <v>0</v>
      </c>
      <c r="BL30" s="93">
        <f t="shared" si="26"/>
        <v>0</v>
      </c>
      <c r="BM30" s="93">
        <f t="shared" si="26"/>
        <v>0</v>
      </c>
      <c r="BN30" s="93">
        <f t="shared" si="26"/>
        <v>0</v>
      </c>
      <c r="BO30" s="93">
        <f t="shared" si="26"/>
        <v>0</v>
      </c>
      <c r="BP30" s="93">
        <f t="shared" si="26"/>
        <v>0</v>
      </c>
      <c r="BQ30" s="93">
        <f t="shared" si="26"/>
        <v>0</v>
      </c>
      <c r="BR30" s="93">
        <f t="shared" si="26"/>
        <v>0</v>
      </c>
      <c r="BS30" s="93">
        <f t="shared" si="26"/>
        <v>0</v>
      </c>
      <c r="BT30" s="93">
        <f t="shared" si="26"/>
        <v>0</v>
      </c>
      <c r="BU30" s="93">
        <f t="shared" si="26"/>
        <v>0</v>
      </c>
      <c r="BV30" s="93">
        <f t="shared" si="26"/>
        <v>0</v>
      </c>
      <c r="BW30" s="93">
        <f t="shared" si="11"/>
        <v>0</v>
      </c>
      <c r="BX30" s="98" t="str">
        <f t="shared" si="12"/>
        <v>нд</v>
      </c>
      <c r="BY30" s="93">
        <f t="shared" si="13"/>
        <v>-9.5688463136400017</v>
      </c>
      <c r="BZ30" s="99">
        <f t="shared" si="14"/>
        <v>-1</v>
      </c>
      <c r="CA30" s="93" t="s">
        <v>118</v>
      </c>
      <c r="CB30" s="90">
        <f t="shared" si="5"/>
        <v>5.23</v>
      </c>
      <c r="CC30" s="90">
        <f t="shared" si="5"/>
        <v>25.508424646973342</v>
      </c>
      <c r="CD30" s="90">
        <f t="shared" si="5"/>
        <v>0</v>
      </c>
      <c r="CE30" s="90">
        <f t="shared" si="5"/>
        <v>0</v>
      </c>
      <c r="CF30" s="90">
        <f t="shared" si="5"/>
        <v>0</v>
      </c>
      <c r="CG30" s="90">
        <f t="shared" si="5"/>
        <v>0</v>
      </c>
      <c r="CH30" s="90">
        <f t="shared" si="5"/>
        <v>21</v>
      </c>
      <c r="CK30" s="95">
        <f>IF(CC30=[1]В0228_1037000158513_04_0_69_!BD27,0,1)</f>
        <v>1</v>
      </c>
    </row>
    <row r="31" spans="1:106" ht="31.5" x14ac:dyDescent="0.25">
      <c r="A31" s="96" t="s">
        <v>131</v>
      </c>
      <c r="B31" s="97" t="s">
        <v>132</v>
      </c>
      <c r="C31" s="96" t="s">
        <v>117</v>
      </c>
      <c r="D31" s="93">
        <f t="shared" ref="D31" si="28">SUM(D32,D36,D39,D46)</f>
        <v>0</v>
      </c>
      <c r="E31" s="90">
        <f t="shared" si="7"/>
        <v>0</v>
      </c>
      <c r="F31" s="90">
        <f t="shared" si="1"/>
        <v>0</v>
      </c>
      <c r="G31" s="90">
        <f t="shared" si="1"/>
        <v>0</v>
      </c>
      <c r="H31" s="90">
        <f t="shared" si="1"/>
        <v>0</v>
      </c>
      <c r="I31" s="90">
        <f t="shared" si="1"/>
        <v>0</v>
      </c>
      <c r="J31" s="90">
        <f t="shared" si="1"/>
        <v>0</v>
      </c>
      <c r="K31" s="90">
        <f t="shared" si="1"/>
        <v>0</v>
      </c>
      <c r="L31" s="93">
        <f t="shared" ref="L31:AM31" si="29">SUM(L32,L36,L39,L46)</f>
        <v>0</v>
      </c>
      <c r="M31" s="93">
        <f t="shared" si="29"/>
        <v>0</v>
      </c>
      <c r="N31" s="93">
        <f t="shared" si="29"/>
        <v>0</v>
      </c>
      <c r="O31" s="93">
        <f t="shared" si="29"/>
        <v>0</v>
      </c>
      <c r="P31" s="93">
        <f t="shared" si="29"/>
        <v>0</v>
      </c>
      <c r="Q31" s="93">
        <f t="shared" si="29"/>
        <v>0</v>
      </c>
      <c r="R31" s="93">
        <f t="shared" si="29"/>
        <v>0</v>
      </c>
      <c r="S31" s="93">
        <f t="shared" si="29"/>
        <v>0</v>
      </c>
      <c r="T31" s="93">
        <f t="shared" si="29"/>
        <v>0</v>
      </c>
      <c r="U31" s="93">
        <f t="shared" si="29"/>
        <v>0</v>
      </c>
      <c r="V31" s="93">
        <f t="shared" si="29"/>
        <v>0</v>
      </c>
      <c r="W31" s="93">
        <f t="shared" si="29"/>
        <v>0</v>
      </c>
      <c r="X31" s="93">
        <f t="shared" si="29"/>
        <v>0</v>
      </c>
      <c r="Y31" s="93">
        <f t="shared" si="29"/>
        <v>0</v>
      </c>
      <c r="Z31" s="93">
        <f t="shared" si="29"/>
        <v>0</v>
      </c>
      <c r="AA31" s="93">
        <f t="shared" si="29"/>
        <v>0</v>
      </c>
      <c r="AB31" s="93">
        <f t="shared" si="29"/>
        <v>0</v>
      </c>
      <c r="AC31" s="93">
        <f t="shared" si="29"/>
        <v>0</v>
      </c>
      <c r="AD31" s="93">
        <f t="shared" si="29"/>
        <v>0</v>
      </c>
      <c r="AE31" s="93">
        <f t="shared" si="29"/>
        <v>0</v>
      </c>
      <c r="AF31" s="93">
        <f t="shared" si="29"/>
        <v>0</v>
      </c>
      <c r="AG31" s="93">
        <f t="shared" si="29"/>
        <v>0</v>
      </c>
      <c r="AH31" s="93">
        <f t="shared" si="29"/>
        <v>0</v>
      </c>
      <c r="AI31" s="93">
        <f t="shared" si="29"/>
        <v>0</v>
      </c>
      <c r="AJ31" s="93">
        <f t="shared" si="29"/>
        <v>0</v>
      </c>
      <c r="AK31" s="93">
        <f t="shared" si="29"/>
        <v>0</v>
      </c>
      <c r="AL31" s="93">
        <f t="shared" si="29"/>
        <v>0</v>
      </c>
      <c r="AM31" s="93">
        <f t="shared" si="29"/>
        <v>0</v>
      </c>
      <c r="AN31" s="90">
        <f t="shared" si="9"/>
        <v>0</v>
      </c>
      <c r="AO31" s="90">
        <f t="shared" si="3"/>
        <v>0</v>
      </c>
      <c r="AP31" s="90">
        <f t="shared" si="3"/>
        <v>0</v>
      </c>
      <c r="AQ31" s="90">
        <f t="shared" si="3"/>
        <v>0</v>
      </c>
      <c r="AR31" s="90">
        <f t="shared" si="3"/>
        <v>0</v>
      </c>
      <c r="AS31" s="90">
        <f t="shared" si="3"/>
        <v>0</v>
      </c>
      <c r="AT31" s="90">
        <f t="shared" si="3"/>
        <v>0</v>
      </c>
      <c r="AU31" s="93">
        <f t="shared" ref="AU31:BV31" si="30">SUM(AU32,AU36,AU39,AU46)</f>
        <v>0</v>
      </c>
      <c r="AV31" s="93">
        <f t="shared" si="30"/>
        <v>0</v>
      </c>
      <c r="AW31" s="93">
        <f t="shared" si="30"/>
        <v>0</v>
      </c>
      <c r="AX31" s="93">
        <f t="shared" si="30"/>
        <v>0</v>
      </c>
      <c r="AY31" s="93">
        <f t="shared" si="30"/>
        <v>0</v>
      </c>
      <c r="AZ31" s="93">
        <f t="shared" si="30"/>
        <v>0</v>
      </c>
      <c r="BA31" s="93">
        <f t="shared" si="30"/>
        <v>0</v>
      </c>
      <c r="BB31" s="93">
        <f t="shared" si="30"/>
        <v>0</v>
      </c>
      <c r="BC31" s="93">
        <f t="shared" si="30"/>
        <v>0</v>
      </c>
      <c r="BD31" s="93">
        <f t="shared" si="30"/>
        <v>0</v>
      </c>
      <c r="BE31" s="93">
        <f t="shared" si="30"/>
        <v>0</v>
      </c>
      <c r="BF31" s="93">
        <f t="shared" si="30"/>
        <v>0</v>
      </c>
      <c r="BG31" s="93">
        <f t="shared" si="30"/>
        <v>0</v>
      </c>
      <c r="BH31" s="93">
        <f t="shared" si="30"/>
        <v>0</v>
      </c>
      <c r="BI31" s="93">
        <f t="shared" si="30"/>
        <v>0</v>
      </c>
      <c r="BJ31" s="93">
        <f t="shared" si="30"/>
        <v>0</v>
      </c>
      <c r="BK31" s="93">
        <f t="shared" si="30"/>
        <v>0</v>
      </c>
      <c r="BL31" s="93">
        <f t="shared" si="30"/>
        <v>0</v>
      </c>
      <c r="BM31" s="93">
        <f t="shared" si="30"/>
        <v>0</v>
      </c>
      <c r="BN31" s="93">
        <f t="shared" si="30"/>
        <v>0</v>
      </c>
      <c r="BO31" s="93">
        <f t="shared" si="30"/>
        <v>0</v>
      </c>
      <c r="BP31" s="93">
        <f t="shared" si="30"/>
        <v>0</v>
      </c>
      <c r="BQ31" s="93">
        <f t="shared" si="30"/>
        <v>0</v>
      </c>
      <c r="BR31" s="93">
        <f t="shared" si="30"/>
        <v>0</v>
      </c>
      <c r="BS31" s="93">
        <f t="shared" si="30"/>
        <v>0</v>
      </c>
      <c r="BT31" s="93">
        <f t="shared" si="30"/>
        <v>0</v>
      </c>
      <c r="BU31" s="93">
        <f t="shared" si="30"/>
        <v>0</v>
      </c>
      <c r="BV31" s="93">
        <f t="shared" si="30"/>
        <v>0</v>
      </c>
      <c r="BW31" s="93">
        <f t="shared" si="11"/>
        <v>0</v>
      </c>
      <c r="BX31" s="98" t="str">
        <f t="shared" si="12"/>
        <v>нд</v>
      </c>
      <c r="BY31" s="93">
        <f t="shared" si="13"/>
        <v>0</v>
      </c>
      <c r="BZ31" s="99" t="str">
        <f t="shared" si="14"/>
        <v>нд</v>
      </c>
      <c r="CA31" s="93" t="s">
        <v>118</v>
      </c>
      <c r="CB31" s="90">
        <f t="shared" si="5"/>
        <v>0</v>
      </c>
      <c r="CC31" s="90">
        <f t="shared" si="5"/>
        <v>0</v>
      </c>
      <c r="CD31" s="90">
        <f t="shared" si="5"/>
        <v>0</v>
      </c>
      <c r="CE31" s="90">
        <f t="shared" si="5"/>
        <v>0</v>
      </c>
      <c r="CF31" s="90">
        <f t="shared" si="5"/>
        <v>0</v>
      </c>
      <c r="CG31" s="90">
        <f t="shared" si="5"/>
        <v>0</v>
      </c>
      <c r="CH31" s="90">
        <f t="shared" si="5"/>
        <v>0</v>
      </c>
      <c r="CK31" s="95">
        <f>IF(CC31=[1]В0228_1037000158513_04_0_69_!BD28,0,1)</f>
        <v>0</v>
      </c>
    </row>
    <row r="32" spans="1:106" ht="47.25" x14ac:dyDescent="0.25">
      <c r="A32" s="96" t="s">
        <v>133</v>
      </c>
      <c r="B32" s="97" t="s">
        <v>134</v>
      </c>
      <c r="C32" s="96" t="s">
        <v>117</v>
      </c>
      <c r="D32" s="93">
        <f t="shared" ref="D32" si="31">SUM(D33:D35)</f>
        <v>0</v>
      </c>
      <c r="E32" s="90">
        <f t="shared" si="7"/>
        <v>0</v>
      </c>
      <c r="F32" s="90">
        <f t="shared" si="1"/>
        <v>0</v>
      </c>
      <c r="G32" s="90">
        <f t="shared" si="1"/>
        <v>0</v>
      </c>
      <c r="H32" s="90">
        <f t="shared" si="1"/>
        <v>0</v>
      </c>
      <c r="I32" s="90">
        <f t="shared" si="1"/>
        <v>0</v>
      </c>
      <c r="J32" s="90">
        <f t="shared" si="1"/>
        <v>0</v>
      </c>
      <c r="K32" s="90">
        <f t="shared" si="1"/>
        <v>0</v>
      </c>
      <c r="L32" s="93">
        <f t="shared" ref="L32:AM32" si="32">SUM(L33:L35)</f>
        <v>0</v>
      </c>
      <c r="M32" s="93">
        <f t="shared" si="32"/>
        <v>0</v>
      </c>
      <c r="N32" s="93">
        <f t="shared" si="32"/>
        <v>0</v>
      </c>
      <c r="O32" s="93">
        <f t="shared" si="32"/>
        <v>0</v>
      </c>
      <c r="P32" s="93">
        <f t="shared" si="32"/>
        <v>0</v>
      </c>
      <c r="Q32" s="93">
        <f t="shared" si="32"/>
        <v>0</v>
      </c>
      <c r="R32" s="93">
        <f t="shared" si="32"/>
        <v>0</v>
      </c>
      <c r="S32" s="93">
        <f t="shared" si="32"/>
        <v>0</v>
      </c>
      <c r="T32" s="93">
        <f t="shared" si="32"/>
        <v>0</v>
      </c>
      <c r="U32" s="93">
        <f t="shared" si="32"/>
        <v>0</v>
      </c>
      <c r="V32" s="93">
        <f t="shared" si="32"/>
        <v>0</v>
      </c>
      <c r="W32" s="93">
        <f t="shared" si="32"/>
        <v>0</v>
      </c>
      <c r="X32" s="93">
        <f t="shared" si="32"/>
        <v>0</v>
      </c>
      <c r="Y32" s="93">
        <f t="shared" si="32"/>
        <v>0</v>
      </c>
      <c r="Z32" s="93">
        <f t="shared" si="32"/>
        <v>0</v>
      </c>
      <c r="AA32" s="93">
        <f t="shared" si="32"/>
        <v>0</v>
      </c>
      <c r="AB32" s="93">
        <f t="shared" si="32"/>
        <v>0</v>
      </c>
      <c r="AC32" s="93">
        <f t="shared" si="32"/>
        <v>0</v>
      </c>
      <c r="AD32" s="93">
        <f t="shared" si="32"/>
        <v>0</v>
      </c>
      <c r="AE32" s="93">
        <f t="shared" si="32"/>
        <v>0</v>
      </c>
      <c r="AF32" s="93">
        <f t="shared" si="32"/>
        <v>0</v>
      </c>
      <c r="AG32" s="93">
        <f t="shared" si="32"/>
        <v>0</v>
      </c>
      <c r="AH32" s="93">
        <f t="shared" si="32"/>
        <v>0</v>
      </c>
      <c r="AI32" s="93">
        <f t="shared" si="32"/>
        <v>0</v>
      </c>
      <c r="AJ32" s="93">
        <f t="shared" si="32"/>
        <v>0</v>
      </c>
      <c r="AK32" s="93">
        <f t="shared" si="32"/>
        <v>0</v>
      </c>
      <c r="AL32" s="93">
        <f t="shared" si="32"/>
        <v>0</v>
      </c>
      <c r="AM32" s="93">
        <f t="shared" si="32"/>
        <v>0</v>
      </c>
      <c r="AN32" s="90">
        <f t="shared" si="9"/>
        <v>0</v>
      </c>
      <c r="AO32" s="90">
        <f t="shared" si="3"/>
        <v>0</v>
      </c>
      <c r="AP32" s="90">
        <f t="shared" si="3"/>
        <v>0</v>
      </c>
      <c r="AQ32" s="90">
        <f t="shared" si="3"/>
        <v>0</v>
      </c>
      <c r="AR32" s="90">
        <f t="shared" si="3"/>
        <v>0</v>
      </c>
      <c r="AS32" s="90">
        <f t="shared" si="3"/>
        <v>0</v>
      </c>
      <c r="AT32" s="90">
        <f t="shared" si="3"/>
        <v>0</v>
      </c>
      <c r="AU32" s="93">
        <f t="shared" ref="AU32:BV32" si="33">SUM(AU33:AU35)</f>
        <v>0</v>
      </c>
      <c r="AV32" s="93">
        <f t="shared" si="33"/>
        <v>0</v>
      </c>
      <c r="AW32" s="93">
        <f t="shared" si="33"/>
        <v>0</v>
      </c>
      <c r="AX32" s="93">
        <f t="shared" si="33"/>
        <v>0</v>
      </c>
      <c r="AY32" s="93">
        <f t="shared" si="33"/>
        <v>0</v>
      </c>
      <c r="AZ32" s="93">
        <f t="shared" si="33"/>
        <v>0</v>
      </c>
      <c r="BA32" s="93">
        <f t="shared" si="33"/>
        <v>0</v>
      </c>
      <c r="BB32" s="93">
        <f t="shared" si="33"/>
        <v>0</v>
      </c>
      <c r="BC32" s="93">
        <f t="shared" si="33"/>
        <v>0</v>
      </c>
      <c r="BD32" s="93">
        <f t="shared" si="33"/>
        <v>0</v>
      </c>
      <c r="BE32" s="93">
        <f t="shared" si="33"/>
        <v>0</v>
      </c>
      <c r="BF32" s="93">
        <f t="shared" si="33"/>
        <v>0</v>
      </c>
      <c r="BG32" s="93">
        <f t="shared" si="33"/>
        <v>0</v>
      </c>
      <c r="BH32" s="93">
        <f t="shared" si="33"/>
        <v>0</v>
      </c>
      <c r="BI32" s="93">
        <f t="shared" si="33"/>
        <v>0</v>
      </c>
      <c r="BJ32" s="93">
        <f t="shared" si="33"/>
        <v>0</v>
      </c>
      <c r="BK32" s="93">
        <f t="shared" si="33"/>
        <v>0</v>
      </c>
      <c r="BL32" s="93">
        <f t="shared" si="33"/>
        <v>0</v>
      </c>
      <c r="BM32" s="93">
        <f t="shared" si="33"/>
        <v>0</v>
      </c>
      <c r="BN32" s="93">
        <f t="shared" si="33"/>
        <v>0</v>
      </c>
      <c r="BO32" s="93">
        <f t="shared" si="33"/>
        <v>0</v>
      </c>
      <c r="BP32" s="93">
        <f t="shared" si="33"/>
        <v>0</v>
      </c>
      <c r="BQ32" s="93">
        <f t="shared" si="33"/>
        <v>0</v>
      </c>
      <c r="BR32" s="93">
        <f t="shared" si="33"/>
        <v>0</v>
      </c>
      <c r="BS32" s="93">
        <f t="shared" si="33"/>
        <v>0</v>
      </c>
      <c r="BT32" s="93">
        <f t="shared" si="33"/>
        <v>0</v>
      </c>
      <c r="BU32" s="93">
        <f t="shared" si="33"/>
        <v>0</v>
      </c>
      <c r="BV32" s="93">
        <f t="shared" si="33"/>
        <v>0</v>
      </c>
      <c r="BW32" s="93">
        <f t="shared" si="11"/>
        <v>0</v>
      </c>
      <c r="BX32" s="98" t="str">
        <f t="shared" si="12"/>
        <v>нд</v>
      </c>
      <c r="BY32" s="93">
        <f t="shared" si="13"/>
        <v>0</v>
      </c>
      <c r="BZ32" s="99" t="str">
        <f t="shared" si="14"/>
        <v>нд</v>
      </c>
      <c r="CA32" s="93" t="s">
        <v>118</v>
      </c>
      <c r="CB32" s="90">
        <f t="shared" si="5"/>
        <v>0</v>
      </c>
      <c r="CC32" s="90">
        <f t="shared" si="5"/>
        <v>0</v>
      </c>
      <c r="CD32" s="90">
        <f t="shared" si="5"/>
        <v>0</v>
      </c>
      <c r="CE32" s="90">
        <f t="shared" si="5"/>
        <v>0</v>
      </c>
      <c r="CF32" s="90">
        <f t="shared" si="5"/>
        <v>0</v>
      </c>
      <c r="CG32" s="90">
        <f t="shared" si="5"/>
        <v>0</v>
      </c>
      <c r="CH32" s="90">
        <f t="shared" si="5"/>
        <v>0</v>
      </c>
      <c r="CK32" s="95">
        <f>IF(CC32=[1]В0228_1037000158513_04_0_69_!BD29,0,1)</f>
        <v>0</v>
      </c>
    </row>
    <row r="33" spans="1:89" ht="78.75" x14ac:dyDescent="0.25">
      <c r="A33" s="96" t="s">
        <v>135</v>
      </c>
      <c r="B33" s="97" t="s">
        <v>136</v>
      </c>
      <c r="C33" s="96" t="s">
        <v>117</v>
      </c>
      <c r="D33" s="93">
        <v>0</v>
      </c>
      <c r="E33" s="90">
        <f t="shared" si="7"/>
        <v>0</v>
      </c>
      <c r="F33" s="90">
        <f t="shared" si="1"/>
        <v>0</v>
      </c>
      <c r="G33" s="90">
        <f t="shared" si="1"/>
        <v>0</v>
      </c>
      <c r="H33" s="90">
        <f t="shared" si="1"/>
        <v>0</v>
      </c>
      <c r="I33" s="90">
        <f t="shared" si="1"/>
        <v>0</v>
      </c>
      <c r="J33" s="90">
        <f t="shared" si="1"/>
        <v>0</v>
      </c>
      <c r="K33" s="90">
        <f t="shared" si="1"/>
        <v>0</v>
      </c>
      <c r="L33" s="93">
        <v>0</v>
      </c>
      <c r="M33" s="93">
        <v>0</v>
      </c>
      <c r="N33" s="93">
        <v>0</v>
      </c>
      <c r="O33" s="93">
        <v>0</v>
      </c>
      <c r="P33" s="93">
        <v>0</v>
      </c>
      <c r="Q33" s="93">
        <v>0</v>
      </c>
      <c r="R33" s="93">
        <v>0</v>
      </c>
      <c r="S33" s="93">
        <v>0</v>
      </c>
      <c r="T33" s="93">
        <v>0</v>
      </c>
      <c r="U33" s="93">
        <v>0</v>
      </c>
      <c r="V33" s="93">
        <v>0</v>
      </c>
      <c r="W33" s="93">
        <v>0</v>
      </c>
      <c r="X33" s="93">
        <v>0</v>
      </c>
      <c r="Y33" s="93">
        <v>0</v>
      </c>
      <c r="Z33" s="93">
        <v>0</v>
      </c>
      <c r="AA33" s="93">
        <v>0</v>
      </c>
      <c r="AB33" s="93">
        <v>0</v>
      </c>
      <c r="AC33" s="93">
        <v>0</v>
      </c>
      <c r="AD33" s="93">
        <v>0</v>
      </c>
      <c r="AE33" s="93">
        <v>0</v>
      </c>
      <c r="AF33" s="93">
        <v>0</v>
      </c>
      <c r="AG33" s="93">
        <v>0</v>
      </c>
      <c r="AH33" s="93">
        <v>0</v>
      </c>
      <c r="AI33" s="93">
        <v>0</v>
      </c>
      <c r="AJ33" s="93">
        <v>0</v>
      </c>
      <c r="AK33" s="93">
        <v>0</v>
      </c>
      <c r="AL33" s="93">
        <v>0</v>
      </c>
      <c r="AM33" s="93">
        <v>0</v>
      </c>
      <c r="AN33" s="90">
        <f t="shared" si="9"/>
        <v>0</v>
      </c>
      <c r="AO33" s="90">
        <f t="shared" si="3"/>
        <v>0</v>
      </c>
      <c r="AP33" s="90">
        <f t="shared" si="3"/>
        <v>0</v>
      </c>
      <c r="AQ33" s="90">
        <f t="shared" si="3"/>
        <v>0</v>
      </c>
      <c r="AR33" s="90">
        <f t="shared" si="3"/>
        <v>0</v>
      </c>
      <c r="AS33" s="90">
        <f t="shared" si="3"/>
        <v>0</v>
      </c>
      <c r="AT33" s="90">
        <f t="shared" si="3"/>
        <v>0</v>
      </c>
      <c r="AU33" s="93">
        <v>0</v>
      </c>
      <c r="AV33" s="93">
        <v>0</v>
      </c>
      <c r="AW33" s="93">
        <v>0</v>
      </c>
      <c r="AX33" s="93">
        <v>0</v>
      </c>
      <c r="AY33" s="93">
        <v>0</v>
      </c>
      <c r="AZ33" s="93">
        <v>0</v>
      </c>
      <c r="BA33" s="93">
        <v>0</v>
      </c>
      <c r="BB33" s="93">
        <v>0</v>
      </c>
      <c r="BC33" s="93">
        <v>0</v>
      </c>
      <c r="BD33" s="93">
        <v>0</v>
      </c>
      <c r="BE33" s="93">
        <v>0</v>
      </c>
      <c r="BF33" s="93">
        <v>0</v>
      </c>
      <c r="BG33" s="93">
        <v>0</v>
      </c>
      <c r="BH33" s="93">
        <v>0</v>
      </c>
      <c r="BI33" s="93">
        <v>0</v>
      </c>
      <c r="BJ33" s="93">
        <v>0</v>
      </c>
      <c r="BK33" s="93">
        <v>0</v>
      </c>
      <c r="BL33" s="93">
        <v>0</v>
      </c>
      <c r="BM33" s="93">
        <v>0</v>
      </c>
      <c r="BN33" s="93">
        <v>0</v>
      </c>
      <c r="BO33" s="93">
        <v>0</v>
      </c>
      <c r="BP33" s="93">
        <v>0</v>
      </c>
      <c r="BQ33" s="93">
        <v>0</v>
      </c>
      <c r="BR33" s="93">
        <v>0</v>
      </c>
      <c r="BS33" s="93">
        <v>0</v>
      </c>
      <c r="BT33" s="93">
        <v>0</v>
      </c>
      <c r="BU33" s="93">
        <v>0</v>
      </c>
      <c r="BV33" s="93">
        <v>0</v>
      </c>
      <c r="BW33" s="93">
        <f t="shared" si="11"/>
        <v>0</v>
      </c>
      <c r="BX33" s="98" t="str">
        <f t="shared" si="12"/>
        <v>нд</v>
      </c>
      <c r="BY33" s="93">
        <f t="shared" si="13"/>
        <v>0</v>
      </c>
      <c r="BZ33" s="99" t="str">
        <f t="shared" si="14"/>
        <v>нд</v>
      </c>
      <c r="CA33" s="93" t="s">
        <v>118</v>
      </c>
      <c r="CB33" s="90">
        <f t="shared" si="5"/>
        <v>0</v>
      </c>
      <c r="CC33" s="90">
        <f t="shared" si="5"/>
        <v>0</v>
      </c>
      <c r="CD33" s="90">
        <f t="shared" si="5"/>
        <v>0</v>
      </c>
      <c r="CE33" s="90">
        <f t="shared" si="5"/>
        <v>0</v>
      </c>
      <c r="CF33" s="90">
        <f t="shared" si="5"/>
        <v>0</v>
      </c>
      <c r="CG33" s="90">
        <f t="shared" si="5"/>
        <v>0</v>
      </c>
      <c r="CH33" s="90">
        <f t="shared" si="5"/>
        <v>0</v>
      </c>
      <c r="CK33" s="95">
        <f>IF(CC33=[1]В0228_1037000158513_04_0_69_!BD30,0,1)</f>
        <v>0</v>
      </c>
    </row>
    <row r="34" spans="1:89" ht="78.75" x14ac:dyDescent="0.25">
      <c r="A34" s="96" t="s">
        <v>137</v>
      </c>
      <c r="B34" s="97" t="s">
        <v>138</v>
      </c>
      <c r="C34" s="96" t="s">
        <v>117</v>
      </c>
      <c r="D34" s="93">
        <v>0</v>
      </c>
      <c r="E34" s="90">
        <f t="shared" si="7"/>
        <v>0</v>
      </c>
      <c r="F34" s="90">
        <f t="shared" si="1"/>
        <v>0</v>
      </c>
      <c r="G34" s="90">
        <f t="shared" si="1"/>
        <v>0</v>
      </c>
      <c r="H34" s="90">
        <f t="shared" si="1"/>
        <v>0</v>
      </c>
      <c r="I34" s="90">
        <f t="shared" si="1"/>
        <v>0</v>
      </c>
      <c r="J34" s="90">
        <f t="shared" si="1"/>
        <v>0</v>
      </c>
      <c r="K34" s="90">
        <f t="shared" si="1"/>
        <v>0</v>
      </c>
      <c r="L34" s="93">
        <v>0</v>
      </c>
      <c r="M34" s="93">
        <v>0</v>
      </c>
      <c r="N34" s="93">
        <v>0</v>
      </c>
      <c r="O34" s="93">
        <v>0</v>
      </c>
      <c r="P34" s="93">
        <v>0</v>
      </c>
      <c r="Q34" s="93">
        <v>0</v>
      </c>
      <c r="R34" s="93">
        <v>0</v>
      </c>
      <c r="S34" s="93">
        <v>0</v>
      </c>
      <c r="T34" s="93">
        <v>0</v>
      </c>
      <c r="U34" s="93">
        <v>0</v>
      </c>
      <c r="V34" s="93">
        <v>0</v>
      </c>
      <c r="W34" s="93">
        <v>0</v>
      </c>
      <c r="X34" s="93">
        <v>0</v>
      </c>
      <c r="Y34" s="93">
        <v>0</v>
      </c>
      <c r="Z34" s="93">
        <v>0</v>
      </c>
      <c r="AA34" s="93">
        <v>0</v>
      </c>
      <c r="AB34" s="93">
        <v>0</v>
      </c>
      <c r="AC34" s="93">
        <v>0</v>
      </c>
      <c r="AD34" s="93">
        <v>0</v>
      </c>
      <c r="AE34" s="93">
        <v>0</v>
      </c>
      <c r="AF34" s="93">
        <v>0</v>
      </c>
      <c r="AG34" s="93">
        <v>0</v>
      </c>
      <c r="AH34" s="93">
        <v>0</v>
      </c>
      <c r="AI34" s="93">
        <v>0</v>
      </c>
      <c r="AJ34" s="93">
        <v>0</v>
      </c>
      <c r="AK34" s="93">
        <v>0</v>
      </c>
      <c r="AL34" s="93">
        <v>0</v>
      </c>
      <c r="AM34" s="93">
        <v>0</v>
      </c>
      <c r="AN34" s="90">
        <f t="shared" si="9"/>
        <v>0</v>
      </c>
      <c r="AO34" s="90">
        <f t="shared" si="3"/>
        <v>0</v>
      </c>
      <c r="AP34" s="90">
        <f t="shared" si="3"/>
        <v>0</v>
      </c>
      <c r="AQ34" s="90">
        <f t="shared" si="3"/>
        <v>0</v>
      </c>
      <c r="AR34" s="90">
        <f t="shared" si="3"/>
        <v>0</v>
      </c>
      <c r="AS34" s="90">
        <f t="shared" si="3"/>
        <v>0</v>
      </c>
      <c r="AT34" s="90">
        <f t="shared" si="3"/>
        <v>0</v>
      </c>
      <c r="AU34" s="93">
        <v>0</v>
      </c>
      <c r="AV34" s="93">
        <v>0</v>
      </c>
      <c r="AW34" s="93">
        <v>0</v>
      </c>
      <c r="AX34" s="93">
        <v>0</v>
      </c>
      <c r="AY34" s="93">
        <v>0</v>
      </c>
      <c r="AZ34" s="93">
        <v>0</v>
      </c>
      <c r="BA34" s="93">
        <v>0</v>
      </c>
      <c r="BB34" s="93">
        <v>0</v>
      </c>
      <c r="BC34" s="93">
        <v>0</v>
      </c>
      <c r="BD34" s="93">
        <v>0</v>
      </c>
      <c r="BE34" s="93">
        <v>0</v>
      </c>
      <c r="BF34" s="93">
        <v>0</v>
      </c>
      <c r="BG34" s="93">
        <v>0</v>
      </c>
      <c r="BH34" s="93">
        <v>0</v>
      </c>
      <c r="BI34" s="93">
        <v>0</v>
      </c>
      <c r="BJ34" s="93">
        <v>0</v>
      </c>
      <c r="BK34" s="93">
        <v>0</v>
      </c>
      <c r="BL34" s="93">
        <v>0</v>
      </c>
      <c r="BM34" s="93">
        <v>0</v>
      </c>
      <c r="BN34" s="93">
        <v>0</v>
      </c>
      <c r="BO34" s="93">
        <v>0</v>
      </c>
      <c r="BP34" s="93">
        <v>0</v>
      </c>
      <c r="BQ34" s="93">
        <v>0</v>
      </c>
      <c r="BR34" s="93">
        <v>0</v>
      </c>
      <c r="BS34" s="93">
        <v>0</v>
      </c>
      <c r="BT34" s="93">
        <v>0</v>
      </c>
      <c r="BU34" s="93">
        <v>0</v>
      </c>
      <c r="BV34" s="93">
        <v>0</v>
      </c>
      <c r="BW34" s="93">
        <f t="shared" si="11"/>
        <v>0</v>
      </c>
      <c r="BX34" s="98" t="str">
        <f t="shared" si="12"/>
        <v>нд</v>
      </c>
      <c r="BY34" s="93">
        <f t="shared" si="13"/>
        <v>0</v>
      </c>
      <c r="BZ34" s="99" t="str">
        <f t="shared" si="14"/>
        <v>нд</v>
      </c>
      <c r="CA34" s="93" t="s">
        <v>118</v>
      </c>
      <c r="CB34" s="90">
        <f t="shared" si="5"/>
        <v>0</v>
      </c>
      <c r="CC34" s="90">
        <f t="shared" si="5"/>
        <v>0</v>
      </c>
      <c r="CD34" s="90">
        <f t="shared" si="5"/>
        <v>0</v>
      </c>
      <c r="CE34" s="90">
        <f t="shared" si="5"/>
        <v>0</v>
      </c>
      <c r="CF34" s="90">
        <f t="shared" si="5"/>
        <v>0</v>
      </c>
      <c r="CG34" s="90">
        <f t="shared" si="5"/>
        <v>0</v>
      </c>
      <c r="CH34" s="90">
        <f t="shared" si="5"/>
        <v>0</v>
      </c>
      <c r="CK34" s="95">
        <f>IF(CC34=[1]В0228_1037000158513_04_0_69_!BD31,0,1)</f>
        <v>0</v>
      </c>
    </row>
    <row r="35" spans="1:89" ht="63" x14ac:dyDescent="0.25">
      <c r="A35" s="96" t="s">
        <v>139</v>
      </c>
      <c r="B35" s="97" t="s">
        <v>140</v>
      </c>
      <c r="C35" s="96" t="s">
        <v>117</v>
      </c>
      <c r="D35" s="93">
        <v>0</v>
      </c>
      <c r="E35" s="90">
        <f t="shared" si="7"/>
        <v>0</v>
      </c>
      <c r="F35" s="90">
        <f t="shared" si="1"/>
        <v>0</v>
      </c>
      <c r="G35" s="90">
        <f t="shared" si="1"/>
        <v>0</v>
      </c>
      <c r="H35" s="90">
        <f t="shared" si="1"/>
        <v>0</v>
      </c>
      <c r="I35" s="90">
        <f t="shared" si="1"/>
        <v>0</v>
      </c>
      <c r="J35" s="90">
        <f t="shared" si="1"/>
        <v>0</v>
      </c>
      <c r="K35" s="90">
        <f t="shared" si="1"/>
        <v>0</v>
      </c>
      <c r="L35" s="93">
        <v>0</v>
      </c>
      <c r="M35" s="93">
        <v>0</v>
      </c>
      <c r="N35" s="93">
        <v>0</v>
      </c>
      <c r="O35" s="93">
        <v>0</v>
      </c>
      <c r="P35" s="93">
        <v>0</v>
      </c>
      <c r="Q35" s="93">
        <v>0</v>
      </c>
      <c r="R35" s="93">
        <v>0</v>
      </c>
      <c r="S35" s="93">
        <v>0</v>
      </c>
      <c r="T35" s="93">
        <v>0</v>
      </c>
      <c r="U35" s="93">
        <v>0</v>
      </c>
      <c r="V35" s="93">
        <v>0</v>
      </c>
      <c r="W35" s="93">
        <v>0</v>
      </c>
      <c r="X35" s="93">
        <v>0</v>
      </c>
      <c r="Y35" s="93">
        <v>0</v>
      </c>
      <c r="Z35" s="93">
        <v>0</v>
      </c>
      <c r="AA35" s="93">
        <v>0</v>
      </c>
      <c r="AB35" s="93">
        <v>0</v>
      </c>
      <c r="AC35" s="93">
        <v>0</v>
      </c>
      <c r="AD35" s="93">
        <v>0</v>
      </c>
      <c r="AE35" s="93">
        <v>0</v>
      </c>
      <c r="AF35" s="93">
        <v>0</v>
      </c>
      <c r="AG35" s="93">
        <v>0</v>
      </c>
      <c r="AH35" s="93">
        <v>0</v>
      </c>
      <c r="AI35" s="93">
        <v>0</v>
      </c>
      <c r="AJ35" s="93">
        <v>0</v>
      </c>
      <c r="AK35" s="93">
        <v>0</v>
      </c>
      <c r="AL35" s="93">
        <v>0</v>
      </c>
      <c r="AM35" s="93">
        <v>0</v>
      </c>
      <c r="AN35" s="90">
        <f t="shared" si="9"/>
        <v>0</v>
      </c>
      <c r="AO35" s="90">
        <f t="shared" si="3"/>
        <v>0</v>
      </c>
      <c r="AP35" s="90">
        <f t="shared" si="3"/>
        <v>0</v>
      </c>
      <c r="AQ35" s="90">
        <f t="shared" si="3"/>
        <v>0</v>
      </c>
      <c r="AR35" s="90">
        <f t="shared" si="3"/>
        <v>0</v>
      </c>
      <c r="AS35" s="90">
        <f t="shared" si="3"/>
        <v>0</v>
      </c>
      <c r="AT35" s="90">
        <f t="shared" si="3"/>
        <v>0</v>
      </c>
      <c r="AU35" s="93">
        <v>0</v>
      </c>
      <c r="AV35" s="93">
        <v>0</v>
      </c>
      <c r="AW35" s="93">
        <v>0</v>
      </c>
      <c r="AX35" s="93">
        <v>0</v>
      </c>
      <c r="AY35" s="93">
        <v>0</v>
      </c>
      <c r="AZ35" s="93">
        <v>0</v>
      </c>
      <c r="BA35" s="93">
        <v>0</v>
      </c>
      <c r="BB35" s="93">
        <v>0</v>
      </c>
      <c r="BC35" s="93">
        <v>0</v>
      </c>
      <c r="BD35" s="93">
        <v>0</v>
      </c>
      <c r="BE35" s="93">
        <v>0</v>
      </c>
      <c r="BF35" s="93">
        <v>0</v>
      </c>
      <c r="BG35" s="93">
        <v>0</v>
      </c>
      <c r="BH35" s="93">
        <v>0</v>
      </c>
      <c r="BI35" s="93">
        <v>0</v>
      </c>
      <c r="BJ35" s="93">
        <v>0</v>
      </c>
      <c r="BK35" s="93">
        <v>0</v>
      </c>
      <c r="BL35" s="93">
        <v>0</v>
      </c>
      <c r="BM35" s="93">
        <v>0</v>
      </c>
      <c r="BN35" s="93">
        <v>0</v>
      </c>
      <c r="BO35" s="93">
        <v>0</v>
      </c>
      <c r="BP35" s="93">
        <v>0</v>
      </c>
      <c r="BQ35" s="93">
        <v>0</v>
      </c>
      <c r="BR35" s="93">
        <v>0</v>
      </c>
      <c r="BS35" s="93">
        <v>0</v>
      </c>
      <c r="BT35" s="93">
        <v>0</v>
      </c>
      <c r="BU35" s="93">
        <v>0</v>
      </c>
      <c r="BV35" s="93">
        <v>0</v>
      </c>
      <c r="BW35" s="93">
        <f t="shared" si="11"/>
        <v>0</v>
      </c>
      <c r="BX35" s="98" t="str">
        <f t="shared" si="12"/>
        <v>нд</v>
      </c>
      <c r="BY35" s="93">
        <f t="shared" si="13"/>
        <v>0</v>
      </c>
      <c r="BZ35" s="99" t="str">
        <f t="shared" si="14"/>
        <v>нд</v>
      </c>
      <c r="CA35" s="93" t="s">
        <v>118</v>
      </c>
      <c r="CB35" s="90">
        <f t="shared" si="5"/>
        <v>0</v>
      </c>
      <c r="CC35" s="90">
        <f t="shared" si="5"/>
        <v>0</v>
      </c>
      <c r="CD35" s="90">
        <f t="shared" si="5"/>
        <v>0</v>
      </c>
      <c r="CE35" s="90">
        <f t="shared" si="5"/>
        <v>0</v>
      </c>
      <c r="CF35" s="90">
        <f t="shared" si="5"/>
        <v>0</v>
      </c>
      <c r="CG35" s="90">
        <f t="shared" si="5"/>
        <v>0</v>
      </c>
      <c r="CH35" s="90">
        <f t="shared" si="5"/>
        <v>0</v>
      </c>
      <c r="CK35" s="95">
        <f>IF(CC35=[1]В0228_1037000158513_04_0_69_!BD32,0,1)</f>
        <v>0</v>
      </c>
    </row>
    <row r="36" spans="1:89" ht="47.25" x14ac:dyDescent="0.25">
      <c r="A36" s="96" t="s">
        <v>141</v>
      </c>
      <c r="B36" s="97" t="s">
        <v>142</v>
      </c>
      <c r="C36" s="96" t="s">
        <v>117</v>
      </c>
      <c r="D36" s="93">
        <f t="shared" ref="D36" si="34">SUM(D37:D38)</f>
        <v>0</v>
      </c>
      <c r="E36" s="90">
        <f t="shared" si="7"/>
        <v>0</v>
      </c>
      <c r="F36" s="90">
        <f t="shared" si="1"/>
        <v>0</v>
      </c>
      <c r="G36" s="90">
        <f t="shared" si="1"/>
        <v>0</v>
      </c>
      <c r="H36" s="90">
        <f t="shared" si="1"/>
        <v>0</v>
      </c>
      <c r="I36" s="90">
        <f t="shared" si="1"/>
        <v>0</v>
      </c>
      <c r="J36" s="90">
        <f t="shared" si="1"/>
        <v>0</v>
      </c>
      <c r="K36" s="90">
        <f t="shared" si="1"/>
        <v>0</v>
      </c>
      <c r="L36" s="93">
        <f t="shared" ref="L36:AM36" si="35">SUM(L37:L38)</f>
        <v>0</v>
      </c>
      <c r="M36" s="93">
        <f t="shared" si="35"/>
        <v>0</v>
      </c>
      <c r="N36" s="93">
        <f t="shared" si="35"/>
        <v>0</v>
      </c>
      <c r="O36" s="93">
        <f t="shared" si="35"/>
        <v>0</v>
      </c>
      <c r="P36" s="93">
        <f t="shared" si="35"/>
        <v>0</v>
      </c>
      <c r="Q36" s="93">
        <f t="shared" si="35"/>
        <v>0</v>
      </c>
      <c r="R36" s="93">
        <f t="shared" si="35"/>
        <v>0</v>
      </c>
      <c r="S36" s="93">
        <f t="shared" si="35"/>
        <v>0</v>
      </c>
      <c r="T36" s="93">
        <f t="shared" si="35"/>
        <v>0</v>
      </c>
      <c r="U36" s="93">
        <f t="shared" si="35"/>
        <v>0</v>
      </c>
      <c r="V36" s="93">
        <f t="shared" si="35"/>
        <v>0</v>
      </c>
      <c r="W36" s="93">
        <f t="shared" si="35"/>
        <v>0</v>
      </c>
      <c r="X36" s="93">
        <f t="shared" si="35"/>
        <v>0</v>
      </c>
      <c r="Y36" s="93">
        <f t="shared" si="35"/>
        <v>0</v>
      </c>
      <c r="Z36" s="93">
        <f t="shared" si="35"/>
        <v>0</v>
      </c>
      <c r="AA36" s="93">
        <f t="shared" si="35"/>
        <v>0</v>
      </c>
      <c r="AB36" s="93">
        <f t="shared" si="35"/>
        <v>0</v>
      </c>
      <c r="AC36" s="93">
        <f t="shared" si="35"/>
        <v>0</v>
      </c>
      <c r="AD36" s="93">
        <f t="shared" si="35"/>
        <v>0</v>
      </c>
      <c r="AE36" s="93">
        <f t="shared" si="35"/>
        <v>0</v>
      </c>
      <c r="AF36" s="93">
        <f t="shared" si="35"/>
        <v>0</v>
      </c>
      <c r="AG36" s="93">
        <f t="shared" si="35"/>
        <v>0</v>
      </c>
      <c r="AH36" s="93">
        <f t="shared" si="35"/>
        <v>0</v>
      </c>
      <c r="AI36" s="93">
        <f t="shared" si="35"/>
        <v>0</v>
      </c>
      <c r="AJ36" s="93">
        <f t="shared" si="35"/>
        <v>0</v>
      </c>
      <c r="AK36" s="93">
        <f t="shared" si="35"/>
        <v>0</v>
      </c>
      <c r="AL36" s="93">
        <f t="shared" si="35"/>
        <v>0</v>
      </c>
      <c r="AM36" s="93">
        <f t="shared" si="35"/>
        <v>0</v>
      </c>
      <c r="AN36" s="90">
        <f t="shared" si="9"/>
        <v>0</v>
      </c>
      <c r="AO36" s="90">
        <f t="shared" si="3"/>
        <v>0</v>
      </c>
      <c r="AP36" s="90">
        <f t="shared" si="3"/>
        <v>0</v>
      </c>
      <c r="AQ36" s="90">
        <f t="shared" si="3"/>
        <v>0</v>
      </c>
      <c r="AR36" s="90">
        <f t="shared" si="3"/>
        <v>0</v>
      </c>
      <c r="AS36" s="90">
        <f t="shared" si="3"/>
        <v>0</v>
      </c>
      <c r="AT36" s="90">
        <f t="shared" si="3"/>
        <v>0</v>
      </c>
      <c r="AU36" s="93">
        <f t="shared" ref="AU36:BV36" si="36">SUM(AU37:AU38)</f>
        <v>0</v>
      </c>
      <c r="AV36" s="93">
        <f t="shared" si="36"/>
        <v>0</v>
      </c>
      <c r="AW36" s="93">
        <f t="shared" si="36"/>
        <v>0</v>
      </c>
      <c r="AX36" s="93">
        <f t="shared" si="36"/>
        <v>0</v>
      </c>
      <c r="AY36" s="93">
        <f t="shared" si="36"/>
        <v>0</v>
      </c>
      <c r="AZ36" s="93">
        <f t="shared" si="36"/>
        <v>0</v>
      </c>
      <c r="BA36" s="93">
        <f t="shared" si="36"/>
        <v>0</v>
      </c>
      <c r="BB36" s="93">
        <f t="shared" si="36"/>
        <v>0</v>
      </c>
      <c r="BC36" s="93">
        <f t="shared" si="36"/>
        <v>0</v>
      </c>
      <c r="BD36" s="93">
        <f t="shared" si="36"/>
        <v>0</v>
      </c>
      <c r="BE36" s="93">
        <f t="shared" si="36"/>
        <v>0</v>
      </c>
      <c r="BF36" s="93">
        <f t="shared" si="36"/>
        <v>0</v>
      </c>
      <c r="BG36" s="93">
        <f t="shared" si="36"/>
        <v>0</v>
      </c>
      <c r="BH36" s="93">
        <f t="shared" si="36"/>
        <v>0</v>
      </c>
      <c r="BI36" s="93">
        <f t="shared" si="36"/>
        <v>0</v>
      </c>
      <c r="BJ36" s="93">
        <f t="shared" si="36"/>
        <v>0</v>
      </c>
      <c r="BK36" s="93">
        <f t="shared" si="36"/>
        <v>0</v>
      </c>
      <c r="BL36" s="93">
        <f t="shared" si="36"/>
        <v>0</v>
      </c>
      <c r="BM36" s="93">
        <f t="shared" si="36"/>
        <v>0</v>
      </c>
      <c r="BN36" s="93">
        <f t="shared" si="36"/>
        <v>0</v>
      </c>
      <c r="BO36" s="93">
        <f t="shared" si="36"/>
        <v>0</v>
      </c>
      <c r="BP36" s="93">
        <f t="shared" si="36"/>
        <v>0</v>
      </c>
      <c r="BQ36" s="93">
        <f t="shared" si="36"/>
        <v>0</v>
      </c>
      <c r="BR36" s="93">
        <f t="shared" si="36"/>
        <v>0</v>
      </c>
      <c r="BS36" s="93">
        <f t="shared" si="36"/>
        <v>0</v>
      </c>
      <c r="BT36" s="93">
        <f t="shared" si="36"/>
        <v>0</v>
      </c>
      <c r="BU36" s="93">
        <f t="shared" si="36"/>
        <v>0</v>
      </c>
      <c r="BV36" s="93">
        <f t="shared" si="36"/>
        <v>0</v>
      </c>
      <c r="BW36" s="93">
        <f t="shared" si="11"/>
        <v>0</v>
      </c>
      <c r="BX36" s="98" t="str">
        <f t="shared" si="12"/>
        <v>нд</v>
      </c>
      <c r="BY36" s="93">
        <f t="shared" si="13"/>
        <v>0</v>
      </c>
      <c r="BZ36" s="99" t="str">
        <f t="shared" si="14"/>
        <v>нд</v>
      </c>
      <c r="CA36" s="93" t="s">
        <v>118</v>
      </c>
      <c r="CB36" s="90">
        <f t="shared" si="5"/>
        <v>0</v>
      </c>
      <c r="CC36" s="90">
        <f t="shared" si="5"/>
        <v>0</v>
      </c>
      <c r="CD36" s="90">
        <f t="shared" si="5"/>
        <v>0</v>
      </c>
      <c r="CE36" s="90">
        <f t="shared" si="5"/>
        <v>0</v>
      </c>
      <c r="CF36" s="90">
        <f t="shared" si="5"/>
        <v>0</v>
      </c>
      <c r="CG36" s="90">
        <f t="shared" si="5"/>
        <v>0</v>
      </c>
      <c r="CH36" s="90">
        <f t="shared" si="5"/>
        <v>0</v>
      </c>
      <c r="CK36" s="95">
        <f>IF(CC36=[1]В0228_1037000158513_04_0_69_!BD33,0,1)</f>
        <v>0</v>
      </c>
    </row>
    <row r="37" spans="1:89" ht="78.75" x14ac:dyDescent="0.25">
      <c r="A37" s="96" t="s">
        <v>143</v>
      </c>
      <c r="B37" s="97" t="s">
        <v>144</v>
      </c>
      <c r="C37" s="96" t="s">
        <v>117</v>
      </c>
      <c r="D37" s="93">
        <v>0</v>
      </c>
      <c r="E37" s="90">
        <f t="shared" si="7"/>
        <v>0</v>
      </c>
      <c r="F37" s="90">
        <f t="shared" si="1"/>
        <v>0</v>
      </c>
      <c r="G37" s="90">
        <f t="shared" si="1"/>
        <v>0</v>
      </c>
      <c r="H37" s="90">
        <f t="shared" si="1"/>
        <v>0</v>
      </c>
      <c r="I37" s="90">
        <f t="shared" si="1"/>
        <v>0</v>
      </c>
      <c r="J37" s="90">
        <f t="shared" si="1"/>
        <v>0</v>
      </c>
      <c r="K37" s="90">
        <f t="shared" si="1"/>
        <v>0</v>
      </c>
      <c r="L37" s="93">
        <v>0</v>
      </c>
      <c r="M37" s="93">
        <v>0</v>
      </c>
      <c r="N37" s="93">
        <v>0</v>
      </c>
      <c r="O37" s="93">
        <v>0</v>
      </c>
      <c r="P37" s="93">
        <v>0</v>
      </c>
      <c r="Q37" s="93">
        <v>0</v>
      </c>
      <c r="R37" s="93">
        <v>0</v>
      </c>
      <c r="S37" s="93">
        <v>0</v>
      </c>
      <c r="T37" s="93">
        <v>0</v>
      </c>
      <c r="U37" s="93">
        <v>0</v>
      </c>
      <c r="V37" s="93">
        <v>0</v>
      </c>
      <c r="W37" s="93">
        <v>0</v>
      </c>
      <c r="X37" s="93">
        <v>0</v>
      </c>
      <c r="Y37" s="93">
        <v>0</v>
      </c>
      <c r="Z37" s="93">
        <v>0</v>
      </c>
      <c r="AA37" s="93">
        <v>0</v>
      </c>
      <c r="AB37" s="93">
        <v>0</v>
      </c>
      <c r="AC37" s="93">
        <v>0</v>
      </c>
      <c r="AD37" s="93">
        <v>0</v>
      </c>
      <c r="AE37" s="93">
        <v>0</v>
      </c>
      <c r="AF37" s="93">
        <v>0</v>
      </c>
      <c r="AG37" s="93">
        <v>0</v>
      </c>
      <c r="AH37" s="93">
        <v>0</v>
      </c>
      <c r="AI37" s="93">
        <v>0</v>
      </c>
      <c r="AJ37" s="93">
        <v>0</v>
      </c>
      <c r="AK37" s="93">
        <v>0</v>
      </c>
      <c r="AL37" s="93">
        <v>0</v>
      </c>
      <c r="AM37" s="93">
        <v>0</v>
      </c>
      <c r="AN37" s="90">
        <f t="shared" si="9"/>
        <v>0</v>
      </c>
      <c r="AO37" s="90">
        <f t="shared" si="3"/>
        <v>0</v>
      </c>
      <c r="AP37" s="90">
        <f t="shared" si="3"/>
        <v>0</v>
      </c>
      <c r="AQ37" s="90">
        <f t="shared" si="3"/>
        <v>0</v>
      </c>
      <c r="AR37" s="90">
        <f t="shared" si="3"/>
        <v>0</v>
      </c>
      <c r="AS37" s="90">
        <f t="shared" si="3"/>
        <v>0</v>
      </c>
      <c r="AT37" s="90">
        <f t="shared" si="3"/>
        <v>0</v>
      </c>
      <c r="AU37" s="93">
        <v>0</v>
      </c>
      <c r="AV37" s="93">
        <v>0</v>
      </c>
      <c r="AW37" s="93">
        <v>0</v>
      </c>
      <c r="AX37" s="93">
        <v>0</v>
      </c>
      <c r="AY37" s="93">
        <v>0</v>
      </c>
      <c r="AZ37" s="93">
        <v>0</v>
      </c>
      <c r="BA37" s="93">
        <v>0</v>
      </c>
      <c r="BB37" s="93">
        <v>0</v>
      </c>
      <c r="BC37" s="93">
        <v>0</v>
      </c>
      <c r="BD37" s="93">
        <v>0</v>
      </c>
      <c r="BE37" s="93">
        <v>0</v>
      </c>
      <c r="BF37" s="93">
        <v>0</v>
      </c>
      <c r="BG37" s="93">
        <v>0</v>
      </c>
      <c r="BH37" s="93">
        <v>0</v>
      </c>
      <c r="BI37" s="93">
        <v>0</v>
      </c>
      <c r="BJ37" s="93">
        <v>0</v>
      </c>
      <c r="BK37" s="93">
        <v>0</v>
      </c>
      <c r="BL37" s="93">
        <v>0</v>
      </c>
      <c r="BM37" s="93">
        <v>0</v>
      </c>
      <c r="BN37" s="93">
        <v>0</v>
      </c>
      <c r="BO37" s="93">
        <v>0</v>
      </c>
      <c r="BP37" s="93">
        <v>0</v>
      </c>
      <c r="BQ37" s="93">
        <v>0</v>
      </c>
      <c r="BR37" s="93">
        <v>0</v>
      </c>
      <c r="BS37" s="93">
        <v>0</v>
      </c>
      <c r="BT37" s="93">
        <v>0</v>
      </c>
      <c r="BU37" s="93">
        <v>0</v>
      </c>
      <c r="BV37" s="93">
        <v>0</v>
      </c>
      <c r="BW37" s="93">
        <f t="shared" si="11"/>
        <v>0</v>
      </c>
      <c r="BX37" s="98" t="str">
        <f t="shared" si="12"/>
        <v>нд</v>
      </c>
      <c r="BY37" s="93">
        <f t="shared" si="13"/>
        <v>0</v>
      </c>
      <c r="BZ37" s="99" t="str">
        <f t="shared" si="14"/>
        <v>нд</v>
      </c>
      <c r="CA37" s="93" t="s">
        <v>118</v>
      </c>
      <c r="CB37" s="90">
        <f t="shared" si="5"/>
        <v>0</v>
      </c>
      <c r="CC37" s="90">
        <f t="shared" si="5"/>
        <v>0</v>
      </c>
      <c r="CD37" s="90">
        <f t="shared" si="5"/>
        <v>0</v>
      </c>
      <c r="CE37" s="90">
        <f t="shared" si="5"/>
        <v>0</v>
      </c>
      <c r="CF37" s="90">
        <f t="shared" si="5"/>
        <v>0</v>
      </c>
      <c r="CG37" s="90">
        <f t="shared" si="5"/>
        <v>0</v>
      </c>
      <c r="CH37" s="90">
        <f t="shared" si="5"/>
        <v>0</v>
      </c>
      <c r="CK37" s="95">
        <f>IF(CC37=[1]В0228_1037000158513_04_0_69_!BD34,0,1)</f>
        <v>0</v>
      </c>
    </row>
    <row r="38" spans="1:89" ht="63" x14ac:dyDescent="0.25">
      <c r="A38" s="96" t="s">
        <v>145</v>
      </c>
      <c r="B38" s="97" t="s">
        <v>146</v>
      </c>
      <c r="C38" s="96" t="s">
        <v>117</v>
      </c>
      <c r="D38" s="93">
        <v>0</v>
      </c>
      <c r="E38" s="90">
        <f t="shared" si="7"/>
        <v>0</v>
      </c>
      <c r="F38" s="90">
        <f t="shared" si="1"/>
        <v>0</v>
      </c>
      <c r="G38" s="90">
        <f t="shared" si="1"/>
        <v>0</v>
      </c>
      <c r="H38" s="90">
        <f t="shared" si="1"/>
        <v>0</v>
      </c>
      <c r="I38" s="90">
        <f t="shared" si="1"/>
        <v>0</v>
      </c>
      <c r="J38" s="90">
        <f t="shared" si="1"/>
        <v>0</v>
      </c>
      <c r="K38" s="90">
        <f t="shared" si="1"/>
        <v>0</v>
      </c>
      <c r="L38" s="93">
        <v>0</v>
      </c>
      <c r="M38" s="93">
        <v>0</v>
      </c>
      <c r="N38" s="93">
        <v>0</v>
      </c>
      <c r="O38" s="93">
        <v>0</v>
      </c>
      <c r="P38" s="93">
        <v>0</v>
      </c>
      <c r="Q38" s="93">
        <v>0</v>
      </c>
      <c r="R38" s="93">
        <v>0</v>
      </c>
      <c r="S38" s="93">
        <v>0</v>
      </c>
      <c r="T38" s="93">
        <v>0</v>
      </c>
      <c r="U38" s="93">
        <v>0</v>
      </c>
      <c r="V38" s="93">
        <v>0</v>
      </c>
      <c r="W38" s="93">
        <v>0</v>
      </c>
      <c r="X38" s="93">
        <v>0</v>
      </c>
      <c r="Y38" s="93">
        <v>0</v>
      </c>
      <c r="Z38" s="93">
        <v>0</v>
      </c>
      <c r="AA38" s="93">
        <v>0</v>
      </c>
      <c r="AB38" s="93">
        <v>0</v>
      </c>
      <c r="AC38" s="93">
        <v>0</v>
      </c>
      <c r="AD38" s="93">
        <v>0</v>
      </c>
      <c r="AE38" s="93">
        <v>0</v>
      </c>
      <c r="AF38" s="93">
        <v>0</v>
      </c>
      <c r="AG38" s="93">
        <v>0</v>
      </c>
      <c r="AH38" s="93">
        <v>0</v>
      </c>
      <c r="AI38" s="93">
        <v>0</v>
      </c>
      <c r="AJ38" s="93">
        <v>0</v>
      </c>
      <c r="AK38" s="93">
        <v>0</v>
      </c>
      <c r="AL38" s="93">
        <v>0</v>
      </c>
      <c r="AM38" s="93">
        <v>0</v>
      </c>
      <c r="AN38" s="90">
        <f t="shared" si="9"/>
        <v>0</v>
      </c>
      <c r="AO38" s="90">
        <f t="shared" si="3"/>
        <v>0</v>
      </c>
      <c r="AP38" s="90">
        <f t="shared" si="3"/>
        <v>0</v>
      </c>
      <c r="AQ38" s="90">
        <f t="shared" si="3"/>
        <v>0</v>
      </c>
      <c r="AR38" s="90">
        <f t="shared" si="3"/>
        <v>0</v>
      </c>
      <c r="AS38" s="90">
        <f t="shared" si="3"/>
        <v>0</v>
      </c>
      <c r="AT38" s="90">
        <f t="shared" si="3"/>
        <v>0</v>
      </c>
      <c r="AU38" s="93">
        <v>0</v>
      </c>
      <c r="AV38" s="93">
        <v>0</v>
      </c>
      <c r="AW38" s="93">
        <v>0</v>
      </c>
      <c r="AX38" s="93">
        <v>0</v>
      </c>
      <c r="AY38" s="93">
        <v>0</v>
      </c>
      <c r="AZ38" s="93">
        <v>0</v>
      </c>
      <c r="BA38" s="93">
        <v>0</v>
      </c>
      <c r="BB38" s="93">
        <v>0</v>
      </c>
      <c r="BC38" s="93">
        <v>0</v>
      </c>
      <c r="BD38" s="93">
        <v>0</v>
      </c>
      <c r="BE38" s="93">
        <v>0</v>
      </c>
      <c r="BF38" s="93">
        <v>0</v>
      </c>
      <c r="BG38" s="93">
        <v>0</v>
      </c>
      <c r="BH38" s="93">
        <v>0</v>
      </c>
      <c r="BI38" s="93">
        <v>0</v>
      </c>
      <c r="BJ38" s="93">
        <v>0</v>
      </c>
      <c r="BK38" s="93">
        <v>0</v>
      </c>
      <c r="BL38" s="93">
        <v>0</v>
      </c>
      <c r="BM38" s="93">
        <v>0</v>
      </c>
      <c r="BN38" s="93">
        <v>0</v>
      </c>
      <c r="BO38" s="93">
        <v>0</v>
      </c>
      <c r="BP38" s="93">
        <v>0</v>
      </c>
      <c r="BQ38" s="93">
        <v>0</v>
      </c>
      <c r="BR38" s="93">
        <v>0</v>
      </c>
      <c r="BS38" s="93">
        <v>0</v>
      </c>
      <c r="BT38" s="93">
        <v>0</v>
      </c>
      <c r="BU38" s="93">
        <v>0</v>
      </c>
      <c r="BV38" s="93">
        <v>0</v>
      </c>
      <c r="BW38" s="93">
        <f t="shared" si="11"/>
        <v>0</v>
      </c>
      <c r="BX38" s="98" t="str">
        <f t="shared" si="12"/>
        <v>нд</v>
      </c>
      <c r="BY38" s="93">
        <f t="shared" si="13"/>
        <v>0</v>
      </c>
      <c r="BZ38" s="99" t="str">
        <f t="shared" si="14"/>
        <v>нд</v>
      </c>
      <c r="CA38" s="93" t="s">
        <v>118</v>
      </c>
      <c r="CB38" s="90">
        <f t="shared" si="5"/>
        <v>0</v>
      </c>
      <c r="CC38" s="90">
        <f t="shared" si="5"/>
        <v>0</v>
      </c>
      <c r="CD38" s="90">
        <f t="shared" si="5"/>
        <v>0</v>
      </c>
      <c r="CE38" s="90">
        <f t="shared" si="5"/>
        <v>0</v>
      </c>
      <c r="CF38" s="90">
        <f t="shared" si="5"/>
        <v>0</v>
      </c>
      <c r="CG38" s="90">
        <f t="shared" si="5"/>
        <v>0</v>
      </c>
      <c r="CH38" s="90">
        <f t="shared" si="5"/>
        <v>0</v>
      </c>
      <c r="CK38" s="95">
        <f>IF(CC38=[1]В0228_1037000158513_04_0_69_!BD35,0,1)</f>
        <v>0</v>
      </c>
    </row>
    <row r="39" spans="1:89" ht="63" x14ac:dyDescent="0.25">
      <c r="A39" s="96" t="s">
        <v>147</v>
      </c>
      <c r="B39" s="97" t="s">
        <v>148</v>
      </c>
      <c r="C39" s="96" t="s">
        <v>117</v>
      </c>
      <c r="D39" s="93">
        <f t="shared" ref="D39" si="37">SUM(D40:D45)</f>
        <v>0</v>
      </c>
      <c r="E39" s="90">
        <f t="shared" si="7"/>
        <v>0</v>
      </c>
      <c r="F39" s="90">
        <f t="shared" si="1"/>
        <v>0</v>
      </c>
      <c r="G39" s="90">
        <f t="shared" si="1"/>
        <v>0</v>
      </c>
      <c r="H39" s="90">
        <f t="shared" si="1"/>
        <v>0</v>
      </c>
      <c r="I39" s="90">
        <f t="shared" si="1"/>
        <v>0</v>
      </c>
      <c r="J39" s="90">
        <f t="shared" si="1"/>
        <v>0</v>
      </c>
      <c r="K39" s="90">
        <f t="shared" si="1"/>
        <v>0</v>
      </c>
      <c r="L39" s="93">
        <f t="shared" ref="L39:AM39" si="38">SUM(L40:L45)</f>
        <v>0</v>
      </c>
      <c r="M39" s="93">
        <f t="shared" si="38"/>
        <v>0</v>
      </c>
      <c r="N39" s="93">
        <f t="shared" si="38"/>
        <v>0</v>
      </c>
      <c r="O39" s="93">
        <f t="shared" si="38"/>
        <v>0</v>
      </c>
      <c r="P39" s="93">
        <f t="shared" si="38"/>
        <v>0</v>
      </c>
      <c r="Q39" s="93">
        <f t="shared" si="38"/>
        <v>0</v>
      </c>
      <c r="R39" s="93">
        <f t="shared" si="38"/>
        <v>0</v>
      </c>
      <c r="S39" s="93">
        <f t="shared" si="38"/>
        <v>0</v>
      </c>
      <c r="T39" s="93">
        <f t="shared" si="38"/>
        <v>0</v>
      </c>
      <c r="U39" s="93">
        <f t="shared" si="38"/>
        <v>0</v>
      </c>
      <c r="V39" s="93">
        <f t="shared" si="38"/>
        <v>0</v>
      </c>
      <c r="W39" s="93">
        <f t="shared" si="38"/>
        <v>0</v>
      </c>
      <c r="X39" s="93">
        <f t="shared" si="38"/>
        <v>0</v>
      </c>
      <c r="Y39" s="93">
        <f t="shared" si="38"/>
        <v>0</v>
      </c>
      <c r="Z39" s="93">
        <f t="shared" si="38"/>
        <v>0</v>
      </c>
      <c r="AA39" s="93">
        <f t="shared" si="38"/>
        <v>0</v>
      </c>
      <c r="AB39" s="93">
        <f t="shared" si="38"/>
        <v>0</v>
      </c>
      <c r="AC39" s="93">
        <f t="shared" si="38"/>
        <v>0</v>
      </c>
      <c r="AD39" s="93">
        <f t="shared" si="38"/>
        <v>0</v>
      </c>
      <c r="AE39" s="93">
        <f t="shared" si="38"/>
        <v>0</v>
      </c>
      <c r="AF39" s="93">
        <f t="shared" si="38"/>
        <v>0</v>
      </c>
      <c r="AG39" s="93">
        <f t="shared" si="38"/>
        <v>0</v>
      </c>
      <c r="AH39" s="93">
        <f t="shared" si="38"/>
        <v>0</v>
      </c>
      <c r="AI39" s="93">
        <f t="shared" si="38"/>
        <v>0</v>
      </c>
      <c r="AJ39" s="93">
        <f t="shared" si="38"/>
        <v>0</v>
      </c>
      <c r="AK39" s="93">
        <f t="shared" si="38"/>
        <v>0</v>
      </c>
      <c r="AL39" s="93">
        <f t="shared" si="38"/>
        <v>0</v>
      </c>
      <c r="AM39" s="93">
        <f t="shared" si="38"/>
        <v>0</v>
      </c>
      <c r="AN39" s="90">
        <f t="shared" si="9"/>
        <v>0</v>
      </c>
      <c r="AO39" s="90">
        <f t="shared" si="3"/>
        <v>0</v>
      </c>
      <c r="AP39" s="90">
        <f t="shared" si="3"/>
        <v>0</v>
      </c>
      <c r="AQ39" s="90">
        <f t="shared" si="3"/>
        <v>0</v>
      </c>
      <c r="AR39" s="90">
        <f t="shared" si="3"/>
        <v>0</v>
      </c>
      <c r="AS39" s="90">
        <f t="shared" si="3"/>
        <v>0</v>
      </c>
      <c r="AT39" s="90">
        <f t="shared" si="3"/>
        <v>0</v>
      </c>
      <c r="AU39" s="93">
        <f t="shared" ref="AU39:BV39" si="39">SUM(AU40:AU45)</f>
        <v>0</v>
      </c>
      <c r="AV39" s="93">
        <f t="shared" si="39"/>
        <v>0</v>
      </c>
      <c r="AW39" s="93">
        <f t="shared" si="39"/>
        <v>0</v>
      </c>
      <c r="AX39" s="93">
        <f t="shared" si="39"/>
        <v>0</v>
      </c>
      <c r="AY39" s="93">
        <f t="shared" si="39"/>
        <v>0</v>
      </c>
      <c r="AZ39" s="93">
        <f t="shared" si="39"/>
        <v>0</v>
      </c>
      <c r="BA39" s="93">
        <f t="shared" si="39"/>
        <v>0</v>
      </c>
      <c r="BB39" s="93">
        <f t="shared" si="39"/>
        <v>0</v>
      </c>
      <c r="BC39" s="93">
        <f t="shared" si="39"/>
        <v>0</v>
      </c>
      <c r="BD39" s="93">
        <f t="shared" si="39"/>
        <v>0</v>
      </c>
      <c r="BE39" s="93">
        <f t="shared" si="39"/>
        <v>0</v>
      </c>
      <c r="BF39" s="93">
        <f t="shared" si="39"/>
        <v>0</v>
      </c>
      <c r="BG39" s="93">
        <f t="shared" si="39"/>
        <v>0</v>
      </c>
      <c r="BH39" s="93">
        <f t="shared" si="39"/>
        <v>0</v>
      </c>
      <c r="BI39" s="93">
        <f t="shared" si="39"/>
        <v>0</v>
      </c>
      <c r="BJ39" s="93">
        <f t="shared" si="39"/>
        <v>0</v>
      </c>
      <c r="BK39" s="93">
        <f t="shared" si="39"/>
        <v>0</v>
      </c>
      <c r="BL39" s="93">
        <f t="shared" si="39"/>
        <v>0</v>
      </c>
      <c r="BM39" s="93">
        <f t="shared" si="39"/>
        <v>0</v>
      </c>
      <c r="BN39" s="93">
        <f t="shared" si="39"/>
        <v>0</v>
      </c>
      <c r="BO39" s="93">
        <f t="shared" si="39"/>
        <v>0</v>
      </c>
      <c r="BP39" s="93">
        <f t="shared" si="39"/>
        <v>0</v>
      </c>
      <c r="BQ39" s="93">
        <f t="shared" si="39"/>
        <v>0</v>
      </c>
      <c r="BR39" s="93">
        <f t="shared" si="39"/>
        <v>0</v>
      </c>
      <c r="BS39" s="93">
        <f t="shared" si="39"/>
        <v>0</v>
      </c>
      <c r="BT39" s="93">
        <f t="shared" si="39"/>
        <v>0</v>
      </c>
      <c r="BU39" s="93">
        <f t="shared" si="39"/>
        <v>0</v>
      </c>
      <c r="BV39" s="93">
        <f t="shared" si="39"/>
        <v>0</v>
      </c>
      <c r="BW39" s="93">
        <f t="shared" si="11"/>
        <v>0</v>
      </c>
      <c r="BX39" s="98" t="str">
        <f t="shared" si="12"/>
        <v>нд</v>
      </c>
      <c r="BY39" s="93">
        <f t="shared" si="13"/>
        <v>0</v>
      </c>
      <c r="BZ39" s="99" t="str">
        <f t="shared" si="14"/>
        <v>нд</v>
      </c>
      <c r="CA39" s="93" t="s">
        <v>118</v>
      </c>
      <c r="CB39" s="90">
        <f t="shared" si="5"/>
        <v>0</v>
      </c>
      <c r="CC39" s="90">
        <f t="shared" si="5"/>
        <v>0</v>
      </c>
      <c r="CD39" s="90">
        <f t="shared" si="5"/>
        <v>0</v>
      </c>
      <c r="CE39" s="90">
        <f t="shared" si="5"/>
        <v>0</v>
      </c>
      <c r="CF39" s="90">
        <f t="shared" si="5"/>
        <v>0</v>
      </c>
      <c r="CG39" s="90">
        <f t="shared" si="5"/>
        <v>0</v>
      </c>
      <c r="CH39" s="90">
        <f t="shared" si="5"/>
        <v>0</v>
      </c>
      <c r="CK39" s="95">
        <f>IF(CC39=[1]В0228_1037000158513_04_0_69_!BD36,0,1)</f>
        <v>0</v>
      </c>
    </row>
    <row r="40" spans="1:89" ht="141.75" x14ac:dyDescent="0.25">
      <c r="A40" s="96" t="s">
        <v>149</v>
      </c>
      <c r="B40" s="97" t="s">
        <v>150</v>
      </c>
      <c r="C40" s="96" t="s">
        <v>117</v>
      </c>
      <c r="D40" s="93">
        <v>0</v>
      </c>
      <c r="E40" s="90">
        <f t="shared" si="7"/>
        <v>0</v>
      </c>
      <c r="F40" s="90">
        <f t="shared" si="7"/>
        <v>0</v>
      </c>
      <c r="G40" s="90">
        <f t="shared" si="7"/>
        <v>0</v>
      </c>
      <c r="H40" s="90">
        <f t="shared" si="7"/>
        <v>0</v>
      </c>
      <c r="I40" s="90">
        <f t="shared" si="7"/>
        <v>0</v>
      </c>
      <c r="J40" s="90">
        <f t="shared" si="7"/>
        <v>0</v>
      </c>
      <c r="K40" s="90">
        <f t="shared" si="7"/>
        <v>0</v>
      </c>
      <c r="L40" s="93">
        <v>0</v>
      </c>
      <c r="M40" s="93">
        <v>0</v>
      </c>
      <c r="N40" s="93">
        <v>0</v>
      </c>
      <c r="O40" s="93">
        <v>0</v>
      </c>
      <c r="P40" s="93">
        <v>0</v>
      </c>
      <c r="Q40" s="93">
        <v>0</v>
      </c>
      <c r="R40" s="93">
        <v>0</v>
      </c>
      <c r="S40" s="93">
        <v>0</v>
      </c>
      <c r="T40" s="93">
        <v>0</v>
      </c>
      <c r="U40" s="93">
        <v>0</v>
      </c>
      <c r="V40" s="93">
        <v>0</v>
      </c>
      <c r="W40" s="93">
        <v>0</v>
      </c>
      <c r="X40" s="93">
        <v>0</v>
      </c>
      <c r="Y40" s="93">
        <v>0</v>
      </c>
      <c r="Z40" s="93">
        <v>0</v>
      </c>
      <c r="AA40" s="93">
        <v>0</v>
      </c>
      <c r="AB40" s="93">
        <v>0</v>
      </c>
      <c r="AC40" s="93">
        <v>0</v>
      </c>
      <c r="AD40" s="93">
        <v>0</v>
      </c>
      <c r="AE40" s="93">
        <v>0</v>
      </c>
      <c r="AF40" s="93">
        <v>0</v>
      </c>
      <c r="AG40" s="93">
        <v>0</v>
      </c>
      <c r="AH40" s="93">
        <v>0</v>
      </c>
      <c r="AI40" s="93">
        <v>0</v>
      </c>
      <c r="AJ40" s="93">
        <v>0</v>
      </c>
      <c r="AK40" s="93">
        <v>0</v>
      </c>
      <c r="AL40" s="93">
        <v>0</v>
      </c>
      <c r="AM40" s="93">
        <v>0</v>
      </c>
      <c r="AN40" s="90">
        <f t="shared" si="9"/>
        <v>0</v>
      </c>
      <c r="AO40" s="90">
        <f t="shared" si="9"/>
        <v>0</v>
      </c>
      <c r="AP40" s="90">
        <f t="shared" si="9"/>
        <v>0</v>
      </c>
      <c r="AQ40" s="90">
        <f t="shared" si="9"/>
        <v>0</v>
      </c>
      <c r="AR40" s="90">
        <f t="shared" si="9"/>
        <v>0</v>
      </c>
      <c r="AS40" s="90">
        <f t="shared" si="9"/>
        <v>0</v>
      </c>
      <c r="AT40" s="90">
        <f t="shared" si="9"/>
        <v>0</v>
      </c>
      <c r="AU40" s="93">
        <v>0</v>
      </c>
      <c r="AV40" s="93">
        <v>0</v>
      </c>
      <c r="AW40" s="93">
        <v>0</v>
      </c>
      <c r="AX40" s="93">
        <v>0</v>
      </c>
      <c r="AY40" s="93">
        <v>0</v>
      </c>
      <c r="AZ40" s="93">
        <v>0</v>
      </c>
      <c r="BA40" s="93">
        <v>0</v>
      </c>
      <c r="BB40" s="93">
        <v>0</v>
      </c>
      <c r="BC40" s="93">
        <v>0</v>
      </c>
      <c r="BD40" s="93">
        <v>0</v>
      </c>
      <c r="BE40" s="93">
        <v>0</v>
      </c>
      <c r="BF40" s="93">
        <v>0</v>
      </c>
      <c r="BG40" s="93">
        <v>0</v>
      </c>
      <c r="BH40" s="93">
        <v>0</v>
      </c>
      <c r="BI40" s="93">
        <v>0</v>
      </c>
      <c r="BJ40" s="93">
        <v>0</v>
      </c>
      <c r="BK40" s="93">
        <v>0</v>
      </c>
      <c r="BL40" s="93">
        <v>0</v>
      </c>
      <c r="BM40" s="93">
        <v>0</v>
      </c>
      <c r="BN40" s="93">
        <v>0</v>
      </c>
      <c r="BO40" s="93">
        <v>0</v>
      </c>
      <c r="BP40" s="93">
        <v>0</v>
      </c>
      <c r="BQ40" s="93">
        <v>0</v>
      </c>
      <c r="BR40" s="93">
        <v>0</v>
      </c>
      <c r="BS40" s="93">
        <v>0</v>
      </c>
      <c r="BT40" s="93">
        <v>0</v>
      </c>
      <c r="BU40" s="93">
        <v>0</v>
      </c>
      <c r="BV40" s="93">
        <v>0</v>
      </c>
      <c r="BW40" s="93">
        <f t="shared" si="11"/>
        <v>0</v>
      </c>
      <c r="BX40" s="98" t="str">
        <f t="shared" si="12"/>
        <v>нд</v>
      </c>
      <c r="BY40" s="93">
        <f t="shared" si="13"/>
        <v>0</v>
      </c>
      <c r="BZ40" s="99" t="str">
        <f t="shared" si="14"/>
        <v>нд</v>
      </c>
      <c r="CA40" s="93" t="s">
        <v>118</v>
      </c>
      <c r="CB40" s="90">
        <f t="shared" si="5"/>
        <v>0</v>
      </c>
      <c r="CC40" s="90">
        <f t="shared" si="5"/>
        <v>0</v>
      </c>
      <c r="CD40" s="90">
        <f t="shared" si="5"/>
        <v>0</v>
      </c>
      <c r="CE40" s="90">
        <f t="shared" si="5"/>
        <v>0</v>
      </c>
      <c r="CF40" s="90">
        <f t="shared" si="5"/>
        <v>0</v>
      </c>
      <c r="CG40" s="90">
        <f t="shared" si="5"/>
        <v>0</v>
      </c>
      <c r="CH40" s="90">
        <f t="shared" si="5"/>
        <v>0</v>
      </c>
      <c r="CK40" s="95">
        <f>IF(CC40=[1]В0228_1037000158513_04_0_69_!BD37,0,1)</f>
        <v>0</v>
      </c>
    </row>
    <row r="41" spans="1:89" ht="126" x14ac:dyDescent="0.25">
      <c r="A41" s="96" t="s">
        <v>149</v>
      </c>
      <c r="B41" s="97" t="s">
        <v>151</v>
      </c>
      <c r="C41" s="96" t="s">
        <v>117</v>
      </c>
      <c r="D41" s="93">
        <v>0</v>
      </c>
      <c r="E41" s="90">
        <f t="shared" si="7"/>
        <v>0</v>
      </c>
      <c r="F41" s="90">
        <f t="shared" si="7"/>
        <v>0</v>
      </c>
      <c r="G41" s="90">
        <f t="shared" si="7"/>
        <v>0</v>
      </c>
      <c r="H41" s="90">
        <f t="shared" si="7"/>
        <v>0</v>
      </c>
      <c r="I41" s="90">
        <f t="shared" si="7"/>
        <v>0</v>
      </c>
      <c r="J41" s="90">
        <f t="shared" si="7"/>
        <v>0</v>
      </c>
      <c r="K41" s="90">
        <f t="shared" si="7"/>
        <v>0</v>
      </c>
      <c r="L41" s="93">
        <v>0</v>
      </c>
      <c r="M41" s="93">
        <v>0</v>
      </c>
      <c r="N41" s="93">
        <v>0</v>
      </c>
      <c r="O41" s="93">
        <v>0</v>
      </c>
      <c r="P41" s="93">
        <v>0</v>
      </c>
      <c r="Q41" s="93">
        <v>0</v>
      </c>
      <c r="R41" s="93">
        <v>0</v>
      </c>
      <c r="S41" s="93">
        <v>0</v>
      </c>
      <c r="T41" s="93">
        <v>0</v>
      </c>
      <c r="U41" s="93">
        <v>0</v>
      </c>
      <c r="V41" s="93">
        <v>0</v>
      </c>
      <c r="W41" s="93">
        <v>0</v>
      </c>
      <c r="X41" s="93">
        <v>0</v>
      </c>
      <c r="Y41" s="93">
        <v>0</v>
      </c>
      <c r="Z41" s="93">
        <v>0</v>
      </c>
      <c r="AA41" s="93">
        <v>0</v>
      </c>
      <c r="AB41" s="93">
        <v>0</v>
      </c>
      <c r="AC41" s="93">
        <v>0</v>
      </c>
      <c r="AD41" s="93">
        <v>0</v>
      </c>
      <c r="AE41" s="93">
        <v>0</v>
      </c>
      <c r="AF41" s="93">
        <v>0</v>
      </c>
      <c r="AG41" s="93">
        <v>0</v>
      </c>
      <c r="AH41" s="93">
        <v>0</v>
      </c>
      <c r="AI41" s="93">
        <v>0</v>
      </c>
      <c r="AJ41" s="93">
        <v>0</v>
      </c>
      <c r="AK41" s="93">
        <v>0</v>
      </c>
      <c r="AL41" s="93">
        <v>0</v>
      </c>
      <c r="AM41" s="93">
        <v>0</v>
      </c>
      <c r="AN41" s="90">
        <f t="shared" si="9"/>
        <v>0</v>
      </c>
      <c r="AO41" s="90">
        <f t="shared" si="9"/>
        <v>0</v>
      </c>
      <c r="AP41" s="90">
        <f t="shared" si="9"/>
        <v>0</v>
      </c>
      <c r="AQ41" s="90">
        <f t="shared" si="9"/>
        <v>0</v>
      </c>
      <c r="AR41" s="90">
        <f t="shared" si="9"/>
        <v>0</v>
      </c>
      <c r="AS41" s="90">
        <f t="shared" si="9"/>
        <v>0</v>
      </c>
      <c r="AT41" s="90">
        <f t="shared" si="9"/>
        <v>0</v>
      </c>
      <c r="AU41" s="93">
        <v>0</v>
      </c>
      <c r="AV41" s="93">
        <v>0</v>
      </c>
      <c r="AW41" s="93">
        <v>0</v>
      </c>
      <c r="AX41" s="93">
        <v>0</v>
      </c>
      <c r="AY41" s="93">
        <v>0</v>
      </c>
      <c r="AZ41" s="93">
        <v>0</v>
      </c>
      <c r="BA41" s="93">
        <v>0</v>
      </c>
      <c r="BB41" s="93">
        <v>0</v>
      </c>
      <c r="BC41" s="93">
        <v>0</v>
      </c>
      <c r="BD41" s="93">
        <v>0</v>
      </c>
      <c r="BE41" s="93">
        <v>0</v>
      </c>
      <c r="BF41" s="93">
        <v>0</v>
      </c>
      <c r="BG41" s="93">
        <v>0</v>
      </c>
      <c r="BH41" s="93">
        <v>0</v>
      </c>
      <c r="BI41" s="93">
        <v>0</v>
      </c>
      <c r="BJ41" s="93">
        <v>0</v>
      </c>
      <c r="BK41" s="93">
        <v>0</v>
      </c>
      <c r="BL41" s="93">
        <v>0</v>
      </c>
      <c r="BM41" s="93">
        <v>0</v>
      </c>
      <c r="BN41" s="93">
        <v>0</v>
      </c>
      <c r="BO41" s="93">
        <v>0</v>
      </c>
      <c r="BP41" s="93">
        <v>0</v>
      </c>
      <c r="BQ41" s="93">
        <v>0</v>
      </c>
      <c r="BR41" s="93">
        <v>0</v>
      </c>
      <c r="BS41" s="93">
        <v>0</v>
      </c>
      <c r="BT41" s="93">
        <v>0</v>
      </c>
      <c r="BU41" s="93">
        <v>0</v>
      </c>
      <c r="BV41" s="93">
        <v>0</v>
      </c>
      <c r="BW41" s="93">
        <f t="shared" si="11"/>
        <v>0</v>
      </c>
      <c r="BX41" s="98" t="str">
        <f t="shared" si="12"/>
        <v>нд</v>
      </c>
      <c r="BY41" s="93">
        <f t="shared" si="13"/>
        <v>0</v>
      </c>
      <c r="BZ41" s="99" t="str">
        <f t="shared" si="14"/>
        <v>нд</v>
      </c>
      <c r="CA41" s="93" t="s">
        <v>118</v>
      </c>
      <c r="CB41" s="90">
        <f t="shared" si="5"/>
        <v>0</v>
      </c>
      <c r="CC41" s="90">
        <f t="shared" si="5"/>
        <v>0</v>
      </c>
      <c r="CD41" s="90">
        <f t="shared" si="5"/>
        <v>0</v>
      </c>
      <c r="CE41" s="90">
        <f t="shared" si="5"/>
        <v>0</v>
      </c>
      <c r="CF41" s="90">
        <f t="shared" si="5"/>
        <v>0</v>
      </c>
      <c r="CG41" s="90">
        <f t="shared" si="5"/>
        <v>0</v>
      </c>
      <c r="CH41" s="90">
        <f t="shared" si="5"/>
        <v>0</v>
      </c>
      <c r="CK41" s="95">
        <f>IF(CC41=[1]В0228_1037000158513_04_0_69_!BD38,0,1)</f>
        <v>0</v>
      </c>
    </row>
    <row r="42" spans="1:89" ht="126" x14ac:dyDescent="0.25">
      <c r="A42" s="96" t="s">
        <v>149</v>
      </c>
      <c r="B42" s="97" t="s">
        <v>152</v>
      </c>
      <c r="C42" s="96" t="s">
        <v>117</v>
      </c>
      <c r="D42" s="93">
        <v>0</v>
      </c>
      <c r="E42" s="90">
        <f t="shared" si="7"/>
        <v>0</v>
      </c>
      <c r="F42" s="90">
        <f t="shared" si="7"/>
        <v>0</v>
      </c>
      <c r="G42" s="90">
        <f t="shared" si="7"/>
        <v>0</v>
      </c>
      <c r="H42" s="90">
        <f t="shared" si="7"/>
        <v>0</v>
      </c>
      <c r="I42" s="90">
        <f t="shared" si="7"/>
        <v>0</v>
      </c>
      <c r="J42" s="90">
        <f t="shared" si="7"/>
        <v>0</v>
      </c>
      <c r="K42" s="90">
        <f t="shared" si="7"/>
        <v>0</v>
      </c>
      <c r="L42" s="93">
        <v>0</v>
      </c>
      <c r="M42" s="93">
        <v>0</v>
      </c>
      <c r="N42" s="93">
        <v>0</v>
      </c>
      <c r="O42" s="93">
        <v>0</v>
      </c>
      <c r="P42" s="93">
        <v>0</v>
      </c>
      <c r="Q42" s="93">
        <v>0</v>
      </c>
      <c r="R42" s="93">
        <v>0</v>
      </c>
      <c r="S42" s="93">
        <v>0</v>
      </c>
      <c r="T42" s="93">
        <v>0</v>
      </c>
      <c r="U42" s="93">
        <v>0</v>
      </c>
      <c r="V42" s="93">
        <v>0</v>
      </c>
      <c r="W42" s="93">
        <v>0</v>
      </c>
      <c r="X42" s="93">
        <v>0</v>
      </c>
      <c r="Y42" s="93">
        <v>0</v>
      </c>
      <c r="Z42" s="93">
        <v>0</v>
      </c>
      <c r="AA42" s="93">
        <v>0</v>
      </c>
      <c r="AB42" s="93">
        <v>0</v>
      </c>
      <c r="AC42" s="93">
        <v>0</v>
      </c>
      <c r="AD42" s="93">
        <v>0</v>
      </c>
      <c r="AE42" s="93">
        <v>0</v>
      </c>
      <c r="AF42" s="93">
        <v>0</v>
      </c>
      <c r="AG42" s="93">
        <v>0</v>
      </c>
      <c r="AH42" s="93">
        <v>0</v>
      </c>
      <c r="AI42" s="93">
        <v>0</v>
      </c>
      <c r="AJ42" s="93">
        <v>0</v>
      </c>
      <c r="AK42" s="93">
        <v>0</v>
      </c>
      <c r="AL42" s="93">
        <v>0</v>
      </c>
      <c r="AM42" s="93">
        <v>0</v>
      </c>
      <c r="AN42" s="90">
        <f t="shared" si="9"/>
        <v>0</v>
      </c>
      <c r="AO42" s="90">
        <f t="shared" si="9"/>
        <v>0</v>
      </c>
      <c r="AP42" s="90">
        <f t="shared" si="9"/>
        <v>0</v>
      </c>
      <c r="AQ42" s="90">
        <f t="shared" si="9"/>
        <v>0</v>
      </c>
      <c r="AR42" s="90">
        <f t="shared" si="9"/>
        <v>0</v>
      </c>
      <c r="AS42" s="90">
        <f t="shared" si="9"/>
        <v>0</v>
      </c>
      <c r="AT42" s="90">
        <f t="shared" si="9"/>
        <v>0</v>
      </c>
      <c r="AU42" s="93">
        <v>0</v>
      </c>
      <c r="AV42" s="93">
        <v>0</v>
      </c>
      <c r="AW42" s="93">
        <v>0</v>
      </c>
      <c r="AX42" s="93">
        <v>0</v>
      </c>
      <c r="AY42" s="93">
        <v>0</v>
      </c>
      <c r="AZ42" s="93">
        <v>0</v>
      </c>
      <c r="BA42" s="93">
        <v>0</v>
      </c>
      <c r="BB42" s="93">
        <v>0</v>
      </c>
      <c r="BC42" s="93">
        <v>0</v>
      </c>
      <c r="BD42" s="93">
        <v>0</v>
      </c>
      <c r="BE42" s="93">
        <v>0</v>
      </c>
      <c r="BF42" s="93">
        <v>0</v>
      </c>
      <c r="BG42" s="93">
        <v>0</v>
      </c>
      <c r="BH42" s="93">
        <v>0</v>
      </c>
      <c r="BI42" s="93">
        <v>0</v>
      </c>
      <c r="BJ42" s="93">
        <v>0</v>
      </c>
      <c r="BK42" s="93">
        <v>0</v>
      </c>
      <c r="BL42" s="93">
        <v>0</v>
      </c>
      <c r="BM42" s="93">
        <v>0</v>
      </c>
      <c r="BN42" s="93">
        <v>0</v>
      </c>
      <c r="BO42" s="93">
        <v>0</v>
      </c>
      <c r="BP42" s="93">
        <v>0</v>
      </c>
      <c r="BQ42" s="93">
        <v>0</v>
      </c>
      <c r="BR42" s="93">
        <v>0</v>
      </c>
      <c r="BS42" s="93">
        <v>0</v>
      </c>
      <c r="BT42" s="93">
        <v>0</v>
      </c>
      <c r="BU42" s="93">
        <v>0</v>
      </c>
      <c r="BV42" s="93">
        <v>0</v>
      </c>
      <c r="BW42" s="93">
        <f t="shared" si="11"/>
        <v>0</v>
      </c>
      <c r="BX42" s="98" t="str">
        <f t="shared" si="12"/>
        <v>нд</v>
      </c>
      <c r="BY42" s="93">
        <f t="shared" si="13"/>
        <v>0</v>
      </c>
      <c r="BZ42" s="99" t="str">
        <f t="shared" si="14"/>
        <v>нд</v>
      </c>
      <c r="CA42" s="93" t="s">
        <v>118</v>
      </c>
      <c r="CB42" s="90">
        <f t="shared" si="5"/>
        <v>0</v>
      </c>
      <c r="CC42" s="90">
        <f t="shared" si="5"/>
        <v>0</v>
      </c>
      <c r="CD42" s="90">
        <f t="shared" si="5"/>
        <v>0</v>
      </c>
      <c r="CE42" s="90">
        <f t="shared" si="5"/>
        <v>0</v>
      </c>
      <c r="CF42" s="90">
        <f t="shared" si="5"/>
        <v>0</v>
      </c>
      <c r="CG42" s="90">
        <f t="shared" si="5"/>
        <v>0</v>
      </c>
      <c r="CH42" s="90">
        <f t="shared" si="5"/>
        <v>0</v>
      </c>
      <c r="CK42" s="95">
        <f>IF(CC42=[1]В0228_1037000158513_04_0_69_!BD39,0,1)</f>
        <v>0</v>
      </c>
    </row>
    <row r="43" spans="1:89" ht="141.75" x14ac:dyDescent="0.25">
      <c r="A43" s="96" t="s">
        <v>153</v>
      </c>
      <c r="B43" s="97" t="s">
        <v>150</v>
      </c>
      <c r="C43" s="96" t="s">
        <v>117</v>
      </c>
      <c r="D43" s="93">
        <v>0</v>
      </c>
      <c r="E43" s="90">
        <f t="shared" si="7"/>
        <v>0</v>
      </c>
      <c r="F43" s="90">
        <f t="shared" si="7"/>
        <v>0</v>
      </c>
      <c r="G43" s="90">
        <f t="shared" si="7"/>
        <v>0</v>
      </c>
      <c r="H43" s="90">
        <f t="shared" si="7"/>
        <v>0</v>
      </c>
      <c r="I43" s="90">
        <f t="shared" si="7"/>
        <v>0</v>
      </c>
      <c r="J43" s="90">
        <f t="shared" si="7"/>
        <v>0</v>
      </c>
      <c r="K43" s="90">
        <f t="shared" si="7"/>
        <v>0</v>
      </c>
      <c r="L43" s="93">
        <v>0</v>
      </c>
      <c r="M43" s="93">
        <v>0</v>
      </c>
      <c r="N43" s="93">
        <v>0</v>
      </c>
      <c r="O43" s="93">
        <v>0</v>
      </c>
      <c r="P43" s="93">
        <v>0</v>
      </c>
      <c r="Q43" s="93">
        <v>0</v>
      </c>
      <c r="R43" s="93">
        <v>0</v>
      </c>
      <c r="S43" s="93">
        <v>0</v>
      </c>
      <c r="T43" s="93">
        <v>0</v>
      </c>
      <c r="U43" s="93">
        <v>0</v>
      </c>
      <c r="V43" s="93">
        <v>0</v>
      </c>
      <c r="W43" s="93">
        <v>0</v>
      </c>
      <c r="X43" s="93">
        <v>0</v>
      </c>
      <c r="Y43" s="93">
        <v>0</v>
      </c>
      <c r="Z43" s="93">
        <v>0</v>
      </c>
      <c r="AA43" s="93">
        <v>0</v>
      </c>
      <c r="AB43" s="93">
        <v>0</v>
      </c>
      <c r="AC43" s="93">
        <v>0</v>
      </c>
      <c r="AD43" s="93">
        <v>0</v>
      </c>
      <c r="AE43" s="93">
        <v>0</v>
      </c>
      <c r="AF43" s="93">
        <v>0</v>
      </c>
      <c r="AG43" s="93">
        <v>0</v>
      </c>
      <c r="AH43" s="93">
        <v>0</v>
      </c>
      <c r="AI43" s="93">
        <v>0</v>
      </c>
      <c r="AJ43" s="93">
        <v>0</v>
      </c>
      <c r="AK43" s="93">
        <v>0</v>
      </c>
      <c r="AL43" s="93">
        <v>0</v>
      </c>
      <c r="AM43" s="93">
        <v>0</v>
      </c>
      <c r="AN43" s="90">
        <f t="shared" si="9"/>
        <v>0</v>
      </c>
      <c r="AO43" s="90">
        <f t="shared" si="9"/>
        <v>0</v>
      </c>
      <c r="AP43" s="90">
        <f t="shared" si="9"/>
        <v>0</v>
      </c>
      <c r="AQ43" s="90">
        <f t="shared" si="9"/>
        <v>0</v>
      </c>
      <c r="AR43" s="90">
        <f t="shared" si="9"/>
        <v>0</v>
      </c>
      <c r="AS43" s="90">
        <f t="shared" si="9"/>
        <v>0</v>
      </c>
      <c r="AT43" s="90">
        <f t="shared" si="9"/>
        <v>0</v>
      </c>
      <c r="AU43" s="93">
        <v>0</v>
      </c>
      <c r="AV43" s="93">
        <v>0</v>
      </c>
      <c r="AW43" s="93">
        <v>0</v>
      </c>
      <c r="AX43" s="93">
        <v>0</v>
      </c>
      <c r="AY43" s="93">
        <v>0</v>
      </c>
      <c r="AZ43" s="93">
        <v>0</v>
      </c>
      <c r="BA43" s="93">
        <v>0</v>
      </c>
      <c r="BB43" s="93">
        <v>0</v>
      </c>
      <c r="BC43" s="93">
        <v>0</v>
      </c>
      <c r="BD43" s="93">
        <v>0</v>
      </c>
      <c r="BE43" s="93">
        <v>0</v>
      </c>
      <c r="BF43" s="93">
        <v>0</v>
      </c>
      <c r="BG43" s="93">
        <v>0</v>
      </c>
      <c r="BH43" s="93">
        <v>0</v>
      </c>
      <c r="BI43" s="93">
        <v>0</v>
      </c>
      <c r="BJ43" s="93">
        <v>0</v>
      </c>
      <c r="BK43" s="93">
        <v>0</v>
      </c>
      <c r="BL43" s="93">
        <v>0</v>
      </c>
      <c r="BM43" s="93">
        <v>0</v>
      </c>
      <c r="BN43" s="93">
        <v>0</v>
      </c>
      <c r="BO43" s="93">
        <v>0</v>
      </c>
      <c r="BP43" s="93">
        <v>0</v>
      </c>
      <c r="BQ43" s="93">
        <v>0</v>
      </c>
      <c r="BR43" s="93">
        <v>0</v>
      </c>
      <c r="BS43" s="93">
        <v>0</v>
      </c>
      <c r="BT43" s="93">
        <v>0</v>
      </c>
      <c r="BU43" s="93">
        <v>0</v>
      </c>
      <c r="BV43" s="93">
        <v>0</v>
      </c>
      <c r="BW43" s="93">
        <f t="shared" si="11"/>
        <v>0</v>
      </c>
      <c r="BX43" s="98" t="str">
        <f t="shared" si="12"/>
        <v>нд</v>
      </c>
      <c r="BY43" s="93">
        <f t="shared" si="13"/>
        <v>0</v>
      </c>
      <c r="BZ43" s="99" t="str">
        <f t="shared" si="14"/>
        <v>нд</v>
      </c>
      <c r="CA43" s="93" t="s">
        <v>118</v>
      </c>
      <c r="CB43" s="90">
        <f t="shared" si="5"/>
        <v>0</v>
      </c>
      <c r="CC43" s="90">
        <f t="shared" si="5"/>
        <v>0</v>
      </c>
      <c r="CD43" s="90">
        <f t="shared" si="5"/>
        <v>0</v>
      </c>
      <c r="CE43" s="90">
        <f t="shared" si="5"/>
        <v>0</v>
      </c>
      <c r="CF43" s="90">
        <f t="shared" si="5"/>
        <v>0</v>
      </c>
      <c r="CG43" s="90">
        <f t="shared" si="5"/>
        <v>0</v>
      </c>
      <c r="CH43" s="90">
        <f t="shared" si="5"/>
        <v>0</v>
      </c>
      <c r="CK43" s="95">
        <f>IF(CC43=[1]В0228_1037000158513_04_0_69_!BD40,0,1)</f>
        <v>0</v>
      </c>
    </row>
    <row r="44" spans="1:89" ht="126" x14ac:dyDescent="0.25">
      <c r="A44" s="96" t="s">
        <v>153</v>
      </c>
      <c r="B44" s="97" t="s">
        <v>151</v>
      </c>
      <c r="C44" s="96" t="s">
        <v>117</v>
      </c>
      <c r="D44" s="93">
        <v>0</v>
      </c>
      <c r="E44" s="90">
        <f t="shared" si="7"/>
        <v>0</v>
      </c>
      <c r="F44" s="90">
        <f t="shared" si="7"/>
        <v>0</v>
      </c>
      <c r="G44" s="90">
        <f t="shared" si="7"/>
        <v>0</v>
      </c>
      <c r="H44" s="90">
        <f t="shared" si="7"/>
        <v>0</v>
      </c>
      <c r="I44" s="90">
        <f t="shared" si="7"/>
        <v>0</v>
      </c>
      <c r="J44" s="90">
        <f t="shared" si="7"/>
        <v>0</v>
      </c>
      <c r="K44" s="90">
        <f t="shared" si="7"/>
        <v>0</v>
      </c>
      <c r="L44" s="93">
        <v>0</v>
      </c>
      <c r="M44" s="93">
        <v>0</v>
      </c>
      <c r="N44" s="93">
        <v>0</v>
      </c>
      <c r="O44" s="93">
        <v>0</v>
      </c>
      <c r="P44" s="93">
        <v>0</v>
      </c>
      <c r="Q44" s="93">
        <v>0</v>
      </c>
      <c r="R44" s="93">
        <v>0</v>
      </c>
      <c r="S44" s="93">
        <v>0</v>
      </c>
      <c r="T44" s="93">
        <v>0</v>
      </c>
      <c r="U44" s="93">
        <v>0</v>
      </c>
      <c r="V44" s="93">
        <v>0</v>
      </c>
      <c r="W44" s="93">
        <v>0</v>
      </c>
      <c r="X44" s="93">
        <v>0</v>
      </c>
      <c r="Y44" s="93">
        <v>0</v>
      </c>
      <c r="Z44" s="93">
        <v>0</v>
      </c>
      <c r="AA44" s="93">
        <v>0</v>
      </c>
      <c r="AB44" s="93">
        <v>0</v>
      </c>
      <c r="AC44" s="93">
        <v>0</v>
      </c>
      <c r="AD44" s="93">
        <v>0</v>
      </c>
      <c r="AE44" s="93">
        <v>0</v>
      </c>
      <c r="AF44" s="93">
        <v>0</v>
      </c>
      <c r="AG44" s="93">
        <v>0</v>
      </c>
      <c r="AH44" s="93">
        <v>0</v>
      </c>
      <c r="AI44" s="93">
        <v>0</v>
      </c>
      <c r="AJ44" s="93">
        <v>0</v>
      </c>
      <c r="AK44" s="93">
        <v>0</v>
      </c>
      <c r="AL44" s="93">
        <v>0</v>
      </c>
      <c r="AM44" s="93">
        <v>0</v>
      </c>
      <c r="AN44" s="90">
        <f t="shared" si="9"/>
        <v>0</v>
      </c>
      <c r="AO44" s="90">
        <f t="shared" si="9"/>
        <v>0</v>
      </c>
      <c r="AP44" s="90">
        <f t="shared" si="9"/>
        <v>0</v>
      </c>
      <c r="AQ44" s="90">
        <f t="shared" si="9"/>
        <v>0</v>
      </c>
      <c r="AR44" s="90">
        <f t="shared" si="9"/>
        <v>0</v>
      </c>
      <c r="AS44" s="90">
        <f t="shared" si="9"/>
        <v>0</v>
      </c>
      <c r="AT44" s="90">
        <f t="shared" si="9"/>
        <v>0</v>
      </c>
      <c r="AU44" s="93">
        <v>0</v>
      </c>
      <c r="AV44" s="93">
        <v>0</v>
      </c>
      <c r="AW44" s="93">
        <v>0</v>
      </c>
      <c r="AX44" s="93">
        <v>0</v>
      </c>
      <c r="AY44" s="93">
        <v>0</v>
      </c>
      <c r="AZ44" s="93">
        <v>0</v>
      </c>
      <c r="BA44" s="93">
        <v>0</v>
      </c>
      <c r="BB44" s="93">
        <v>0</v>
      </c>
      <c r="BC44" s="93">
        <v>0</v>
      </c>
      <c r="BD44" s="93">
        <v>0</v>
      </c>
      <c r="BE44" s="93">
        <v>0</v>
      </c>
      <c r="BF44" s="93">
        <v>0</v>
      </c>
      <c r="BG44" s="93">
        <v>0</v>
      </c>
      <c r="BH44" s="93">
        <v>0</v>
      </c>
      <c r="BI44" s="93">
        <v>0</v>
      </c>
      <c r="BJ44" s="93">
        <v>0</v>
      </c>
      <c r="BK44" s="93">
        <v>0</v>
      </c>
      <c r="BL44" s="93">
        <v>0</v>
      </c>
      <c r="BM44" s="93">
        <v>0</v>
      </c>
      <c r="BN44" s="93">
        <v>0</v>
      </c>
      <c r="BO44" s="93">
        <v>0</v>
      </c>
      <c r="BP44" s="93">
        <v>0</v>
      </c>
      <c r="BQ44" s="93">
        <v>0</v>
      </c>
      <c r="BR44" s="93">
        <v>0</v>
      </c>
      <c r="BS44" s="93">
        <v>0</v>
      </c>
      <c r="BT44" s="93">
        <v>0</v>
      </c>
      <c r="BU44" s="93">
        <v>0</v>
      </c>
      <c r="BV44" s="93">
        <v>0</v>
      </c>
      <c r="BW44" s="93">
        <f t="shared" si="11"/>
        <v>0</v>
      </c>
      <c r="BX44" s="98" t="str">
        <f t="shared" si="12"/>
        <v>нд</v>
      </c>
      <c r="BY44" s="93">
        <f t="shared" si="13"/>
        <v>0</v>
      </c>
      <c r="BZ44" s="99" t="str">
        <f t="shared" si="14"/>
        <v>нд</v>
      </c>
      <c r="CA44" s="93" t="s">
        <v>118</v>
      </c>
      <c r="CB44" s="90">
        <f t="shared" si="5"/>
        <v>0</v>
      </c>
      <c r="CC44" s="90">
        <f t="shared" si="5"/>
        <v>0</v>
      </c>
      <c r="CD44" s="90">
        <f t="shared" si="5"/>
        <v>0</v>
      </c>
      <c r="CE44" s="90">
        <f t="shared" si="5"/>
        <v>0</v>
      </c>
      <c r="CF44" s="90">
        <f t="shared" si="5"/>
        <v>0</v>
      </c>
      <c r="CG44" s="90">
        <f t="shared" si="5"/>
        <v>0</v>
      </c>
      <c r="CH44" s="90">
        <f t="shared" si="5"/>
        <v>0</v>
      </c>
      <c r="CK44" s="95">
        <f>IF(CC44=[1]В0228_1037000158513_04_0_69_!BD41,0,1)</f>
        <v>0</v>
      </c>
    </row>
    <row r="45" spans="1:89" ht="126" x14ac:dyDescent="0.25">
      <c r="A45" s="96" t="s">
        <v>153</v>
      </c>
      <c r="B45" s="97" t="s">
        <v>154</v>
      </c>
      <c r="C45" s="96" t="s">
        <v>117</v>
      </c>
      <c r="D45" s="93">
        <v>0</v>
      </c>
      <c r="E45" s="90">
        <f t="shared" si="7"/>
        <v>0</v>
      </c>
      <c r="F45" s="90">
        <f t="shared" si="7"/>
        <v>0</v>
      </c>
      <c r="G45" s="90">
        <f t="shared" si="7"/>
        <v>0</v>
      </c>
      <c r="H45" s="90">
        <f t="shared" si="7"/>
        <v>0</v>
      </c>
      <c r="I45" s="90">
        <f t="shared" si="7"/>
        <v>0</v>
      </c>
      <c r="J45" s="90">
        <f t="shared" si="7"/>
        <v>0</v>
      </c>
      <c r="K45" s="90">
        <f t="shared" si="7"/>
        <v>0</v>
      </c>
      <c r="L45" s="93">
        <v>0</v>
      </c>
      <c r="M45" s="93">
        <v>0</v>
      </c>
      <c r="N45" s="93">
        <v>0</v>
      </c>
      <c r="O45" s="93">
        <v>0</v>
      </c>
      <c r="P45" s="93">
        <v>0</v>
      </c>
      <c r="Q45" s="93">
        <v>0</v>
      </c>
      <c r="R45" s="93">
        <v>0</v>
      </c>
      <c r="S45" s="93">
        <v>0</v>
      </c>
      <c r="T45" s="93">
        <v>0</v>
      </c>
      <c r="U45" s="93">
        <v>0</v>
      </c>
      <c r="V45" s="93">
        <v>0</v>
      </c>
      <c r="W45" s="93">
        <v>0</v>
      </c>
      <c r="X45" s="93">
        <v>0</v>
      </c>
      <c r="Y45" s="93">
        <v>0</v>
      </c>
      <c r="Z45" s="93">
        <v>0</v>
      </c>
      <c r="AA45" s="93">
        <v>0</v>
      </c>
      <c r="AB45" s="93">
        <v>0</v>
      </c>
      <c r="AC45" s="93">
        <v>0</v>
      </c>
      <c r="AD45" s="93">
        <v>0</v>
      </c>
      <c r="AE45" s="93">
        <v>0</v>
      </c>
      <c r="AF45" s="93">
        <v>0</v>
      </c>
      <c r="AG45" s="93">
        <v>0</v>
      </c>
      <c r="AH45" s="93">
        <v>0</v>
      </c>
      <c r="AI45" s="93">
        <v>0</v>
      </c>
      <c r="AJ45" s="93">
        <v>0</v>
      </c>
      <c r="AK45" s="93">
        <v>0</v>
      </c>
      <c r="AL45" s="93">
        <v>0</v>
      </c>
      <c r="AM45" s="93">
        <v>0</v>
      </c>
      <c r="AN45" s="90">
        <f t="shared" si="9"/>
        <v>0</v>
      </c>
      <c r="AO45" s="90">
        <f t="shared" si="9"/>
        <v>0</v>
      </c>
      <c r="AP45" s="90">
        <f t="shared" si="9"/>
        <v>0</v>
      </c>
      <c r="AQ45" s="90">
        <f t="shared" si="9"/>
        <v>0</v>
      </c>
      <c r="AR45" s="90">
        <f t="shared" si="9"/>
        <v>0</v>
      </c>
      <c r="AS45" s="90">
        <f t="shared" si="9"/>
        <v>0</v>
      </c>
      <c r="AT45" s="90">
        <f t="shared" si="9"/>
        <v>0</v>
      </c>
      <c r="AU45" s="93">
        <v>0</v>
      </c>
      <c r="AV45" s="93">
        <v>0</v>
      </c>
      <c r="AW45" s="93">
        <v>0</v>
      </c>
      <c r="AX45" s="93">
        <v>0</v>
      </c>
      <c r="AY45" s="93">
        <v>0</v>
      </c>
      <c r="AZ45" s="93">
        <v>0</v>
      </c>
      <c r="BA45" s="93">
        <v>0</v>
      </c>
      <c r="BB45" s="93">
        <v>0</v>
      </c>
      <c r="BC45" s="93">
        <v>0</v>
      </c>
      <c r="BD45" s="93">
        <v>0</v>
      </c>
      <c r="BE45" s="93">
        <v>0</v>
      </c>
      <c r="BF45" s="93">
        <v>0</v>
      </c>
      <c r="BG45" s="93">
        <v>0</v>
      </c>
      <c r="BH45" s="93">
        <v>0</v>
      </c>
      <c r="BI45" s="93">
        <v>0</v>
      </c>
      <c r="BJ45" s="93">
        <v>0</v>
      </c>
      <c r="BK45" s="93">
        <v>0</v>
      </c>
      <c r="BL45" s="93">
        <v>0</v>
      </c>
      <c r="BM45" s="93">
        <v>0</v>
      </c>
      <c r="BN45" s="93">
        <v>0</v>
      </c>
      <c r="BO45" s="93">
        <v>0</v>
      </c>
      <c r="BP45" s="93">
        <v>0</v>
      </c>
      <c r="BQ45" s="93">
        <v>0</v>
      </c>
      <c r="BR45" s="93">
        <v>0</v>
      </c>
      <c r="BS45" s="93">
        <v>0</v>
      </c>
      <c r="BT45" s="93">
        <v>0</v>
      </c>
      <c r="BU45" s="93">
        <v>0</v>
      </c>
      <c r="BV45" s="93">
        <v>0</v>
      </c>
      <c r="BW45" s="93">
        <f t="shared" si="11"/>
        <v>0</v>
      </c>
      <c r="BX45" s="98" t="str">
        <f t="shared" si="12"/>
        <v>нд</v>
      </c>
      <c r="BY45" s="93">
        <f t="shared" si="13"/>
        <v>0</v>
      </c>
      <c r="BZ45" s="99" t="str">
        <f t="shared" si="14"/>
        <v>нд</v>
      </c>
      <c r="CA45" s="93" t="s">
        <v>118</v>
      </c>
      <c r="CB45" s="90">
        <f t="shared" si="5"/>
        <v>0</v>
      </c>
      <c r="CC45" s="90">
        <f t="shared" si="5"/>
        <v>0</v>
      </c>
      <c r="CD45" s="90">
        <f t="shared" si="5"/>
        <v>0</v>
      </c>
      <c r="CE45" s="90">
        <f t="shared" si="5"/>
        <v>0</v>
      </c>
      <c r="CF45" s="90">
        <f t="shared" si="5"/>
        <v>0</v>
      </c>
      <c r="CG45" s="90">
        <f t="shared" si="5"/>
        <v>0</v>
      </c>
      <c r="CH45" s="90">
        <f t="shared" si="5"/>
        <v>0</v>
      </c>
      <c r="CK45" s="95">
        <f>IF(CC45=[1]В0228_1037000158513_04_0_69_!BD42,0,1)</f>
        <v>0</v>
      </c>
    </row>
    <row r="46" spans="1:89" ht="110.25" x14ac:dyDescent="0.25">
      <c r="A46" s="96" t="s">
        <v>155</v>
      </c>
      <c r="B46" s="97" t="s">
        <v>156</v>
      </c>
      <c r="C46" s="96" t="s">
        <v>117</v>
      </c>
      <c r="D46" s="93">
        <f t="shared" ref="D46" si="40">SUM(D47:D48)</f>
        <v>0</v>
      </c>
      <c r="E46" s="90">
        <f t="shared" si="7"/>
        <v>0</v>
      </c>
      <c r="F46" s="90">
        <f t="shared" si="7"/>
        <v>0</v>
      </c>
      <c r="G46" s="90">
        <f t="shared" si="7"/>
        <v>0</v>
      </c>
      <c r="H46" s="90">
        <f t="shared" si="7"/>
        <v>0</v>
      </c>
      <c r="I46" s="90">
        <f t="shared" si="7"/>
        <v>0</v>
      </c>
      <c r="J46" s="90">
        <f t="shared" si="7"/>
        <v>0</v>
      </c>
      <c r="K46" s="90">
        <f t="shared" si="7"/>
        <v>0</v>
      </c>
      <c r="L46" s="93">
        <f t="shared" ref="L46:AM46" si="41">SUM(L47:L48)</f>
        <v>0</v>
      </c>
      <c r="M46" s="93">
        <f t="shared" si="41"/>
        <v>0</v>
      </c>
      <c r="N46" s="93">
        <f t="shared" si="41"/>
        <v>0</v>
      </c>
      <c r="O46" s="93">
        <f t="shared" si="41"/>
        <v>0</v>
      </c>
      <c r="P46" s="93">
        <f t="shared" si="41"/>
        <v>0</v>
      </c>
      <c r="Q46" s="93">
        <f t="shared" si="41"/>
        <v>0</v>
      </c>
      <c r="R46" s="93">
        <f t="shared" si="41"/>
        <v>0</v>
      </c>
      <c r="S46" s="93">
        <f t="shared" si="41"/>
        <v>0</v>
      </c>
      <c r="T46" s="93">
        <f t="shared" si="41"/>
        <v>0</v>
      </c>
      <c r="U46" s="93">
        <f t="shared" si="41"/>
        <v>0</v>
      </c>
      <c r="V46" s="93">
        <f t="shared" si="41"/>
        <v>0</v>
      </c>
      <c r="W46" s="93">
        <f t="shared" si="41"/>
        <v>0</v>
      </c>
      <c r="X46" s="93">
        <f t="shared" si="41"/>
        <v>0</v>
      </c>
      <c r="Y46" s="93">
        <f t="shared" si="41"/>
        <v>0</v>
      </c>
      <c r="Z46" s="93">
        <f t="shared" si="41"/>
        <v>0</v>
      </c>
      <c r="AA46" s="93">
        <f t="shared" si="41"/>
        <v>0</v>
      </c>
      <c r="AB46" s="93">
        <f t="shared" si="41"/>
        <v>0</v>
      </c>
      <c r="AC46" s="93">
        <f t="shared" si="41"/>
        <v>0</v>
      </c>
      <c r="AD46" s="93">
        <f t="shared" si="41"/>
        <v>0</v>
      </c>
      <c r="AE46" s="93">
        <f t="shared" si="41"/>
        <v>0</v>
      </c>
      <c r="AF46" s="93">
        <f t="shared" si="41"/>
        <v>0</v>
      </c>
      <c r="AG46" s="93">
        <f t="shared" si="41"/>
        <v>0</v>
      </c>
      <c r="AH46" s="93">
        <f t="shared" si="41"/>
        <v>0</v>
      </c>
      <c r="AI46" s="93">
        <f t="shared" si="41"/>
        <v>0</v>
      </c>
      <c r="AJ46" s="93">
        <f t="shared" si="41"/>
        <v>0</v>
      </c>
      <c r="AK46" s="93">
        <f t="shared" si="41"/>
        <v>0</v>
      </c>
      <c r="AL46" s="93">
        <f t="shared" si="41"/>
        <v>0</v>
      </c>
      <c r="AM46" s="93">
        <f t="shared" si="41"/>
        <v>0</v>
      </c>
      <c r="AN46" s="90">
        <f t="shared" si="9"/>
        <v>0</v>
      </c>
      <c r="AO46" s="90">
        <f t="shared" si="9"/>
        <v>0</v>
      </c>
      <c r="AP46" s="90">
        <f t="shared" si="9"/>
        <v>0</v>
      </c>
      <c r="AQ46" s="90">
        <f t="shared" si="9"/>
        <v>0</v>
      </c>
      <c r="AR46" s="90">
        <f t="shared" si="9"/>
        <v>0</v>
      </c>
      <c r="AS46" s="90">
        <f t="shared" si="9"/>
        <v>0</v>
      </c>
      <c r="AT46" s="90">
        <f t="shared" si="9"/>
        <v>0</v>
      </c>
      <c r="AU46" s="93">
        <f t="shared" ref="AU46:BV46" si="42">SUM(AU47:AU48)</f>
        <v>0</v>
      </c>
      <c r="AV46" s="93">
        <f t="shared" si="42"/>
        <v>0</v>
      </c>
      <c r="AW46" s="93">
        <f t="shared" si="42"/>
        <v>0</v>
      </c>
      <c r="AX46" s="93">
        <f t="shared" si="42"/>
        <v>0</v>
      </c>
      <c r="AY46" s="93">
        <f t="shared" si="42"/>
        <v>0</v>
      </c>
      <c r="AZ46" s="93">
        <f t="shared" si="42"/>
        <v>0</v>
      </c>
      <c r="BA46" s="93">
        <f t="shared" si="42"/>
        <v>0</v>
      </c>
      <c r="BB46" s="93">
        <f t="shared" si="42"/>
        <v>0</v>
      </c>
      <c r="BC46" s="93">
        <f t="shared" si="42"/>
        <v>0</v>
      </c>
      <c r="BD46" s="93">
        <f t="shared" si="42"/>
        <v>0</v>
      </c>
      <c r="BE46" s="93">
        <f t="shared" si="42"/>
        <v>0</v>
      </c>
      <c r="BF46" s="93">
        <f t="shared" si="42"/>
        <v>0</v>
      </c>
      <c r="BG46" s="93">
        <f t="shared" si="42"/>
        <v>0</v>
      </c>
      <c r="BH46" s="93">
        <f t="shared" si="42"/>
        <v>0</v>
      </c>
      <c r="BI46" s="93">
        <f t="shared" si="42"/>
        <v>0</v>
      </c>
      <c r="BJ46" s="93">
        <f t="shared" si="42"/>
        <v>0</v>
      </c>
      <c r="BK46" s="93">
        <f t="shared" si="42"/>
        <v>0</v>
      </c>
      <c r="BL46" s="93">
        <f t="shared" si="42"/>
        <v>0</v>
      </c>
      <c r="BM46" s="93">
        <f t="shared" si="42"/>
        <v>0</v>
      </c>
      <c r="BN46" s="93">
        <f t="shared" si="42"/>
        <v>0</v>
      </c>
      <c r="BO46" s="93">
        <f t="shared" si="42"/>
        <v>0</v>
      </c>
      <c r="BP46" s="93">
        <f t="shared" si="42"/>
        <v>0</v>
      </c>
      <c r="BQ46" s="93">
        <f t="shared" si="42"/>
        <v>0</v>
      </c>
      <c r="BR46" s="93">
        <f t="shared" si="42"/>
        <v>0</v>
      </c>
      <c r="BS46" s="93">
        <f t="shared" si="42"/>
        <v>0</v>
      </c>
      <c r="BT46" s="93">
        <f t="shared" si="42"/>
        <v>0</v>
      </c>
      <c r="BU46" s="93">
        <f t="shared" si="42"/>
        <v>0</v>
      </c>
      <c r="BV46" s="93">
        <f t="shared" si="42"/>
        <v>0</v>
      </c>
      <c r="BW46" s="93">
        <f t="shared" si="11"/>
        <v>0</v>
      </c>
      <c r="BX46" s="98" t="str">
        <f t="shared" si="12"/>
        <v>нд</v>
      </c>
      <c r="BY46" s="93">
        <f t="shared" si="13"/>
        <v>0</v>
      </c>
      <c r="BZ46" s="99" t="str">
        <f t="shared" si="14"/>
        <v>нд</v>
      </c>
      <c r="CA46" s="93" t="s">
        <v>118</v>
      </c>
      <c r="CB46" s="90">
        <f t="shared" si="5"/>
        <v>0</v>
      </c>
      <c r="CC46" s="90">
        <f t="shared" si="5"/>
        <v>0</v>
      </c>
      <c r="CD46" s="90">
        <f t="shared" si="5"/>
        <v>0</v>
      </c>
      <c r="CE46" s="90">
        <f t="shared" si="5"/>
        <v>0</v>
      </c>
      <c r="CF46" s="90">
        <f t="shared" si="5"/>
        <v>0</v>
      </c>
      <c r="CG46" s="90">
        <f t="shared" si="5"/>
        <v>0</v>
      </c>
      <c r="CH46" s="90">
        <f t="shared" si="5"/>
        <v>0</v>
      </c>
      <c r="CK46" s="95">
        <f>IF(CC46=[1]В0228_1037000158513_04_0_69_!BD43,0,1)</f>
        <v>0</v>
      </c>
    </row>
    <row r="47" spans="1:89" ht="94.5" x14ac:dyDescent="0.25">
      <c r="A47" s="96" t="s">
        <v>157</v>
      </c>
      <c r="B47" s="97" t="s">
        <v>158</v>
      </c>
      <c r="C47" s="96" t="s">
        <v>117</v>
      </c>
      <c r="D47" s="93">
        <v>0</v>
      </c>
      <c r="E47" s="90">
        <f t="shared" si="7"/>
        <v>0</v>
      </c>
      <c r="F47" s="90">
        <f t="shared" si="7"/>
        <v>0</v>
      </c>
      <c r="G47" s="90">
        <f t="shared" si="7"/>
        <v>0</v>
      </c>
      <c r="H47" s="90">
        <f t="shared" si="7"/>
        <v>0</v>
      </c>
      <c r="I47" s="90">
        <f t="shared" si="7"/>
        <v>0</v>
      </c>
      <c r="J47" s="90">
        <f t="shared" si="7"/>
        <v>0</v>
      </c>
      <c r="K47" s="90">
        <f t="shared" si="7"/>
        <v>0</v>
      </c>
      <c r="L47" s="93">
        <v>0</v>
      </c>
      <c r="M47" s="93">
        <v>0</v>
      </c>
      <c r="N47" s="93">
        <v>0</v>
      </c>
      <c r="O47" s="93">
        <v>0</v>
      </c>
      <c r="P47" s="93">
        <v>0</v>
      </c>
      <c r="Q47" s="93">
        <v>0</v>
      </c>
      <c r="R47" s="93">
        <v>0</v>
      </c>
      <c r="S47" s="93">
        <v>0</v>
      </c>
      <c r="T47" s="93">
        <v>0</v>
      </c>
      <c r="U47" s="93">
        <v>0</v>
      </c>
      <c r="V47" s="93">
        <v>0</v>
      </c>
      <c r="W47" s="93">
        <v>0</v>
      </c>
      <c r="X47" s="93">
        <v>0</v>
      </c>
      <c r="Y47" s="93">
        <v>0</v>
      </c>
      <c r="Z47" s="93">
        <v>0</v>
      </c>
      <c r="AA47" s="93">
        <v>0</v>
      </c>
      <c r="AB47" s="93">
        <v>0</v>
      </c>
      <c r="AC47" s="93">
        <v>0</v>
      </c>
      <c r="AD47" s="93">
        <v>0</v>
      </c>
      <c r="AE47" s="93">
        <v>0</v>
      </c>
      <c r="AF47" s="93">
        <v>0</v>
      </c>
      <c r="AG47" s="93">
        <v>0</v>
      </c>
      <c r="AH47" s="93">
        <v>0</v>
      </c>
      <c r="AI47" s="93">
        <v>0</v>
      </c>
      <c r="AJ47" s="93">
        <v>0</v>
      </c>
      <c r="AK47" s="93">
        <v>0</v>
      </c>
      <c r="AL47" s="93">
        <v>0</v>
      </c>
      <c r="AM47" s="93">
        <v>0</v>
      </c>
      <c r="AN47" s="90">
        <f t="shared" si="9"/>
        <v>0</v>
      </c>
      <c r="AO47" s="90">
        <f t="shared" si="9"/>
        <v>0</v>
      </c>
      <c r="AP47" s="90">
        <f t="shared" si="9"/>
        <v>0</v>
      </c>
      <c r="AQ47" s="90">
        <f t="shared" si="9"/>
        <v>0</v>
      </c>
      <c r="AR47" s="90">
        <f t="shared" si="9"/>
        <v>0</v>
      </c>
      <c r="AS47" s="90">
        <f t="shared" si="9"/>
        <v>0</v>
      </c>
      <c r="AT47" s="90">
        <f t="shared" si="9"/>
        <v>0</v>
      </c>
      <c r="AU47" s="93">
        <v>0</v>
      </c>
      <c r="AV47" s="93">
        <v>0</v>
      </c>
      <c r="AW47" s="93">
        <v>0</v>
      </c>
      <c r="AX47" s="93">
        <v>0</v>
      </c>
      <c r="AY47" s="93">
        <v>0</v>
      </c>
      <c r="AZ47" s="93">
        <v>0</v>
      </c>
      <c r="BA47" s="93">
        <v>0</v>
      </c>
      <c r="BB47" s="93">
        <v>0</v>
      </c>
      <c r="BC47" s="93">
        <v>0</v>
      </c>
      <c r="BD47" s="93">
        <v>0</v>
      </c>
      <c r="BE47" s="93">
        <v>0</v>
      </c>
      <c r="BF47" s="93">
        <v>0</v>
      </c>
      <c r="BG47" s="93">
        <v>0</v>
      </c>
      <c r="BH47" s="93">
        <v>0</v>
      </c>
      <c r="BI47" s="93">
        <v>0</v>
      </c>
      <c r="BJ47" s="93">
        <v>0</v>
      </c>
      <c r="BK47" s="93">
        <v>0</v>
      </c>
      <c r="BL47" s="93">
        <v>0</v>
      </c>
      <c r="BM47" s="93">
        <v>0</v>
      </c>
      <c r="BN47" s="93">
        <v>0</v>
      </c>
      <c r="BO47" s="93">
        <v>0</v>
      </c>
      <c r="BP47" s="93">
        <v>0</v>
      </c>
      <c r="BQ47" s="93">
        <v>0</v>
      </c>
      <c r="BR47" s="93">
        <v>0</v>
      </c>
      <c r="BS47" s="93">
        <v>0</v>
      </c>
      <c r="BT47" s="93">
        <v>0</v>
      </c>
      <c r="BU47" s="93">
        <v>0</v>
      </c>
      <c r="BV47" s="93">
        <v>0</v>
      </c>
      <c r="BW47" s="93">
        <f t="shared" si="11"/>
        <v>0</v>
      </c>
      <c r="BX47" s="98" t="str">
        <f t="shared" si="12"/>
        <v>нд</v>
      </c>
      <c r="BY47" s="93">
        <f t="shared" si="13"/>
        <v>0</v>
      </c>
      <c r="BZ47" s="99" t="str">
        <f t="shared" si="14"/>
        <v>нд</v>
      </c>
      <c r="CA47" s="93" t="s">
        <v>118</v>
      </c>
      <c r="CB47" s="90">
        <f t="shared" si="5"/>
        <v>0</v>
      </c>
      <c r="CC47" s="90">
        <f t="shared" si="5"/>
        <v>0</v>
      </c>
      <c r="CD47" s="90">
        <f t="shared" si="5"/>
        <v>0</v>
      </c>
      <c r="CE47" s="90">
        <f t="shared" si="5"/>
        <v>0</v>
      </c>
      <c r="CF47" s="90">
        <f t="shared" si="5"/>
        <v>0</v>
      </c>
      <c r="CG47" s="90">
        <f t="shared" si="5"/>
        <v>0</v>
      </c>
      <c r="CH47" s="90">
        <f t="shared" si="5"/>
        <v>0</v>
      </c>
      <c r="CK47" s="95">
        <f>IF(CC47=[1]В0228_1037000158513_04_0_69_!BD44,0,1)</f>
        <v>0</v>
      </c>
    </row>
    <row r="48" spans="1:89" ht="110.25" x14ac:dyDescent="0.25">
      <c r="A48" s="96" t="s">
        <v>159</v>
      </c>
      <c r="B48" s="97" t="s">
        <v>160</v>
      </c>
      <c r="C48" s="96" t="s">
        <v>117</v>
      </c>
      <c r="D48" s="93">
        <v>0</v>
      </c>
      <c r="E48" s="90">
        <f t="shared" si="7"/>
        <v>0</v>
      </c>
      <c r="F48" s="90">
        <f t="shared" si="7"/>
        <v>0</v>
      </c>
      <c r="G48" s="90">
        <f t="shared" si="7"/>
        <v>0</v>
      </c>
      <c r="H48" s="90">
        <f t="shared" si="7"/>
        <v>0</v>
      </c>
      <c r="I48" s="90">
        <f t="shared" si="7"/>
        <v>0</v>
      </c>
      <c r="J48" s="90">
        <f t="shared" si="7"/>
        <v>0</v>
      </c>
      <c r="K48" s="90">
        <f t="shared" si="7"/>
        <v>0</v>
      </c>
      <c r="L48" s="93">
        <v>0</v>
      </c>
      <c r="M48" s="93">
        <v>0</v>
      </c>
      <c r="N48" s="93">
        <v>0</v>
      </c>
      <c r="O48" s="93">
        <v>0</v>
      </c>
      <c r="P48" s="93">
        <v>0</v>
      </c>
      <c r="Q48" s="93">
        <v>0</v>
      </c>
      <c r="R48" s="93">
        <v>0</v>
      </c>
      <c r="S48" s="93">
        <v>0</v>
      </c>
      <c r="T48" s="93">
        <v>0</v>
      </c>
      <c r="U48" s="93">
        <v>0</v>
      </c>
      <c r="V48" s="93">
        <v>0</v>
      </c>
      <c r="W48" s="93">
        <v>0</v>
      </c>
      <c r="X48" s="93">
        <v>0</v>
      </c>
      <c r="Y48" s="93">
        <v>0</v>
      </c>
      <c r="Z48" s="93">
        <v>0</v>
      </c>
      <c r="AA48" s="93">
        <v>0</v>
      </c>
      <c r="AB48" s="93">
        <v>0</v>
      </c>
      <c r="AC48" s="93">
        <v>0</v>
      </c>
      <c r="AD48" s="93">
        <v>0</v>
      </c>
      <c r="AE48" s="93">
        <v>0</v>
      </c>
      <c r="AF48" s="93">
        <v>0</v>
      </c>
      <c r="AG48" s="93">
        <v>0</v>
      </c>
      <c r="AH48" s="93">
        <v>0</v>
      </c>
      <c r="AI48" s="93">
        <v>0</v>
      </c>
      <c r="AJ48" s="93">
        <v>0</v>
      </c>
      <c r="AK48" s="93">
        <v>0</v>
      </c>
      <c r="AL48" s="93">
        <v>0</v>
      </c>
      <c r="AM48" s="93">
        <v>0</v>
      </c>
      <c r="AN48" s="90">
        <f t="shared" si="9"/>
        <v>0</v>
      </c>
      <c r="AO48" s="90">
        <f t="shared" si="9"/>
        <v>0</v>
      </c>
      <c r="AP48" s="90">
        <f t="shared" si="9"/>
        <v>0</v>
      </c>
      <c r="AQ48" s="90">
        <f t="shared" si="9"/>
        <v>0</v>
      </c>
      <c r="AR48" s="90">
        <f t="shared" si="9"/>
        <v>0</v>
      </c>
      <c r="AS48" s="90">
        <f t="shared" si="9"/>
        <v>0</v>
      </c>
      <c r="AT48" s="90">
        <f t="shared" si="9"/>
        <v>0</v>
      </c>
      <c r="AU48" s="93">
        <v>0</v>
      </c>
      <c r="AV48" s="93">
        <v>0</v>
      </c>
      <c r="AW48" s="93">
        <v>0</v>
      </c>
      <c r="AX48" s="93">
        <v>0</v>
      </c>
      <c r="AY48" s="93">
        <v>0</v>
      </c>
      <c r="AZ48" s="93">
        <v>0</v>
      </c>
      <c r="BA48" s="93">
        <v>0</v>
      </c>
      <c r="BB48" s="93">
        <v>0</v>
      </c>
      <c r="BC48" s="93">
        <v>0</v>
      </c>
      <c r="BD48" s="93">
        <v>0</v>
      </c>
      <c r="BE48" s="93">
        <v>0</v>
      </c>
      <c r="BF48" s="93">
        <v>0</v>
      </c>
      <c r="BG48" s="93">
        <v>0</v>
      </c>
      <c r="BH48" s="93">
        <v>0</v>
      </c>
      <c r="BI48" s="93">
        <v>0</v>
      </c>
      <c r="BJ48" s="93">
        <v>0</v>
      </c>
      <c r="BK48" s="93">
        <v>0</v>
      </c>
      <c r="BL48" s="93">
        <v>0</v>
      </c>
      <c r="BM48" s="93">
        <v>0</v>
      </c>
      <c r="BN48" s="93">
        <v>0</v>
      </c>
      <c r="BO48" s="93">
        <v>0</v>
      </c>
      <c r="BP48" s="93">
        <v>0</v>
      </c>
      <c r="BQ48" s="93">
        <v>0</v>
      </c>
      <c r="BR48" s="93">
        <v>0</v>
      </c>
      <c r="BS48" s="93">
        <v>0</v>
      </c>
      <c r="BT48" s="93">
        <v>0</v>
      </c>
      <c r="BU48" s="93">
        <v>0</v>
      </c>
      <c r="BV48" s="93">
        <v>0</v>
      </c>
      <c r="BW48" s="93">
        <f t="shared" si="11"/>
        <v>0</v>
      </c>
      <c r="BX48" s="98" t="str">
        <f t="shared" si="12"/>
        <v>нд</v>
      </c>
      <c r="BY48" s="93">
        <f t="shared" si="13"/>
        <v>0</v>
      </c>
      <c r="BZ48" s="99" t="str">
        <f t="shared" si="14"/>
        <v>нд</v>
      </c>
      <c r="CA48" s="93" t="s">
        <v>118</v>
      </c>
      <c r="CB48" s="90">
        <f t="shared" si="5"/>
        <v>0</v>
      </c>
      <c r="CC48" s="90">
        <f t="shared" si="5"/>
        <v>0</v>
      </c>
      <c r="CD48" s="90">
        <f t="shared" si="5"/>
        <v>0</v>
      </c>
      <c r="CE48" s="90">
        <f t="shared" si="5"/>
        <v>0</v>
      </c>
      <c r="CF48" s="90">
        <f t="shared" si="5"/>
        <v>0</v>
      </c>
      <c r="CG48" s="90">
        <f t="shared" si="5"/>
        <v>0</v>
      </c>
      <c r="CH48" s="90">
        <f t="shared" si="5"/>
        <v>0</v>
      </c>
      <c r="CK48" s="95">
        <f>IF(CC48=[1]В0228_1037000158513_04_0_69_!BD45,0,1)</f>
        <v>0</v>
      </c>
    </row>
    <row r="49" spans="1:98" ht="47.25" x14ac:dyDescent="0.25">
      <c r="A49" s="96" t="s">
        <v>161</v>
      </c>
      <c r="B49" s="97" t="s">
        <v>162</v>
      </c>
      <c r="C49" s="96" t="s">
        <v>117</v>
      </c>
      <c r="D49" s="93">
        <f>SUM(D50,D55,D58,D68)</f>
        <v>96.114988101000009</v>
      </c>
      <c r="E49" s="90">
        <f t="shared" si="7"/>
        <v>0</v>
      </c>
      <c r="F49" s="90">
        <f t="shared" si="7"/>
        <v>99.250277764000018</v>
      </c>
      <c r="G49" s="90">
        <f t="shared" si="7"/>
        <v>0</v>
      </c>
      <c r="H49" s="90">
        <f t="shared" si="7"/>
        <v>0</v>
      </c>
      <c r="I49" s="90">
        <f t="shared" si="7"/>
        <v>0</v>
      </c>
      <c r="J49" s="90">
        <f t="shared" si="7"/>
        <v>0</v>
      </c>
      <c r="K49" s="90">
        <f t="shared" si="7"/>
        <v>3391</v>
      </c>
      <c r="L49" s="93">
        <f t="shared" ref="L49:AM49" si="43">SUM(L50,L55,L58,L68)</f>
        <v>0</v>
      </c>
      <c r="M49" s="93">
        <f t="shared" si="43"/>
        <v>24.028747025250002</v>
      </c>
      <c r="N49" s="93">
        <f t="shared" si="43"/>
        <v>0</v>
      </c>
      <c r="O49" s="93">
        <f t="shared" si="43"/>
        <v>0</v>
      </c>
      <c r="P49" s="93">
        <f t="shared" si="43"/>
        <v>0</v>
      </c>
      <c r="Q49" s="93">
        <f t="shared" si="43"/>
        <v>0</v>
      </c>
      <c r="R49" s="93">
        <f t="shared" si="43"/>
        <v>828</v>
      </c>
      <c r="S49" s="93">
        <f t="shared" si="43"/>
        <v>0</v>
      </c>
      <c r="T49" s="93">
        <f t="shared" si="43"/>
        <v>25.576032832964291</v>
      </c>
      <c r="U49" s="93">
        <f t="shared" si="43"/>
        <v>0</v>
      </c>
      <c r="V49" s="93">
        <f t="shared" si="43"/>
        <v>0</v>
      </c>
      <c r="W49" s="93">
        <f t="shared" si="43"/>
        <v>0</v>
      </c>
      <c r="X49" s="93">
        <f t="shared" si="43"/>
        <v>0</v>
      </c>
      <c r="Y49" s="93">
        <f t="shared" si="43"/>
        <v>866</v>
      </c>
      <c r="Z49" s="93">
        <f t="shared" si="43"/>
        <v>0</v>
      </c>
      <c r="AA49" s="93">
        <f t="shared" si="43"/>
        <v>25.616750880535722</v>
      </c>
      <c r="AB49" s="93">
        <f t="shared" si="43"/>
        <v>0</v>
      </c>
      <c r="AC49" s="93">
        <f t="shared" si="43"/>
        <v>0</v>
      </c>
      <c r="AD49" s="93">
        <f t="shared" si="43"/>
        <v>0</v>
      </c>
      <c r="AE49" s="93">
        <f t="shared" si="43"/>
        <v>0</v>
      </c>
      <c r="AF49" s="93">
        <f t="shared" si="43"/>
        <v>868</v>
      </c>
      <c r="AG49" s="93">
        <f t="shared" si="43"/>
        <v>0</v>
      </c>
      <c r="AH49" s="93">
        <f t="shared" si="43"/>
        <v>24.028747025250002</v>
      </c>
      <c r="AI49" s="93">
        <f t="shared" si="43"/>
        <v>0</v>
      </c>
      <c r="AJ49" s="93">
        <f t="shared" si="43"/>
        <v>0</v>
      </c>
      <c r="AK49" s="93">
        <f t="shared" si="43"/>
        <v>0</v>
      </c>
      <c r="AL49" s="93">
        <f t="shared" si="43"/>
        <v>0</v>
      </c>
      <c r="AM49" s="93">
        <f t="shared" si="43"/>
        <v>829</v>
      </c>
      <c r="AN49" s="90">
        <f t="shared" si="9"/>
        <v>0</v>
      </c>
      <c r="AO49" s="90">
        <f t="shared" si="9"/>
        <v>6.6948933999999998</v>
      </c>
      <c r="AP49" s="90">
        <f t="shared" si="9"/>
        <v>0</v>
      </c>
      <c r="AQ49" s="90">
        <f t="shared" si="9"/>
        <v>0</v>
      </c>
      <c r="AR49" s="90">
        <f t="shared" si="9"/>
        <v>0</v>
      </c>
      <c r="AS49" s="90">
        <f t="shared" si="9"/>
        <v>0</v>
      </c>
      <c r="AT49" s="90">
        <f t="shared" si="9"/>
        <v>307</v>
      </c>
      <c r="AU49" s="93">
        <f t="shared" ref="AU49:BV49" si="44">SUM(AU50,AU55,AU58,AU68)</f>
        <v>0</v>
      </c>
      <c r="AV49" s="93">
        <f t="shared" si="44"/>
        <v>4.9885259399999997</v>
      </c>
      <c r="AW49" s="93">
        <f t="shared" si="44"/>
        <v>0</v>
      </c>
      <c r="AX49" s="93">
        <f t="shared" si="44"/>
        <v>0</v>
      </c>
      <c r="AY49" s="93">
        <f t="shared" si="44"/>
        <v>0</v>
      </c>
      <c r="AZ49" s="93">
        <f t="shared" si="44"/>
        <v>0</v>
      </c>
      <c r="BA49" s="93">
        <f t="shared" si="44"/>
        <v>241</v>
      </c>
      <c r="BB49" s="93">
        <f t="shared" si="44"/>
        <v>0</v>
      </c>
      <c r="BC49" s="93">
        <f t="shared" si="44"/>
        <v>1.7063674600000003</v>
      </c>
      <c r="BD49" s="93">
        <f t="shared" si="44"/>
        <v>0</v>
      </c>
      <c r="BE49" s="93">
        <f t="shared" si="44"/>
        <v>0</v>
      </c>
      <c r="BF49" s="93">
        <f t="shared" si="44"/>
        <v>0</v>
      </c>
      <c r="BG49" s="93">
        <f t="shared" si="44"/>
        <v>0</v>
      </c>
      <c r="BH49" s="93">
        <f t="shared" si="44"/>
        <v>66</v>
      </c>
      <c r="BI49" s="93">
        <f t="shared" si="44"/>
        <v>0</v>
      </c>
      <c r="BJ49" s="93">
        <f t="shared" si="44"/>
        <v>0</v>
      </c>
      <c r="BK49" s="93">
        <f t="shared" si="44"/>
        <v>0</v>
      </c>
      <c r="BL49" s="93">
        <f t="shared" si="44"/>
        <v>0</v>
      </c>
      <c r="BM49" s="93">
        <f t="shared" si="44"/>
        <v>0</v>
      </c>
      <c r="BN49" s="93">
        <f t="shared" si="44"/>
        <v>0</v>
      </c>
      <c r="BO49" s="93">
        <f t="shared" si="44"/>
        <v>0</v>
      </c>
      <c r="BP49" s="93">
        <f t="shared" si="44"/>
        <v>0</v>
      </c>
      <c r="BQ49" s="93">
        <f t="shared" si="44"/>
        <v>0</v>
      </c>
      <c r="BR49" s="93">
        <f t="shared" si="44"/>
        <v>0</v>
      </c>
      <c r="BS49" s="93">
        <f t="shared" si="44"/>
        <v>0</v>
      </c>
      <c r="BT49" s="93">
        <f t="shared" si="44"/>
        <v>0</v>
      </c>
      <c r="BU49" s="93">
        <f t="shared" si="44"/>
        <v>0</v>
      </c>
      <c r="BV49" s="93">
        <f t="shared" si="44"/>
        <v>0</v>
      </c>
      <c r="BW49" s="93">
        <f t="shared" si="11"/>
        <v>0</v>
      </c>
      <c r="BX49" s="98" t="str">
        <f t="shared" si="12"/>
        <v>нд</v>
      </c>
      <c r="BY49" s="93">
        <f t="shared" si="13"/>
        <v>-42.909886458214295</v>
      </c>
      <c r="BZ49" s="99">
        <f t="shared" si="14"/>
        <v>-0.86503531677519663</v>
      </c>
      <c r="CA49" s="93" t="s">
        <v>118</v>
      </c>
      <c r="CB49" s="90">
        <f t="shared" si="5"/>
        <v>0</v>
      </c>
      <c r="CC49" s="90">
        <f t="shared" si="5"/>
        <v>99.250277764000018</v>
      </c>
      <c r="CD49" s="90">
        <f t="shared" si="5"/>
        <v>0</v>
      </c>
      <c r="CE49" s="90">
        <f t="shared" si="5"/>
        <v>0</v>
      </c>
      <c r="CF49" s="90">
        <f t="shared" si="5"/>
        <v>0</v>
      </c>
      <c r="CG49" s="90">
        <f t="shared" si="5"/>
        <v>0</v>
      </c>
      <c r="CH49" s="90">
        <f t="shared" si="5"/>
        <v>3391</v>
      </c>
      <c r="CK49" s="95">
        <f>IF(CC49=[1]В0228_1037000158513_04_0_69_!BD46,0,1)</f>
        <v>1</v>
      </c>
    </row>
    <row r="50" spans="1:98" ht="78.75" x14ac:dyDescent="0.25">
      <c r="A50" s="96" t="s">
        <v>163</v>
      </c>
      <c r="B50" s="97" t="s">
        <v>164</v>
      </c>
      <c r="C50" s="96" t="s">
        <v>117</v>
      </c>
      <c r="D50" s="93">
        <f t="shared" ref="D50" si="45">SUM(D51,D52)</f>
        <v>0</v>
      </c>
      <c r="E50" s="90">
        <f t="shared" si="7"/>
        <v>0</v>
      </c>
      <c r="F50" s="90">
        <f t="shared" si="7"/>
        <v>3.1352896630000098</v>
      </c>
      <c r="G50" s="90">
        <f t="shared" si="7"/>
        <v>0</v>
      </c>
      <c r="H50" s="90">
        <f t="shared" si="7"/>
        <v>0</v>
      </c>
      <c r="I50" s="90">
        <f t="shared" si="7"/>
        <v>0</v>
      </c>
      <c r="J50" s="90">
        <f t="shared" si="7"/>
        <v>0</v>
      </c>
      <c r="K50" s="90">
        <f t="shared" si="7"/>
        <v>77</v>
      </c>
      <c r="L50" s="93">
        <f t="shared" ref="L50:AM50" si="46">SUM(L51,L52)</f>
        <v>0</v>
      </c>
      <c r="M50" s="93">
        <f t="shared" si="46"/>
        <v>0</v>
      </c>
      <c r="N50" s="93">
        <f t="shared" si="46"/>
        <v>0</v>
      </c>
      <c r="O50" s="93">
        <f t="shared" si="46"/>
        <v>0</v>
      </c>
      <c r="P50" s="93">
        <f t="shared" si="46"/>
        <v>0</v>
      </c>
      <c r="Q50" s="93">
        <f t="shared" si="46"/>
        <v>0</v>
      </c>
      <c r="R50" s="93">
        <f t="shared" si="46"/>
        <v>0</v>
      </c>
      <c r="S50" s="93">
        <f t="shared" si="46"/>
        <v>0</v>
      </c>
      <c r="T50" s="93">
        <f t="shared" si="46"/>
        <v>1.5472858077142899</v>
      </c>
      <c r="U50" s="93">
        <f t="shared" si="46"/>
        <v>0</v>
      </c>
      <c r="V50" s="93">
        <f t="shared" si="46"/>
        <v>0</v>
      </c>
      <c r="W50" s="93">
        <f t="shared" si="46"/>
        <v>0</v>
      </c>
      <c r="X50" s="93">
        <f t="shared" si="46"/>
        <v>0</v>
      </c>
      <c r="Y50" s="93">
        <f t="shared" si="46"/>
        <v>38</v>
      </c>
      <c r="Z50" s="93">
        <f t="shared" si="46"/>
        <v>0</v>
      </c>
      <c r="AA50" s="93">
        <f t="shared" si="46"/>
        <v>1.5880038552857201</v>
      </c>
      <c r="AB50" s="93">
        <f t="shared" si="46"/>
        <v>0</v>
      </c>
      <c r="AC50" s="93">
        <f t="shared" si="46"/>
        <v>0</v>
      </c>
      <c r="AD50" s="93">
        <f t="shared" si="46"/>
        <v>0</v>
      </c>
      <c r="AE50" s="93">
        <f t="shared" si="46"/>
        <v>0</v>
      </c>
      <c r="AF50" s="93">
        <f t="shared" si="46"/>
        <v>39</v>
      </c>
      <c r="AG50" s="93">
        <f t="shared" si="46"/>
        <v>0</v>
      </c>
      <c r="AH50" s="93">
        <f t="shared" si="46"/>
        <v>0</v>
      </c>
      <c r="AI50" s="93">
        <f t="shared" si="46"/>
        <v>0</v>
      </c>
      <c r="AJ50" s="93">
        <f t="shared" si="46"/>
        <v>0</v>
      </c>
      <c r="AK50" s="93">
        <f t="shared" si="46"/>
        <v>0</v>
      </c>
      <c r="AL50" s="93">
        <f t="shared" si="46"/>
        <v>0</v>
      </c>
      <c r="AM50" s="93">
        <f t="shared" si="46"/>
        <v>0</v>
      </c>
      <c r="AN50" s="90">
        <f t="shared" si="9"/>
        <v>0</v>
      </c>
      <c r="AO50" s="90">
        <f t="shared" si="9"/>
        <v>0</v>
      </c>
      <c r="AP50" s="90">
        <f t="shared" si="9"/>
        <v>0</v>
      </c>
      <c r="AQ50" s="90">
        <f t="shared" si="9"/>
        <v>0</v>
      </c>
      <c r="AR50" s="90">
        <f t="shared" si="9"/>
        <v>0</v>
      </c>
      <c r="AS50" s="90">
        <f t="shared" si="9"/>
        <v>0</v>
      </c>
      <c r="AT50" s="90">
        <f t="shared" si="9"/>
        <v>0</v>
      </c>
      <c r="AU50" s="93">
        <f t="shared" ref="AU50:BV50" si="47">SUM(AU51,AU52)</f>
        <v>0</v>
      </c>
      <c r="AV50" s="93">
        <f t="shared" si="47"/>
        <v>0</v>
      </c>
      <c r="AW50" s="93">
        <f t="shared" si="47"/>
        <v>0</v>
      </c>
      <c r="AX50" s="93">
        <f t="shared" si="47"/>
        <v>0</v>
      </c>
      <c r="AY50" s="93">
        <f t="shared" si="47"/>
        <v>0</v>
      </c>
      <c r="AZ50" s="93">
        <f t="shared" si="47"/>
        <v>0</v>
      </c>
      <c r="BA50" s="93">
        <f t="shared" si="47"/>
        <v>0</v>
      </c>
      <c r="BB50" s="93">
        <f t="shared" si="47"/>
        <v>0</v>
      </c>
      <c r="BC50" s="93">
        <f t="shared" si="47"/>
        <v>0</v>
      </c>
      <c r="BD50" s="93">
        <f t="shared" si="47"/>
        <v>0</v>
      </c>
      <c r="BE50" s="93">
        <f t="shared" si="47"/>
        <v>0</v>
      </c>
      <c r="BF50" s="93">
        <f t="shared" si="47"/>
        <v>0</v>
      </c>
      <c r="BG50" s="93">
        <f t="shared" si="47"/>
        <v>0</v>
      </c>
      <c r="BH50" s="93">
        <f t="shared" si="47"/>
        <v>0</v>
      </c>
      <c r="BI50" s="93">
        <f t="shared" si="47"/>
        <v>0</v>
      </c>
      <c r="BJ50" s="93">
        <f t="shared" si="47"/>
        <v>0</v>
      </c>
      <c r="BK50" s="93">
        <f t="shared" si="47"/>
        <v>0</v>
      </c>
      <c r="BL50" s="93">
        <f t="shared" si="47"/>
        <v>0</v>
      </c>
      <c r="BM50" s="93">
        <f t="shared" si="47"/>
        <v>0</v>
      </c>
      <c r="BN50" s="93">
        <f t="shared" si="47"/>
        <v>0</v>
      </c>
      <c r="BO50" s="93">
        <f t="shared" si="47"/>
        <v>0</v>
      </c>
      <c r="BP50" s="93">
        <f t="shared" si="47"/>
        <v>0</v>
      </c>
      <c r="BQ50" s="93">
        <f t="shared" si="47"/>
        <v>0</v>
      </c>
      <c r="BR50" s="93">
        <f t="shared" si="47"/>
        <v>0</v>
      </c>
      <c r="BS50" s="93">
        <f t="shared" si="47"/>
        <v>0</v>
      </c>
      <c r="BT50" s="93">
        <f t="shared" si="47"/>
        <v>0</v>
      </c>
      <c r="BU50" s="93">
        <f t="shared" si="47"/>
        <v>0</v>
      </c>
      <c r="BV50" s="93">
        <f t="shared" si="47"/>
        <v>0</v>
      </c>
      <c r="BW50" s="93">
        <f t="shared" si="11"/>
        <v>0</v>
      </c>
      <c r="BX50" s="98" t="str">
        <f t="shared" si="12"/>
        <v>нд</v>
      </c>
      <c r="BY50" s="93">
        <f t="shared" si="13"/>
        <v>-1.5472858077142899</v>
      </c>
      <c r="BZ50" s="99">
        <f t="shared" si="14"/>
        <v>-1</v>
      </c>
      <c r="CA50" s="93" t="s">
        <v>118</v>
      </c>
      <c r="CB50" s="90">
        <f t="shared" si="5"/>
        <v>0</v>
      </c>
      <c r="CC50" s="90">
        <f t="shared" si="5"/>
        <v>3.1352896630000098</v>
      </c>
      <c r="CD50" s="90">
        <f t="shared" si="5"/>
        <v>0</v>
      </c>
      <c r="CE50" s="90">
        <f t="shared" si="5"/>
        <v>0</v>
      </c>
      <c r="CF50" s="90">
        <f t="shared" si="5"/>
        <v>0</v>
      </c>
      <c r="CG50" s="90">
        <f t="shared" si="5"/>
        <v>0</v>
      </c>
      <c r="CH50" s="90">
        <f t="shared" si="5"/>
        <v>77</v>
      </c>
      <c r="CK50" s="95">
        <f>IF(CC50=[1]В0228_1037000158513_04_0_69_!BD47,0,1)</f>
        <v>1</v>
      </c>
    </row>
    <row r="51" spans="1:98" ht="47.25" x14ac:dyDescent="0.25">
      <c r="A51" s="96" t="s">
        <v>165</v>
      </c>
      <c r="B51" s="97" t="s">
        <v>166</v>
      </c>
      <c r="C51" s="96" t="s">
        <v>117</v>
      </c>
      <c r="D51" s="93">
        <v>0</v>
      </c>
      <c r="E51" s="90">
        <f t="shared" si="7"/>
        <v>0</v>
      </c>
      <c r="F51" s="90">
        <f t="shared" si="7"/>
        <v>0</v>
      </c>
      <c r="G51" s="90">
        <f t="shared" si="7"/>
        <v>0</v>
      </c>
      <c r="H51" s="90">
        <f t="shared" si="7"/>
        <v>0</v>
      </c>
      <c r="I51" s="90">
        <f t="shared" si="7"/>
        <v>0</v>
      </c>
      <c r="J51" s="90">
        <f t="shared" si="7"/>
        <v>0</v>
      </c>
      <c r="K51" s="90">
        <f t="shared" si="7"/>
        <v>0</v>
      </c>
      <c r="L51" s="93">
        <v>0</v>
      </c>
      <c r="M51" s="93">
        <v>0</v>
      </c>
      <c r="N51" s="93">
        <v>0</v>
      </c>
      <c r="O51" s="93">
        <v>0</v>
      </c>
      <c r="P51" s="93">
        <v>0</v>
      </c>
      <c r="Q51" s="93">
        <v>0</v>
      </c>
      <c r="R51" s="93">
        <v>0</v>
      </c>
      <c r="S51" s="93">
        <v>0</v>
      </c>
      <c r="T51" s="93">
        <v>0</v>
      </c>
      <c r="U51" s="93">
        <v>0</v>
      </c>
      <c r="V51" s="93">
        <v>0</v>
      </c>
      <c r="W51" s="93">
        <v>0</v>
      </c>
      <c r="X51" s="93">
        <v>0</v>
      </c>
      <c r="Y51" s="93">
        <v>0</v>
      </c>
      <c r="Z51" s="93">
        <v>0</v>
      </c>
      <c r="AA51" s="93">
        <v>0</v>
      </c>
      <c r="AB51" s="93">
        <v>0</v>
      </c>
      <c r="AC51" s="93">
        <v>0</v>
      </c>
      <c r="AD51" s="93">
        <v>0</v>
      </c>
      <c r="AE51" s="93">
        <v>0</v>
      </c>
      <c r="AF51" s="93">
        <v>0</v>
      </c>
      <c r="AG51" s="93">
        <v>0</v>
      </c>
      <c r="AH51" s="93">
        <v>0</v>
      </c>
      <c r="AI51" s="93">
        <v>0</v>
      </c>
      <c r="AJ51" s="93">
        <v>0</v>
      </c>
      <c r="AK51" s="93">
        <v>0</v>
      </c>
      <c r="AL51" s="93">
        <v>0</v>
      </c>
      <c r="AM51" s="93">
        <v>0</v>
      </c>
      <c r="AN51" s="90">
        <f t="shared" ref="AN51:AT51" si="48">SUM(AU51,BB51,BI51,BP51)</f>
        <v>0</v>
      </c>
      <c r="AO51" s="90">
        <f t="shared" si="48"/>
        <v>0</v>
      </c>
      <c r="AP51" s="90">
        <f t="shared" si="48"/>
        <v>0</v>
      </c>
      <c r="AQ51" s="90">
        <f t="shared" si="48"/>
        <v>0</v>
      </c>
      <c r="AR51" s="90">
        <f t="shared" si="48"/>
        <v>0</v>
      </c>
      <c r="AS51" s="90">
        <f t="shared" si="48"/>
        <v>0</v>
      </c>
      <c r="AT51" s="90">
        <f t="shared" si="48"/>
        <v>0</v>
      </c>
      <c r="AU51" s="93">
        <v>0</v>
      </c>
      <c r="AV51" s="93">
        <v>0</v>
      </c>
      <c r="AW51" s="93">
        <v>0</v>
      </c>
      <c r="AX51" s="93">
        <v>0</v>
      </c>
      <c r="AY51" s="93">
        <v>0</v>
      </c>
      <c r="AZ51" s="93">
        <v>0</v>
      </c>
      <c r="BA51" s="93">
        <v>0</v>
      </c>
      <c r="BB51" s="93">
        <v>0</v>
      </c>
      <c r="BC51" s="93">
        <v>0</v>
      </c>
      <c r="BD51" s="93">
        <v>0</v>
      </c>
      <c r="BE51" s="93">
        <v>0</v>
      </c>
      <c r="BF51" s="93">
        <v>0</v>
      </c>
      <c r="BG51" s="93">
        <v>0</v>
      </c>
      <c r="BH51" s="93">
        <v>0</v>
      </c>
      <c r="BI51" s="93">
        <v>0</v>
      </c>
      <c r="BJ51" s="93">
        <v>0</v>
      </c>
      <c r="BK51" s="93">
        <v>0</v>
      </c>
      <c r="BL51" s="93">
        <v>0</v>
      </c>
      <c r="BM51" s="93">
        <v>0</v>
      </c>
      <c r="BN51" s="93">
        <v>0</v>
      </c>
      <c r="BO51" s="93">
        <v>0</v>
      </c>
      <c r="BP51" s="93">
        <v>0</v>
      </c>
      <c r="BQ51" s="93">
        <v>0</v>
      </c>
      <c r="BR51" s="93">
        <v>0</v>
      </c>
      <c r="BS51" s="93">
        <v>0</v>
      </c>
      <c r="BT51" s="93">
        <v>0</v>
      </c>
      <c r="BU51" s="93">
        <v>0</v>
      </c>
      <c r="BV51" s="93">
        <v>0</v>
      </c>
      <c r="BW51" s="93">
        <f t="shared" si="11"/>
        <v>0</v>
      </c>
      <c r="BX51" s="98" t="str">
        <f t="shared" si="12"/>
        <v>нд</v>
      </c>
      <c r="BY51" s="93">
        <f t="shared" si="13"/>
        <v>0</v>
      </c>
      <c r="BZ51" s="99" t="str">
        <f t="shared" si="14"/>
        <v>нд</v>
      </c>
      <c r="CA51" s="93" t="s">
        <v>118</v>
      </c>
      <c r="CB51" s="90">
        <f t="shared" si="5"/>
        <v>0</v>
      </c>
      <c r="CC51" s="90">
        <f t="shared" si="5"/>
        <v>0</v>
      </c>
      <c r="CD51" s="90">
        <f t="shared" si="5"/>
        <v>0</v>
      </c>
      <c r="CE51" s="90">
        <f t="shared" si="5"/>
        <v>0</v>
      </c>
      <c r="CF51" s="90">
        <f t="shared" si="5"/>
        <v>0</v>
      </c>
      <c r="CG51" s="90">
        <f t="shared" si="5"/>
        <v>0</v>
      </c>
      <c r="CH51" s="90">
        <f t="shared" si="5"/>
        <v>0</v>
      </c>
      <c r="CK51" s="95">
        <f>IF(CC51=[1]В0228_1037000158513_04_0_69_!BD48,0,1)</f>
        <v>1</v>
      </c>
    </row>
    <row r="52" spans="1:98" ht="78.75" x14ac:dyDescent="0.25">
      <c r="A52" s="96" t="s">
        <v>167</v>
      </c>
      <c r="B52" s="97" t="s">
        <v>168</v>
      </c>
      <c r="C52" s="96" t="s">
        <v>117</v>
      </c>
      <c r="D52" s="93">
        <f>SUM(D54:D54)</f>
        <v>0</v>
      </c>
      <c r="E52" s="90">
        <f t="shared" si="7"/>
        <v>0</v>
      </c>
      <c r="F52" s="90">
        <f t="shared" si="7"/>
        <v>3.1352896630000098</v>
      </c>
      <c r="G52" s="90">
        <f t="shared" si="7"/>
        <v>0</v>
      </c>
      <c r="H52" s="90">
        <f t="shared" si="7"/>
        <v>0</v>
      </c>
      <c r="I52" s="90">
        <f t="shared" si="7"/>
        <v>0</v>
      </c>
      <c r="J52" s="90">
        <f t="shared" si="7"/>
        <v>0</v>
      </c>
      <c r="K52" s="90">
        <f t="shared" si="7"/>
        <v>77</v>
      </c>
      <c r="L52" s="93">
        <f t="shared" ref="L52:BV52" si="49">SUM(L54:L54)</f>
        <v>0</v>
      </c>
      <c r="M52" s="93">
        <f>SUM(M53:M54)</f>
        <v>0</v>
      </c>
      <c r="N52" s="93">
        <f t="shared" ref="N52:AM52" si="50">SUM(N53:N54)</f>
        <v>0</v>
      </c>
      <c r="O52" s="93">
        <f t="shared" si="50"/>
        <v>0</v>
      </c>
      <c r="P52" s="93">
        <f t="shared" si="50"/>
        <v>0</v>
      </c>
      <c r="Q52" s="93">
        <f t="shared" si="50"/>
        <v>0</v>
      </c>
      <c r="R52" s="93">
        <f t="shared" si="50"/>
        <v>0</v>
      </c>
      <c r="S52" s="93">
        <f t="shared" si="50"/>
        <v>0</v>
      </c>
      <c r="T52" s="93">
        <f t="shared" si="50"/>
        <v>1.5472858077142899</v>
      </c>
      <c r="U52" s="93">
        <f t="shared" si="50"/>
        <v>0</v>
      </c>
      <c r="V52" s="93">
        <f t="shared" si="50"/>
        <v>0</v>
      </c>
      <c r="W52" s="93">
        <f t="shared" si="50"/>
        <v>0</v>
      </c>
      <c r="X52" s="93">
        <f t="shared" si="50"/>
        <v>0</v>
      </c>
      <c r="Y52" s="93">
        <f t="shared" si="50"/>
        <v>38</v>
      </c>
      <c r="Z52" s="93">
        <f t="shared" si="50"/>
        <v>0</v>
      </c>
      <c r="AA52" s="93">
        <f t="shared" si="50"/>
        <v>1.5880038552857201</v>
      </c>
      <c r="AB52" s="93">
        <f t="shared" si="50"/>
        <v>0</v>
      </c>
      <c r="AC52" s="93">
        <f t="shared" si="50"/>
        <v>0</v>
      </c>
      <c r="AD52" s="93">
        <f t="shared" si="50"/>
        <v>0</v>
      </c>
      <c r="AE52" s="93">
        <f t="shared" si="50"/>
        <v>0</v>
      </c>
      <c r="AF52" s="93">
        <f t="shared" si="50"/>
        <v>39</v>
      </c>
      <c r="AG52" s="93">
        <f t="shared" si="50"/>
        <v>0</v>
      </c>
      <c r="AH52" s="93">
        <f t="shared" si="50"/>
        <v>0</v>
      </c>
      <c r="AI52" s="93">
        <f t="shared" si="50"/>
        <v>0</v>
      </c>
      <c r="AJ52" s="93">
        <f t="shared" si="50"/>
        <v>0</v>
      </c>
      <c r="AK52" s="93">
        <f t="shared" si="50"/>
        <v>0</v>
      </c>
      <c r="AL52" s="93">
        <f t="shared" si="50"/>
        <v>0</v>
      </c>
      <c r="AM52" s="93">
        <f t="shared" si="50"/>
        <v>0</v>
      </c>
      <c r="AN52" s="93">
        <f t="shared" si="49"/>
        <v>0</v>
      </c>
      <c r="AO52" s="93">
        <f t="shared" si="49"/>
        <v>0</v>
      </c>
      <c r="AP52" s="93">
        <f t="shared" si="49"/>
        <v>0</v>
      </c>
      <c r="AQ52" s="93">
        <f t="shared" si="49"/>
        <v>0</v>
      </c>
      <c r="AR52" s="93">
        <f t="shared" si="49"/>
        <v>0</v>
      </c>
      <c r="AS52" s="93">
        <f t="shared" si="49"/>
        <v>0</v>
      </c>
      <c r="AT52" s="93">
        <f t="shared" si="49"/>
        <v>0</v>
      </c>
      <c r="AU52" s="93">
        <f t="shared" si="49"/>
        <v>0</v>
      </c>
      <c r="AV52" s="93">
        <f t="shared" si="49"/>
        <v>0</v>
      </c>
      <c r="AW52" s="93">
        <f t="shared" si="49"/>
        <v>0</v>
      </c>
      <c r="AX52" s="93">
        <f t="shared" si="49"/>
        <v>0</v>
      </c>
      <c r="AY52" s="93">
        <f t="shared" si="49"/>
        <v>0</v>
      </c>
      <c r="AZ52" s="93">
        <f t="shared" si="49"/>
        <v>0</v>
      </c>
      <c r="BA52" s="93">
        <f t="shared" si="49"/>
        <v>0</v>
      </c>
      <c r="BB52" s="93">
        <f t="shared" si="49"/>
        <v>0</v>
      </c>
      <c r="BC52" s="93">
        <f t="shared" si="49"/>
        <v>0</v>
      </c>
      <c r="BD52" s="93">
        <f t="shared" si="49"/>
        <v>0</v>
      </c>
      <c r="BE52" s="93">
        <f t="shared" si="49"/>
        <v>0</v>
      </c>
      <c r="BF52" s="93">
        <f t="shared" si="49"/>
        <v>0</v>
      </c>
      <c r="BG52" s="93">
        <f t="shared" si="49"/>
        <v>0</v>
      </c>
      <c r="BH52" s="93">
        <f t="shared" si="49"/>
        <v>0</v>
      </c>
      <c r="BI52" s="93">
        <f t="shared" si="49"/>
        <v>0</v>
      </c>
      <c r="BJ52" s="93">
        <f t="shared" si="49"/>
        <v>0</v>
      </c>
      <c r="BK52" s="93">
        <f t="shared" si="49"/>
        <v>0</v>
      </c>
      <c r="BL52" s="93">
        <f t="shared" si="49"/>
        <v>0</v>
      </c>
      <c r="BM52" s="93">
        <f t="shared" si="49"/>
        <v>0</v>
      </c>
      <c r="BN52" s="93">
        <f t="shared" si="49"/>
        <v>0</v>
      </c>
      <c r="BO52" s="93">
        <f t="shared" si="49"/>
        <v>0</v>
      </c>
      <c r="BP52" s="93">
        <f t="shared" si="49"/>
        <v>0</v>
      </c>
      <c r="BQ52" s="93">
        <f t="shared" si="49"/>
        <v>0</v>
      </c>
      <c r="BR52" s="93">
        <f t="shared" si="49"/>
        <v>0</v>
      </c>
      <c r="BS52" s="93">
        <f t="shared" si="49"/>
        <v>0</v>
      </c>
      <c r="BT52" s="93">
        <f t="shared" si="49"/>
        <v>0</v>
      </c>
      <c r="BU52" s="93">
        <f t="shared" si="49"/>
        <v>0</v>
      </c>
      <c r="BV52" s="93">
        <f t="shared" si="49"/>
        <v>0</v>
      </c>
      <c r="BW52" s="93">
        <f t="shared" si="11"/>
        <v>0</v>
      </c>
      <c r="BX52" s="98" t="str">
        <f t="shared" si="12"/>
        <v>нд</v>
      </c>
      <c r="BY52" s="93">
        <f t="shared" si="13"/>
        <v>-1.5472858077142899</v>
      </c>
      <c r="BZ52" s="99">
        <f t="shared" si="14"/>
        <v>-1</v>
      </c>
      <c r="CA52" s="93" t="s">
        <v>118</v>
      </c>
      <c r="CB52" s="90">
        <f t="shared" si="5"/>
        <v>0</v>
      </c>
      <c r="CC52" s="90">
        <f t="shared" si="5"/>
        <v>3.1352896630000098</v>
      </c>
      <c r="CD52" s="90">
        <f t="shared" si="5"/>
        <v>0</v>
      </c>
      <c r="CE52" s="90">
        <f t="shared" si="5"/>
        <v>0</v>
      </c>
      <c r="CF52" s="90">
        <f t="shared" si="5"/>
        <v>0</v>
      </c>
      <c r="CG52" s="90">
        <f t="shared" si="5"/>
        <v>0</v>
      </c>
      <c r="CH52" s="90">
        <f t="shared" si="5"/>
        <v>77</v>
      </c>
      <c r="CK52" s="95">
        <f>IF(CC52=[1]В0228_1037000158513_04_0_69_!BD51,0,1)</f>
        <v>1</v>
      </c>
    </row>
    <row r="53" spans="1:98" ht="31.5" x14ac:dyDescent="0.25">
      <c r="A53" s="101" t="str">
        <f>[2]J0815_1037000158513_10_69_0!A50</f>
        <v>1.2.1.2.1</v>
      </c>
      <c r="B53" s="102" t="str">
        <f>[2]J0815_1037000158513_10_69_0!B50</f>
        <v>Монтаж системы сигнализации в трансформаторной подстанции</v>
      </c>
      <c r="C53" s="102" t="str">
        <f>[2]J0815_1037000158513_10_69_0!C50</f>
        <v>О_000006001</v>
      </c>
      <c r="D53" s="104">
        <f t="shared" ref="D53:D54" si="51">E53+F53</f>
        <v>3.1352896630000098</v>
      </c>
      <c r="E53" s="90">
        <f t="shared" ref="E53:K74" si="52">SUM(L53,S53,Z53,AG53)</f>
        <v>0</v>
      </c>
      <c r="F53" s="90">
        <f t="shared" si="52"/>
        <v>3.1352896630000098</v>
      </c>
      <c r="G53" s="90">
        <f t="shared" si="52"/>
        <v>0</v>
      </c>
      <c r="H53" s="90">
        <f t="shared" si="52"/>
        <v>0</v>
      </c>
      <c r="I53" s="90">
        <f t="shared" si="52"/>
        <v>0</v>
      </c>
      <c r="J53" s="90">
        <f t="shared" si="52"/>
        <v>0</v>
      </c>
      <c r="K53" s="90">
        <f t="shared" si="52"/>
        <v>77</v>
      </c>
      <c r="L53" s="93">
        <v>0</v>
      </c>
      <c r="M53" s="93">
        <v>0</v>
      </c>
      <c r="N53" s="93">
        <v>0</v>
      </c>
      <c r="O53" s="93">
        <v>0</v>
      </c>
      <c r="P53" s="93">
        <v>0</v>
      </c>
      <c r="Q53" s="93">
        <v>0</v>
      </c>
      <c r="R53" s="93">
        <v>0</v>
      </c>
      <c r="S53" s="93">
        <v>0</v>
      </c>
      <c r="T53" s="93">
        <f>[2]J0815_1037000158513_10_69_0!W50/1.2</f>
        <v>1.5472858077142899</v>
      </c>
      <c r="U53" s="93">
        <v>0</v>
      </c>
      <c r="V53" s="93">
        <v>0</v>
      </c>
      <c r="W53" s="93">
        <v>0</v>
      </c>
      <c r="X53" s="93">
        <v>0</v>
      </c>
      <c r="Y53" s="93">
        <v>38</v>
      </c>
      <c r="Z53" s="93">
        <v>0</v>
      </c>
      <c r="AA53" s="93">
        <f>[2]J0815_1037000158513_10_69_0!Y50/1.2</f>
        <v>1.5880038552857201</v>
      </c>
      <c r="AB53" s="93">
        <v>0</v>
      </c>
      <c r="AC53" s="93">
        <v>0</v>
      </c>
      <c r="AD53" s="93">
        <v>0</v>
      </c>
      <c r="AE53" s="93">
        <v>0</v>
      </c>
      <c r="AF53" s="93">
        <v>39</v>
      </c>
      <c r="AG53" s="93">
        <v>0</v>
      </c>
      <c r="AH53" s="93">
        <v>0</v>
      </c>
      <c r="AI53" s="93">
        <v>0</v>
      </c>
      <c r="AJ53" s="93">
        <v>0</v>
      </c>
      <c r="AK53" s="93">
        <v>0</v>
      </c>
      <c r="AL53" s="93">
        <v>0</v>
      </c>
      <c r="AM53" s="93">
        <v>0</v>
      </c>
      <c r="AN53" s="90">
        <f t="shared" ref="AN53:AT68" si="53">SUM(AU53,BB53,BI53,BP53)</f>
        <v>0</v>
      </c>
      <c r="AO53" s="90">
        <f t="shared" si="53"/>
        <v>0</v>
      </c>
      <c r="AP53" s="90">
        <f t="shared" si="53"/>
        <v>0</v>
      </c>
      <c r="AQ53" s="90">
        <f t="shared" si="53"/>
        <v>0</v>
      </c>
      <c r="AR53" s="90">
        <f t="shared" si="53"/>
        <v>0</v>
      </c>
      <c r="AS53" s="90">
        <f t="shared" si="53"/>
        <v>0</v>
      </c>
      <c r="AT53" s="90">
        <f t="shared" si="53"/>
        <v>0</v>
      </c>
      <c r="AU53" s="93">
        <v>0</v>
      </c>
      <c r="AV53" s="93">
        <v>0</v>
      </c>
      <c r="AW53" s="93">
        <v>0</v>
      </c>
      <c r="AX53" s="93">
        <v>0</v>
      </c>
      <c r="AY53" s="93">
        <v>0</v>
      </c>
      <c r="AZ53" s="93">
        <v>0</v>
      </c>
      <c r="BA53" s="93">
        <v>0</v>
      </c>
      <c r="BB53" s="93">
        <v>0</v>
      </c>
      <c r="BC53" s="93">
        <v>0</v>
      </c>
      <c r="BD53" s="93">
        <v>0</v>
      </c>
      <c r="BE53" s="93">
        <v>0</v>
      </c>
      <c r="BF53" s="93">
        <v>0</v>
      </c>
      <c r="BG53" s="93">
        <v>0</v>
      </c>
      <c r="BH53" s="93">
        <v>0</v>
      </c>
      <c r="BI53" s="93">
        <v>0</v>
      </c>
      <c r="BJ53" s="93">
        <v>0</v>
      </c>
      <c r="BK53" s="93">
        <v>0</v>
      </c>
      <c r="BL53" s="93">
        <v>0</v>
      </c>
      <c r="BM53" s="93">
        <v>0</v>
      </c>
      <c r="BN53" s="93">
        <v>0</v>
      </c>
      <c r="BO53" s="93">
        <v>0</v>
      </c>
      <c r="BP53" s="93">
        <v>0</v>
      </c>
      <c r="BQ53" s="93">
        <v>0</v>
      </c>
      <c r="BR53" s="93">
        <v>0</v>
      </c>
      <c r="BS53" s="93">
        <v>0</v>
      </c>
      <c r="BT53" s="93">
        <v>0</v>
      </c>
      <c r="BU53" s="93">
        <v>0</v>
      </c>
      <c r="BV53" s="93">
        <v>0</v>
      </c>
      <c r="BW53" s="93">
        <f>(AU53+BB53)-(L53+S53)</f>
        <v>0</v>
      </c>
      <c r="BX53" s="98" t="str">
        <f>IFERROR((BW53)/(L53+S53),"нд")</f>
        <v>нд</v>
      </c>
      <c r="BY53" s="93">
        <f>(AV53+BC53)-(M53+T53)</f>
        <v>-1.5472858077142899</v>
      </c>
      <c r="BZ53" s="99">
        <f>IFERROR((BY53)/(M53+T53),"нд")</f>
        <v>-1</v>
      </c>
      <c r="CA53" s="93" t="str">
        <f>[2]J0815_1037000158513_10_69_0!AF50</f>
        <v>Перенесен срок реализации проекта на 3-4кв</v>
      </c>
      <c r="CB53" s="90"/>
      <c r="CC53" s="90"/>
      <c r="CD53" s="90"/>
      <c r="CE53" s="90"/>
      <c r="CF53" s="90"/>
      <c r="CG53" s="90"/>
      <c r="CH53" s="90"/>
      <c r="CK53" s="95"/>
    </row>
    <row r="54" spans="1:98" ht="31.5" x14ac:dyDescent="0.25">
      <c r="A54" s="101" t="str">
        <f>[2]J0815_1037000158513_10_69_0!A51</f>
        <v>1.2.1.2.7</v>
      </c>
      <c r="B54" s="102" t="str">
        <f>[2]J0815_1037000158513_10_69_0!B51</f>
        <v>Реконструкция ПС "Академическая"35/10кВ</v>
      </c>
      <c r="C54" s="102" t="str">
        <f>[2]J0815_1037000158513_10_69_0!C51</f>
        <v>О_100000007</v>
      </c>
      <c r="D54" s="104">
        <f t="shared" si="51"/>
        <v>0</v>
      </c>
      <c r="E54" s="90">
        <f t="shared" si="52"/>
        <v>0</v>
      </c>
      <c r="F54" s="90">
        <f t="shared" si="52"/>
        <v>0</v>
      </c>
      <c r="G54" s="90">
        <f t="shared" si="52"/>
        <v>0</v>
      </c>
      <c r="H54" s="90">
        <f t="shared" si="52"/>
        <v>0</v>
      </c>
      <c r="I54" s="90">
        <f t="shared" si="52"/>
        <v>0</v>
      </c>
      <c r="J54" s="90">
        <f t="shared" si="52"/>
        <v>0</v>
      </c>
      <c r="K54" s="90">
        <f t="shared" si="52"/>
        <v>0</v>
      </c>
      <c r="L54" s="93">
        <v>0</v>
      </c>
      <c r="M54" s="93">
        <v>0</v>
      </c>
      <c r="N54" s="93">
        <v>0</v>
      </c>
      <c r="O54" s="93">
        <v>0</v>
      </c>
      <c r="P54" s="93">
        <v>0</v>
      </c>
      <c r="Q54" s="93">
        <v>0</v>
      </c>
      <c r="R54" s="93">
        <v>0</v>
      </c>
      <c r="S54" s="93">
        <v>0</v>
      </c>
      <c r="T54" s="93">
        <v>0</v>
      </c>
      <c r="U54" s="93">
        <v>0</v>
      </c>
      <c r="V54" s="93">
        <v>0</v>
      </c>
      <c r="W54" s="93">
        <v>0</v>
      </c>
      <c r="X54" s="93">
        <v>0</v>
      </c>
      <c r="Y54" s="93">
        <v>0</v>
      </c>
      <c r="Z54" s="93">
        <v>0</v>
      </c>
      <c r="AA54" s="93">
        <v>0</v>
      </c>
      <c r="AB54" s="93">
        <v>0</v>
      </c>
      <c r="AC54" s="93">
        <v>0</v>
      </c>
      <c r="AD54" s="93">
        <v>0</v>
      </c>
      <c r="AE54" s="93">
        <v>0</v>
      </c>
      <c r="AF54" s="93">
        <v>0</v>
      </c>
      <c r="AG54" s="93">
        <v>0</v>
      </c>
      <c r="AH54" s="93">
        <v>0</v>
      </c>
      <c r="AI54" s="93">
        <v>0</v>
      </c>
      <c r="AJ54" s="93">
        <v>0</v>
      </c>
      <c r="AK54" s="93">
        <v>0</v>
      </c>
      <c r="AL54" s="93">
        <v>0</v>
      </c>
      <c r="AM54" s="93">
        <v>0</v>
      </c>
      <c r="AN54" s="90">
        <f t="shared" si="53"/>
        <v>0</v>
      </c>
      <c r="AO54" s="90">
        <f t="shared" si="53"/>
        <v>0</v>
      </c>
      <c r="AP54" s="90">
        <f t="shared" si="53"/>
        <v>0</v>
      </c>
      <c r="AQ54" s="90">
        <f t="shared" si="53"/>
        <v>0</v>
      </c>
      <c r="AR54" s="90">
        <f t="shared" si="53"/>
        <v>0</v>
      </c>
      <c r="AS54" s="90">
        <f t="shared" si="53"/>
        <v>0</v>
      </c>
      <c r="AT54" s="90">
        <f t="shared" si="53"/>
        <v>0</v>
      </c>
      <c r="AU54" s="93">
        <v>0</v>
      </c>
      <c r="AV54" s="93">
        <v>0</v>
      </c>
      <c r="AW54" s="93">
        <v>0</v>
      </c>
      <c r="AX54" s="93">
        <v>0</v>
      </c>
      <c r="AY54" s="93">
        <v>0</v>
      </c>
      <c r="AZ54" s="93">
        <v>0</v>
      </c>
      <c r="BA54" s="93">
        <v>0</v>
      </c>
      <c r="BB54" s="93">
        <v>0</v>
      </c>
      <c r="BC54" s="93">
        <v>0</v>
      </c>
      <c r="BD54" s="93">
        <v>0</v>
      </c>
      <c r="BE54" s="93">
        <v>0</v>
      </c>
      <c r="BF54" s="93">
        <v>0</v>
      </c>
      <c r="BG54" s="93">
        <v>0</v>
      </c>
      <c r="BH54" s="93">
        <v>0</v>
      </c>
      <c r="BI54" s="93">
        <v>0</v>
      </c>
      <c r="BJ54" s="93">
        <v>0</v>
      </c>
      <c r="BK54" s="93">
        <v>0</v>
      </c>
      <c r="BL54" s="93">
        <v>0</v>
      </c>
      <c r="BM54" s="93">
        <v>0</v>
      </c>
      <c r="BN54" s="93">
        <v>0</v>
      </c>
      <c r="BO54" s="93">
        <v>0</v>
      </c>
      <c r="BP54" s="93">
        <v>0</v>
      </c>
      <c r="BQ54" s="93">
        <v>0</v>
      </c>
      <c r="BR54" s="93">
        <v>0</v>
      </c>
      <c r="BS54" s="93">
        <v>0</v>
      </c>
      <c r="BT54" s="93">
        <v>0</v>
      </c>
      <c r="BU54" s="93">
        <v>0</v>
      </c>
      <c r="BV54" s="93">
        <v>0</v>
      </c>
      <c r="BW54" s="93">
        <f>(AU54+BB54)-(L54+S54)</f>
        <v>0</v>
      </c>
      <c r="BX54" s="98" t="str">
        <f>IFERROR((BW54)/(L54+S54),"нд")</f>
        <v>нд</v>
      </c>
      <c r="BY54" s="93">
        <f>(AV54+BC54)-(M54+T54)</f>
        <v>0</v>
      </c>
      <c r="BZ54" s="99" t="str">
        <f>IFERROR((BY54)/(M54+T54),"нд")</f>
        <v>нд</v>
      </c>
      <c r="CA54" s="93" t="str">
        <f>[2]J0815_1037000158513_10_69_0!AF51</f>
        <v>нд</v>
      </c>
      <c r="CB54" s="90">
        <f t="shared" si="5"/>
        <v>0</v>
      </c>
      <c r="CC54" s="90">
        <f t="shared" si="5"/>
        <v>0</v>
      </c>
      <c r="CD54" s="90">
        <f t="shared" si="5"/>
        <v>0</v>
      </c>
      <c r="CE54" s="90">
        <f t="shared" si="5"/>
        <v>0</v>
      </c>
      <c r="CF54" s="90">
        <f t="shared" si="5"/>
        <v>0</v>
      </c>
      <c r="CG54" s="90">
        <f t="shared" si="5"/>
        <v>0</v>
      </c>
      <c r="CH54" s="90">
        <f t="shared" si="5"/>
        <v>0</v>
      </c>
      <c r="CI54" s="87">
        <f>'[3]4'!E49</f>
        <v>0</v>
      </c>
      <c r="CJ54" s="87">
        <f>'[3]4'!F49</f>
        <v>4.9844017699999998</v>
      </c>
      <c r="CK54" s="87">
        <f>'[3]4'!G49</f>
        <v>0</v>
      </c>
      <c r="CL54" s="60">
        <f>'[3]4'!H49</f>
        <v>0</v>
      </c>
      <c r="CM54" s="87">
        <f>'[3]4'!I49</f>
        <v>0</v>
      </c>
      <c r="CN54" s="60">
        <f>'[3]4'!J49</f>
        <v>0</v>
      </c>
      <c r="CO54" s="87">
        <f>'[3]4'!K49</f>
        <v>5</v>
      </c>
      <c r="CP54" s="103"/>
      <c r="CQ54" s="87"/>
      <c r="CS54" s="103"/>
      <c r="CT54" s="103"/>
    </row>
    <row r="55" spans="1:98" ht="63" x14ac:dyDescent="0.25">
      <c r="A55" s="96" t="s">
        <v>169</v>
      </c>
      <c r="B55" s="97" t="s">
        <v>170</v>
      </c>
      <c r="C55" s="96" t="s">
        <v>117</v>
      </c>
      <c r="D55" s="93">
        <f t="shared" ref="D55" si="54">SUM(D56,D57)</f>
        <v>0</v>
      </c>
      <c r="E55" s="90">
        <f t="shared" si="52"/>
        <v>0</v>
      </c>
      <c r="F55" s="90">
        <f t="shared" si="52"/>
        <v>0</v>
      </c>
      <c r="G55" s="90">
        <f t="shared" si="52"/>
        <v>0</v>
      </c>
      <c r="H55" s="90">
        <f t="shared" si="52"/>
        <v>0</v>
      </c>
      <c r="I55" s="90">
        <f t="shared" si="52"/>
        <v>0</v>
      </c>
      <c r="J55" s="90">
        <f t="shared" si="52"/>
        <v>0</v>
      </c>
      <c r="K55" s="90">
        <f t="shared" si="52"/>
        <v>0</v>
      </c>
      <c r="L55" s="93">
        <f t="shared" ref="L55:AM55" si="55">SUM(L56,L57)</f>
        <v>0</v>
      </c>
      <c r="M55" s="93">
        <f t="shared" si="55"/>
        <v>0</v>
      </c>
      <c r="N55" s="93">
        <f t="shared" si="55"/>
        <v>0</v>
      </c>
      <c r="O55" s="93">
        <f t="shared" si="55"/>
        <v>0</v>
      </c>
      <c r="P55" s="93">
        <f t="shared" si="55"/>
        <v>0</v>
      </c>
      <c r="Q55" s="93">
        <f t="shared" si="55"/>
        <v>0</v>
      </c>
      <c r="R55" s="93">
        <f t="shared" si="55"/>
        <v>0</v>
      </c>
      <c r="S55" s="93">
        <f t="shared" si="55"/>
        <v>0</v>
      </c>
      <c r="T55" s="93">
        <f t="shared" si="55"/>
        <v>0</v>
      </c>
      <c r="U55" s="93">
        <f t="shared" si="55"/>
        <v>0</v>
      </c>
      <c r="V55" s="93">
        <f t="shared" si="55"/>
        <v>0</v>
      </c>
      <c r="W55" s="93">
        <f t="shared" si="55"/>
        <v>0</v>
      </c>
      <c r="X55" s="93">
        <f t="shared" si="55"/>
        <v>0</v>
      </c>
      <c r="Y55" s="93">
        <f t="shared" si="55"/>
        <v>0</v>
      </c>
      <c r="Z55" s="93">
        <f t="shared" si="55"/>
        <v>0</v>
      </c>
      <c r="AA55" s="93">
        <f t="shared" si="55"/>
        <v>0</v>
      </c>
      <c r="AB55" s="93">
        <f t="shared" si="55"/>
        <v>0</v>
      </c>
      <c r="AC55" s="93">
        <f t="shared" si="55"/>
        <v>0</v>
      </c>
      <c r="AD55" s="93">
        <f t="shared" si="55"/>
        <v>0</v>
      </c>
      <c r="AE55" s="93">
        <f t="shared" si="55"/>
        <v>0</v>
      </c>
      <c r="AF55" s="93">
        <f t="shared" si="55"/>
        <v>0</v>
      </c>
      <c r="AG55" s="93">
        <f t="shared" si="55"/>
        <v>0</v>
      </c>
      <c r="AH55" s="93">
        <f t="shared" si="55"/>
        <v>0</v>
      </c>
      <c r="AI55" s="93">
        <f t="shared" si="55"/>
        <v>0</v>
      </c>
      <c r="AJ55" s="93">
        <f t="shared" si="55"/>
        <v>0</v>
      </c>
      <c r="AK55" s="93">
        <f t="shared" si="55"/>
        <v>0</v>
      </c>
      <c r="AL55" s="93">
        <f t="shared" si="55"/>
        <v>0</v>
      </c>
      <c r="AM55" s="93">
        <f t="shared" si="55"/>
        <v>0</v>
      </c>
      <c r="AN55" s="90">
        <f t="shared" si="53"/>
        <v>0</v>
      </c>
      <c r="AO55" s="90">
        <f t="shared" si="53"/>
        <v>0</v>
      </c>
      <c r="AP55" s="90">
        <f t="shared" si="53"/>
        <v>0</v>
      </c>
      <c r="AQ55" s="90">
        <f t="shared" si="53"/>
        <v>0</v>
      </c>
      <c r="AR55" s="90">
        <f t="shared" si="53"/>
        <v>0</v>
      </c>
      <c r="AS55" s="90">
        <f t="shared" si="53"/>
        <v>0</v>
      </c>
      <c r="AT55" s="90">
        <f t="shared" si="53"/>
        <v>0</v>
      </c>
      <c r="AU55" s="93">
        <f t="shared" ref="AU55:BV55" si="56">SUM(AU56,AU57)</f>
        <v>0</v>
      </c>
      <c r="AV55" s="93">
        <f t="shared" si="56"/>
        <v>0</v>
      </c>
      <c r="AW55" s="93">
        <f t="shared" si="56"/>
        <v>0</v>
      </c>
      <c r="AX55" s="93">
        <f t="shared" si="56"/>
        <v>0</v>
      </c>
      <c r="AY55" s="93">
        <f t="shared" si="56"/>
        <v>0</v>
      </c>
      <c r="AZ55" s="93">
        <f t="shared" si="56"/>
        <v>0</v>
      </c>
      <c r="BA55" s="93">
        <f t="shared" si="56"/>
        <v>0</v>
      </c>
      <c r="BB55" s="93">
        <f t="shared" si="56"/>
        <v>0</v>
      </c>
      <c r="BC55" s="93">
        <f t="shared" si="56"/>
        <v>0</v>
      </c>
      <c r="BD55" s="93">
        <f t="shared" si="56"/>
        <v>0</v>
      </c>
      <c r="BE55" s="93">
        <f t="shared" si="56"/>
        <v>0</v>
      </c>
      <c r="BF55" s="93">
        <f t="shared" si="56"/>
        <v>0</v>
      </c>
      <c r="BG55" s="93">
        <f t="shared" si="56"/>
        <v>0</v>
      </c>
      <c r="BH55" s="93">
        <f t="shared" si="56"/>
        <v>0</v>
      </c>
      <c r="BI55" s="93">
        <f t="shared" si="56"/>
        <v>0</v>
      </c>
      <c r="BJ55" s="93">
        <f t="shared" si="56"/>
        <v>0</v>
      </c>
      <c r="BK55" s="93">
        <f t="shared" si="56"/>
        <v>0</v>
      </c>
      <c r="BL55" s="93">
        <f t="shared" si="56"/>
        <v>0</v>
      </c>
      <c r="BM55" s="93">
        <f t="shared" si="56"/>
        <v>0</v>
      </c>
      <c r="BN55" s="93">
        <f t="shared" si="56"/>
        <v>0</v>
      </c>
      <c r="BO55" s="93">
        <f t="shared" si="56"/>
        <v>0</v>
      </c>
      <c r="BP55" s="93">
        <f t="shared" si="56"/>
        <v>0</v>
      </c>
      <c r="BQ55" s="93">
        <f t="shared" si="56"/>
        <v>0</v>
      </c>
      <c r="BR55" s="93">
        <f t="shared" si="56"/>
        <v>0</v>
      </c>
      <c r="BS55" s="93">
        <f t="shared" si="56"/>
        <v>0</v>
      </c>
      <c r="BT55" s="93">
        <f t="shared" si="56"/>
        <v>0</v>
      </c>
      <c r="BU55" s="93">
        <f t="shared" si="56"/>
        <v>0</v>
      </c>
      <c r="BV55" s="93">
        <f t="shared" si="56"/>
        <v>0</v>
      </c>
      <c r="BW55" s="93">
        <f t="shared" si="11"/>
        <v>0</v>
      </c>
      <c r="BX55" s="98" t="str">
        <f t="shared" si="12"/>
        <v>нд</v>
      </c>
      <c r="BY55" s="93">
        <f t="shared" ref="BY55:BY59" si="57">(AV55+BC55)-(M55+T55)</f>
        <v>0</v>
      </c>
      <c r="BZ55" s="99" t="str">
        <f t="shared" ref="BZ55:BZ59" si="58">IFERROR((BY55)/(M55+T55),"нд")</f>
        <v>нд</v>
      </c>
      <c r="CA55" s="93" t="s">
        <v>118</v>
      </c>
      <c r="CB55" s="90">
        <f t="shared" ref="CB55:CH79" si="59">SUM(L55,S55,Z55,AG55)</f>
        <v>0</v>
      </c>
      <c r="CC55" s="90">
        <f t="shared" si="59"/>
        <v>0</v>
      </c>
      <c r="CD55" s="90">
        <f t="shared" si="59"/>
        <v>0</v>
      </c>
      <c r="CE55" s="90">
        <f t="shared" si="59"/>
        <v>0</v>
      </c>
      <c r="CF55" s="90">
        <f t="shared" si="59"/>
        <v>0</v>
      </c>
      <c r="CG55" s="90">
        <f t="shared" si="59"/>
        <v>0</v>
      </c>
      <c r="CH55" s="90">
        <f t="shared" si="59"/>
        <v>0</v>
      </c>
      <c r="CK55" s="95">
        <f>IF(CC55=[1]В0228_1037000158513_04_0_69_!BD55,0,1)</f>
        <v>0</v>
      </c>
    </row>
    <row r="56" spans="1:98" ht="47.25" x14ac:dyDescent="0.25">
      <c r="A56" s="96" t="s">
        <v>171</v>
      </c>
      <c r="B56" s="97" t="s">
        <v>172</v>
      </c>
      <c r="C56" s="96" t="s">
        <v>117</v>
      </c>
      <c r="D56" s="93">
        <v>0</v>
      </c>
      <c r="E56" s="90">
        <f t="shared" si="52"/>
        <v>0</v>
      </c>
      <c r="F56" s="90">
        <f t="shared" si="52"/>
        <v>0</v>
      </c>
      <c r="G56" s="90">
        <f t="shared" si="52"/>
        <v>0</v>
      </c>
      <c r="H56" s="90">
        <f t="shared" si="52"/>
        <v>0</v>
      </c>
      <c r="I56" s="90">
        <f t="shared" si="52"/>
        <v>0</v>
      </c>
      <c r="J56" s="90">
        <f t="shared" si="52"/>
        <v>0</v>
      </c>
      <c r="K56" s="90">
        <f t="shared" si="52"/>
        <v>0</v>
      </c>
      <c r="L56" s="93">
        <v>0</v>
      </c>
      <c r="M56" s="93">
        <v>0</v>
      </c>
      <c r="N56" s="93">
        <v>0</v>
      </c>
      <c r="O56" s="93">
        <v>0</v>
      </c>
      <c r="P56" s="93">
        <v>0</v>
      </c>
      <c r="Q56" s="93">
        <v>0</v>
      </c>
      <c r="R56" s="93">
        <v>0</v>
      </c>
      <c r="S56" s="93">
        <v>0</v>
      </c>
      <c r="T56" s="93">
        <v>0</v>
      </c>
      <c r="U56" s="93">
        <v>0</v>
      </c>
      <c r="V56" s="93">
        <v>0</v>
      </c>
      <c r="W56" s="93">
        <v>0</v>
      </c>
      <c r="X56" s="93">
        <v>0</v>
      </c>
      <c r="Y56" s="93">
        <v>0</v>
      </c>
      <c r="Z56" s="93">
        <v>0</v>
      </c>
      <c r="AA56" s="93">
        <v>0</v>
      </c>
      <c r="AB56" s="93">
        <v>0</v>
      </c>
      <c r="AC56" s="93">
        <v>0</v>
      </c>
      <c r="AD56" s="93">
        <v>0</v>
      </c>
      <c r="AE56" s="93">
        <v>0</v>
      </c>
      <c r="AF56" s="93">
        <v>0</v>
      </c>
      <c r="AG56" s="93">
        <v>0</v>
      </c>
      <c r="AH56" s="93">
        <v>0</v>
      </c>
      <c r="AI56" s="93">
        <v>0</v>
      </c>
      <c r="AJ56" s="93">
        <v>0</v>
      </c>
      <c r="AK56" s="93">
        <v>0</v>
      </c>
      <c r="AL56" s="93">
        <v>0</v>
      </c>
      <c r="AM56" s="93">
        <v>0</v>
      </c>
      <c r="AN56" s="90">
        <f t="shared" si="53"/>
        <v>0</v>
      </c>
      <c r="AO56" s="90">
        <f t="shared" si="53"/>
        <v>0</v>
      </c>
      <c r="AP56" s="90">
        <f t="shared" si="53"/>
        <v>0</v>
      </c>
      <c r="AQ56" s="90">
        <f t="shared" si="53"/>
        <v>0</v>
      </c>
      <c r="AR56" s="90">
        <f t="shared" si="53"/>
        <v>0</v>
      </c>
      <c r="AS56" s="90">
        <f t="shared" si="53"/>
        <v>0</v>
      </c>
      <c r="AT56" s="90">
        <f t="shared" si="53"/>
        <v>0</v>
      </c>
      <c r="AU56" s="93">
        <v>0</v>
      </c>
      <c r="AV56" s="93">
        <v>0</v>
      </c>
      <c r="AW56" s="93">
        <v>0</v>
      </c>
      <c r="AX56" s="93">
        <v>0</v>
      </c>
      <c r="AY56" s="93">
        <v>0</v>
      </c>
      <c r="AZ56" s="93">
        <v>0</v>
      </c>
      <c r="BA56" s="93">
        <v>0</v>
      </c>
      <c r="BB56" s="93">
        <v>0</v>
      </c>
      <c r="BC56" s="93">
        <v>0</v>
      </c>
      <c r="BD56" s="93">
        <v>0</v>
      </c>
      <c r="BE56" s="93">
        <v>0</v>
      </c>
      <c r="BF56" s="93">
        <v>0</v>
      </c>
      <c r="BG56" s="93">
        <v>0</v>
      </c>
      <c r="BH56" s="93">
        <v>0</v>
      </c>
      <c r="BI56" s="93">
        <v>0</v>
      </c>
      <c r="BJ56" s="93">
        <v>0</v>
      </c>
      <c r="BK56" s="93">
        <v>0</v>
      </c>
      <c r="BL56" s="93">
        <v>0</v>
      </c>
      <c r="BM56" s="93">
        <v>0</v>
      </c>
      <c r="BN56" s="93">
        <v>0</v>
      </c>
      <c r="BO56" s="93">
        <v>0</v>
      </c>
      <c r="BP56" s="93">
        <v>0</v>
      </c>
      <c r="BQ56" s="93">
        <v>0</v>
      </c>
      <c r="BR56" s="93">
        <v>0</v>
      </c>
      <c r="BS56" s="93">
        <v>0</v>
      </c>
      <c r="BT56" s="93">
        <v>0</v>
      </c>
      <c r="BU56" s="93">
        <v>0</v>
      </c>
      <c r="BV56" s="93">
        <v>0</v>
      </c>
      <c r="BW56" s="93">
        <f t="shared" si="11"/>
        <v>0</v>
      </c>
      <c r="BX56" s="98" t="str">
        <f t="shared" si="12"/>
        <v>нд</v>
      </c>
      <c r="BY56" s="93">
        <f t="shared" si="57"/>
        <v>0</v>
      </c>
      <c r="BZ56" s="99" t="str">
        <f t="shared" si="58"/>
        <v>нд</v>
      </c>
      <c r="CA56" s="93" t="s">
        <v>118</v>
      </c>
      <c r="CB56" s="90">
        <f t="shared" si="59"/>
        <v>0</v>
      </c>
      <c r="CC56" s="90">
        <f t="shared" si="59"/>
        <v>0</v>
      </c>
      <c r="CD56" s="90">
        <f t="shared" si="59"/>
        <v>0</v>
      </c>
      <c r="CE56" s="90">
        <f t="shared" si="59"/>
        <v>0</v>
      </c>
      <c r="CF56" s="90">
        <f t="shared" si="59"/>
        <v>0</v>
      </c>
      <c r="CG56" s="90">
        <f t="shared" si="59"/>
        <v>0</v>
      </c>
      <c r="CH56" s="90">
        <f t="shared" si="59"/>
        <v>0</v>
      </c>
      <c r="CK56" s="95">
        <f>IF(CC56=[1]В0228_1037000158513_04_0_69_!BD56,0,1)</f>
        <v>0</v>
      </c>
    </row>
    <row r="57" spans="1:98" ht="63" x14ac:dyDescent="0.25">
      <c r="A57" s="96" t="s">
        <v>173</v>
      </c>
      <c r="B57" s="97" t="s">
        <v>174</v>
      </c>
      <c r="C57" s="96" t="s">
        <v>117</v>
      </c>
      <c r="D57" s="93">
        <v>0</v>
      </c>
      <c r="E57" s="90">
        <f t="shared" si="52"/>
        <v>0</v>
      </c>
      <c r="F57" s="90">
        <f t="shared" si="52"/>
        <v>0</v>
      </c>
      <c r="G57" s="90">
        <f t="shared" si="52"/>
        <v>0</v>
      </c>
      <c r="H57" s="90">
        <f t="shared" si="52"/>
        <v>0</v>
      </c>
      <c r="I57" s="90">
        <f t="shared" si="52"/>
        <v>0</v>
      </c>
      <c r="J57" s="90">
        <f t="shared" si="52"/>
        <v>0</v>
      </c>
      <c r="K57" s="90">
        <f t="shared" si="52"/>
        <v>0</v>
      </c>
      <c r="L57" s="93">
        <v>0</v>
      </c>
      <c r="M57" s="93">
        <v>0</v>
      </c>
      <c r="N57" s="93">
        <v>0</v>
      </c>
      <c r="O57" s="93">
        <v>0</v>
      </c>
      <c r="P57" s="93">
        <v>0</v>
      </c>
      <c r="Q57" s="93">
        <v>0</v>
      </c>
      <c r="R57" s="93">
        <v>0</v>
      </c>
      <c r="S57" s="93">
        <v>0</v>
      </c>
      <c r="T57" s="93">
        <v>0</v>
      </c>
      <c r="U57" s="93">
        <v>0</v>
      </c>
      <c r="V57" s="93">
        <v>0</v>
      </c>
      <c r="W57" s="93">
        <v>0</v>
      </c>
      <c r="X57" s="93">
        <v>0</v>
      </c>
      <c r="Y57" s="93">
        <v>0</v>
      </c>
      <c r="Z57" s="93">
        <v>0</v>
      </c>
      <c r="AA57" s="93">
        <v>0</v>
      </c>
      <c r="AB57" s="93">
        <v>0</v>
      </c>
      <c r="AC57" s="93">
        <v>0</v>
      </c>
      <c r="AD57" s="93">
        <v>0</v>
      </c>
      <c r="AE57" s="93">
        <v>0</v>
      </c>
      <c r="AF57" s="93">
        <v>0</v>
      </c>
      <c r="AG57" s="93">
        <v>0</v>
      </c>
      <c r="AH57" s="93">
        <v>0</v>
      </c>
      <c r="AI57" s="93">
        <v>0</v>
      </c>
      <c r="AJ57" s="93">
        <v>0</v>
      </c>
      <c r="AK57" s="93">
        <v>0</v>
      </c>
      <c r="AL57" s="93">
        <v>0</v>
      </c>
      <c r="AM57" s="93">
        <v>0</v>
      </c>
      <c r="AN57" s="90">
        <f t="shared" si="53"/>
        <v>0</v>
      </c>
      <c r="AO57" s="90">
        <f t="shared" si="53"/>
        <v>0</v>
      </c>
      <c r="AP57" s="90">
        <f t="shared" si="53"/>
        <v>0</v>
      </c>
      <c r="AQ57" s="90">
        <f t="shared" si="53"/>
        <v>0</v>
      </c>
      <c r="AR57" s="90">
        <f t="shared" si="53"/>
        <v>0</v>
      </c>
      <c r="AS57" s="90">
        <f t="shared" si="53"/>
        <v>0</v>
      </c>
      <c r="AT57" s="90">
        <f t="shared" si="53"/>
        <v>0</v>
      </c>
      <c r="AU57" s="93">
        <v>0</v>
      </c>
      <c r="AV57" s="93">
        <v>0</v>
      </c>
      <c r="AW57" s="93">
        <v>0</v>
      </c>
      <c r="AX57" s="93">
        <v>0</v>
      </c>
      <c r="AY57" s="93">
        <v>0</v>
      </c>
      <c r="AZ57" s="93">
        <v>0</v>
      </c>
      <c r="BA57" s="93">
        <v>0</v>
      </c>
      <c r="BB57" s="93">
        <v>0</v>
      </c>
      <c r="BC57" s="93">
        <v>0</v>
      </c>
      <c r="BD57" s="93">
        <v>0</v>
      </c>
      <c r="BE57" s="93">
        <v>0</v>
      </c>
      <c r="BF57" s="93">
        <v>0</v>
      </c>
      <c r="BG57" s="93">
        <v>0</v>
      </c>
      <c r="BH57" s="93">
        <v>0</v>
      </c>
      <c r="BI57" s="93">
        <v>0</v>
      </c>
      <c r="BJ57" s="93">
        <v>0</v>
      </c>
      <c r="BK57" s="93">
        <v>0</v>
      </c>
      <c r="BL57" s="93">
        <v>0</v>
      </c>
      <c r="BM57" s="93">
        <v>0</v>
      </c>
      <c r="BN57" s="93">
        <v>0</v>
      </c>
      <c r="BO57" s="93">
        <v>0</v>
      </c>
      <c r="BP57" s="93">
        <v>0</v>
      </c>
      <c r="BQ57" s="93">
        <v>0</v>
      </c>
      <c r="BR57" s="93">
        <v>0</v>
      </c>
      <c r="BS57" s="93">
        <v>0</v>
      </c>
      <c r="BT57" s="93">
        <v>0</v>
      </c>
      <c r="BU57" s="93">
        <v>0</v>
      </c>
      <c r="BV57" s="93">
        <v>0</v>
      </c>
      <c r="BW57" s="93">
        <f t="shared" si="11"/>
        <v>0</v>
      </c>
      <c r="BX57" s="98" t="str">
        <f t="shared" si="12"/>
        <v>нд</v>
      </c>
      <c r="BY57" s="93">
        <f t="shared" si="57"/>
        <v>0</v>
      </c>
      <c r="BZ57" s="99" t="str">
        <f t="shared" si="58"/>
        <v>нд</v>
      </c>
      <c r="CA57" s="93" t="s">
        <v>118</v>
      </c>
      <c r="CB57" s="90">
        <f t="shared" si="59"/>
        <v>0</v>
      </c>
      <c r="CC57" s="90">
        <f t="shared" si="59"/>
        <v>0</v>
      </c>
      <c r="CD57" s="90">
        <f t="shared" si="59"/>
        <v>0</v>
      </c>
      <c r="CE57" s="90">
        <f t="shared" si="59"/>
        <v>0</v>
      </c>
      <c r="CF57" s="90">
        <f t="shared" si="59"/>
        <v>0</v>
      </c>
      <c r="CG57" s="90">
        <f t="shared" si="59"/>
        <v>0</v>
      </c>
      <c r="CH57" s="90">
        <f t="shared" si="59"/>
        <v>0</v>
      </c>
      <c r="CK57" s="95">
        <f>IF(CC57=[1]В0228_1037000158513_04_0_69_!BD57,0,1)</f>
        <v>0</v>
      </c>
    </row>
    <row r="58" spans="1:98" ht="47.25" x14ac:dyDescent="0.25">
      <c r="A58" s="96" t="s">
        <v>175</v>
      </c>
      <c r="B58" s="97" t="s">
        <v>176</v>
      </c>
      <c r="C58" s="96" t="s">
        <v>117</v>
      </c>
      <c r="D58" s="93">
        <f>SUM(D59,D61,D62,D63,D64,D65,D66,D67)</f>
        <v>96.114988101000009</v>
      </c>
      <c r="E58" s="90">
        <f t="shared" si="52"/>
        <v>0</v>
      </c>
      <c r="F58" s="90">
        <f t="shared" si="52"/>
        <v>96.114988101000009</v>
      </c>
      <c r="G58" s="90">
        <f t="shared" si="52"/>
        <v>0</v>
      </c>
      <c r="H58" s="90">
        <f t="shared" si="52"/>
        <v>0</v>
      </c>
      <c r="I58" s="90">
        <f t="shared" si="52"/>
        <v>0</v>
      </c>
      <c r="J58" s="90">
        <f t="shared" si="52"/>
        <v>0</v>
      </c>
      <c r="K58" s="90">
        <f t="shared" si="52"/>
        <v>3314</v>
      </c>
      <c r="L58" s="93">
        <f t="shared" ref="L58:AM58" si="60">SUM(L59,L61,L62,L63,L64,L65,L66,L67)</f>
        <v>0</v>
      </c>
      <c r="M58" s="93">
        <f t="shared" si="60"/>
        <v>24.028747025250002</v>
      </c>
      <c r="N58" s="93">
        <f t="shared" si="60"/>
        <v>0</v>
      </c>
      <c r="O58" s="93">
        <f t="shared" si="60"/>
        <v>0</v>
      </c>
      <c r="P58" s="93">
        <f t="shared" si="60"/>
        <v>0</v>
      </c>
      <c r="Q58" s="93">
        <f t="shared" si="60"/>
        <v>0</v>
      </c>
      <c r="R58" s="93">
        <f t="shared" si="60"/>
        <v>828</v>
      </c>
      <c r="S58" s="93">
        <f t="shared" si="60"/>
        <v>0</v>
      </c>
      <c r="T58" s="93">
        <f t="shared" si="60"/>
        <v>24.028747025250002</v>
      </c>
      <c r="U58" s="93">
        <f t="shared" si="60"/>
        <v>0</v>
      </c>
      <c r="V58" s="93">
        <f t="shared" si="60"/>
        <v>0</v>
      </c>
      <c r="W58" s="93">
        <f t="shared" si="60"/>
        <v>0</v>
      </c>
      <c r="X58" s="93">
        <f t="shared" si="60"/>
        <v>0</v>
      </c>
      <c r="Y58" s="93">
        <f t="shared" si="60"/>
        <v>828</v>
      </c>
      <c r="Z58" s="93">
        <f t="shared" si="60"/>
        <v>0</v>
      </c>
      <c r="AA58" s="93">
        <f t="shared" si="60"/>
        <v>24.028747025250002</v>
      </c>
      <c r="AB58" s="93">
        <f t="shared" si="60"/>
        <v>0</v>
      </c>
      <c r="AC58" s="93">
        <f t="shared" si="60"/>
        <v>0</v>
      </c>
      <c r="AD58" s="93">
        <f t="shared" si="60"/>
        <v>0</v>
      </c>
      <c r="AE58" s="93">
        <f t="shared" si="60"/>
        <v>0</v>
      </c>
      <c r="AF58" s="93">
        <f t="shared" si="60"/>
        <v>829</v>
      </c>
      <c r="AG58" s="93">
        <f t="shared" si="60"/>
        <v>0</v>
      </c>
      <c r="AH58" s="93">
        <f t="shared" si="60"/>
        <v>24.028747025250002</v>
      </c>
      <c r="AI58" s="93">
        <f t="shared" si="60"/>
        <v>0</v>
      </c>
      <c r="AJ58" s="93">
        <f t="shared" si="60"/>
        <v>0</v>
      </c>
      <c r="AK58" s="93">
        <f t="shared" si="60"/>
        <v>0</v>
      </c>
      <c r="AL58" s="93">
        <f t="shared" si="60"/>
        <v>0</v>
      </c>
      <c r="AM58" s="93">
        <f t="shared" si="60"/>
        <v>829</v>
      </c>
      <c r="AN58" s="90">
        <f t="shared" si="53"/>
        <v>0</v>
      </c>
      <c r="AO58" s="90">
        <f t="shared" si="53"/>
        <v>6.6948933999999998</v>
      </c>
      <c r="AP58" s="90">
        <f t="shared" si="53"/>
        <v>0</v>
      </c>
      <c r="AQ58" s="90">
        <f t="shared" si="53"/>
        <v>0</v>
      </c>
      <c r="AR58" s="90">
        <f t="shared" si="53"/>
        <v>0</v>
      </c>
      <c r="AS58" s="90">
        <f t="shared" si="53"/>
        <v>0</v>
      </c>
      <c r="AT58" s="90">
        <f t="shared" si="53"/>
        <v>307</v>
      </c>
      <c r="AU58" s="93">
        <f t="shared" ref="AU58:BV58" si="61">SUM(AU59,AU61,AU62,AU63,AU64,AU65,AU66,AU67)</f>
        <v>0</v>
      </c>
      <c r="AV58" s="93">
        <f t="shared" si="61"/>
        <v>4.9885259399999997</v>
      </c>
      <c r="AW58" s="93">
        <f t="shared" si="61"/>
        <v>0</v>
      </c>
      <c r="AX58" s="93">
        <f t="shared" si="61"/>
        <v>0</v>
      </c>
      <c r="AY58" s="93">
        <f t="shared" si="61"/>
        <v>0</v>
      </c>
      <c r="AZ58" s="93">
        <f t="shared" si="61"/>
        <v>0</v>
      </c>
      <c r="BA58" s="93">
        <f t="shared" si="61"/>
        <v>241</v>
      </c>
      <c r="BB58" s="93">
        <f t="shared" si="61"/>
        <v>0</v>
      </c>
      <c r="BC58" s="93">
        <f t="shared" si="61"/>
        <v>1.7063674600000003</v>
      </c>
      <c r="BD58" s="93">
        <f t="shared" si="61"/>
        <v>0</v>
      </c>
      <c r="BE58" s="93">
        <f t="shared" si="61"/>
        <v>0</v>
      </c>
      <c r="BF58" s="93">
        <f t="shared" si="61"/>
        <v>0</v>
      </c>
      <c r="BG58" s="93">
        <f t="shared" si="61"/>
        <v>0</v>
      </c>
      <c r="BH58" s="93">
        <f t="shared" si="61"/>
        <v>66</v>
      </c>
      <c r="BI58" s="93">
        <f t="shared" si="61"/>
        <v>0</v>
      </c>
      <c r="BJ58" s="93">
        <f t="shared" si="61"/>
        <v>0</v>
      </c>
      <c r="BK58" s="93">
        <f t="shared" si="61"/>
        <v>0</v>
      </c>
      <c r="BL58" s="93">
        <f t="shared" si="61"/>
        <v>0</v>
      </c>
      <c r="BM58" s="93">
        <f t="shared" si="61"/>
        <v>0</v>
      </c>
      <c r="BN58" s="93">
        <f t="shared" si="61"/>
        <v>0</v>
      </c>
      <c r="BO58" s="93">
        <f t="shared" si="61"/>
        <v>0</v>
      </c>
      <c r="BP58" s="93">
        <f t="shared" si="61"/>
        <v>0</v>
      </c>
      <c r="BQ58" s="93">
        <f t="shared" si="61"/>
        <v>0</v>
      </c>
      <c r="BR58" s="93">
        <f t="shared" si="61"/>
        <v>0</v>
      </c>
      <c r="BS58" s="93">
        <f t="shared" si="61"/>
        <v>0</v>
      </c>
      <c r="BT58" s="93">
        <f t="shared" si="61"/>
        <v>0</v>
      </c>
      <c r="BU58" s="93">
        <f t="shared" si="61"/>
        <v>0</v>
      </c>
      <c r="BV58" s="93">
        <f t="shared" si="61"/>
        <v>0</v>
      </c>
      <c r="BW58" s="93">
        <f t="shared" si="11"/>
        <v>0</v>
      </c>
      <c r="BX58" s="98" t="str">
        <f t="shared" si="12"/>
        <v>нд</v>
      </c>
      <c r="BY58" s="93">
        <f t="shared" si="57"/>
        <v>-41.362600650500006</v>
      </c>
      <c r="BZ58" s="99">
        <f t="shared" si="58"/>
        <v>-0.86068991876761536</v>
      </c>
      <c r="CA58" s="93" t="s">
        <v>118</v>
      </c>
      <c r="CB58" s="90">
        <f t="shared" si="59"/>
        <v>0</v>
      </c>
      <c r="CC58" s="90">
        <f t="shared" si="59"/>
        <v>96.114988101000009</v>
      </c>
      <c r="CD58" s="90">
        <f t="shared" si="59"/>
        <v>0</v>
      </c>
      <c r="CE58" s="90">
        <f t="shared" si="59"/>
        <v>0</v>
      </c>
      <c r="CF58" s="90">
        <f t="shared" si="59"/>
        <v>0</v>
      </c>
      <c r="CG58" s="90">
        <f t="shared" si="59"/>
        <v>0</v>
      </c>
      <c r="CH58" s="90">
        <f t="shared" si="59"/>
        <v>3314</v>
      </c>
      <c r="CK58" s="95">
        <f>IF(CC58=[1]В0228_1037000158513_04_0_69_!BD58,0,1)</f>
        <v>1</v>
      </c>
    </row>
    <row r="59" spans="1:98" ht="47.25" x14ac:dyDescent="0.25">
      <c r="A59" s="96" t="s">
        <v>177</v>
      </c>
      <c r="B59" s="97" t="s">
        <v>178</v>
      </c>
      <c r="C59" s="96" t="s">
        <v>117</v>
      </c>
      <c r="D59" s="93">
        <f>SUM(D60:D60)</f>
        <v>96.114988101000009</v>
      </c>
      <c r="E59" s="90">
        <f t="shared" si="52"/>
        <v>0</v>
      </c>
      <c r="F59" s="90">
        <f t="shared" si="52"/>
        <v>96.114988101000009</v>
      </c>
      <c r="G59" s="90">
        <f t="shared" si="52"/>
        <v>0</v>
      </c>
      <c r="H59" s="90">
        <f t="shared" si="52"/>
        <v>0</v>
      </c>
      <c r="I59" s="90">
        <f t="shared" si="52"/>
        <v>0</v>
      </c>
      <c r="J59" s="90">
        <f t="shared" si="52"/>
        <v>0</v>
      </c>
      <c r="K59" s="90">
        <f t="shared" si="52"/>
        <v>3314</v>
      </c>
      <c r="L59" s="93">
        <f t="shared" ref="L59:AM59" si="62">SUM(L60:L60)</f>
        <v>0</v>
      </c>
      <c r="M59" s="93">
        <f t="shared" si="62"/>
        <v>24.028747025250002</v>
      </c>
      <c r="N59" s="93">
        <f t="shared" si="62"/>
        <v>0</v>
      </c>
      <c r="O59" s="93">
        <f t="shared" si="62"/>
        <v>0</v>
      </c>
      <c r="P59" s="93">
        <f t="shared" si="62"/>
        <v>0</v>
      </c>
      <c r="Q59" s="93">
        <f t="shared" si="62"/>
        <v>0</v>
      </c>
      <c r="R59" s="93">
        <f t="shared" si="62"/>
        <v>828</v>
      </c>
      <c r="S59" s="93">
        <f t="shared" si="62"/>
        <v>0</v>
      </c>
      <c r="T59" s="93">
        <f t="shared" si="62"/>
        <v>24.028747025250002</v>
      </c>
      <c r="U59" s="93">
        <f t="shared" si="62"/>
        <v>0</v>
      </c>
      <c r="V59" s="93">
        <f t="shared" si="62"/>
        <v>0</v>
      </c>
      <c r="W59" s="93">
        <f t="shared" si="62"/>
        <v>0</v>
      </c>
      <c r="X59" s="93">
        <f t="shared" si="62"/>
        <v>0</v>
      </c>
      <c r="Y59" s="93">
        <f t="shared" si="62"/>
        <v>828</v>
      </c>
      <c r="Z59" s="93">
        <f t="shared" si="62"/>
        <v>0</v>
      </c>
      <c r="AA59" s="93">
        <f t="shared" si="62"/>
        <v>24.028747025250002</v>
      </c>
      <c r="AB59" s="93">
        <f t="shared" si="62"/>
        <v>0</v>
      </c>
      <c r="AC59" s="93">
        <f t="shared" si="62"/>
        <v>0</v>
      </c>
      <c r="AD59" s="93">
        <f t="shared" si="62"/>
        <v>0</v>
      </c>
      <c r="AE59" s="93">
        <f t="shared" si="62"/>
        <v>0</v>
      </c>
      <c r="AF59" s="93">
        <f t="shared" si="62"/>
        <v>829</v>
      </c>
      <c r="AG59" s="93">
        <f t="shared" si="62"/>
        <v>0</v>
      </c>
      <c r="AH59" s="93">
        <f t="shared" si="62"/>
        <v>24.028747025250002</v>
      </c>
      <c r="AI59" s="93">
        <f t="shared" si="62"/>
        <v>0</v>
      </c>
      <c r="AJ59" s="93">
        <f t="shared" si="62"/>
        <v>0</v>
      </c>
      <c r="AK59" s="93">
        <f t="shared" si="62"/>
        <v>0</v>
      </c>
      <c r="AL59" s="93">
        <f t="shared" si="62"/>
        <v>0</v>
      </c>
      <c r="AM59" s="93">
        <f t="shared" si="62"/>
        <v>829</v>
      </c>
      <c r="AN59" s="90">
        <f t="shared" si="53"/>
        <v>0</v>
      </c>
      <c r="AO59" s="90">
        <f t="shared" si="53"/>
        <v>6.6948933999999998</v>
      </c>
      <c r="AP59" s="90">
        <f t="shared" si="53"/>
        <v>0</v>
      </c>
      <c r="AQ59" s="90">
        <f t="shared" si="53"/>
        <v>0</v>
      </c>
      <c r="AR59" s="90">
        <f t="shared" si="53"/>
        <v>0</v>
      </c>
      <c r="AS59" s="90">
        <f t="shared" si="53"/>
        <v>0</v>
      </c>
      <c r="AT59" s="90">
        <f t="shared" si="53"/>
        <v>307</v>
      </c>
      <c r="AU59" s="93">
        <f t="shared" ref="AU59:BV59" si="63">SUM(AU60:AU60)</f>
        <v>0</v>
      </c>
      <c r="AV59" s="93">
        <f t="shared" si="63"/>
        <v>4.9885259399999997</v>
      </c>
      <c r="AW59" s="93">
        <f t="shared" si="63"/>
        <v>0</v>
      </c>
      <c r="AX59" s="93">
        <f t="shared" si="63"/>
        <v>0</v>
      </c>
      <c r="AY59" s="93">
        <f t="shared" si="63"/>
        <v>0</v>
      </c>
      <c r="AZ59" s="93">
        <f t="shared" si="63"/>
        <v>0</v>
      </c>
      <c r="BA59" s="93">
        <f t="shared" si="63"/>
        <v>241</v>
      </c>
      <c r="BB59" s="93">
        <f t="shared" si="63"/>
        <v>0</v>
      </c>
      <c r="BC59" s="93">
        <f t="shared" si="63"/>
        <v>1.7063674600000003</v>
      </c>
      <c r="BD59" s="93">
        <f t="shared" si="63"/>
        <v>0</v>
      </c>
      <c r="BE59" s="93">
        <f t="shared" si="63"/>
        <v>0</v>
      </c>
      <c r="BF59" s="93">
        <f t="shared" si="63"/>
        <v>0</v>
      </c>
      <c r="BG59" s="93">
        <f t="shared" si="63"/>
        <v>0</v>
      </c>
      <c r="BH59" s="93">
        <f t="shared" si="63"/>
        <v>66</v>
      </c>
      <c r="BI59" s="93">
        <f t="shared" si="63"/>
        <v>0</v>
      </c>
      <c r="BJ59" s="93">
        <f t="shared" si="63"/>
        <v>0</v>
      </c>
      <c r="BK59" s="93">
        <f t="shared" si="63"/>
        <v>0</v>
      </c>
      <c r="BL59" s="93">
        <f t="shared" si="63"/>
        <v>0</v>
      </c>
      <c r="BM59" s="93">
        <f t="shared" si="63"/>
        <v>0</v>
      </c>
      <c r="BN59" s="93">
        <f t="shared" si="63"/>
        <v>0</v>
      </c>
      <c r="BO59" s="93">
        <f t="shared" si="63"/>
        <v>0</v>
      </c>
      <c r="BP59" s="93">
        <f t="shared" si="63"/>
        <v>0</v>
      </c>
      <c r="BQ59" s="93">
        <f t="shared" si="63"/>
        <v>0</v>
      </c>
      <c r="BR59" s="93">
        <f t="shared" si="63"/>
        <v>0</v>
      </c>
      <c r="BS59" s="93">
        <f t="shared" si="63"/>
        <v>0</v>
      </c>
      <c r="BT59" s="93">
        <f t="shared" si="63"/>
        <v>0</v>
      </c>
      <c r="BU59" s="93">
        <f t="shared" si="63"/>
        <v>0</v>
      </c>
      <c r="BV59" s="93">
        <f t="shared" si="63"/>
        <v>0</v>
      </c>
      <c r="BW59" s="93">
        <f t="shared" si="11"/>
        <v>0</v>
      </c>
      <c r="BX59" s="98" t="str">
        <f t="shared" si="12"/>
        <v>нд</v>
      </c>
      <c r="BY59" s="93">
        <f t="shared" si="57"/>
        <v>-41.362600650500006</v>
      </c>
      <c r="BZ59" s="99">
        <f t="shared" si="58"/>
        <v>-0.86068991876761536</v>
      </c>
      <c r="CA59" s="93" t="s">
        <v>118</v>
      </c>
      <c r="CB59" s="90">
        <f t="shared" si="59"/>
        <v>0</v>
      </c>
      <c r="CC59" s="90">
        <f t="shared" si="59"/>
        <v>96.114988101000009</v>
      </c>
      <c r="CD59" s="90">
        <f t="shared" si="59"/>
        <v>0</v>
      </c>
      <c r="CE59" s="90">
        <f t="shared" si="59"/>
        <v>0</v>
      </c>
      <c r="CF59" s="90">
        <f t="shared" si="59"/>
        <v>0</v>
      </c>
      <c r="CG59" s="90">
        <f t="shared" si="59"/>
        <v>0</v>
      </c>
      <c r="CH59" s="90">
        <f t="shared" si="59"/>
        <v>3314</v>
      </c>
      <c r="CK59" s="95">
        <f>IF(CC59=[1]В0228_1037000158513_04_0_69_!BD59,0,1)</f>
        <v>1</v>
      </c>
    </row>
    <row r="60" spans="1:98" ht="31.5" x14ac:dyDescent="0.25">
      <c r="A60" s="101" t="str">
        <f>[2]J0815_1037000158513_10_69_0!A57</f>
        <v>1.2.3.1.1</v>
      </c>
      <c r="B60" s="102" t="str">
        <f>[2]J0815_1037000158513_10_69_0!B57</f>
        <v>Обеспечение средствами учета электроэнергии</v>
      </c>
      <c r="C60" s="102" t="str">
        <f>[2]J0815_1037000158513_10_69_0!C57</f>
        <v>О_003000008</v>
      </c>
      <c r="D60" s="104">
        <f t="shared" ref="D60" si="64">E60+F60</f>
        <v>96.114988101000009</v>
      </c>
      <c r="E60" s="90">
        <f t="shared" si="52"/>
        <v>0</v>
      </c>
      <c r="F60" s="90">
        <f t="shared" si="52"/>
        <v>96.114988101000009</v>
      </c>
      <c r="G60" s="90">
        <f t="shared" si="52"/>
        <v>0</v>
      </c>
      <c r="H60" s="90">
        <f t="shared" si="52"/>
        <v>0</v>
      </c>
      <c r="I60" s="90">
        <f t="shared" si="52"/>
        <v>0</v>
      </c>
      <c r="J60" s="90">
        <f t="shared" si="52"/>
        <v>0</v>
      </c>
      <c r="K60" s="90">
        <f t="shared" si="52"/>
        <v>3314</v>
      </c>
      <c r="L60" s="93">
        <v>0</v>
      </c>
      <c r="M60" s="93">
        <f>[2]J0815_1037000158513_10_69_0!U57/1.2</f>
        <v>24.028747025250002</v>
      </c>
      <c r="N60" s="93">
        <v>0</v>
      </c>
      <c r="O60" s="93">
        <v>0</v>
      </c>
      <c r="P60" s="93">
        <v>0</v>
      </c>
      <c r="Q60" s="93">
        <v>0</v>
      </c>
      <c r="R60" s="93">
        <v>828</v>
      </c>
      <c r="S60" s="93">
        <v>0</v>
      </c>
      <c r="T60" s="93">
        <f>[2]J0815_1037000158513_10_69_0!W57/1.2</f>
        <v>24.028747025250002</v>
      </c>
      <c r="U60" s="93">
        <v>0</v>
      </c>
      <c r="V60" s="93">
        <v>0</v>
      </c>
      <c r="W60" s="93">
        <v>0</v>
      </c>
      <c r="X60" s="93">
        <v>0</v>
      </c>
      <c r="Y60" s="93">
        <v>828</v>
      </c>
      <c r="Z60" s="93">
        <v>0</v>
      </c>
      <c r="AA60" s="93">
        <f>[2]J0815_1037000158513_10_69_0!Y57/1.2</f>
        <v>24.028747025250002</v>
      </c>
      <c r="AB60" s="93">
        <v>0</v>
      </c>
      <c r="AC60" s="93">
        <v>0</v>
      </c>
      <c r="AD60" s="93">
        <v>0</v>
      </c>
      <c r="AE60" s="93">
        <v>0</v>
      </c>
      <c r="AF60" s="93">
        <v>829</v>
      </c>
      <c r="AG60" s="93">
        <v>0</v>
      </c>
      <c r="AH60" s="93">
        <f>[2]J0815_1037000158513_10_69_0!AA57/1.2</f>
        <v>24.028747025250002</v>
      </c>
      <c r="AI60" s="93">
        <v>0</v>
      </c>
      <c r="AJ60" s="93">
        <v>0</v>
      </c>
      <c r="AK60" s="93">
        <v>0</v>
      </c>
      <c r="AL60" s="93">
        <v>0</v>
      </c>
      <c r="AM60" s="93">
        <v>829</v>
      </c>
      <c r="AN60" s="90">
        <f t="shared" si="53"/>
        <v>0</v>
      </c>
      <c r="AO60" s="90">
        <f t="shared" si="53"/>
        <v>6.6948933999999998</v>
      </c>
      <c r="AP60" s="90">
        <f t="shared" si="53"/>
        <v>0</v>
      </c>
      <c r="AQ60" s="90">
        <f t="shared" si="53"/>
        <v>0</v>
      </c>
      <c r="AR60" s="90">
        <f t="shared" si="53"/>
        <v>0</v>
      </c>
      <c r="AS60" s="90">
        <f t="shared" si="53"/>
        <v>0</v>
      </c>
      <c r="AT60" s="90">
        <f t="shared" si="53"/>
        <v>307</v>
      </c>
      <c r="AU60" s="93">
        <v>0</v>
      </c>
      <c r="AV60" s="93">
        <v>4.9885259399999997</v>
      </c>
      <c r="AW60" s="93">
        <v>0</v>
      </c>
      <c r="AX60" s="93">
        <v>0</v>
      </c>
      <c r="AY60" s="93">
        <v>0</v>
      </c>
      <c r="AZ60" s="93">
        <v>0</v>
      </c>
      <c r="BA60" s="93">
        <v>241</v>
      </c>
      <c r="BB60" s="93">
        <v>0</v>
      </c>
      <c r="BC60" s="93">
        <v>1.7063674600000003</v>
      </c>
      <c r="BD60" s="93">
        <v>0</v>
      </c>
      <c r="BE60" s="93">
        <v>0</v>
      </c>
      <c r="BF60" s="93">
        <v>0</v>
      </c>
      <c r="BG60" s="93">
        <v>0</v>
      </c>
      <c r="BH60" s="93">
        <v>66</v>
      </c>
      <c r="BI60" s="93">
        <v>0</v>
      </c>
      <c r="BJ60" s="93">
        <v>0</v>
      </c>
      <c r="BK60" s="93">
        <v>0</v>
      </c>
      <c r="BL60" s="93">
        <v>0</v>
      </c>
      <c r="BM60" s="93">
        <v>0</v>
      </c>
      <c r="BN60" s="93">
        <v>0</v>
      </c>
      <c r="BO60" s="93">
        <v>0</v>
      </c>
      <c r="BP60" s="93">
        <v>0</v>
      </c>
      <c r="BQ60" s="93">
        <v>0</v>
      </c>
      <c r="BR60" s="93">
        <v>0</v>
      </c>
      <c r="BS60" s="93">
        <v>0</v>
      </c>
      <c r="BT60" s="93">
        <v>0</v>
      </c>
      <c r="BU60" s="93">
        <v>0</v>
      </c>
      <c r="BV60" s="93">
        <v>0</v>
      </c>
      <c r="BW60" s="93">
        <f>(AU60+BB60)-(L60+S60)</f>
        <v>0</v>
      </c>
      <c r="BX60" s="98" t="str">
        <f>IFERROR((BW60)/(L60+S60),"нд")</f>
        <v>нд</v>
      </c>
      <c r="BY60" s="93">
        <f>(AV60+BC60)-(M60+T60)</f>
        <v>-41.362600650500006</v>
      </c>
      <c r="BZ60" s="99">
        <f>IFERROR((BY60)/(M60+T60),"нд")</f>
        <v>-0.86068991876761536</v>
      </c>
      <c r="CA60" s="93" t="str">
        <f>[2]J0815_1037000158513_10_69_0!AF57</f>
        <v>Проект реализован не в полном объеме</v>
      </c>
      <c r="CB60" s="90">
        <f t="shared" si="59"/>
        <v>0</v>
      </c>
      <c r="CC60" s="90">
        <f t="shared" si="59"/>
        <v>96.114988101000009</v>
      </c>
      <c r="CD60" s="90">
        <f t="shared" si="59"/>
        <v>0</v>
      </c>
      <c r="CE60" s="90">
        <f t="shared" si="59"/>
        <v>0</v>
      </c>
      <c r="CF60" s="90">
        <f t="shared" si="59"/>
        <v>0</v>
      </c>
      <c r="CG60" s="90">
        <f t="shared" si="59"/>
        <v>0</v>
      </c>
      <c r="CH60" s="90">
        <f t="shared" si="59"/>
        <v>3314</v>
      </c>
      <c r="CI60" s="87">
        <f>'[3]4'!E61</f>
        <v>0</v>
      </c>
      <c r="CJ60" s="87">
        <f>'[3]4'!F61</f>
        <v>0</v>
      </c>
      <c r="CK60" s="87">
        <f>'[3]4'!G61</f>
        <v>0</v>
      </c>
      <c r="CL60" s="60">
        <f>'[3]4'!H61</f>
        <v>0</v>
      </c>
      <c r="CM60" s="87">
        <f>'[3]4'!I61</f>
        <v>0</v>
      </c>
      <c r="CN60" s="60">
        <f>'[3]4'!J61</f>
        <v>0</v>
      </c>
      <c r="CO60" s="87">
        <f>'[3]4'!K61</f>
        <v>0</v>
      </c>
      <c r="CP60" s="103"/>
      <c r="CQ60" s="87"/>
      <c r="CS60" s="103"/>
      <c r="CT60" s="103"/>
    </row>
    <row r="61" spans="1:98" ht="47.25" x14ac:dyDescent="0.25">
      <c r="A61" s="96" t="s">
        <v>179</v>
      </c>
      <c r="B61" s="97" t="s">
        <v>180</v>
      </c>
      <c r="C61" s="96" t="s">
        <v>117</v>
      </c>
      <c r="D61" s="93">
        <v>0</v>
      </c>
      <c r="E61" s="90">
        <f t="shared" si="52"/>
        <v>0</v>
      </c>
      <c r="F61" s="90">
        <f t="shared" si="52"/>
        <v>0</v>
      </c>
      <c r="G61" s="90">
        <f t="shared" si="52"/>
        <v>0</v>
      </c>
      <c r="H61" s="90">
        <f t="shared" si="52"/>
        <v>0</v>
      </c>
      <c r="I61" s="90">
        <f t="shared" si="52"/>
        <v>0</v>
      </c>
      <c r="J61" s="90">
        <f t="shared" si="52"/>
        <v>0</v>
      </c>
      <c r="K61" s="90">
        <f t="shared" si="52"/>
        <v>0</v>
      </c>
      <c r="L61" s="93">
        <v>0</v>
      </c>
      <c r="M61" s="93">
        <v>0</v>
      </c>
      <c r="N61" s="93">
        <v>0</v>
      </c>
      <c r="O61" s="93">
        <v>0</v>
      </c>
      <c r="P61" s="93">
        <v>0</v>
      </c>
      <c r="Q61" s="93">
        <v>0</v>
      </c>
      <c r="R61" s="93">
        <v>0</v>
      </c>
      <c r="S61" s="93">
        <v>0</v>
      </c>
      <c r="T61" s="93">
        <v>0</v>
      </c>
      <c r="U61" s="93">
        <v>0</v>
      </c>
      <c r="V61" s="93">
        <v>0</v>
      </c>
      <c r="W61" s="93">
        <v>0</v>
      </c>
      <c r="X61" s="93">
        <v>0</v>
      </c>
      <c r="Y61" s="93">
        <v>0</v>
      </c>
      <c r="Z61" s="93">
        <v>0</v>
      </c>
      <c r="AA61" s="93">
        <v>0</v>
      </c>
      <c r="AB61" s="93">
        <v>0</v>
      </c>
      <c r="AC61" s="93">
        <v>0</v>
      </c>
      <c r="AD61" s="93">
        <v>0</v>
      </c>
      <c r="AE61" s="93">
        <v>0</v>
      </c>
      <c r="AF61" s="93">
        <v>0</v>
      </c>
      <c r="AG61" s="93">
        <v>0</v>
      </c>
      <c r="AH61" s="93">
        <v>0</v>
      </c>
      <c r="AI61" s="93">
        <v>0</v>
      </c>
      <c r="AJ61" s="93">
        <v>0</v>
      </c>
      <c r="AK61" s="93">
        <v>0</v>
      </c>
      <c r="AL61" s="93">
        <v>0</v>
      </c>
      <c r="AM61" s="93">
        <v>0</v>
      </c>
      <c r="AN61" s="90">
        <f t="shared" si="53"/>
        <v>0</v>
      </c>
      <c r="AO61" s="90">
        <f t="shared" si="53"/>
        <v>0</v>
      </c>
      <c r="AP61" s="90">
        <f t="shared" si="53"/>
        <v>0</v>
      </c>
      <c r="AQ61" s="90">
        <f t="shared" si="53"/>
        <v>0</v>
      </c>
      <c r="AR61" s="90">
        <f t="shared" si="53"/>
        <v>0</v>
      </c>
      <c r="AS61" s="90">
        <f t="shared" si="53"/>
        <v>0</v>
      </c>
      <c r="AT61" s="90">
        <f t="shared" si="53"/>
        <v>0</v>
      </c>
      <c r="AU61" s="93">
        <v>0</v>
      </c>
      <c r="AV61" s="93">
        <v>0</v>
      </c>
      <c r="AW61" s="93">
        <v>0</v>
      </c>
      <c r="AX61" s="93">
        <v>0</v>
      </c>
      <c r="AY61" s="93">
        <v>0</v>
      </c>
      <c r="AZ61" s="93">
        <v>0</v>
      </c>
      <c r="BA61" s="93">
        <v>0</v>
      </c>
      <c r="BB61" s="93">
        <v>0</v>
      </c>
      <c r="BC61" s="93">
        <v>0</v>
      </c>
      <c r="BD61" s="93">
        <v>0</v>
      </c>
      <c r="BE61" s="93">
        <v>0</v>
      </c>
      <c r="BF61" s="93">
        <v>0</v>
      </c>
      <c r="BG61" s="93">
        <v>0</v>
      </c>
      <c r="BH61" s="93">
        <v>0</v>
      </c>
      <c r="BI61" s="93">
        <v>0</v>
      </c>
      <c r="BJ61" s="93">
        <v>0</v>
      </c>
      <c r="BK61" s="93">
        <v>0</v>
      </c>
      <c r="BL61" s="93">
        <v>0</v>
      </c>
      <c r="BM61" s="93">
        <v>0</v>
      </c>
      <c r="BN61" s="93">
        <v>0</v>
      </c>
      <c r="BO61" s="93">
        <v>0</v>
      </c>
      <c r="BP61" s="93">
        <v>0</v>
      </c>
      <c r="BQ61" s="93">
        <v>0</v>
      </c>
      <c r="BR61" s="93">
        <v>0</v>
      </c>
      <c r="BS61" s="93">
        <v>0</v>
      </c>
      <c r="BT61" s="93">
        <v>0</v>
      </c>
      <c r="BU61" s="93">
        <v>0</v>
      </c>
      <c r="BV61" s="93">
        <v>0</v>
      </c>
      <c r="BW61" s="93">
        <f t="shared" ref="BW61:BW81" si="65">(AU61)-(L61)</f>
        <v>0</v>
      </c>
      <c r="BX61" s="98" t="str">
        <f t="shared" ref="BX61:BX81" si="66">IFERROR((BW61)/(L61),"нд")</f>
        <v>нд</v>
      </c>
      <c r="BY61" s="93">
        <f t="shared" ref="BY61:BY90" si="67">(AV61+BC61)-(M61+T61)</f>
        <v>0</v>
      </c>
      <c r="BZ61" s="99" t="str">
        <f t="shared" ref="BZ61:BZ90" si="68">IFERROR((BY61)/(M61+T61),"нд")</f>
        <v>нд</v>
      </c>
      <c r="CA61" s="93" t="s">
        <v>118</v>
      </c>
      <c r="CB61" s="90">
        <f t="shared" si="59"/>
        <v>0</v>
      </c>
      <c r="CC61" s="90">
        <f t="shared" si="59"/>
        <v>0</v>
      </c>
      <c r="CD61" s="90">
        <f t="shared" si="59"/>
        <v>0</v>
      </c>
      <c r="CE61" s="90">
        <f t="shared" si="59"/>
        <v>0</v>
      </c>
      <c r="CF61" s="90">
        <f t="shared" si="59"/>
        <v>0</v>
      </c>
      <c r="CG61" s="90">
        <f t="shared" si="59"/>
        <v>0</v>
      </c>
      <c r="CH61" s="90">
        <f t="shared" si="59"/>
        <v>0</v>
      </c>
      <c r="CK61" s="95">
        <f>IF(CC61=[1]В0228_1037000158513_04_0_69_!BD62,0,1)</f>
        <v>0</v>
      </c>
    </row>
    <row r="62" spans="1:98" ht="47.25" x14ac:dyDescent="0.25">
      <c r="A62" s="96" t="s">
        <v>181</v>
      </c>
      <c r="B62" s="97" t="s">
        <v>182</v>
      </c>
      <c r="C62" s="96" t="s">
        <v>117</v>
      </c>
      <c r="D62" s="93">
        <v>0</v>
      </c>
      <c r="E62" s="90">
        <f t="shared" si="52"/>
        <v>0</v>
      </c>
      <c r="F62" s="90">
        <f t="shared" si="52"/>
        <v>0</v>
      </c>
      <c r="G62" s="90">
        <f t="shared" si="52"/>
        <v>0</v>
      </c>
      <c r="H62" s="90">
        <f t="shared" si="52"/>
        <v>0</v>
      </c>
      <c r="I62" s="90">
        <f t="shared" si="52"/>
        <v>0</v>
      </c>
      <c r="J62" s="90">
        <f t="shared" si="52"/>
        <v>0</v>
      </c>
      <c r="K62" s="90">
        <f t="shared" si="52"/>
        <v>0</v>
      </c>
      <c r="L62" s="93">
        <v>0</v>
      </c>
      <c r="M62" s="93">
        <v>0</v>
      </c>
      <c r="N62" s="93">
        <v>0</v>
      </c>
      <c r="O62" s="93">
        <v>0</v>
      </c>
      <c r="P62" s="93">
        <v>0</v>
      </c>
      <c r="Q62" s="93">
        <v>0</v>
      </c>
      <c r="R62" s="93">
        <v>0</v>
      </c>
      <c r="S62" s="93">
        <v>0</v>
      </c>
      <c r="T62" s="93">
        <v>0</v>
      </c>
      <c r="U62" s="93">
        <v>0</v>
      </c>
      <c r="V62" s="93">
        <v>0</v>
      </c>
      <c r="W62" s="93">
        <v>0</v>
      </c>
      <c r="X62" s="93">
        <v>0</v>
      </c>
      <c r="Y62" s="93">
        <v>0</v>
      </c>
      <c r="Z62" s="93">
        <v>0</v>
      </c>
      <c r="AA62" s="93">
        <v>0</v>
      </c>
      <c r="AB62" s="93">
        <v>0</v>
      </c>
      <c r="AC62" s="93">
        <v>0</v>
      </c>
      <c r="AD62" s="93">
        <v>0</v>
      </c>
      <c r="AE62" s="93">
        <v>0</v>
      </c>
      <c r="AF62" s="93">
        <v>0</v>
      </c>
      <c r="AG62" s="93">
        <v>0</v>
      </c>
      <c r="AH62" s="93">
        <v>0</v>
      </c>
      <c r="AI62" s="93">
        <v>0</v>
      </c>
      <c r="AJ62" s="93">
        <v>0</v>
      </c>
      <c r="AK62" s="93">
        <v>0</v>
      </c>
      <c r="AL62" s="93">
        <v>0</v>
      </c>
      <c r="AM62" s="93">
        <v>0</v>
      </c>
      <c r="AN62" s="90">
        <f t="shared" si="53"/>
        <v>0</v>
      </c>
      <c r="AO62" s="90">
        <f t="shared" si="53"/>
        <v>0</v>
      </c>
      <c r="AP62" s="90">
        <f t="shared" si="53"/>
        <v>0</v>
      </c>
      <c r="AQ62" s="90">
        <f t="shared" si="53"/>
        <v>0</v>
      </c>
      <c r="AR62" s="90">
        <f t="shared" si="53"/>
        <v>0</v>
      </c>
      <c r="AS62" s="90">
        <f t="shared" si="53"/>
        <v>0</v>
      </c>
      <c r="AT62" s="90">
        <f t="shared" si="53"/>
        <v>0</v>
      </c>
      <c r="AU62" s="93">
        <v>0</v>
      </c>
      <c r="AV62" s="93">
        <v>0</v>
      </c>
      <c r="AW62" s="93">
        <v>0</v>
      </c>
      <c r="AX62" s="93">
        <v>0</v>
      </c>
      <c r="AY62" s="93">
        <v>0</v>
      </c>
      <c r="AZ62" s="93">
        <v>0</v>
      </c>
      <c r="BA62" s="93">
        <v>0</v>
      </c>
      <c r="BB62" s="93">
        <v>0</v>
      </c>
      <c r="BC62" s="93">
        <v>0</v>
      </c>
      <c r="BD62" s="93">
        <v>0</v>
      </c>
      <c r="BE62" s="93">
        <v>0</v>
      </c>
      <c r="BF62" s="93">
        <v>0</v>
      </c>
      <c r="BG62" s="93">
        <v>0</v>
      </c>
      <c r="BH62" s="93">
        <v>0</v>
      </c>
      <c r="BI62" s="93">
        <v>0</v>
      </c>
      <c r="BJ62" s="93">
        <v>0</v>
      </c>
      <c r="BK62" s="93">
        <v>0</v>
      </c>
      <c r="BL62" s="93">
        <v>0</v>
      </c>
      <c r="BM62" s="93">
        <v>0</v>
      </c>
      <c r="BN62" s="93">
        <v>0</v>
      </c>
      <c r="BO62" s="93">
        <v>0</v>
      </c>
      <c r="BP62" s="93">
        <v>0</v>
      </c>
      <c r="BQ62" s="93">
        <v>0</v>
      </c>
      <c r="BR62" s="93">
        <v>0</v>
      </c>
      <c r="BS62" s="93">
        <v>0</v>
      </c>
      <c r="BT62" s="93">
        <v>0</v>
      </c>
      <c r="BU62" s="93">
        <v>0</v>
      </c>
      <c r="BV62" s="93">
        <v>0</v>
      </c>
      <c r="BW62" s="93">
        <f t="shared" si="65"/>
        <v>0</v>
      </c>
      <c r="BX62" s="98" t="str">
        <f t="shared" si="66"/>
        <v>нд</v>
      </c>
      <c r="BY62" s="93">
        <f t="shared" si="67"/>
        <v>0</v>
      </c>
      <c r="BZ62" s="99" t="str">
        <f t="shared" si="68"/>
        <v>нд</v>
      </c>
      <c r="CA62" s="93" t="s">
        <v>118</v>
      </c>
      <c r="CB62" s="90">
        <f t="shared" si="59"/>
        <v>0</v>
      </c>
      <c r="CC62" s="90">
        <f t="shared" si="59"/>
        <v>0</v>
      </c>
      <c r="CD62" s="90">
        <f t="shared" si="59"/>
        <v>0</v>
      </c>
      <c r="CE62" s="90">
        <f t="shared" si="59"/>
        <v>0</v>
      </c>
      <c r="CF62" s="90">
        <f t="shared" si="59"/>
        <v>0</v>
      </c>
      <c r="CG62" s="90">
        <f t="shared" si="59"/>
        <v>0</v>
      </c>
      <c r="CH62" s="90">
        <f t="shared" si="59"/>
        <v>0</v>
      </c>
      <c r="CK62" s="95">
        <f>IF(CC62=[1]В0228_1037000158513_04_0_69_!BD63,0,1)</f>
        <v>0</v>
      </c>
    </row>
    <row r="63" spans="1:98" ht="47.25" x14ac:dyDescent="0.25">
      <c r="A63" s="96" t="s">
        <v>183</v>
      </c>
      <c r="B63" s="97" t="s">
        <v>184</v>
      </c>
      <c r="C63" s="96" t="s">
        <v>117</v>
      </c>
      <c r="D63" s="93">
        <v>0</v>
      </c>
      <c r="E63" s="90">
        <f t="shared" si="52"/>
        <v>0</v>
      </c>
      <c r="F63" s="90">
        <f t="shared" si="52"/>
        <v>0</v>
      </c>
      <c r="G63" s="90">
        <f t="shared" si="52"/>
        <v>0</v>
      </c>
      <c r="H63" s="90">
        <f t="shared" si="52"/>
        <v>0</v>
      </c>
      <c r="I63" s="90">
        <f t="shared" si="52"/>
        <v>0</v>
      </c>
      <c r="J63" s="90">
        <f t="shared" si="52"/>
        <v>0</v>
      </c>
      <c r="K63" s="90">
        <f t="shared" si="52"/>
        <v>0</v>
      </c>
      <c r="L63" s="93">
        <v>0</v>
      </c>
      <c r="M63" s="93">
        <v>0</v>
      </c>
      <c r="N63" s="93">
        <v>0</v>
      </c>
      <c r="O63" s="93">
        <v>0</v>
      </c>
      <c r="P63" s="93">
        <v>0</v>
      </c>
      <c r="Q63" s="93">
        <v>0</v>
      </c>
      <c r="R63" s="93">
        <v>0</v>
      </c>
      <c r="S63" s="93">
        <v>0</v>
      </c>
      <c r="T63" s="93">
        <v>0</v>
      </c>
      <c r="U63" s="93">
        <v>0</v>
      </c>
      <c r="V63" s="93">
        <v>0</v>
      </c>
      <c r="W63" s="93">
        <v>0</v>
      </c>
      <c r="X63" s="93">
        <v>0</v>
      </c>
      <c r="Y63" s="93">
        <v>0</v>
      </c>
      <c r="Z63" s="93">
        <v>0</v>
      </c>
      <c r="AA63" s="93">
        <v>0</v>
      </c>
      <c r="AB63" s="93">
        <v>0</v>
      </c>
      <c r="AC63" s="93">
        <v>0</v>
      </c>
      <c r="AD63" s="93">
        <v>0</v>
      </c>
      <c r="AE63" s="93">
        <v>0</v>
      </c>
      <c r="AF63" s="93">
        <v>0</v>
      </c>
      <c r="AG63" s="93">
        <v>0</v>
      </c>
      <c r="AH63" s="93">
        <v>0</v>
      </c>
      <c r="AI63" s="93">
        <v>0</v>
      </c>
      <c r="AJ63" s="93">
        <v>0</v>
      </c>
      <c r="AK63" s="93">
        <v>0</v>
      </c>
      <c r="AL63" s="93">
        <v>0</v>
      </c>
      <c r="AM63" s="93">
        <v>0</v>
      </c>
      <c r="AN63" s="90">
        <f t="shared" si="53"/>
        <v>0</v>
      </c>
      <c r="AO63" s="90">
        <f t="shared" si="53"/>
        <v>0</v>
      </c>
      <c r="AP63" s="90">
        <f t="shared" si="53"/>
        <v>0</v>
      </c>
      <c r="AQ63" s="90">
        <f t="shared" si="53"/>
        <v>0</v>
      </c>
      <c r="AR63" s="90">
        <f t="shared" si="53"/>
        <v>0</v>
      </c>
      <c r="AS63" s="90">
        <f t="shared" si="53"/>
        <v>0</v>
      </c>
      <c r="AT63" s="90">
        <f t="shared" si="53"/>
        <v>0</v>
      </c>
      <c r="AU63" s="93">
        <v>0</v>
      </c>
      <c r="AV63" s="93">
        <v>0</v>
      </c>
      <c r="AW63" s="93">
        <v>0</v>
      </c>
      <c r="AX63" s="93">
        <v>0</v>
      </c>
      <c r="AY63" s="93">
        <v>0</v>
      </c>
      <c r="AZ63" s="93">
        <v>0</v>
      </c>
      <c r="BA63" s="93">
        <v>0</v>
      </c>
      <c r="BB63" s="93">
        <v>0</v>
      </c>
      <c r="BC63" s="93">
        <v>0</v>
      </c>
      <c r="BD63" s="93">
        <v>0</v>
      </c>
      <c r="BE63" s="93">
        <v>0</v>
      </c>
      <c r="BF63" s="93">
        <v>0</v>
      </c>
      <c r="BG63" s="93">
        <v>0</v>
      </c>
      <c r="BH63" s="93">
        <v>0</v>
      </c>
      <c r="BI63" s="93">
        <v>0</v>
      </c>
      <c r="BJ63" s="93">
        <v>0</v>
      </c>
      <c r="BK63" s="93">
        <v>0</v>
      </c>
      <c r="BL63" s="93">
        <v>0</v>
      </c>
      <c r="BM63" s="93">
        <v>0</v>
      </c>
      <c r="BN63" s="93">
        <v>0</v>
      </c>
      <c r="BO63" s="93">
        <v>0</v>
      </c>
      <c r="BP63" s="93">
        <v>0</v>
      </c>
      <c r="BQ63" s="93">
        <v>0</v>
      </c>
      <c r="BR63" s="93">
        <v>0</v>
      </c>
      <c r="BS63" s="93">
        <v>0</v>
      </c>
      <c r="BT63" s="93">
        <v>0</v>
      </c>
      <c r="BU63" s="93">
        <v>0</v>
      </c>
      <c r="BV63" s="93">
        <v>0</v>
      </c>
      <c r="BW63" s="93">
        <f t="shared" si="65"/>
        <v>0</v>
      </c>
      <c r="BX63" s="98" t="str">
        <f t="shared" si="66"/>
        <v>нд</v>
      </c>
      <c r="BY63" s="93">
        <f t="shared" si="67"/>
        <v>0</v>
      </c>
      <c r="BZ63" s="99" t="str">
        <f t="shared" si="68"/>
        <v>нд</v>
      </c>
      <c r="CA63" s="93" t="s">
        <v>118</v>
      </c>
      <c r="CB63" s="90">
        <f t="shared" si="59"/>
        <v>0</v>
      </c>
      <c r="CC63" s="90">
        <f t="shared" si="59"/>
        <v>0</v>
      </c>
      <c r="CD63" s="90">
        <f t="shared" si="59"/>
        <v>0</v>
      </c>
      <c r="CE63" s="90">
        <f t="shared" si="59"/>
        <v>0</v>
      </c>
      <c r="CF63" s="90">
        <f t="shared" si="59"/>
        <v>0</v>
      </c>
      <c r="CG63" s="90">
        <f t="shared" si="59"/>
        <v>0</v>
      </c>
      <c r="CH63" s="90">
        <f t="shared" si="59"/>
        <v>0</v>
      </c>
      <c r="CK63" s="95">
        <f>IF(CC63=[1]В0228_1037000158513_04_0_69_!BD64,0,1)</f>
        <v>0</v>
      </c>
    </row>
    <row r="64" spans="1:98" ht="63" x14ac:dyDescent="0.25">
      <c r="A64" s="96" t="s">
        <v>185</v>
      </c>
      <c r="B64" s="97" t="s">
        <v>186</v>
      </c>
      <c r="C64" s="96" t="s">
        <v>117</v>
      </c>
      <c r="D64" s="93">
        <v>0</v>
      </c>
      <c r="E64" s="90">
        <f t="shared" si="52"/>
        <v>0</v>
      </c>
      <c r="F64" s="90">
        <f t="shared" si="52"/>
        <v>0</v>
      </c>
      <c r="G64" s="90">
        <f t="shared" si="52"/>
        <v>0</v>
      </c>
      <c r="H64" s="90">
        <f t="shared" si="52"/>
        <v>0</v>
      </c>
      <c r="I64" s="90">
        <f t="shared" si="52"/>
        <v>0</v>
      </c>
      <c r="J64" s="90">
        <f t="shared" si="52"/>
        <v>0</v>
      </c>
      <c r="K64" s="90">
        <f t="shared" si="52"/>
        <v>0</v>
      </c>
      <c r="L64" s="93">
        <v>0</v>
      </c>
      <c r="M64" s="93">
        <v>0</v>
      </c>
      <c r="N64" s="93">
        <v>0</v>
      </c>
      <c r="O64" s="93">
        <v>0</v>
      </c>
      <c r="P64" s="93">
        <v>0</v>
      </c>
      <c r="Q64" s="93">
        <v>0</v>
      </c>
      <c r="R64" s="93">
        <v>0</v>
      </c>
      <c r="S64" s="93">
        <v>0</v>
      </c>
      <c r="T64" s="93">
        <v>0</v>
      </c>
      <c r="U64" s="93">
        <v>0</v>
      </c>
      <c r="V64" s="93">
        <v>0</v>
      </c>
      <c r="W64" s="93">
        <v>0</v>
      </c>
      <c r="X64" s="93">
        <v>0</v>
      </c>
      <c r="Y64" s="93">
        <v>0</v>
      </c>
      <c r="Z64" s="93">
        <v>0</v>
      </c>
      <c r="AA64" s="93">
        <v>0</v>
      </c>
      <c r="AB64" s="93">
        <v>0</v>
      </c>
      <c r="AC64" s="93">
        <v>0</v>
      </c>
      <c r="AD64" s="93">
        <v>0</v>
      </c>
      <c r="AE64" s="93">
        <v>0</v>
      </c>
      <c r="AF64" s="93">
        <v>0</v>
      </c>
      <c r="AG64" s="93">
        <v>0</v>
      </c>
      <c r="AH64" s="93">
        <v>0</v>
      </c>
      <c r="AI64" s="93">
        <v>0</v>
      </c>
      <c r="AJ64" s="93">
        <v>0</v>
      </c>
      <c r="AK64" s="93">
        <v>0</v>
      </c>
      <c r="AL64" s="93">
        <v>0</v>
      </c>
      <c r="AM64" s="93">
        <v>0</v>
      </c>
      <c r="AN64" s="90">
        <f t="shared" si="53"/>
        <v>0</v>
      </c>
      <c r="AO64" s="90">
        <f t="shared" si="53"/>
        <v>0</v>
      </c>
      <c r="AP64" s="90">
        <f t="shared" si="53"/>
        <v>0</v>
      </c>
      <c r="AQ64" s="90">
        <f t="shared" si="53"/>
        <v>0</v>
      </c>
      <c r="AR64" s="90">
        <f t="shared" si="53"/>
        <v>0</v>
      </c>
      <c r="AS64" s="90">
        <f t="shared" si="53"/>
        <v>0</v>
      </c>
      <c r="AT64" s="90">
        <f t="shared" si="53"/>
        <v>0</v>
      </c>
      <c r="AU64" s="93">
        <v>0</v>
      </c>
      <c r="AV64" s="93">
        <v>0</v>
      </c>
      <c r="AW64" s="93">
        <v>0</v>
      </c>
      <c r="AX64" s="93">
        <v>0</v>
      </c>
      <c r="AY64" s="93">
        <v>0</v>
      </c>
      <c r="AZ64" s="93">
        <v>0</v>
      </c>
      <c r="BA64" s="93">
        <v>0</v>
      </c>
      <c r="BB64" s="93">
        <v>0</v>
      </c>
      <c r="BC64" s="93">
        <v>0</v>
      </c>
      <c r="BD64" s="93">
        <v>0</v>
      </c>
      <c r="BE64" s="93">
        <v>0</v>
      </c>
      <c r="BF64" s="93">
        <v>0</v>
      </c>
      <c r="BG64" s="93">
        <v>0</v>
      </c>
      <c r="BH64" s="93">
        <v>0</v>
      </c>
      <c r="BI64" s="93">
        <v>0</v>
      </c>
      <c r="BJ64" s="93">
        <v>0</v>
      </c>
      <c r="BK64" s="93">
        <v>0</v>
      </c>
      <c r="BL64" s="93">
        <v>0</v>
      </c>
      <c r="BM64" s="93">
        <v>0</v>
      </c>
      <c r="BN64" s="93">
        <v>0</v>
      </c>
      <c r="BO64" s="93">
        <v>0</v>
      </c>
      <c r="BP64" s="93">
        <v>0</v>
      </c>
      <c r="BQ64" s="93">
        <v>0</v>
      </c>
      <c r="BR64" s="93">
        <v>0</v>
      </c>
      <c r="BS64" s="93">
        <v>0</v>
      </c>
      <c r="BT64" s="93">
        <v>0</v>
      </c>
      <c r="BU64" s="93">
        <v>0</v>
      </c>
      <c r="BV64" s="93">
        <v>0</v>
      </c>
      <c r="BW64" s="93">
        <f t="shared" si="65"/>
        <v>0</v>
      </c>
      <c r="BX64" s="98" t="str">
        <f t="shared" si="66"/>
        <v>нд</v>
      </c>
      <c r="BY64" s="93">
        <f t="shared" si="67"/>
        <v>0</v>
      </c>
      <c r="BZ64" s="99" t="str">
        <f t="shared" si="68"/>
        <v>нд</v>
      </c>
      <c r="CA64" s="93" t="s">
        <v>118</v>
      </c>
      <c r="CB64" s="90">
        <f t="shared" si="59"/>
        <v>0</v>
      </c>
      <c r="CC64" s="90">
        <f t="shared" si="59"/>
        <v>0</v>
      </c>
      <c r="CD64" s="90">
        <f t="shared" si="59"/>
        <v>0</v>
      </c>
      <c r="CE64" s="90">
        <f t="shared" si="59"/>
        <v>0</v>
      </c>
      <c r="CF64" s="90">
        <f t="shared" si="59"/>
        <v>0</v>
      </c>
      <c r="CG64" s="90">
        <f t="shared" si="59"/>
        <v>0</v>
      </c>
      <c r="CH64" s="90">
        <f t="shared" si="59"/>
        <v>0</v>
      </c>
      <c r="CK64" s="95">
        <f>IF(CC64=[1]В0228_1037000158513_04_0_69_!BD65,0,1)</f>
        <v>1</v>
      </c>
    </row>
    <row r="65" spans="1:98" ht="63" x14ac:dyDescent="0.25">
      <c r="A65" s="96" t="s">
        <v>187</v>
      </c>
      <c r="B65" s="97" t="s">
        <v>188</v>
      </c>
      <c r="C65" s="96" t="s">
        <v>117</v>
      </c>
      <c r="D65" s="93">
        <v>0</v>
      </c>
      <c r="E65" s="90">
        <f t="shared" si="52"/>
        <v>0</v>
      </c>
      <c r="F65" s="90">
        <f t="shared" si="52"/>
        <v>0</v>
      </c>
      <c r="G65" s="90">
        <f t="shared" si="52"/>
        <v>0</v>
      </c>
      <c r="H65" s="90">
        <f t="shared" si="52"/>
        <v>0</v>
      </c>
      <c r="I65" s="90">
        <f t="shared" si="52"/>
        <v>0</v>
      </c>
      <c r="J65" s="90">
        <f t="shared" si="52"/>
        <v>0</v>
      </c>
      <c r="K65" s="90">
        <f t="shared" si="52"/>
        <v>0</v>
      </c>
      <c r="L65" s="93">
        <v>0</v>
      </c>
      <c r="M65" s="93">
        <v>0</v>
      </c>
      <c r="N65" s="93">
        <v>0</v>
      </c>
      <c r="O65" s="93">
        <v>0</v>
      </c>
      <c r="P65" s="93">
        <v>0</v>
      </c>
      <c r="Q65" s="93">
        <v>0</v>
      </c>
      <c r="R65" s="93">
        <v>0</v>
      </c>
      <c r="S65" s="93">
        <v>0</v>
      </c>
      <c r="T65" s="93">
        <v>0</v>
      </c>
      <c r="U65" s="93">
        <v>0</v>
      </c>
      <c r="V65" s="93">
        <v>0</v>
      </c>
      <c r="W65" s="93">
        <v>0</v>
      </c>
      <c r="X65" s="93">
        <v>0</v>
      </c>
      <c r="Y65" s="93">
        <v>0</v>
      </c>
      <c r="Z65" s="93">
        <v>0</v>
      </c>
      <c r="AA65" s="93">
        <v>0</v>
      </c>
      <c r="AB65" s="93">
        <v>0</v>
      </c>
      <c r="AC65" s="93">
        <v>0</v>
      </c>
      <c r="AD65" s="93">
        <v>0</v>
      </c>
      <c r="AE65" s="93">
        <v>0</v>
      </c>
      <c r="AF65" s="93">
        <v>0</v>
      </c>
      <c r="AG65" s="93">
        <v>0</v>
      </c>
      <c r="AH65" s="93">
        <v>0</v>
      </c>
      <c r="AI65" s="93">
        <v>0</v>
      </c>
      <c r="AJ65" s="93">
        <v>0</v>
      </c>
      <c r="AK65" s="93">
        <v>0</v>
      </c>
      <c r="AL65" s="93">
        <v>0</v>
      </c>
      <c r="AM65" s="93">
        <v>0</v>
      </c>
      <c r="AN65" s="90">
        <f t="shared" si="53"/>
        <v>0</v>
      </c>
      <c r="AO65" s="90">
        <f t="shared" si="53"/>
        <v>0</v>
      </c>
      <c r="AP65" s="90">
        <f t="shared" si="53"/>
        <v>0</v>
      </c>
      <c r="AQ65" s="90">
        <f t="shared" si="53"/>
        <v>0</v>
      </c>
      <c r="AR65" s="90">
        <f t="shared" si="53"/>
        <v>0</v>
      </c>
      <c r="AS65" s="90">
        <f t="shared" si="53"/>
        <v>0</v>
      </c>
      <c r="AT65" s="90">
        <f t="shared" si="53"/>
        <v>0</v>
      </c>
      <c r="AU65" s="93">
        <v>0</v>
      </c>
      <c r="AV65" s="93">
        <v>0</v>
      </c>
      <c r="AW65" s="93">
        <v>0</v>
      </c>
      <c r="AX65" s="93">
        <v>0</v>
      </c>
      <c r="AY65" s="93">
        <v>0</v>
      </c>
      <c r="AZ65" s="93">
        <v>0</v>
      </c>
      <c r="BA65" s="93">
        <v>0</v>
      </c>
      <c r="BB65" s="93">
        <v>0</v>
      </c>
      <c r="BC65" s="93">
        <v>0</v>
      </c>
      <c r="BD65" s="93">
        <v>0</v>
      </c>
      <c r="BE65" s="93">
        <v>0</v>
      </c>
      <c r="BF65" s="93">
        <v>0</v>
      </c>
      <c r="BG65" s="93">
        <v>0</v>
      </c>
      <c r="BH65" s="93">
        <v>0</v>
      </c>
      <c r="BI65" s="93">
        <v>0</v>
      </c>
      <c r="BJ65" s="93">
        <v>0</v>
      </c>
      <c r="BK65" s="93">
        <v>0</v>
      </c>
      <c r="BL65" s="93">
        <v>0</v>
      </c>
      <c r="BM65" s="93">
        <v>0</v>
      </c>
      <c r="BN65" s="93">
        <v>0</v>
      </c>
      <c r="BO65" s="93">
        <v>0</v>
      </c>
      <c r="BP65" s="93">
        <v>0</v>
      </c>
      <c r="BQ65" s="93">
        <v>0</v>
      </c>
      <c r="BR65" s="93">
        <v>0</v>
      </c>
      <c r="BS65" s="93">
        <v>0</v>
      </c>
      <c r="BT65" s="93">
        <v>0</v>
      </c>
      <c r="BU65" s="93">
        <v>0</v>
      </c>
      <c r="BV65" s="93">
        <v>0</v>
      </c>
      <c r="BW65" s="93">
        <f t="shared" si="65"/>
        <v>0</v>
      </c>
      <c r="BX65" s="98" t="str">
        <f t="shared" si="66"/>
        <v>нд</v>
      </c>
      <c r="BY65" s="93">
        <f t="shared" si="67"/>
        <v>0</v>
      </c>
      <c r="BZ65" s="99" t="str">
        <f t="shared" si="68"/>
        <v>нд</v>
      </c>
      <c r="CA65" s="93" t="s">
        <v>118</v>
      </c>
      <c r="CB65" s="90">
        <f t="shared" si="59"/>
        <v>0</v>
      </c>
      <c r="CC65" s="90">
        <f t="shared" si="59"/>
        <v>0</v>
      </c>
      <c r="CD65" s="90">
        <f t="shared" si="59"/>
        <v>0</v>
      </c>
      <c r="CE65" s="90">
        <f t="shared" si="59"/>
        <v>0</v>
      </c>
      <c r="CF65" s="90">
        <f t="shared" si="59"/>
        <v>0</v>
      </c>
      <c r="CG65" s="90">
        <f t="shared" si="59"/>
        <v>0</v>
      </c>
      <c r="CH65" s="90">
        <f t="shared" si="59"/>
        <v>0</v>
      </c>
      <c r="CK65" s="95">
        <f>IF(CC65=[1]В0228_1037000158513_04_0_69_!BD68,0,1)</f>
        <v>0</v>
      </c>
    </row>
    <row r="66" spans="1:98" ht="63" x14ac:dyDescent="0.25">
      <c r="A66" s="96" t="s">
        <v>189</v>
      </c>
      <c r="B66" s="97" t="s">
        <v>190</v>
      </c>
      <c r="C66" s="96" t="s">
        <v>117</v>
      </c>
      <c r="D66" s="93">
        <v>0</v>
      </c>
      <c r="E66" s="90">
        <f t="shared" si="52"/>
        <v>0</v>
      </c>
      <c r="F66" s="90">
        <f t="shared" si="52"/>
        <v>0</v>
      </c>
      <c r="G66" s="90">
        <f t="shared" si="52"/>
        <v>0</v>
      </c>
      <c r="H66" s="90">
        <f t="shared" si="52"/>
        <v>0</v>
      </c>
      <c r="I66" s="90">
        <f t="shared" si="52"/>
        <v>0</v>
      </c>
      <c r="J66" s="90">
        <f t="shared" si="52"/>
        <v>0</v>
      </c>
      <c r="K66" s="90">
        <f t="shared" si="52"/>
        <v>0</v>
      </c>
      <c r="L66" s="93">
        <v>0</v>
      </c>
      <c r="M66" s="93">
        <v>0</v>
      </c>
      <c r="N66" s="93">
        <v>0</v>
      </c>
      <c r="O66" s="93">
        <v>0</v>
      </c>
      <c r="P66" s="93">
        <v>0</v>
      </c>
      <c r="Q66" s="93">
        <v>0</v>
      </c>
      <c r="R66" s="93">
        <v>0</v>
      </c>
      <c r="S66" s="93">
        <v>0</v>
      </c>
      <c r="T66" s="93">
        <v>0</v>
      </c>
      <c r="U66" s="93">
        <v>0</v>
      </c>
      <c r="V66" s="93">
        <v>0</v>
      </c>
      <c r="W66" s="93">
        <v>0</v>
      </c>
      <c r="X66" s="93">
        <v>0</v>
      </c>
      <c r="Y66" s="93">
        <v>0</v>
      </c>
      <c r="Z66" s="93">
        <v>0</v>
      </c>
      <c r="AA66" s="93">
        <v>0</v>
      </c>
      <c r="AB66" s="93">
        <v>0</v>
      </c>
      <c r="AC66" s="93">
        <v>0</v>
      </c>
      <c r="AD66" s="93">
        <v>0</v>
      </c>
      <c r="AE66" s="93">
        <v>0</v>
      </c>
      <c r="AF66" s="93">
        <v>0</v>
      </c>
      <c r="AG66" s="93">
        <v>0</v>
      </c>
      <c r="AH66" s="93">
        <v>0</v>
      </c>
      <c r="AI66" s="93">
        <v>0</v>
      </c>
      <c r="AJ66" s="93">
        <v>0</v>
      </c>
      <c r="AK66" s="93">
        <v>0</v>
      </c>
      <c r="AL66" s="93">
        <v>0</v>
      </c>
      <c r="AM66" s="93">
        <v>0</v>
      </c>
      <c r="AN66" s="90">
        <f t="shared" si="53"/>
        <v>0</v>
      </c>
      <c r="AO66" s="90">
        <f t="shared" si="53"/>
        <v>0</v>
      </c>
      <c r="AP66" s="90">
        <f t="shared" si="53"/>
        <v>0</v>
      </c>
      <c r="AQ66" s="90">
        <f t="shared" si="53"/>
        <v>0</v>
      </c>
      <c r="AR66" s="90">
        <f t="shared" si="53"/>
        <v>0</v>
      </c>
      <c r="AS66" s="90">
        <f t="shared" si="53"/>
        <v>0</v>
      </c>
      <c r="AT66" s="90">
        <f t="shared" si="53"/>
        <v>0</v>
      </c>
      <c r="AU66" s="93">
        <v>0</v>
      </c>
      <c r="AV66" s="93">
        <v>0</v>
      </c>
      <c r="AW66" s="93">
        <v>0</v>
      </c>
      <c r="AX66" s="93">
        <v>0</v>
      </c>
      <c r="AY66" s="93">
        <v>0</v>
      </c>
      <c r="AZ66" s="93">
        <v>0</v>
      </c>
      <c r="BA66" s="93">
        <v>0</v>
      </c>
      <c r="BB66" s="93">
        <v>0</v>
      </c>
      <c r="BC66" s="93">
        <v>0</v>
      </c>
      <c r="BD66" s="93">
        <v>0</v>
      </c>
      <c r="BE66" s="93">
        <v>0</v>
      </c>
      <c r="BF66" s="93">
        <v>0</v>
      </c>
      <c r="BG66" s="93">
        <v>0</v>
      </c>
      <c r="BH66" s="93">
        <v>0</v>
      </c>
      <c r="BI66" s="93">
        <v>0</v>
      </c>
      <c r="BJ66" s="93">
        <v>0</v>
      </c>
      <c r="BK66" s="93">
        <v>0</v>
      </c>
      <c r="BL66" s="93">
        <v>0</v>
      </c>
      <c r="BM66" s="93">
        <v>0</v>
      </c>
      <c r="BN66" s="93">
        <v>0</v>
      </c>
      <c r="BO66" s="93">
        <v>0</v>
      </c>
      <c r="BP66" s="93">
        <v>0</v>
      </c>
      <c r="BQ66" s="93">
        <v>0</v>
      </c>
      <c r="BR66" s="93">
        <v>0</v>
      </c>
      <c r="BS66" s="93">
        <v>0</v>
      </c>
      <c r="BT66" s="93">
        <v>0</v>
      </c>
      <c r="BU66" s="93">
        <v>0</v>
      </c>
      <c r="BV66" s="93">
        <v>0</v>
      </c>
      <c r="BW66" s="93">
        <f t="shared" si="65"/>
        <v>0</v>
      </c>
      <c r="BX66" s="98" t="str">
        <f t="shared" si="66"/>
        <v>нд</v>
      </c>
      <c r="BY66" s="93">
        <f t="shared" si="67"/>
        <v>0</v>
      </c>
      <c r="BZ66" s="99" t="str">
        <f t="shared" si="68"/>
        <v>нд</v>
      </c>
      <c r="CA66" s="93" t="s">
        <v>118</v>
      </c>
      <c r="CB66" s="90">
        <f t="shared" si="59"/>
        <v>0</v>
      </c>
      <c r="CC66" s="90">
        <f t="shared" si="59"/>
        <v>0</v>
      </c>
      <c r="CD66" s="90">
        <f t="shared" si="59"/>
        <v>0</v>
      </c>
      <c r="CE66" s="90">
        <f t="shared" si="59"/>
        <v>0</v>
      </c>
      <c r="CF66" s="90">
        <f t="shared" si="59"/>
        <v>0</v>
      </c>
      <c r="CG66" s="90">
        <f t="shared" si="59"/>
        <v>0</v>
      </c>
      <c r="CH66" s="90">
        <f t="shared" si="59"/>
        <v>0</v>
      </c>
      <c r="CK66" s="95">
        <f>IF(CC66=[1]В0228_1037000158513_04_0_69_!BD69,0,1)</f>
        <v>0</v>
      </c>
    </row>
    <row r="67" spans="1:98" ht="63" x14ac:dyDescent="0.25">
      <c r="A67" s="96" t="s">
        <v>191</v>
      </c>
      <c r="B67" s="97" t="s">
        <v>192</v>
      </c>
      <c r="C67" s="96" t="s">
        <v>117</v>
      </c>
      <c r="D67" s="93">
        <v>0</v>
      </c>
      <c r="E67" s="90">
        <f t="shared" si="52"/>
        <v>0</v>
      </c>
      <c r="F67" s="90">
        <f t="shared" si="52"/>
        <v>0</v>
      </c>
      <c r="G67" s="90">
        <f t="shared" si="52"/>
        <v>0</v>
      </c>
      <c r="H67" s="90">
        <f t="shared" si="52"/>
        <v>0</v>
      </c>
      <c r="I67" s="90">
        <f t="shared" si="52"/>
        <v>0</v>
      </c>
      <c r="J67" s="90">
        <f t="shared" si="52"/>
        <v>0</v>
      </c>
      <c r="K67" s="90">
        <f t="shared" si="52"/>
        <v>0</v>
      </c>
      <c r="L67" s="93">
        <v>0</v>
      </c>
      <c r="M67" s="93">
        <v>0</v>
      </c>
      <c r="N67" s="93">
        <v>0</v>
      </c>
      <c r="O67" s="93">
        <v>0</v>
      </c>
      <c r="P67" s="93">
        <v>0</v>
      </c>
      <c r="Q67" s="93">
        <v>0</v>
      </c>
      <c r="R67" s="93">
        <v>0</v>
      </c>
      <c r="S67" s="93">
        <v>0</v>
      </c>
      <c r="T67" s="93">
        <v>0</v>
      </c>
      <c r="U67" s="93">
        <v>0</v>
      </c>
      <c r="V67" s="93">
        <v>0</v>
      </c>
      <c r="W67" s="93">
        <v>0</v>
      </c>
      <c r="X67" s="93">
        <v>0</v>
      </c>
      <c r="Y67" s="93">
        <v>0</v>
      </c>
      <c r="Z67" s="93">
        <v>0</v>
      </c>
      <c r="AA67" s="93">
        <v>0</v>
      </c>
      <c r="AB67" s="93">
        <v>0</v>
      </c>
      <c r="AC67" s="93">
        <v>0</v>
      </c>
      <c r="AD67" s="93">
        <v>0</v>
      </c>
      <c r="AE67" s="93">
        <v>0</v>
      </c>
      <c r="AF67" s="93">
        <v>0</v>
      </c>
      <c r="AG67" s="93">
        <v>0</v>
      </c>
      <c r="AH67" s="93">
        <v>0</v>
      </c>
      <c r="AI67" s="93">
        <v>0</v>
      </c>
      <c r="AJ67" s="93">
        <v>0</v>
      </c>
      <c r="AK67" s="93">
        <v>0</v>
      </c>
      <c r="AL67" s="93">
        <v>0</v>
      </c>
      <c r="AM67" s="93">
        <v>0</v>
      </c>
      <c r="AN67" s="90">
        <f t="shared" si="53"/>
        <v>0</v>
      </c>
      <c r="AO67" s="90">
        <f t="shared" si="53"/>
        <v>0</v>
      </c>
      <c r="AP67" s="90">
        <f t="shared" si="53"/>
        <v>0</v>
      </c>
      <c r="AQ67" s="90">
        <f t="shared" si="53"/>
        <v>0</v>
      </c>
      <c r="AR67" s="90">
        <f t="shared" si="53"/>
        <v>0</v>
      </c>
      <c r="AS67" s="90">
        <f t="shared" si="53"/>
        <v>0</v>
      </c>
      <c r="AT67" s="90">
        <f t="shared" si="53"/>
        <v>0</v>
      </c>
      <c r="AU67" s="93">
        <v>0</v>
      </c>
      <c r="AV67" s="93">
        <v>0</v>
      </c>
      <c r="AW67" s="93">
        <v>0</v>
      </c>
      <c r="AX67" s="93">
        <v>0</v>
      </c>
      <c r="AY67" s="93">
        <v>0</v>
      </c>
      <c r="AZ67" s="93">
        <v>0</v>
      </c>
      <c r="BA67" s="93">
        <v>0</v>
      </c>
      <c r="BB67" s="93">
        <v>0</v>
      </c>
      <c r="BC67" s="93">
        <v>0</v>
      </c>
      <c r="BD67" s="93">
        <v>0</v>
      </c>
      <c r="BE67" s="93">
        <v>0</v>
      </c>
      <c r="BF67" s="93">
        <v>0</v>
      </c>
      <c r="BG67" s="93">
        <v>0</v>
      </c>
      <c r="BH67" s="93">
        <v>0</v>
      </c>
      <c r="BI67" s="93">
        <v>0</v>
      </c>
      <c r="BJ67" s="93">
        <v>0</v>
      </c>
      <c r="BK67" s="93">
        <v>0</v>
      </c>
      <c r="BL67" s="93">
        <v>0</v>
      </c>
      <c r="BM67" s="93">
        <v>0</v>
      </c>
      <c r="BN67" s="93">
        <v>0</v>
      </c>
      <c r="BO67" s="93">
        <v>0</v>
      </c>
      <c r="BP67" s="93">
        <v>0</v>
      </c>
      <c r="BQ67" s="93">
        <v>0</v>
      </c>
      <c r="BR67" s="93">
        <v>0</v>
      </c>
      <c r="BS67" s="93">
        <v>0</v>
      </c>
      <c r="BT67" s="93">
        <v>0</v>
      </c>
      <c r="BU67" s="93">
        <v>0</v>
      </c>
      <c r="BV67" s="93">
        <v>0</v>
      </c>
      <c r="BW67" s="93">
        <f t="shared" si="65"/>
        <v>0</v>
      </c>
      <c r="BX67" s="98" t="str">
        <f t="shared" si="66"/>
        <v>нд</v>
      </c>
      <c r="BY67" s="93">
        <f t="shared" si="67"/>
        <v>0</v>
      </c>
      <c r="BZ67" s="99" t="str">
        <f t="shared" si="68"/>
        <v>нд</v>
      </c>
      <c r="CA67" s="93" t="s">
        <v>118</v>
      </c>
      <c r="CB67" s="90">
        <f t="shared" si="59"/>
        <v>0</v>
      </c>
      <c r="CC67" s="90">
        <f t="shared" si="59"/>
        <v>0</v>
      </c>
      <c r="CD67" s="90">
        <f t="shared" si="59"/>
        <v>0</v>
      </c>
      <c r="CE67" s="90">
        <f t="shared" si="59"/>
        <v>0</v>
      </c>
      <c r="CF67" s="90">
        <f t="shared" si="59"/>
        <v>0</v>
      </c>
      <c r="CG67" s="90">
        <f t="shared" si="59"/>
        <v>0</v>
      </c>
      <c r="CH67" s="90">
        <f t="shared" si="59"/>
        <v>0</v>
      </c>
      <c r="CK67" s="95">
        <f>IF(CC67=[1]В0228_1037000158513_04_0_69_!BD70,0,1)</f>
        <v>0</v>
      </c>
    </row>
    <row r="68" spans="1:98" ht="63" x14ac:dyDescent="0.25">
      <c r="A68" s="96" t="s">
        <v>193</v>
      </c>
      <c r="B68" s="97" t="s">
        <v>194</v>
      </c>
      <c r="C68" s="96" t="s">
        <v>117</v>
      </c>
      <c r="D68" s="93">
        <f t="shared" ref="D68" si="69">SUM(D69,D70)</f>
        <v>0</v>
      </c>
      <c r="E68" s="90">
        <f t="shared" si="52"/>
        <v>0</v>
      </c>
      <c r="F68" s="90">
        <f t="shared" si="52"/>
        <v>0</v>
      </c>
      <c r="G68" s="90">
        <f t="shared" si="52"/>
        <v>0</v>
      </c>
      <c r="H68" s="90">
        <f t="shared" si="52"/>
        <v>0</v>
      </c>
      <c r="I68" s="90">
        <f t="shared" si="52"/>
        <v>0</v>
      </c>
      <c r="J68" s="90">
        <f t="shared" si="52"/>
        <v>0</v>
      </c>
      <c r="K68" s="90">
        <f t="shared" si="52"/>
        <v>0</v>
      </c>
      <c r="L68" s="93">
        <f t="shared" ref="L68:AM68" si="70">SUM(L69,L70)</f>
        <v>0</v>
      </c>
      <c r="M68" s="93">
        <f t="shared" si="70"/>
        <v>0</v>
      </c>
      <c r="N68" s="93">
        <f t="shared" si="70"/>
        <v>0</v>
      </c>
      <c r="O68" s="93">
        <f t="shared" si="70"/>
        <v>0</v>
      </c>
      <c r="P68" s="93">
        <f t="shared" si="70"/>
        <v>0</v>
      </c>
      <c r="Q68" s="93">
        <f t="shared" si="70"/>
        <v>0</v>
      </c>
      <c r="R68" s="93">
        <f t="shared" si="70"/>
        <v>0</v>
      </c>
      <c r="S68" s="93">
        <f t="shared" si="70"/>
        <v>0</v>
      </c>
      <c r="T68" s="93">
        <f t="shared" si="70"/>
        <v>0</v>
      </c>
      <c r="U68" s="93">
        <f t="shared" si="70"/>
        <v>0</v>
      </c>
      <c r="V68" s="93">
        <f t="shared" si="70"/>
        <v>0</v>
      </c>
      <c r="W68" s="93">
        <f t="shared" si="70"/>
        <v>0</v>
      </c>
      <c r="X68" s="93">
        <f t="shared" si="70"/>
        <v>0</v>
      </c>
      <c r="Y68" s="93">
        <f t="shared" si="70"/>
        <v>0</v>
      </c>
      <c r="Z68" s="93">
        <f t="shared" si="70"/>
        <v>0</v>
      </c>
      <c r="AA68" s="93">
        <f t="shared" si="70"/>
        <v>0</v>
      </c>
      <c r="AB68" s="93">
        <f t="shared" si="70"/>
        <v>0</v>
      </c>
      <c r="AC68" s="93">
        <f t="shared" si="70"/>
        <v>0</v>
      </c>
      <c r="AD68" s="93">
        <f t="shared" si="70"/>
        <v>0</v>
      </c>
      <c r="AE68" s="93">
        <f t="shared" si="70"/>
        <v>0</v>
      </c>
      <c r="AF68" s="93">
        <f t="shared" si="70"/>
        <v>0</v>
      </c>
      <c r="AG68" s="93">
        <f t="shared" si="70"/>
        <v>0</v>
      </c>
      <c r="AH68" s="93">
        <f t="shared" si="70"/>
        <v>0</v>
      </c>
      <c r="AI68" s="93">
        <f t="shared" si="70"/>
        <v>0</v>
      </c>
      <c r="AJ68" s="93">
        <f t="shared" si="70"/>
        <v>0</v>
      </c>
      <c r="AK68" s="93">
        <f t="shared" si="70"/>
        <v>0</v>
      </c>
      <c r="AL68" s="93">
        <f t="shared" si="70"/>
        <v>0</v>
      </c>
      <c r="AM68" s="93">
        <f t="shared" si="70"/>
        <v>0</v>
      </c>
      <c r="AN68" s="90">
        <f t="shared" si="53"/>
        <v>0</v>
      </c>
      <c r="AO68" s="90">
        <f t="shared" si="53"/>
        <v>0</v>
      </c>
      <c r="AP68" s="90">
        <f t="shared" si="53"/>
        <v>0</v>
      </c>
      <c r="AQ68" s="90">
        <f t="shared" si="53"/>
        <v>0</v>
      </c>
      <c r="AR68" s="90">
        <f t="shared" si="53"/>
        <v>0</v>
      </c>
      <c r="AS68" s="90">
        <f t="shared" si="53"/>
        <v>0</v>
      </c>
      <c r="AT68" s="90">
        <f t="shared" si="53"/>
        <v>0</v>
      </c>
      <c r="AU68" s="93">
        <f t="shared" ref="AU68:BV68" si="71">SUM(AU69,AU70)</f>
        <v>0</v>
      </c>
      <c r="AV68" s="93">
        <f t="shared" si="71"/>
        <v>0</v>
      </c>
      <c r="AW68" s="93">
        <f t="shared" si="71"/>
        <v>0</v>
      </c>
      <c r="AX68" s="93">
        <f t="shared" si="71"/>
        <v>0</v>
      </c>
      <c r="AY68" s="93">
        <f t="shared" si="71"/>
        <v>0</v>
      </c>
      <c r="AZ68" s="93">
        <f t="shared" si="71"/>
        <v>0</v>
      </c>
      <c r="BA68" s="93">
        <f t="shared" si="71"/>
        <v>0</v>
      </c>
      <c r="BB68" s="93">
        <f t="shared" si="71"/>
        <v>0</v>
      </c>
      <c r="BC68" s="93">
        <f t="shared" si="71"/>
        <v>0</v>
      </c>
      <c r="BD68" s="93">
        <f t="shared" si="71"/>
        <v>0</v>
      </c>
      <c r="BE68" s="93">
        <f t="shared" si="71"/>
        <v>0</v>
      </c>
      <c r="BF68" s="93">
        <f t="shared" si="71"/>
        <v>0</v>
      </c>
      <c r="BG68" s="93">
        <f t="shared" si="71"/>
        <v>0</v>
      </c>
      <c r="BH68" s="93">
        <f t="shared" si="71"/>
        <v>0</v>
      </c>
      <c r="BI68" s="93">
        <f t="shared" si="71"/>
        <v>0</v>
      </c>
      <c r="BJ68" s="93">
        <f t="shared" si="71"/>
        <v>0</v>
      </c>
      <c r="BK68" s="93">
        <f t="shared" si="71"/>
        <v>0</v>
      </c>
      <c r="BL68" s="93">
        <f t="shared" si="71"/>
        <v>0</v>
      </c>
      <c r="BM68" s="93">
        <f t="shared" si="71"/>
        <v>0</v>
      </c>
      <c r="BN68" s="93">
        <f t="shared" si="71"/>
        <v>0</v>
      </c>
      <c r="BO68" s="93">
        <f t="shared" si="71"/>
        <v>0</v>
      </c>
      <c r="BP68" s="93">
        <f t="shared" si="71"/>
        <v>0</v>
      </c>
      <c r="BQ68" s="93">
        <f t="shared" si="71"/>
        <v>0</v>
      </c>
      <c r="BR68" s="93">
        <f t="shared" si="71"/>
        <v>0</v>
      </c>
      <c r="BS68" s="93">
        <f t="shared" si="71"/>
        <v>0</v>
      </c>
      <c r="BT68" s="93">
        <f t="shared" si="71"/>
        <v>0</v>
      </c>
      <c r="BU68" s="93">
        <f t="shared" si="71"/>
        <v>0</v>
      </c>
      <c r="BV68" s="93">
        <f t="shared" si="71"/>
        <v>0</v>
      </c>
      <c r="BW68" s="93">
        <f t="shared" si="65"/>
        <v>0</v>
      </c>
      <c r="BX68" s="98" t="str">
        <f t="shared" si="66"/>
        <v>нд</v>
      </c>
      <c r="BY68" s="93">
        <f t="shared" si="67"/>
        <v>0</v>
      </c>
      <c r="BZ68" s="99" t="str">
        <f t="shared" si="68"/>
        <v>нд</v>
      </c>
      <c r="CA68" s="93" t="s">
        <v>118</v>
      </c>
      <c r="CB68" s="90">
        <f t="shared" si="59"/>
        <v>0</v>
      </c>
      <c r="CC68" s="90">
        <f t="shared" si="59"/>
        <v>0</v>
      </c>
      <c r="CD68" s="90">
        <f t="shared" si="59"/>
        <v>0</v>
      </c>
      <c r="CE68" s="90">
        <f t="shared" si="59"/>
        <v>0</v>
      </c>
      <c r="CF68" s="90">
        <f t="shared" si="59"/>
        <v>0</v>
      </c>
      <c r="CG68" s="90">
        <f t="shared" si="59"/>
        <v>0</v>
      </c>
      <c r="CH68" s="90">
        <f t="shared" si="59"/>
        <v>0</v>
      </c>
      <c r="CK68" s="95">
        <f>IF(CC68=[1]В0228_1037000158513_04_0_69_!BD71,0,1)</f>
        <v>0</v>
      </c>
    </row>
    <row r="69" spans="1:98" ht="47.25" x14ac:dyDescent="0.25">
      <c r="A69" s="96" t="s">
        <v>195</v>
      </c>
      <c r="B69" s="97" t="s">
        <v>196</v>
      </c>
      <c r="C69" s="96" t="s">
        <v>117</v>
      </c>
      <c r="D69" s="93" t="s">
        <v>118</v>
      </c>
      <c r="E69" s="90">
        <f t="shared" si="52"/>
        <v>0</v>
      </c>
      <c r="F69" s="90">
        <f t="shared" si="52"/>
        <v>0</v>
      </c>
      <c r="G69" s="90">
        <f t="shared" si="52"/>
        <v>0</v>
      </c>
      <c r="H69" s="90">
        <f t="shared" si="52"/>
        <v>0</v>
      </c>
      <c r="I69" s="90">
        <f t="shared" si="52"/>
        <v>0</v>
      </c>
      <c r="J69" s="90">
        <f t="shared" si="52"/>
        <v>0</v>
      </c>
      <c r="K69" s="90">
        <f t="shared" si="52"/>
        <v>0</v>
      </c>
      <c r="L69" s="93" t="s">
        <v>118</v>
      </c>
      <c r="M69" s="93" t="s">
        <v>118</v>
      </c>
      <c r="N69" s="93" t="s">
        <v>118</v>
      </c>
      <c r="O69" s="93" t="s">
        <v>118</v>
      </c>
      <c r="P69" s="93" t="s">
        <v>118</v>
      </c>
      <c r="Q69" s="93" t="s">
        <v>118</v>
      </c>
      <c r="R69" s="93" t="s">
        <v>118</v>
      </c>
      <c r="S69" s="93" t="s">
        <v>118</v>
      </c>
      <c r="T69" s="93" t="s">
        <v>118</v>
      </c>
      <c r="U69" s="93" t="s">
        <v>118</v>
      </c>
      <c r="V69" s="93" t="s">
        <v>118</v>
      </c>
      <c r="W69" s="93" t="s">
        <v>118</v>
      </c>
      <c r="X69" s="93" t="s">
        <v>118</v>
      </c>
      <c r="Y69" s="93" t="s">
        <v>118</v>
      </c>
      <c r="Z69" s="93" t="s">
        <v>118</v>
      </c>
      <c r="AA69" s="93" t="s">
        <v>118</v>
      </c>
      <c r="AB69" s="93" t="s">
        <v>118</v>
      </c>
      <c r="AC69" s="93" t="s">
        <v>118</v>
      </c>
      <c r="AD69" s="93" t="s">
        <v>118</v>
      </c>
      <c r="AE69" s="93" t="s">
        <v>118</v>
      </c>
      <c r="AF69" s="93" t="s">
        <v>118</v>
      </c>
      <c r="AG69" s="93" t="s">
        <v>118</v>
      </c>
      <c r="AH69" s="93" t="s">
        <v>118</v>
      </c>
      <c r="AI69" s="93" t="s">
        <v>118</v>
      </c>
      <c r="AJ69" s="93" t="s">
        <v>118</v>
      </c>
      <c r="AK69" s="93" t="s">
        <v>118</v>
      </c>
      <c r="AL69" s="93" t="s">
        <v>118</v>
      </c>
      <c r="AM69" s="93" t="s">
        <v>118</v>
      </c>
      <c r="AN69" s="90">
        <f t="shared" ref="AN69:AT76" si="72">SUM(AU69,BB69,BI69,BP69)</f>
        <v>0</v>
      </c>
      <c r="AO69" s="90">
        <f t="shared" si="72"/>
        <v>0</v>
      </c>
      <c r="AP69" s="90">
        <f t="shared" si="72"/>
        <v>0</v>
      </c>
      <c r="AQ69" s="90">
        <f t="shared" si="72"/>
        <v>0</v>
      </c>
      <c r="AR69" s="90">
        <f t="shared" si="72"/>
        <v>0</v>
      </c>
      <c r="AS69" s="90">
        <f t="shared" si="72"/>
        <v>0</v>
      </c>
      <c r="AT69" s="90">
        <f t="shared" si="72"/>
        <v>0</v>
      </c>
      <c r="AU69" s="93" t="s">
        <v>118</v>
      </c>
      <c r="AV69" s="93" t="s">
        <v>118</v>
      </c>
      <c r="AW69" s="93" t="s">
        <v>118</v>
      </c>
      <c r="AX69" s="93" t="s">
        <v>118</v>
      </c>
      <c r="AY69" s="93" t="s">
        <v>118</v>
      </c>
      <c r="AZ69" s="93" t="s">
        <v>118</v>
      </c>
      <c r="BA69" s="93" t="s">
        <v>118</v>
      </c>
      <c r="BB69" s="93" t="s">
        <v>118</v>
      </c>
      <c r="BC69" s="93" t="s">
        <v>118</v>
      </c>
      <c r="BD69" s="93" t="s">
        <v>118</v>
      </c>
      <c r="BE69" s="93" t="s">
        <v>118</v>
      </c>
      <c r="BF69" s="93" t="s">
        <v>118</v>
      </c>
      <c r="BG69" s="93" t="s">
        <v>118</v>
      </c>
      <c r="BH69" s="93" t="s">
        <v>118</v>
      </c>
      <c r="BI69" s="93" t="s">
        <v>118</v>
      </c>
      <c r="BJ69" s="93" t="s">
        <v>118</v>
      </c>
      <c r="BK69" s="93" t="s">
        <v>118</v>
      </c>
      <c r="BL69" s="93" t="s">
        <v>118</v>
      </c>
      <c r="BM69" s="93" t="s">
        <v>118</v>
      </c>
      <c r="BN69" s="93" t="s">
        <v>118</v>
      </c>
      <c r="BO69" s="93" t="s">
        <v>118</v>
      </c>
      <c r="BP69" s="93" t="s">
        <v>118</v>
      </c>
      <c r="BQ69" s="93" t="s">
        <v>118</v>
      </c>
      <c r="BR69" s="93" t="s">
        <v>118</v>
      </c>
      <c r="BS69" s="93" t="s">
        <v>118</v>
      </c>
      <c r="BT69" s="93" t="s">
        <v>118</v>
      </c>
      <c r="BU69" s="93" t="s">
        <v>118</v>
      </c>
      <c r="BV69" s="93" t="s">
        <v>118</v>
      </c>
      <c r="BW69" s="93" t="s">
        <v>118</v>
      </c>
      <c r="BX69" s="93" t="s">
        <v>118</v>
      </c>
      <c r="BY69" s="93" t="e">
        <f t="shared" si="67"/>
        <v>#VALUE!</v>
      </c>
      <c r="BZ69" s="99" t="str">
        <f t="shared" si="68"/>
        <v>нд</v>
      </c>
      <c r="CA69" s="93" t="s">
        <v>118</v>
      </c>
      <c r="CB69" s="90">
        <f t="shared" si="59"/>
        <v>0</v>
      </c>
      <c r="CC69" s="90">
        <f t="shared" si="59"/>
        <v>0</v>
      </c>
      <c r="CD69" s="90">
        <f t="shared" si="59"/>
        <v>0</v>
      </c>
      <c r="CE69" s="90">
        <f t="shared" si="59"/>
        <v>0</v>
      </c>
      <c r="CF69" s="90">
        <f t="shared" si="59"/>
        <v>0</v>
      </c>
      <c r="CG69" s="90">
        <f t="shared" si="59"/>
        <v>0</v>
      </c>
      <c r="CH69" s="90">
        <f t="shared" si="59"/>
        <v>0</v>
      </c>
      <c r="CK69" s="95">
        <f>IF(CC69=[1]В0228_1037000158513_04_0_69_!BD72,0,1)</f>
        <v>0</v>
      </c>
    </row>
    <row r="70" spans="1:98" ht="63" x14ac:dyDescent="0.25">
      <c r="A70" s="96" t="s">
        <v>197</v>
      </c>
      <c r="B70" s="97" t="s">
        <v>198</v>
      </c>
      <c r="C70" s="96" t="s">
        <v>117</v>
      </c>
      <c r="D70" s="93" t="s">
        <v>118</v>
      </c>
      <c r="E70" s="90">
        <f t="shared" si="52"/>
        <v>0</v>
      </c>
      <c r="F70" s="90">
        <f t="shared" si="52"/>
        <v>0</v>
      </c>
      <c r="G70" s="90">
        <f t="shared" si="52"/>
        <v>0</v>
      </c>
      <c r="H70" s="90">
        <f t="shared" si="52"/>
        <v>0</v>
      </c>
      <c r="I70" s="90">
        <f t="shared" si="52"/>
        <v>0</v>
      </c>
      <c r="J70" s="90">
        <f t="shared" si="52"/>
        <v>0</v>
      </c>
      <c r="K70" s="90">
        <f t="shared" si="52"/>
        <v>0</v>
      </c>
      <c r="L70" s="93" t="s">
        <v>118</v>
      </c>
      <c r="M70" s="93" t="s">
        <v>118</v>
      </c>
      <c r="N70" s="93" t="s">
        <v>118</v>
      </c>
      <c r="O70" s="93" t="s">
        <v>118</v>
      </c>
      <c r="P70" s="93" t="s">
        <v>118</v>
      </c>
      <c r="Q70" s="93" t="s">
        <v>118</v>
      </c>
      <c r="R70" s="93" t="s">
        <v>118</v>
      </c>
      <c r="S70" s="93" t="s">
        <v>118</v>
      </c>
      <c r="T70" s="93" t="s">
        <v>118</v>
      </c>
      <c r="U70" s="93" t="s">
        <v>118</v>
      </c>
      <c r="V70" s="93" t="s">
        <v>118</v>
      </c>
      <c r="W70" s="93" t="s">
        <v>118</v>
      </c>
      <c r="X70" s="93" t="s">
        <v>118</v>
      </c>
      <c r="Y70" s="93" t="s">
        <v>118</v>
      </c>
      <c r="Z70" s="93" t="s">
        <v>118</v>
      </c>
      <c r="AA70" s="93" t="s">
        <v>118</v>
      </c>
      <c r="AB70" s="93" t="s">
        <v>118</v>
      </c>
      <c r="AC70" s="93" t="s">
        <v>118</v>
      </c>
      <c r="AD70" s="93" t="s">
        <v>118</v>
      </c>
      <c r="AE70" s="93" t="s">
        <v>118</v>
      </c>
      <c r="AF70" s="93" t="s">
        <v>118</v>
      </c>
      <c r="AG70" s="93" t="s">
        <v>118</v>
      </c>
      <c r="AH70" s="93" t="s">
        <v>118</v>
      </c>
      <c r="AI70" s="93" t="s">
        <v>118</v>
      </c>
      <c r="AJ70" s="93" t="s">
        <v>118</v>
      </c>
      <c r="AK70" s="93" t="s">
        <v>118</v>
      </c>
      <c r="AL70" s="93" t="s">
        <v>118</v>
      </c>
      <c r="AM70" s="93" t="s">
        <v>118</v>
      </c>
      <c r="AN70" s="90">
        <f t="shared" si="72"/>
        <v>0</v>
      </c>
      <c r="AO70" s="90">
        <f t="shared" si="72"/>
        <v>0</v>
      </c>
      <c r="AP70" s="90">
        <f t="shared" si="72"/>
        <v>0</v>
      </c>
      <c r="AQ70" s="90">
        <f t="shared" si="72"/>
        <v>0</v>
      </c>
      <c r="AR70" s="90">
        <f t="shared" si="72"/>
        <v>0</v>
      </c>
      <c r="AS70" s="90">
        <f t="shared" si="72"/>
        <v>0</v>
      </c>
      <c r="AT70" s="90">
        <f t="shared" si="72"/>
        <v>0</v>
      </c>
      <c r="AU70" s="93" t="s">
        <v>118</v>
      </c>
      <c r="AV70" s="93" t="s">
        <v>118</v>
      </c>
      <c r="AW70" s="93" t="s">
        <v>118</v>
      </c>
      <c r="AX70" s="93" t="s">
        <v>118</v>
      </c>
      <c r="AY70" s="93" t="s">
        <v>118</v>
      </c>
      <c r="AZ70" s="93" t="s">
        <v>118</v>
      </c>
      <c r="BA70" s="93" t="s">
        <v>118</v>
      </c>
      <c r="BB70" s="93" t="s">
        <v>118</v>
      </c>
      <c r="BC70" s="93" t="s">
        <v>118</v>
      </c>
      <c r="BD70" s="93" t="s">
        <v>118</v>
      </c>
      <c r="BE70" s="93" t="s">
        <v>118</v>
      </c>
      <c r="BF70" s="93" t="s">
        <v>118</v>
      </c>
      <c r="BG70" s="93" t="s">
        <v>118</v>
      </c>
      <c r="BH70" s="93" t="s">
        <v>118</v>
      </c>
      <c r="BI70" s="93" t="s">
        <v>118</v>
      </c>
      <c r="BJ70" s="93" t="s">
        <v>118</v>
      </c>
      <c r="BK70" s="93" t="s">
        <v>118</v>
      </c>
      <c r="BL70" s="93" t="s">
        <v>118</v>
      </c>
      <c r="BM70" s="93" t="s">
        <v>118</v>
      </c>
      <c r="BN70" s="93" t="s">
        <v>118</v>
      </c>
      <c r="BO70" s="93" t="s">
        <v>118</v>
      </c>
      <c r="BP70" s="93" t="s">
        <v>118</v>
      </c>
      <c r="BQ70" s="93" t="s">
        <v>118</v>
      </c>
      <c r="BR70" s="93" t="s">
        <v>118</v>
      </c>
      <c r="BS70" s="93" t="s">
        <v>118</v>
      </c>
      <c r="BT70" s="93" t="s">
        <v>118</v>
      </c>
      <c r="BU70" s="93" t="s">
        <v>118</v>
      </c>
      <c r="BV70" s="93" t="s">
        <v>118</v>
      </c>
      <c r="BW70" s="93" t="s">
        <v>118</v>
      </c>
      <c r="BX70" s="93" t="s">
        <v>118</v>
      </c>
      <c r="BY70" s="93" t="e">
        <f t="shared" si="67"/>
        <v>#VALUE!</v>
      </c>
      <c r="BZ70" s="99" t="str">
        <f t="shared" si="68"/>
        <v>нд</v>
      </c>
      <c r="CA70" s="93" t="s">
        <v>118</v>
      </c>
      <c r="CB70" s="90">
        <f t="shared" si="59"/>
        <v>0</v>
      </c>
      <c r="CC70" s="90">
        <f t="shared" si="59"/>
        <v>0</v>
      </c>
      <c r="CD70" s="90">
        <f t="shared" si="59"/>
        <v>0</v>
      </c>
      <c r="CE70" s="90">
        <f t="shared" si="59"/>
        <v>0</v>
      </c>
      <c r="CF70" s="90">
        <f t="shared" si="59"/>
        <v>0</v>
      </c>
      <c r="CG70" s="90">
        <f t="shared" si="59"/>
        <v>0</v>
      </c>
      <c r="CH70" s="90">
        <f t="shared" si="59"/>
        <v>0</v>
      </c>
      <c r="CK70" s="95">
        <f>IF(CC70=[1]В0228_1037000158513_04_0_69_!BD74,0,1)</f>
        <v>0</v>
      </c>
    </row>
    <row r="71" spans="1:98" ht="94.5" x14ac:dyDescent="0.25">
      <c r="A71" s="96" t="s">
        <v>199</v>
      </c>
      <c r="B71" s="97" t="s">
        <v>200</v>
      </c>
      <c r="C71" s="96" t="s">
        <v>117</v>
      </c>
      <c r="D71" s="93">
        <f t="shared" ref="D71" si="73">SUM(D72,D73)</f>
        <v>0</v>
      </c>
      <c r="E71" s="90">
        <f t="shared" si="52"/>
        <v>0</v>
      </c>
      <c r="F71" s="90">
        <f t="shared" si="52"/>
        <v>0</v>
      </c>
      <c r="G71" s="90">
        <f t="shared" si="52"/>
        <v>0</v>
      </c>
      <c r="H71" s="90">
        <f t="shared" si="52"/>
        <v>0</v>
      </c>
      <c r="I71" s="90">
        <f t="shared" si="52"/>
        <v>0</v>
      </c>
      <c r="J71" s="90">
        <f t="shared" si="52"/>
        <v>0</v>
      </c>
      <c r="K71" s="90">
        <f t="shared" si="52"/>
        <v>0</v>
      </c>
      <c r="L71" s="93">
        <f t="shared" ref="L71:AM71" si="74">SUM(L72,L73)</f>
        <v>0</v>
      </c>
      <c r="M71" s="93">
        <f t="shared" si="74"/>
        <v>0</v>
      </c>
      <c r="N71" s="93">
        <f t="shared" si="74"/>
        <v>0</v>
      </c>
      <c r="O71" s="93">
        <f t="shared" si="74"/>
        <v>0</v>
      </c>
      <c r="P71" s="93">
        <f t="shared" si="74"/>
        <v>0</v>
      </c>
      <c r="Q71" s="93">
        <f t="shared" si="74"/>
        <v>0</v>
      </c>
      <c r="R71" s="93">
        <f t="shared" si="74"/>
        <v>0</v>
      </c>
      <c r="S71" s="93">
        <f t="shared" si="74"/>
        <v>0</v>
      </c>
      <c r="T71" s="93">
        <f t="shared" si="74"/>
        <v>0</v>
      </c>
      <c r="U71" s="93">
        <f t="shared" si="74"/>
        <v>0</v>
      </c>
      <c r="V71" s="93">
        <f t="shared" si="74"/>
        <v>0</v>
      </c>
      <c r="W71" s="93">
        <f t="shared" si="74"/>
        <v>0</v>
      </c>
      <c r="X71" s="93">
        <f t="shared" si="74"/>
        <v>0</v>
      </c>
      <c r="Y71" s="93">
        <f t="shared" si="74"/>
        <v>0</v>
      </c>
      <c r="Z71" s="93">
        <f t="shared" si="74"/>
        <v>0</v>
      </c>
      <c r="AA71" s="93">
        <f t="shared" si="74"/>
        <v>0</v>
      </c>
      <c r="AB71" s="93">
        <f t="shared" si="74"/>
        <v>0</v>
      </c>
      <c r="AC71" s="93">
        <f t="shared" si="74"/>
        <v>0</v>
      </c>
      <c r="AD71" s="93">
        <f t="shared" si="74"/>
        <v>0</v>
      </c>
      <c r="AE71" s="93">
        <f t="shared" si="74"/>
        <v>0</v>
      </c>
      <c r="AF71" s="93">
        <f t="shared" si="74"/>
        <v>0</v>
      </c>
      <c r="AG71" s="93">
        <f t="shared" si="74"/>
        <v>0</v>
      </c>
      <c r="AH71" s="93">
        <f t="shared" si="74"/>
        <v>0</v>
      </c>
      <c r="AI71" s="93">
        <f t="shared" si="74"/>
        <v>0</v>
      </c>
      <c r="AJ71" s="93">
        <f t="shared" si="74"/>
        <v>0</v>
      </c>
      <c r="AK71" s="93">
        <f t="shared" si="74"/>
        <v>0</v>
      </c>
      <c r="AL71" s="93">
        <f t="shared" si="74"/>
        <v>0</v>
      </c>
      <c r="AM71" s="93">
        <f t="shared" si="74"/>
        <v>0</v>
      </c>
      <c r="AN71" s="90">
        <f t="shared" si="72"/>
        <v>0</v>
      </c>
      <c r="AO71" s="90">
        <f t="shared" si="72"/>
        <v>0</v>
      </c>
      <c r="AP71" s="90">
        <f t="shared" si="72"/>
        <v>0</v>
      </c>
      <c r="AQ71" s="90">
        <f t="shared" si="72"/>
        <v>0</v>
      </c>
      <c r="AR71" s="90">
        <f t="shared" si="72"/>
        <v>0</v>
      </c>
      <c r="AS71" s="90">
        <f t="shared" si="72"/>
        <v>0</v>
      </c>
      <c r="AT71" s="90">
        <f t="shared" si="72"/>
        <v>0</v>
      </c>
      <c r="AU71" s="93">
        <f t="shared" ref="AU71:BV71" si="75">SUM(AU72,AU73)</f>
        <v>0</v>
      </c>
      <c r="AV71" s="93">
        <f t="shared" si="75"/>
        <v>0</v>
      </c>
      <c r="AW71" s="93">
        <f t="shared" si="75"/>
        <v>0</v>
      </c>
      <c r="AX71" s="93">
        <f t="shared" si="75"/>
        <v>0</v>
      </c>
      <c r="AY71" s="93">
        <f t="shared" si="75"/>
        <v>0</v>
      </c>
      <c r="AZ71" s="93">
        <f t="shared" si="75"/>
        <v>0</v>
      </c>
      <c r="BA71" s="93">
        <f t="shared" si="75"/>
        <v>0</v>
      </c>
      <c r="BB71" s="93">
        <f t="shared" si="75"/>
        <v>0</v>
      </c>
      <c r="BC71" s="93">
        <f t="shared" si="75"/>
        <v>0</v>
      </c>
      <c r="BD71" s="93">
        <f t="shared" si="75"/>
        <v>0</v>
      </c>
      <c r="BE71" s="93">
        <f t="shared" si="75"/>
        <v>0</v>
      </c>
      <c r="BF71" s="93">
        <f t="shared" si="75"/>
        <v>0</v>
      </c>
      <c r="BG71" s="93">
        <f t="shared" si="75"/>
        <v>0</v>
      </c>
      <c r="BH71" s="93">
        <f t="shared" si="75"/>
        <v>0</v>
      </c>
      <c r="BI71" s="93">
        <f t="shared" si="75"/>
        <v>0</v>
      </c>
      <c r="BJ71" s="93">
        <f t="shared" si="75"/>
        <v>0</v>
      </c>
      <c r="BK71" s="93">
        <f t="shared" si="75"/>
        <v>0</v>
      </c>
      <c r="BL71" s="93">
        <f t="shared" si="75"/>
        <v>0</v>
      </c>
      <c r="BM71" s="93">
        <f t="shared" si="75"/>
        <v>0</v>
      </c>
      <c r="BN71" s="93">
        <f t="shared" si="75"/>
        <v>0</v>
      </c>
      <c r="BO71" s="93">
        <f t="shared" si="75"/>
        <v>0</v>
      </c>
      <c r="BP71" s="93">
        <f t="shared" si="75"/>
        <v>0</v>
      </c>
      <c r="BQ71" s="93">
        <f t="shared" si="75"/>
        <v>0</v>
      </c>
      <c r="BR71" s="93">
        <f t="shared" si="75"/>
        <v>0</v>
      </c>
      <c r="BS71" s="93">
        <f t="shared" si="75"/>
        <v>0</v>
      </c>
      <c r="BT71" s="93">
        <f t="shared" si="75"/>
        <v>0</v>
      </c>
      <c r="BU71" s="93">
        <f t="shared" si="75"/>
        <v>0</v>
      </c>
      <c r="BV71" s="93">
        <f t="shared" si="75"/>
        <v>0</v>
      </c>
      <c r="BW71" s="93">
        <f t="shared" si="65"/>
        <v>0</v>
      </c>
      <c r="BX71" s="98" t="str">
        <f t="shared" si="66"/>
        <v>нд</v>
      </c>
      <c r="BY71" s="93">
        <f t="shared" si="67"/>
        <v>0</v>
      </c>
      <c r="BZ71" s="99" t="str">
        <f t="shared" si="68"/>
        <v>нд</v>
      </c>
      <c r="CA71" s="93" t="s">
        <v>118</v>
      </c>
      <c r="CB71" s="90">
        <f t="shared" si="59"/>
        <v>0</v>
      </c>
      <c r="CC71" s="90">
        <f t="shared" si="59"/>
        <v>0</v>
      </c>
      <c r="CD71" s="90">
        <f t="shared" si="59"/>
        <v>0</v>
      </c>
      <c r="CE71" s="90">
        <f t="shared" si="59"/>
        <v>0</v>
      </c>
      <c r="CF71" s="90">
        <f t="shared" si="59"/>
        <v>0</v>
      </c>
      <c r="CG71" s="90">
        <f t="shared" si="59"/>
        <v>0</v>
      </c>
      <c r="CH71" s="90">
        <f t="shared" si="59"/>
        <v>0</v>
      </c>
      <c r="CK71" s="95">
        <f>IF(CC71=[1]В0228_1037000158513_04_0_69_!BD75,0,1)</f>
        <v>1</v>
      </c>
    </row>
    <row r="72" spans="1:98" ht="78.75" x14ac:dyDescent="0.25">
      <c r="A72" s="96" t="s">
        <v>201</v>
      </c>
      <c r="B72" s="97" t="s">
        <v>202</v>
      </c>
      <c r="C72" s="96" t="s">
        <v>117</v>
      </c>
      <c r="D72" s="93">
        <v>0</v>
      </c>
      <c r="E72" s="90">
        <f t="shared" si="52"/>
        <v>0</v>
      </c>
      <c r="F72" s="90">
        <f t="shared" si="52"/>
        <v>0</v>
      </c>
      <c r="G72" s="90">
        <f t="shared" si="52"/>
        <v>0</v>
      </c>
      <c r="H72" s="90">
        <f t="shared" si="52"/>
        <v>0</v>
      </c>
      <c r="I72" s="90">
        <f t="shared" si="52"/>
        <v>0</v>
      </c>
      <c r="J72" s="90">
        <f t="shared" si="52"/>
        <v>0</v>
      </c>
      <c r="K72" s="90">
        <f t="shared" si="52"/>
        <v>0</v>
      </c>
      <c r="L72" s="93">
        <v>0</v>
      </c>
      <c r="M72" s="93">
        <v>0</v>
      </c>
      <c r="N72" s="93">
        <v>0</v>
      </c>
      <c r="O72" s="93">
        <v>0</v>
      </c>
      <c r="P72" s="93">
        <v>0</v>
      </c>
      <c r="Q72" s="93">
        <v>0</v>
      </c>
      <c r="R72" s="93">
        <v>0</v>
      </c>
      <c r="S72" s="93">
        <v>0</v>
      </c>
      <c r="T72" s="93">
        <v>0</v>
      </c>
      <c r="U72" s="93">
        <v>0</v>
      </c>
      <c r="V72" s="93">
        <v>0</v>
      </c>
      <c r="W72" s="93">
        <v>0</v>
      </c>
      <c r="X72" s="93">
        <v>0</v>
      </c>
      <c r="Y72" s="93">
        <v>0</v>
      </c>
      <c r="Z72" s="93">
        <v>0</v>
      </c>
      <c r="AA72" s="93">
        <v>0</v>
      </c>
      <c r="AB72" s="93">
        <v>0</v>
      </c>
      <c r="AC72" s="93">
        <v>0</v>
      </c>
      <c r="AD72" s="93">
        <v>0</v>
      </c>
      <c r="AE72" s="93">
        <v>0</v>
      </c>
      <c r="AF72" s="93">
        <v>0</v>
      </c>
      <c r="AG72" s="93">
        <v>0</v>
      </c>
      <c r="AH72" s="93">
        <v>0</v>
      </c>
      <c r="AI72" s="93">
        <v>0</v>
      </c>
      <c r="AJ72" s="93">
        <v>0</v>
      </c>
      <c r="AK72" s="93">
        <v>0</v>
      </c>
      <c r="AL72" s="93">
        <v>0</v>
      </c>
      <c r="AM72" s="93">
        <v>0</v>
      </c>
      <c r="AN72" s="90">
        <f t="shared" si="72"/>
        <v>0</v>
      </c>
      <c r="AO72" s="90">
        <f t="shared" si="72"/>
        <v>0</v>
      </c>
      <c r="AP72" s="90">
        <f t="shared" si="72"/>
        <v>0</v>
      </c>
      <c r="AQ72" s="90">
        <f t="shared" si="72"/>
        <v>0</v>
      </c>
      <c r="AR72" s="90">
        <f t="shared" si="72"/>
        <v>0</v>
      </c>
      <c r="AS72" s="90">
        <f t="shared" si="72"/>
        <v>0</v>
      </c>
      <c r="AT72" s="90">
        <f t="shared" si="72"/>
        <v>0</v>
      </c>
      <c r="AU72" s="93">
        <v>0</v>
      </c>
      <c r="AV72" s="93">
        <v>0</v>
      </c>
      <c r="AW72" s="93">
        <v>0</v>
      </c>
      <c r="AX72" s="93">
        <v>0</v>
      </c>
      <c r="AY72" s="93">
        <v>0</v>
      </c>
      <c r="AZ72" s="93">
        <v>0</v>
      </c>
      <c r="BA72" s="93">
        <v>0</v>
      </c>
      <c r="BB72" s="93">
        <v>0</v>
      </c>
      <c r="BC72" s="93">
        <v>0</v>
      </c>
      <c r="BD72" s="93">
        <v>0</v>
      </c>
      <c r="BE72" s="93">
        <v>0</v>
      </c>
      <c r="BF72" s="93">
        <v>0</v>
      </c>
      <c r="BG72" s="93">
        <v>0</v>
      </c>
      <c r="BH72" s="93">
        <v>0</v>
      </c>
      <c r="BI72" s="93">
        <v>0</v>
      </c>
      <c r="BJ72" s="93">
        <v>0</v>
      </c>
      <c r="BK72" s="93">
        <v>0</v>
      </c>
      <c r="BL72" s="93">
        <v>0</v>
      </c>
      <c r="BM72" s="93">
        <v>0</v>
      </c>
      <c r="BN72" s="93">
        <v>0</v>
      </c>
      <c r="BO72" s="93">
        <v>0</v>
      </c>
      <c r="BP72" s="93">
        <v>0</v>
      </c>
      <c r="BQ72" s="93">
        <v>0</v>
      </c>
      <c r="BR72" s="93">
        <v>0</v>
      </c>
      <c r="BS72" s="93">
        <v>0</v>
      </c>
      <c r="BT72" s="93">
        <v>0</v>
      </c>
      <c r="BU72" s="93">
        <v>0</v>
      </c>
      <c r="BV72" s="93">
        <v>0</v>
      </c>
      <c r="BW72" s="93">
        <f t="shared" si="65"/>
        <v>0</v>
      </c>
      <c r="BX72" s="98" t="str">
        <f t="shared" si="66"/>
        <v>нд</v>
      </c>
      <c r="BY72" s="93">
        <f t="shared" si="67"/>
        <v>0</v>
      </c>
      <c r="BZ72" s="99" t="str">
        <f t="shared" si="68"/>
        <v>нд</v>
      </c>
      <c r="CA72" s="93" t="s">
        <v>118</v>
      </c>
      <c r="CB72" s="90">
        <f t="shared" si="59"/>
        <v>0</v>
      </c>
      <c r="CC72" s="90">
        <f t="shared" si="59"/>
        <v>0</v>
      </c>
      <c r="CD72" s="90">
        <f t="shared" si="59"/>
        <v>0</v>
      </c>
      <c r="CE72" s="90">
        <f t="shared" si="59"/>
        <v>0</v>
      </c>
      <c r="CF72" s="90">
        <f t="shared" si="59"/>
        <v>0</v>
      </c>
      <c r="CG72" s="90">
        <f t="shared" si="59"/>
        <v>0</v>
      </c>
      <c r="CH72" s="90">
        <f t="shared" si="59"/>
        <v>0</v>
      </c>
      <c r="CK72" s="95">
        <f>IF(CC72=[1]В0228_1037000158513_04_0_69_!BD76,0,1)</f>
        <v>0</v>
      </c>
    </row>
    <row r="73" spans="1:98" ht="78.75" x14ac:dyDescent="0.25">
      <c r="A73" s="96" t="s">
        <v>203</v>
      </c>
      <c r="B73" s="97" t="s">
        <v>204</v>
      </c>
      <c r="C73" s="96" t="s">
        <v>117</v>
      </c>
      <c r="D73" s="93">
        <v>0</v>
      </c>
      <c r="E73" s="90">
        <f t="shared" si="52"/>
        <v>0</v>
      </c>
      <c r="F73" s="90">
        <f t="shared" si="52"/>
        <v>0</v>
      </c>
      <c r="G73" s="90">
        <f t="shared" si="52"/>
        <v>0</v>
      </c>
      <c r="H73" s="90">
        <f t="shared" si="52"/>
        <v>0</v>
      </c>
      <c r="I73" s="90">
        <f t="shared" si="52"/>
        <v>0</v>
      </c>
      <c r="J73" s="90">
        <f t="shared" si="52"/>
        <v>0</v>
      </c>
      <c r="K73" s="90">
        <f t="shared" si="52"/>
        <v>0</v>
      </c>
      <c r="L73" s="93">
        <v>0</v>
      </c>
      <c r="M73" s="93">
        <v>0</v>
      </c>
      <c r="N73" s="93">
        <v>0</v>
      </c>
      <c r="O73" s="93">
        <v>0</v>
      </c>
      <c r="P73" s="93">
        <v>0</v>
      </c>
      <c r="Q73" s="93">
        <v>0</v>
      </c>
      <c r="R73" s="93">
        <v>0</v>
      </c>
      <c r="S73" s="93">
        <v>0</v>
      </c>
      <c r="T73" s="93">
        <v>0</v>
      </c>
      <c r="U73" s="93">
        <v>0</v>
      </c>
      <c r="V73" s="93">
        <v>0</v>
      </c>
      <c r="W73" s="93">
        <v>0</v>
      </c>
      <c r="X73" s="93">
        <v>0</v>
      </c>
      <c r="Y73" s="93">
        <v>0</v>
      </c>
      <c r="Z73" s="93">
        <v>0</v>
      </c>
      <c r="AA73" s="93">
        <v>0</v>
      </c>
      <c r="AB73" s="93">
        <v>0</v>
      </c>
      <c r="AC73" s="93">
        <v>0</v>
      </c>
      <c r="AD73" s="93">
        <v>0</v>
      </c>
      <c r="AE73" s="93">
        <v>0</v>
      </c>
      <c r="AF73" s="93">
        <v>0</v>
      </c>
      <c r="AG73" s="93">
        <v>0</v>
      </c>
      <c r="AH73" s="93">
        <v>0</v>
      </c>
      <c r="AI73" s="93">
        <v>0</v>
      </c>
      <c r="AJ73" s="93">
        <v>0</v>
      </c>
      <c r="AK73" s="93">
        <v>0</v>
      </c>
      <c r="AL73" s="93">
        <v>0</v>
      </c>
      <c r="AM73" s="93">
        <v>0</v>
      </c>
      <c r="AN73" s="90">
        <v>0</v>
      </c>
      <c r="AO73" s="90">
        <v>0</v>
      </c>
      <c r="AP73" s="90">
        <v>0</v>
      </c>
      <c r="AQ73" s="90">
        <v>0</v>
      </c>
      <c r="AR73" s="90">
        <v>0</v>
      </c>
      <c r="AS73" s="90">
        <v>0</v>
      </c>
      <c r="AT73" s="90">
        <v>0</v>
      </c>
      <c r="AU73" s="93">
        <v>0</v>
      </c>
      <c r="AV73" s="93">
        <v>0</v>
      </c>
      <c r="AW73" s="93">
        <v>0</v>
      </c>
      <c r="AX73" s="93">
        <v>0</v>
      </c>
      <c r="AY73" s="93">
        <v>0</v>
      </c>
      <c r="AZ73" s="93">
        <v>0</v>
      </c>
      <c r="BA73" s="93">
        <v>0</v>
      </c>
      <c r="BB73" s="93">
        <v>0</v>
      </c>
      <c r="BC73" s="93">
        <v>0</v>
      </c>
      <c r="BD73" s="93">
        <v>0</v>
      </c>
      <c r="BE73" s="93">
        <v>0</v>
      </c>
      <c r="BF73" s="93">
        <v>0</v>
      </c>
      <c r="BG73" s="93">
        <v>0</v>
      </c>
      <c r="BH73" s="93">
        <v>0</v>
      </c>
      <c r="BI73" s="93">
        <v>0</v>
      </c>
      <c r="BJ73" s="93">
        <v>0</v>
      </c>
      <c r="BK73" s="93">
        <v>0</v>
      </c>
      <c r="BL73" s="93">
        <v>0</v>
      </c>
      <c r="BM73" s="93">
        <v>0</v>
      </c>
      <c r="BN73" s="93">
        <v>0</v>
      </c>
      <c r="BO73" s="93">
        <v>0</v>
      </c>
      <c r="BP73" s="93">
        <v>0</v>
      </c>
      <c r="BQ73" s="93">
        <v>0</v>
      </c>
      <c r="BR73" s="93">
        <v>0</v>
      </c>
      <c r="BS73" s="93">
        <v>0</v>
      </c>
      <c r="BT73" s="93">
        <v>0</v>
      </c>
      <c r="BU73" s="93">
        <v>0</v>
      </c>
      <c r="BV73" s="93">
        <v>0</v>
      </c>
      <c r="BW73" s="93">
        <f t="shared" si="65"/>
        <v>0</v>
      </c>
      <c r="BX73" s="98" t="str">
        <f t="shared" si="66"/>
        <v>нд</v>
      </c>
      <c r="BY73" s="93">
        <f t="shared" si="67"/>
        <v>0</v>
      </c>
      <c r="BZ73" s="99" t="str">
        <f t="shared" si="68"/>
        <v>нд</v>
      </c>
      <c r="CA73" s="93" t="s">
        <v>118</v>
      </c>
      <c r="CB73" s="90">
        <f t="shared" si="59"/>
        <v>0</v>
      </c>
      <c r="CC73" s="90">
        <f t="shared" si="59"/>
        <v>0</v>
      </c>
      <c r="CD73" s="90">
        <f t="shared" si="59"/>
        <v>0</v>
      </c>
      <c r="CE73" s="90">
        <f t="shared" si="59"/>
        <v>0</v>
      </c>
      <c r="CF73" s="90">
        <f t="shared" si="59"/>
        <v>0</v>
      </c>
      <c r="CG73" s="90">
        <f t="shared" si="59"/>
        <v>0</v>
      </c>
      <c r="CH73" s="90">
        <f t="shared" si="59"/>
        <v>0</v>
      </c>
      <c r="CK73" s="95">
        <f>IF(CC73=[1]В0228_1037000158513_04_0_69_!BD77,0,1)</f>
        <v>1</v>
      </c>
    </row>
    <row r="74" spans="1:98" ht="47.25" x14ac:dyDescent="0.25">
      <c r="A74" s="96" t="s">
        <v>205</v>
      </c>
      <c r="B74" s="97" t="s">
        <v>206</v>
      </c>
      <c r="C74" s="96" t="s">
        <v>117</v>
      </c>
      <c r="D74" s="93">
        <f>SUM(D75:D79)</f>
        <v>53.28118282988401</v>
      </c>
      <c r="E74" s="90">
        <f t="shared" si="52"/>
        <v>0</v>
      </c>
      <c r="F74" s="90">
        <f t="shared" si="52"/>
        <v>53.281182829884017</v>
      </c>
      <c r="G74" s="90">
        <f t="shared" si="52"/>
        <v>1.07</v>
      </c>
      <c r="H74" s="90">
        <f t="shared" si="52"/>
        <v>0</v>
      </c>
      <c r="I74" s="90">
        <f t="shared" si="52"/>
        <v>15.468</v>
      </c>
      <c r="J74" s="90">
        <f t="shared" si="52"/>
        <v>0</v>
      </c>
      <c r="K74" s="90">
        <f t="shared" si="52"/>
        <v>12</v>
      </c>
      <c r="L74" s="93">
        <f t="shared" ref="L74:AM74" si="76">SUM(L75:L79)</f>
        <v>0</v>
      </c>
      <c r="M74" s="93">
        <f t="shared" si="76"/>
        <v>5.3894316795000003</v>
      </c>
      <c r="N74" s="93">
        <f t="shared" si="76"/>
        <v>0</v>
      </c>
      <c r="O74" s="93">
        <f t="shared" si="76"/>
        <v>0</v>
      </c>
      <c r="P74" s="93">
        <f t="shared" si="76"/>
        <v>2.0339999999999998</v>
      </c>
      <c r="Q74" s="93">
        <f t="shared" si="76"/>
        <v>0</v>
      </c>
      <c r="R74" s="93">
        <f t="shared" si="76"/>
        <v>0</v>
      </c>
      <c r="S74" s="93">
        <f t="shared" si="76"/>
        <v>0</v>
      </c>
      <c r="T74" s="93">
        <f t="shared" si="76"/>
        <v>10.820563916858671</v>
      </c>
      <c r="U74" s="93">
        <f t="shared" si="76"/>
        <v>0</v>
      </c>
      <c r="V74" s="93">
        <f t="shared" si="76"/>
        <v>0</v>
      </c>
      <c r="W74" s="93">
        <f t="shared" si="76"/>
        <v>3.7249999999999996</v>
      </c>
      <c r="X74" s="93">
        <f t="shared" si="76"/>
        <v>0</v>
      </c>
      <c r="Y74" s="93">
        <f t="shared" si="76"/>
        <v>4</v>
      </c>
      <c r="Z74" s="93">
        <f t="shared" si="76"/>
        <v>0</v>
      </c>
      <c r="AA74" s="93">
        <f t="shared" si="76"/>
        <v>21.10258291335867</v>
      </c>
      <c r="AB74" s="93">
        <f t="shared" si="76"/>
        <v>0.75</v>
      </c>
      <c r="AC74" s="93">
        <f t="shared" si="76"/>
        <v>0</v>
      </c>
      <c r="AD74" s="93">
        <f t="shared" si="76"/>
        <v>6.2349999999999994</v>
      </c>
      <c r="AE74" s="93">
        <f t="shared" si="76"/>
        <v>0</v>
      </c>
      <c r="AF74" s="93">
        <f t="shared" si="76"/>
        <v>4</v>
      </c>
      <c r="AG74" s="93">
        <f t="shared" si="76"/>
        <v>0</v>
      </c>
      <c r="AH74" s="93">
        <f t="shared" si="76"/>
        <v>15.968604320166673</v>
      </c>
      <c r="AI74" s="93">
        <f t="shared" si="76"/>
        <v>0.32</v>
      </c>
      <c r="AJ74" s="93">
        <f t="shared" si="76"/>
        <v>0</v>
      </c>
      <c r="AK74" s="93">
        <f t="shared" si="76"/>
        <v>3.4739999999999998</v>
      </c>
      <c r="AL74" s="93">
        <f t="shared" si="76"/>
        <v>0</v>
      </c>
      <c r="AM74" s="93">
        <f t="shared" si="76"/>
        <v>4</v>
      </c>
      <c r="AN74" s="90">
        <f>SUM(AU74,BB74,BI74,BP74)</f>
        <v>0</v>
      </c>
      <c r="AO74" s="90">
        <f t="shared" ref="AO74:AT89" si="77">SUM(AV74,BC74,BJ74,BQ74)</f>
        <v>15.483665950000001</v>
      </c>
      <c r="AP74" s="90">
        <f t="shared" si="77"/>
        <v>0</v>
      </c>
      <c r="AQ74" s="90">
        <f t="shared" si="77"/>
        <v>0</v>
      </c>
      <c r="AR74" s="90">
        <f t="shared" si="77"/>
        <v>4.0760000000000005</v>
      </c>
      <c r="AS74" s="90">
        <f t="shared" si="77"/>
        <v>0</v>
      </c>
      <c r="AT74" s="90">
        <f t="shared" si="77"/>
        <v>2</v>
      </c>
      <c r="AU74" s="93">
        <f t="shared" ref="AU74:BV74" si="78">SUM(AU75:AU79)</f>
        <v>0</v>
      </c>
      <c r="AV74" s="93">
        <f t="shared" si="78"/>
        <v>2.6449432399999999</v>
      </c>
      <c r="AW74" s="93">
        <f t="shared" si="78"/>
        <v>0</v>
      </c>
      <c r="AX74" s="93">
        <f t="shared" si="78"/>
        <v>0</v>
      </c>
      <c r="AY74" s="93">
        <f t="shared" si="78"/>
        <v>1.2069999999999999</v>
      </c>
      <c r="AZ74" s="93">
        <f t="shared" si="78"/>
        <v>0</v>
      </c>
      <c r="BA74" s="93">
        <f t="shared" si="78"/>
        <v>2</v>
      </c>
      <c r="BB74" s="93">
        <f t="shared" si="78"/>
        <v>0</v>
      </c>
      <c r="BC74" s="93">
        <f t="shared" si="78"/>
        <v>12.838722710000001</v>
      </c>
      <c r="BD74" s="93">
        <f t="shared" si="78"/>
        <v>0</v>
      </c>
      <c r="BE74" s="93">
        <f t="shared" si="78"/>
        <v>0</v>
      </c>
      <c r="BF74" s="93">
        <f t="shared" si="78"/>
        <v>2.8690000000000002</v>
      </c>
      <c r="BG74" s="93">
        <f t="shared" si="78"/>
        <v>0</v>
      </c>
      <c r="BH74" s="93">
        <f t="shared" si="78"/>
        <v>0</v>
      </c>
      <c r="BI74" s="93">
        <f t="shared" si="78"/>
        <v>0</v>
      </c>
      <c r="BJ74" s="93">
        <f t="shared" si="78"/>
        <v>0</v>
      </c>
      <c r="BK74" s="93">
        <f t="shared" si="78"/>
        <v>0</v>
      </c>
      <c r="BL74" s="93">
        <f t="shared" si="78"/>
        <v>0</v>
      </c>
      <c r="BM74" s="93">
        <f t="shared" si="78"/>
        <v>0</v>
      </c>
      <c r="BN74" s="93">
        <f t="shared" si="78"/>
        <v>0</v>
      </c>
      <c r="BO74" s="93">
        <f t="shared" si="78"/>
        <v>0</v>
      </c>
      <c r="BP74" s="93">
        <f t="shared" si="78"/>
        <v>0</v>
      </c>
      <c r="BQ74" s="93">
        <f t="shared" si="78"/>
        <v>0</v>
      </c>
      <c r="BR74" s="93">
        <f t="shared" si="78"/>
        <v>0</v>
      </c>
      <c r="BS74" s="93">
        <f t="shared" si="78"/>
        <v>0</v>
      </c>
      <c r="BT74" s="93">
        <f t="shared" si="78"/>
        <v>0</v>
      </c>
      <c r="BU74" s="93">
        <f t="shared" si="78"/>
        <v>0</v>
      </c>
      <c r="BV74" s="93">
        <f t="shared" si="78"/>
        <v>0</v>
      </c>
      <c r="BW74" s="93">
        <f t="shared" si="65"/>
        <v>0</v>
      </c>
      <c r="BX74" s="98" t="str">
        <f t="shared" si="66"/>
        <v>нд</v>
      </c>
      <c r="BY74" s="93">
        <f t="shared" si="67"/>
        <v>-0.72632964635866948</v>
      </c>
      <c r="BZ74" s="99">
        <f t="shared" si="68"/>
        <v>-4.4807516574639196E-2</v>
      </c>
      <c r="CA74" s="93" t="s">
        <v>118</v>
      </c>
      <c r="CB74" s="90">
        <f t="shared" si="59"/>
        <v>0</v>
      </c>
      <c r="CC74" s="90">
        <f t="shared" si="59"/>
        <v>53.281182829884017</v>
      </c>
      <c r="CD74" s="90">
        <f t="shared" si="59"/>
        <v>1.07</v>
      </c>
      <c r="CE74" s="90">
        <f t="shared" si="59"/>
        <v>0</v>
      </c>
      <c r="CF74" s="90">
        <f t="shared" si="59"/>
        <v>15.468</v>
      </c>
      <c r="CG74" s="90">
        <f t="shared" si="59"/>
        <v>0</v>
      </c>
      <c r="CH74" s="90">
        <f t="shared" si="59"/>
        <v>12</v>
      </c>
      <c r="CK74" s="95">
        <f>IF(CC74=[1]В0228_1037000158513_04_0_69_!BD95,0,1)</f>
        <v>1</v>
      </c>
    </row>
    <row r="75" spans="1:98" ht="63" x14ac:dyDescent="0.25">
      <c r="A75" s="101" t="str">
        <f>[2]J0815_1037000158513_10_69_0!A72</f>
        <v>1.4.2</v>
      </c>
      <c r="B75" s="102" t="str">
        <f>[2]J0815_1037000158513_10_69_0!B72</f>
        <v>Обеспечение надежности электроснабжения путем замены неизолированного провода на СИП на сетях 6/10кВ</v>
      </c>
      <c r="C75" s="102" t="str">
        <f>[2]J0815_1037000158513_10_69_0!C72</f>
        <v>О_0004500010</v>
      </c>
      <c r="D75" s="104">
        <f t="shared" ref="D75:D79" si="79">E75+F75</f>
        <v>5.2643448213840003</v>
      </c>
      <c r="E75" s="90">
        <f t="shared" ref="E75:K90" si="80">SUM(L75,S75,Z75,AG75)</f>
        <v>0</v>
      </c>
      <c r="F75" s="90">
        <f t="shared" si="80"/>
        <v>5.2643448213840003</v>
      </c>
      <c r="G75" s="90">
        <f t="shared" si="80"/>
        <v>0</v>
      </c>
      <c r="H75" s="90">
        <f t="shared" si="80"/>
        <v>0</v>
      </c>
      <c r="I75" s="90">
        <f t="shared" si="80"/>
        <v>3.3819999999999997</v>
      </c>
      <c r="J75" s="90">
        <f t="shared" si="80"/>
        <v>0</v>
      </c>
      <c r="K75" s="90">
        <f t="shared" si="80"/>
        <v>0</v>
      </c>
      <c r="L75" s="93">
        <v>0</v>
      </c>
      <c r="M75" s="93">
        <f>[2]J0815_1037000158513_10_69_0!U72/1.2</f>
        <v>0</v>
      </c>
      <c r="N75" s="93">
        <v>0</v>
      </c>
      <c r="O75" s="93">
        <v>0</v>
      </c>
      <c r="P75" s="93">
        <v>0</v>
      </c>
      <c r="Q75" s="93">
        <v>0</v>
      </c>
      <c r="R75" s="93">
        <v>0</v>
      </c>
      <c r="S75" s="93">
        <v>0</v>
      </c>
      <c r="T75" s="93">
        <f>[2]J0815_1037000158513_10_69_0!W72/1.2</f>
        <v>2.6321724106920001</v>
      </c>
      <c r="U75" s="93">
        <v>0</v>
      </c>
      <c r="V75" s="93">
        <v>0</v>
      </c>
      <c r="W75" s="105">
        <v>1.6909999999999998</v>
      </c>
      <c r="X75" s="93">
        <v>0</v>
      </c>
      <c r="Y75" s="93">
        <v>0</v>
      </c>
      <c r="Z75" s="93">
        <v>0</v>
      </c>
      <c r="AA75" s="93">
        <f>[2]J0815_1037000158513_10_69_0!Y72/1.2</f>
        <v>2.6321724106920001</v>
      </c>
      <c r="AB75" s="93">
        <v>0</v>
      </c>
      <c r="AC75" s="93">
        <v>0</v>
      </c>
      <c r="AD75" s="105">
        <v>1.6909999999999998</v>
      </c>
      <c r="AE75" s="93">
        <v>0</v>
      </c>
      <c r="AF75" s="93">
        <v>0</v>
      </c>
      <c r="AG75" s="93">
        <v>0</v>
      </c>
      <c r="AH75" s="93">
        <f>[2]J0815_1037000158513_10_69_0!AA72/1.2</f>
        <v>0</v>
      </c>
      <c r="AI75" s="93">
        <v>0</v>
      </c>
      <c r="AJ75" s="93">
        <v>0</v>
      </c>
      <c r="AK75" s="93">
        <v>0</v>
      </c>
      <c r="AL75" s="93">
        <v>0</v>
      </c>
      <c r="AM75" s="93">
        <v>0</v>
      </c>
      <c r="AN75" s="90">
        <f t="shared" ref="AN75:AT90" si="81">SUM(AU75,BB75,BI75,BP75)</f>
        <v>0</v>
      </c>
      <c r="AO75" s="90">
        <f t="shared" si="77"/>
        <v>0</v>
      </c>
      <c r="AP75" s="90">
        <f t="shared" si="77"/>
        <v>0</v>
      </c>
      <c r="AQ75" s="90">
        <f t="shared" si="77"/>
        <v>0</v>
      </c>
      <c r="AR75" s="90">
        <f t="shared" si="77"/>
        <v>0</v>
      </c>
      <c r="AS75" s="90">
        <f t="shared" si="77"/>
        <v>0</v>
      </c>
      <c r="AT75" s="90">
        <f t="shared" si="77"/>
        <v>0</v>
      </c>
      <c r="AU75" s="93">
        <v>0</v>
      </c>
      <c r="AV75" s="93">
        <v>0</v>
      </c>
      <c r="AW75" s="93">
        <v>0</v>
      </c>
      <c r="AX75" s="93">
        <v>0</v>
      </c>
      <c r="AY75" s="93">
        <v>0</v>
      </c>
      <c r="AZ75" s="93">
        <v>0</v>
      </c>
      <c r="BA75" s="93">
        <v>0</v>
      </c>
      <c r="BB75" s="93">
        <v>0</v>
      </c>
      <c r="BC75" s="93">
        <v>0</v>
      </c>
      <c r="BD75" s="93">
        <v>0</v>
      </c>
      <c r="BE75" s="93">
        <v>0</v>
      </c>
      <c r="BF75" s="93">
        <v>0</v>
      </c>
      <c r="BG75" s="93">
        <v>0</v>
      </c>
      <c r="BH75" s="93">
        <v>0</v>
      </c>
      <c r="BI75" s="93">
        <v>0</v>
      </c>
      <c r="BJ75" s="93">
        <v>0</v>
      </c>
      <c r="BK75" s="93">
        <v>0</v>
      </c>
      <c r="BL75" s="93">
        <v>0</v>
      </c>
      <c r="BM75" s="93">
        <v>0</v>
      </c>
      <c r="BN75" s="93">
        <v>0</v>
      </c>
      <c r="BO75" s="93">
        <v>0</v>
      </c>
      <c r="BP75" s="93">
        <v>0</v>
      </c>
      <c r="BQ75" s="93">
        <v>0</v>
      </c>
      <c r="BR75" s="93">
        <v>0</v>
      </c>
      <c r="BS75" s="93">
        <v>0</v>
      </c>
      <c r="BT75" s="93">
        <v>0</v>
      </c>
      <c r="BU75" s="93">
        <v>0</v>
      </c>
      <c r="BV75" s="93">
        <v>0</v>
      </c>
      <c r="BW75" s="93">
        <f t="shared" ref="BW75:BW79" si="82">(AU75+BB75)-(L75+S75)</f>
        <v>0</v>
      </c>
      <c r="BX75" s="98" t="str">
        <f t="shared" ref="BX75:BX79" si="83">IFERROR((BW75)/(L75+S75),"нд")</f>
        <v>нд</v>
      </c>
      <c r="BY75" s="93">
        <f t="shared" si="67"/>
        <v>-2.6321724106920001</v>
      </c>
      <c r="BZ75" s="99">
        <f t="shared" si="68"/>
        <v>-1</v>
      </c>
      <c r="CA75" s="93" t="str">
        <f>[2]J0815_1037000158513_10_69_0!AF72</f>
        <v>Проект реализован не в полном объеме</v>
      </c>
      <c r="CB75" s="90">
        <f t="shared" si="59"/>
        <v>0</v>
      </c>
      <c r="CC75" s="90">
        <f t="shared" si="59"/>
        <v>5.2643448213840003</v>
      </c>
      <c r="CD75" s="90">
        <f t="shared" si="59"/>
        <v>0</v>
      </c>
      <c r="CE75" s="90">
        <f t="shared" si="59"/>
        <v>0</v>
      </c>
      <c r="CF75" s="90">
        <f t="shared" si="59"/>
        <v>3.3819999999999997</v>
      </c>
      <c r="CG75" s="90">
        <f t="shared" si="59"/>
        <v>0</v>
      </c>
      <c r="CH75" s="90">
        <f t="shared" si="59"/>
        <v>0</v>
      </c>
      <c r="CI75" s="87">
        <f>'[3]4'!E79</f>
        <v>0</v>
      </c>
      <c r="CJ75" s="87">
        <f>'[3]4'!F79</f>
        <v>27.421276949999999</v>
      </c>
      <c r="CK75" s="87">
        <f>'[3]4'!G79</f>
        <v>0</v>
      </c>
      <c r="CL75" s="60">
        <f>'[3]4'!H79</f>
        <v>0</v>
      </c>
      <c r="CM75" s="87">
        <f>'[3]4'!I79</f>
        <v>16.914999999999999</v>
      </c>
      <c r="CN75" s="60">
        <f>'[3]4'!J79</f>
        <v>0</v>
      </c>
      <c r="CO75" s="87">
        <f>'[3]4'!K79</f>
        <v>0</v>
      </c>
      <c r="CP75" s="103"/>
      <c r="CQ75" s="87"/>
      <c r="CS75" s="103"/>
      <c r="CT75" s="103"/>
    </row>
    <row r="76" spans="1:98" ht="47.25" x14ac:dyDescent="0.25">
      <c r="A76" s="101" t="str">
        <f>[2]J0815_1037000158513_10_69_0!A73</f>
        <v>1.4.3</v>
      </c>
      <c r="B76" s="102" t="str">
        <f>[2]J0815_1037000158513_10_69_0!B73</f>
        <v>Обеспечение надежности электроснабжения путем выноса ВЛ 10кВ с частных территорий</v>
      </c>
      <c r="C76" s="102" t="str">
        <f>[2]J0815_1037000158513_10_69_0!C73</f>
        <v>О_0000500011</v>
      </c>
      <c r="D76" s="104">
        <f t="shared" si="79"/>
        <v>1.273898395</v>
      </c>
      <c r="E76" s="90">
        <f t="shared" si="80"/>
        <v>0</v>
      </c>
      <c r="F76" s="90">
        <f t="shared" si="80"/>
        <v>1.273898395</v>
      </c>
      <c r="G76" s="90">
        <f t="shared" si="80"/>
        <v>0</v>
      </c>
      <c r="H76" s="90">
        <f t="shared" si="80"/>
        <v>0</v>
      </c>
      <c r="I76" s="90">
        <f t="shared" si="80"/>
        <v>0.61</v>
      </c>
      <c r="J76" s="90">
        <f t="shared" si="80"/>
        <v>0</v>
      </c>
      <c r="K76" s="90">
        <f t="shared" si="80"/>
        <v>0</v>
      </c>
      <c r="L76" s="93">
        <v>0</v>
      </c>
      <c r="M76" s="93">
        <f>[2]J0815_1037000158513_10_69_0!U73/1.2</f>
        <v>0</v>
      </c>
      <c r="N76" s="93">
        <v>0</v>
      </c>
      <c r="O76" s="93">
        <v>0</v>
      </c>
      <c r="P76" s="93">
        <v>0</v>
      </c>
      <c r="Q76" s="93">
        <v>0</v>
      </c>
      <c r="R76" s="93">
        <v>0</v>
      </c>
      <c r="S76" s="93">
        <v>0</v>
      </c>
      <c r="T76" s="93">
        <f>[2]J0815_1037000158513_10_69_0!W73/1.2</f>
        <v>0</v>
      </c>
      <c r="U76" s="93">
        <v>0</v>
      </c>
      <c r="V76" s="93">
        <v>0</v>
      </c>
      <c r="W76" s="93">
        <v>0</v>
      </c>
      <c r="X76" s="93">
        <v>0</v>
      </c>
      <c r="Y76" s="93">
        <v>0</v>
      </c>
      <c r="Z76" s="93">
        <v>0</v>
      </c>
      <c r="AA76" s="93">
        <f>[2]J0815_1037000158513_10_69_0!Y73/1.2</f>
        <v>1.273898395</v>
      </c>
      <c r="AB76" s="93">
        <v>0</v>
      </c>
      <c r="AC76" s="93">
        <v>0</v>
      </c>
      <c r="AD76" s="93">
        <v>0.61</v>
      </c>
      <c r="AE76" s="93">
        <v>0</v>
      </c>
      <c r="AF76" s="93">
        <v>0</v>
      </c>
      <c r="AG76" s="93">
        <v>0</v>
      </c>
      <c r="AH76" s="93">
        <f>[2]J0815_1037000158513_10_69_0!AA73/1.2</f>
        <v>0</v>
      </c>
      <c r="AI76" s="93">
        <v>0</v>
      </c>
      <c r="AJ76" s="93">
        <v>0</v>
      </c>
      <c r="AK76" s="93">
        <v>0</v>
      </c>
      <c r="AL76" s="93">
        <v>0</v>
      </c>
      <c r="AM76" s="93">
        <v>0</v>
      </c>
      <c r="AN76" s="90">
        <f t="shared" si="81"/>
        <v>0</v>
      </c>
      <c r="AO76" s="90">
        <f t="shared" si="77"/>
        <v>0</v>
      </c>
      <c r="AP76" s="90">
        <f t="shared" si="77"/>
        <v>0</v>
      </c>
      <c r="AQ76" s="90">
        <f t="shared" si="77"/>
        <v>0</v>
      </c>
      <c r="AR76" s="90">
        <f t="shared" si="77"/>
        <v>0</v>
      </c>
      <c r="AS76" s="90">
        <f t="shared" si="77"/>
        <v>0</v>
      </c>
      <c r="AT76" s="90">
        <f t="shared" si="77"/>
        <v>0</v>
      </c>
      <c r="AU76" s="93">
        <v>0</v>
      </c>
      <c r="AV76" s="93">
        <v>0</v>
      </c>
      <c r="AW76" s="93">
        <v>0</v>
      </c>
      <c r="AX76" s="93">
        <v>0</v>
      </c>
      <c r="AY76" s="93">
        <v>0</v>
      </c>
      <c r="AZ76" s="93">
        <v>0</v>
      </c>
      <c r="BA76" s="93">
        <v>0</v>
      </c>
      <c r="BB76" s="93">
        <v>0</v>
      </c>
      <c r="BC76" s="93">
        <v>0</v>
      </c>
      <c r="BD76" s="93">
        <v>0</v>
      </c>
      <c r="BE76" s="93">
        <v>0</v>
      </c>
      <c r="BF76" s="93">
        <v>0</v>
      </c>
      <c r="BG76" s="93">
        <v>0</v>
      </c>
      <c r="BH76" s="93">
        <v>0</v>
      </c>
      <c r="BI76" s="93">
        <v>0</v>
      </c>
      <c r="BJ76" s="93">
        <v>0</v>
      </c>
      <c r="BK76" s="93">
        <v>0</v>
      </c>
      <c r="BL76" s="93">
        <v>0</v>
      </c>
      <c r="BM76" s="93">
        <v>0</v>
      </c>
      <c r="BN76" s="93">
        <v>0</v>
      </c>
      <c r="BO76" s="93">
        <v>0</v>
      </c>
      <c r="BP76" s="93">
        <v>0</v>
      </c>
      <c r="BQ76" s="93">
        <v>0</v>
      </c>
      <c r="BR76" s="93">
        <v>0</v>
      </c>
      <c r="BS76" s="93">
        <v>0</v>
      </c>
      <c r="BT76" s="93">
        <v>0</v>
      </c>
      <c r="BU76" s="93">
        <v>0</v>
      </c>
      <c r="BV76" s="93">
        <v>0</v>
      </c>
      <c r="BW76" s="93">
        <f t="shared" si="82"/>
        <v>0</v>
      </c>
      <c r="BX76" s="98" t="str">
        <f t="shared" si="83"/>
        <v>нд</v>
      </c>
      <c r="BY76" s="93">
        <f t="shared" si="67"/>
        <v>0</v>
      </c>
      <c r="BZ76" s="99" t="str">
        <f t="shared" si="68"/>
        <v>нд</v>
      </c>
      <c r="CA76" s="93" t="str">
        <f>[2]J0815_1037000158513_10_69_0!AF73</f>
        <v>нд</v>
      </c>
      <c r="CB76" s="90"/>
      <c r="CC76" s="90"/>
      <c r="CD76" s="90"/>
      <c r="CE76" s="90"/>
      <c r="CF76" s="90"/>
      <c r="CG76" s="90"/>
      <c r="CH76" s="90"/>
      <c r="CJ76" s="87"/>
      <c r="CK76" s="87"/>
      <c r="CM76" s="87"/>
      <c r="CO76" s="87"/>
      <c r="CP76" s="103"/>
      <c r="CQ76" s="87"/>
      <c r="CS76" s="103"/>
      <c r="CT76" s="103"/>
    </row>
    <row r="77" spans="1:98" ht="31.5" x14ac:dyDescent="0.25">
      <c r="A77" s="101" t="str">
        <f>[2]J0815_1037000158513_10_69_0!A74</f>
        <v>1.4.4</v>
      </c>
      <c r="B77" s="102" t="str">
        <f>[2]J0815_1037000158513_10_69_0!B74</f>
        <v>Реконструкция и модернизация сетей электроснабжения 0,4кВ</v>
      </c>
      <c r="C77" s="102" t="str">
        <f>[2]J0815_1037000158513_10_69_0!C74</f>
        <v>О_0004500012</v>
      </c>
      <c r="D77" s="104">
        <f t="shared" si="79"/>
        <v>21.557726718000001</v>
      </c>
      <c r="E77" s="90">
        <f t="shared" si="80"/>
        <v>0</v>
      </c>
      <c r="F77" s="90">
        <f t="shared" si="80"/>
        <v>21.557726718000001</v>
      </c>
      <c r="G77" s="90">
        <f t="shared" si="80"/>
        <v>0</v>
      </c>
      <c r="H77" s="90">
        <f t="shared" si="80"/>
        <v>0</v>
      </c>
      <c r="I77" s="90">
        <f t="shared" si="80"/>
        <v>8.1359999999999992</v>
      </c>
      <c r="J77" s="90">
        <f t="shared" si="80"/>
        <v>0</v>
      </c>
      <c r="K77" s="90">
        <f t="shared" si="80"/>
        <v>0</v>
      </c>
      <c r="L77" s="93">
        <v>0</v>
      </c>
      <c r="M77" s="93">
        <f>[2]J0815_1037000158513_10_69_0!U74/1.2</f>
        <v>5.3894316795000003</v>
      </c>
      <c r="N77" s="93">
        <v>0</v>
      </c>
      <c r="O77" s="93">
        <v>0</v>
      </c>
      <c r="P77" s="93">
        <v>2.0339999999999998</v>
      </c>
      <c r="Q77" s="93">
        <v>0</v>
      </c>
      <c r="R77" s="93">
        <v>0</v>
      </c>
      <c r="S77" s="93">
        <v>0</v>
      </c>
      <c r="T77" s="93">
        <f>[2]J0815_1037000158513_10_69_0!W74/1.2</f>
        <v>5.3894316795000003</v>
      </c>
      <c r="U77" s="93">
        <v>0</v>
      </c>
      <c r="V77" s="93">
        <v>0</v>
      </c>
      <c r="W77" s="93">
        <v>2.0339999999999998</v>
      </c>
      <c r="X77" s="93">
        <v>0</v>
      </c>
      <c r="Y77" s="93">
        <v>0</v>
      </c>
      <c r="Z77" s="93">
        <v>0</v>
      </c>
      <c r="AA77" s="93">
        <f>[2]J0815_1037000158513_10_69_0!Y74/1.2</f>
        <v>5.3894316795000003</v>
      </c>
      <c r="AB77" s="93">
        <v>0</v>
      </c>
      <c r="AC77" s="93">
        <v>0</v>
      </c>
      <c r="AD77" s="93">
        <v>2.0339999999999998</v>
      </c>
      <c r="AE77" s="93">
        <v>0</v>
      </c>
      <c r="AF77" s="93">
        <v>0</v>
      </c>
      <c r="AG77" s="93">
        <v>0</v>
      </c>
      <c r="AH77" s="93">
        <f>[2]J0815_1037000158513_10_69_0!AA74/1.2</f>
        <v>5.3894316795000003</v>
      </c>
      <c r="AI77" s="93">
        <v>0</v>
      </c>
      <c r="AJ77" s="93">
        <v>0</v>
      </c>
      <c r="AK77" s="93">
        <v>2.0339999999999998</v>
      </c>
      <c r="AL77" s="93">
        <v>0</v>
      </c>
      <c r="AM77" s="93">
        <v>0</v>
      </c>
      <c r="AN77" s="90">
        <f t="shared" si="81"/>
        <v>0</v>
      </c>
      <c r="AO77" s="90">
        <f t="shared" si="77"/>
        <v>14.433911380000001</v>
      </c>
      <c r="AP77" s="90">
        <f t="shared" si="77"/>
        <v>0</v>
      </c>
      <c r="AQ77" s="90">
        <f t="shared" si="77"/>
        <v>0</v>
      </c>
      <c r="AR77" s="90">
        <f t="shared" si="77"/>
        <v>4.0760000000000005</v>
      </c>
      <c r="AS77" s="90">
        <f t="shared" si="77"/>
        <v>0</v>
      </c>
      <c r="AT77" s="90">
        <f t="shared" si="77"/>
        <v>0</v>
      </c>
      <c r="AU77" s="93">
        <v>0</v>
      </c>
      <c r="AV77" s="93">
        <v>1.59518867</v>
      </c>
      <c r="AW77" s="93">
        <v>0</v>
      </c>
      <c r="AX77" s="93">
        <v>0</v>
      </c>
      <c r="AY77" s="93">
        <f>0.023+1.184</f>
        <v>1.2069999999999999</v>
      </c>
      <c r="AZ77" s="93">
        <v>0</v>
      </c>
      <c r="BA77" s="93">
        <v>0</v>
      </c>
      <c r="BB77" s="93">
        <v>0</v>
      </c>
      <c r="BC77" s="93">
        <v>12.838722710000001</v>
      </c>
      <c r="BD77" s="93">
        <v>0</v>
      </c>
      <c r="BE77" s="93">
        <v>0</v>
      </c>
      <c r="BF77" s="93">
        <v>2.8690000000000002</v>
      </c>
      <c r="BG77" s="93">
        <v>0</v>
      </c>
      <c r="BH77" s="93">
        <v>0</v>
      </c>
      <c r="BI77" s="93">
        <v>0</v>
      </c>
      <c r="BJ77" s="93">
        <v>0</v>
      </c>
      <c r="BK77" s="93">
        <v>0</v>
      </c>
      <c r="BL77" s="93">
        <v>0</v>
      </c>
      <c r="BM77" s="93">
        <v>0</v>
      </c>
      <c r="BN77" s="93">
        <v>0</v>
      </c>
      <c r="BO77" s="93">
        <v>0</v>
      </c>
      <c r="BP77" s="93">
        <v>0</v>
      </c>
      <c r="BQ77" s="93">
        <v>0</v>
      </c>
      <c r="BR77" s="93">
        <v>0</v>
      </c>
      <c r="BS77" s="93">
        <v>0</v>
      </c>
      <c r="BT77" s="93">
        <v>0</v>
      </c>
      <c r="BU77" s="93">
        <v>0</v>
      </c>
      <c r="BV77" s="93">
        <v>0</v>
      </c>
      <c r="BW77" s="93">
        <f t="shared" si="82"/>
        <v>0</v>
      </c>
      <c r="BX77" s="98" t="str">
        <f t="shared" si="83"/>
        <v>нд</v>
      </c>
      <c r="BY77" s="93">
        <f t="shared" si="67"/>
        <v>3.6550480210000007</v>
      </c>
      <c r="BZ77" s="99">
        <f t="shared" si="68"/>
        <v>0.33909401198115702</v>
      </c>
      <c r="CA77" s="93" t="str">
        <f>[2]J0815_1037000158513_10_69_0!AF74</f>
        <v>Проект реализован не в полном объеме</v>
      </c>
      <c r="CB77" s="90"/>
      <c r="CC77" s="90"/>
      <c r="CD77" s="90"/>
      <c r="CE77" s="90"/>
      <c r="CF77" s="90"/>
      <c r="CG77" s="90"/>
      <c r="CH77" s="90"/>
      <c r="CJ77" s="87"/>
      <c r="CK77" s="87"/>
      <c r="CM77" s="87"/>
      <c r="CO77" s="87"/>
      <c r="CP77" s="103"/>
      <c r="CQ77" s="87"/>
      <c r="CS77" s="103"/>
      <c r="CT77" s="103"/>
    </row>
    <row r="78" spans="1:98" ht="94.5" x14ac:dyDescent="0.25">
      <c r="A78" s="101" t="str">
        <f>[2]J0815_1037000158513_10_69_0!A75</f>
        <v>1.4.5</v>
      </c>
      <c r="B78" s="102" t="str">
        <f>[2]J0815_1037000158513_10_69_0!B75</f>
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</c>
      <c r="C78" s="102" t="str">
        <f>[2]J0815_1037000158513_10_69_0!C75</f>
        <v>О_1004560013</v>
      </c>
      <c r="D78" s="104">
        <f t="shared" si="79"/>
        <v>16.788333415499999</v>
      </c>
      <c r="E78" s="90">
        <f t="shared" si="80"/>
        <v>0</v>
      </c>
      <c r="F78" s="90">
        <f t="shared" si="80"/>
        <v>16.788333415499999</v>
      </c>
      <c r="G78" s="90">
        <f t="shared" si="80"/>
        <v>1.07</v>
      </c>
      <c r="H78" s="90">
        <f t="shared" si="80"/>
        <v>0</v>
      </c>
      <c r="I78" s="90">
        <f t="shared" si="80"/>
        <v>3.34</v>
      </c>
      <c r="J78" s="90">
        <f t="shared" si="80"/>
        <v>0</v>
      </c>
      <c r="K78" s="90">
        <f t="shared" si="80"/>
        <v>0</v>
      </c>
      <c r="L78" s="93">
        <v>0</v>
      </c>
      <c r="M78" s="93">
        <f>[2]J0815_1037000158513_10_69_0!U75/1.2</f>
        <v>0</v>
      </c>
      <c r="N78" s="93">
        <v>0</v>
      </c>
      <c r="O78" s="93">
        <v>0</v>
      </c>
      <c r="P78" s="93">
        <v>0</v>
      </c>
      <c r="Q78" s="93">
        <v>0</v>
      </c>
      <c r="R78" s="93">
        <v>0</v>
      </c>
      <c r="S78" s="93">
        <v>0</v>
      </c>
      <c r="T78" s="93">
        <f>[2]J0815_1037000158513_10_69_0!W75/1.2</f>
        <v>0</v>
      </c>
      <c r="U78" s="93">
        <v>0</v>
      </c>
      <c r="V78" s="93">
        <v>0</v>
      </c>
      <c r="W78" s="93">
        <v>0</v>
      </c>
      <c r="X78" s="93">
        <v>0</v>
      </c>
      <c r="Y78" s="93">
        <v>0</v>
      </c>
      <c r="Z78" s="93">
        <v>0</v>
      </c>
      <c r="AA78" s="93">
        <f>[2]J0815_1037000158513_10_69_0!Y75/1.2</f>
        <v>9.0081206014999999</v>
      </c>
      <c r="AB78" s="93">
        <v>0.75</v>
      </c>
      <c r="AC78" s="93">
        <v>0</v>
      </c>
      <c r="AD78" s="93">
        <v>1.9</v>
      </c>
      <c r="AE78" s="93">
        <v>0</v>
      </c>
      <c r="AF78" s="93">
        <v>0</v>
      </c>
      <c r="AG78" s="93">
        <v>0</v>
      </c>
      <c r="AH78" s="93">
        <f>[2]J0815_1037000158513_10_69_0!AA75/1.2</f>
        <v>7.7802128140000004</v>
      </c>
      <c r="AI78" s="93">
        <v>0.32</v>
      </c>
      <c r="AJ78" s="93">
        <v>0</v>
      </c>
      <c r="AK78" s="93">
        <v>1.44</v>
      </c>
      <c r="AL78" s="93">
        <v>0</v>
      </c>
      <c r="AM78" s="93">
        <v>0</v>
      </c>
      <c r="AN78" s="90">
        <f t="shared" si="81"/>
        <v>0</v>
      </c>
      <c r="AO78" s="90">
        <f t="shared" si="77"/>
        <v>0</v>
      </c>
      <c r="AP78" s="90">
        <f t="shared" si="77"/>
        <v>0</v>
      </c>
      <c r="AQ78" s="90">
        <f t="shared" si="77"/>
        <v>0</v>
      </c>
      <c r="AR78" s="90">
        <f t="shared" si="77"/>
        <v>0</v>
      </c>
      <c r="AS78" s="90">
        <f t="shared" si="77"/>
        <v>0</v>
      </c>
      <c r="AT78" s="90">
        <f t="shared" si="77"/>
        <v>0</v>
      </c>
      <c r="AU78" s="93">
        <v>0</v>
      </c>
      <c r="AV78" s="93">
        <v>0</v>
      </c>
      <c r="AW78" s="93">
        <v>0</v>
      </c>
      <c r="AX78" s="93">
        <v>0</v>
      </c>
      <c r="AY78" s="93">
        <v>0</v>
      </c>
      <c r="AZ78" s="93">
        <v>0</v>
      </c>
      <c r="BA78" s="93">
        <v>0</v>
      </c>
      <c r="BB78" s="93">
        <v>0</v>
      </c>
      <c r="BC78" s="93">
        <v>0</v>
      </c>
      <c r="BD78" s="93">
        <v>0</v>
      </c>
      <c r="BE78" s="93">
        <v>0</v>
      </c>
      <c r="BF78" s="93">
        <v>0</v>
      </c>
      <c r="BG78" s="93">
        <v>0</v>
      </c>
      <c r="BH78" s="93">
        <v>0</v>
      </c>
      <c r="BI78" s="93">
        <v>0</v>
      </c>
      <c r="BJ78" s="93">
        <v>0</v>
      </c>
      <c r="BK78" s="93">
        <v>0</v>
      </c>
      <c r="BL78" s="93">
        <v>0</v>
      </c>
      <c r="BM78" s="93">
        <v>0</v>
      </c>
      <c r="BN78" s="93">
        <v>0</v>
      </c>
      <c r="BO78" s="93">
        <v>0</v>
      </c>
      <c r="BP78" s="93">
        <v>0</v>
      </c>
      <c r="BQ78" s="93">
        <v>0</v>
      </c>
      <c r="BR78" s="93">
        <v>0</v>
      </c>
      <c r="BS78" s="93">
        <v>0</v>
      </c>
      <c r="BT78" s="93">
        <v>0</v>
      </c>
      <c r="BU78" s="93">
        <v>0</v>
      </c>
      <c r="BV78" s="93">
        <v>0</v>
      </c>
      <c r="BW78" s="93">
        <f t="shared" si="82"/>
        <v>0</v>
      </c>
      <c r="BX78" s="98" t="str">
        <f t="shared" si="83"/>
        <v>нд</v>
      </c>
      <c r="BY78" s="93">
        <f t="shared" si="67"/>
        <v>0</v>
      </c>
      <c r="BZ78" s="99" t="str">
        <f t="shared" si="68"/>
        <v>нд</v>
      </c>
      <c r="CA78" s="93" t="str">
        <f>[2]J0815_1037000158513_10_69_0!AF75</f>
        <v>нд</v>
      </c>
      <c r="CB78" s="90"/>
      <c r="CC78" s="90"/>
      <c r="CD78" s="90"/>
      <c r="CE78" s="90"/>
      <c r="CF78" s="90"/>
      <c r="CG78" s="90"/>
      <c r="CH78" s="90"/>
      <c r="CJ78" s="87"/>
      <c r="CK78" s="87"/>
      <c r="CM78" s="87"/>
      <c r="CO78" s="87"/>
      <c r="CP78" s="103"/>
      <c r="CQ78" s="87"/>
      <c r="CS78" s="103"/>
      <c r="CT78" s="103"/>
    </row>
    <row r="79" spans="1:98" ht="31.5" x14ac:dyDescent="0.25">
      <c r="A79" s="101" t="str">
        <f>[2]J0815_1037000158513_10_69_0!A76</f>
        <v>1.4.7</v>
      </c>
      <c r="B79" s="102" t="str">
        <f>[2]J0815_1037000158513_10_69_0!B76</f>
        <v>Установка трансформаторов в ТП</v>
      </c>
      <c r="C79" s="102" t="str">
        <f>[2]J0815_1037000158513_10_69_0!C76</f>
        <v>О_0200000015</v>
      </c>
      <c r="D79" s="104">
        <f t="shared" si="79"/>
        <v>8.3968794800000097</v>
      </c>
      <c r="E79" s="90">
        <f t="shared" si="80"/>
        <v>0</v>
      </c>
      <c r="F79" s="90">
        <f t="shared" si="80"/>
        <v>8.3968794800000097</v>
      </c>
      <c r="G79" s="90">
        <f t="shared" si="80"/>
        <v>0</v>
      </c>
      <c r="H79" s="90">
        <f t="shared" si="80"/>
        <v>0</v>
      </c>
      <c r="I79" s="90">
        <f t="shared" si="80"/>
        <v>0</v>
      </c>
      <c r="J79" s="90">
        <f t="shared" si="80"/>
        <v>0</v>
      </c>
      <c r="K79" s="90">
        <f t="shared" si="80"/>
        <v>12</v>
      </c>
      <c r="L79" s="93">
        <v>0</v>
      </c>
      <c r="M79" s="93">
        <v>0</v>
      </c>
      <c r="N79" s="93">
        <v>0</v>
      </c>
      <c r="O79" s="93">
        <v>0</v>
      </c>
      <c r="P79" s="93">
        <v>0</v>
      </c>
      <c r="Q79" s="93">
        <v>0</v>
      </c>
      <c r="R79" s="93">
        <v>0</v>
      </c>
      <c r="S79" s="93">
        <v>0</v>
      </c>
      <c r="T79" s="93">
        <f>[2]J0815_1037000158513_10_69_0!W76/1.2</f>
        <v>2.7989598266666702</v>
      </c>
      <c r="U79" s="93">
        <v>0</v>
      </c>
      <c r="V79" s="93">
        <v>0</v>
      </c>
      <c r="W79" s="93">
        <v>0</v>
      </c>
      <c r="X79" s="93">
        <v>0</v>
      </c>
      <c r="Y79" s="93">
        <v>4</v>
      </c>
      <c r="Z79" s="93">
        <v>0</v>
      </c>
      <c r="AA79" s="93">
        <f>[2]J0815_1037000158513_10_69_0!Y76/1.2</f>
        <v>2.7989598266666702</v>
      </c>
      <c r="AB79" s="93">
        <v>0</v>
      </c>
      <c r="AC79" s="93">
        <v>0</v>
      </c>
      <c r="AD79" s="93">
        <v>0</v>
      </c>
      <c r="AE79" s="93">
        <v>0</v>
      </c>
      <c r="AF79" s="93">
        <v>4</v>
      </c>
      <c r="AG79" s="93">
        <v>0</v>
      </c>
      <c r="AH79" s="93">
        <f>[2]J0815_1037000158513_10_69_0!AA76/1.2</f>
        <v>2.7989598266666702</v>
      </c>
      <c r="AI79" s="93">
        <v>0</v>
      </c>
      <c r="AJ79" s="93">
        <v>0</v>
      </c>
      <c r="AK79" s="93">
        <v>0</v>
      </c>
      <c r="AL79" s="93">
        <v>0</v>
      </c>
      <c r="AM79" s="93">
        <v>4</v>
      </c>
      <c r="AN79" s="90">
        <f t="shared" si="81"/>
        <v>0</v>
      </c>
      <c r="AO79" s="90">
        <f t="shared" si="77"/>
        <v>1.0497545699999999</v>
      </c>
      <c r="AP79" s="90">
        <f t="shared" si="77"/>
        <v>0</v>
      </c>
      <c r="AQ79" s="90">
        <f t="shared" si="77"/>
        <v>0</v>
      </c>
      <c r="AR79" s="90">
        <f t="shared" si="77"/>
        <v>0</v>
      </c>
      <c r="AS79" s="90">
        <f t="shared" si="77"/>
        <v>0</v>
      </c>
      <c r="AT79" s="90">
        <f t="shared" si="77"/>
        <v>2</v>
      </c>
      <c r="AU79" s="93">
        <v>0</v>
      </c>
      <c r="AV79" s="93">
        <v>1.0497545699999999</v>
      </c>
      <c r="AW79" s="93">
        <v>0</v>
      </c>
      <c r="AX79" s="93">
        <v>0</v>
      </c>
      <c r="AY79" s="93">
        <v>0</v>
      </c>
      <c r="AZ79" s="93">
        <v>0</v>
      </c>
      <c r="BA79" s="93">
        <v>2</v>
      </c>
      <c r="BB79" s="93">
        <v>0</v>
      </c>
      <c r="BC79" s="93">
        <v>0</v>
      </c>
      <c r="BD79" s="93">
        <v>0</v>
      </c>
      <c r="BE79" s="93">
        <v>0</v>
      </c>
      <c r="BF79" s="93">
        <v>0</v>
      </c>
      <c r="BG79" s="93">
        <v>0</v>
      </c>
      <c r="BH79" s="93">
        <v>0</v>
      </c>
      <c r="BI79" s="93">
        <v>0</v>
      </c>
      <c r="BJ79" s="93">
        <v>0</v>
      </c>
      <c r="BK79" s="93">
        <v>0</v>
      </c>
      <c r="BL79" s="93">
        <v>0</v>
      </c>
      <c r="BM79" s="93">
        <v>0</v>
      </c>
      <c r="BN79" s="93">
        <v>0</v>
      </c>
      <c r="BO79" s="93">
        <v>0</v>
      </c>
      <c r="BP79" s="93">
        <v>0</v>
      </c>
      <c r="BQ79" s="93">
        <v>0</v>
      </c>
      <c r="BR79" s="93">
        <v>0</v>
      </c>
      <c r="BS79" s="93">
        <v>0</v>
      </c>
      <c r="BT79" s="93">
        <v>0</v>
      </c>
      <c r="BU79" s="93">
        <v>0</v>
      </c>
      <c r="BV79" s="93">
        <v>0</v>
      </c>
      <c r="BW79" s="93">
        <f t="shared" si="82"/>
        <v>0</v>
      </c>
      <c r="BX79" s="98" t="str">
        <f t="shared" si="83"/>
        <v>нд</v>
      </c>
      <c r="BY79" s="93">
        <f t="shared" si="67"/>
        <v>-1.7492052566666703</v>
      </c>
      <c r="BZ79" s="99">
        <f t="shared" si="68"/>
        <v>-0.62494832544625301</v>
      </c>
      <c r="CA79" s="93" t="str">
        <f>[2]J0815_1037000158513_10_69_0!AF76</f>
        <v>Проект реализован не в полном объеме</v>
      </c>
      <c r="CB79" s="90">
        <f t="shared" si="59"/>
        <v>0</v>
      </c>
      <c r="CC79" s="90">
        <f t="shared" si="59"/>
        <v>8.3968794800000097</v>
      </c>
      <c r="CD79" s="90">
        <f t="shared" si="59"/>
        <v>0</v>
      </c>
      <c r="CE79" s="90">
        <f t="shared" si="59"/>
        <v>0</v>
      </c>
      <c r="CF79" s="90">
        <f t="shared" si="59"/>
        <v>0</v>
      </c>
      <c r="CG79" s="90">
        <f t="shared" si="59"/>
        <v>0</v>
      </c>
      <c r="CH79" s="90">
        <f t="shared" si="59"/>
        <v>12</v>
      </c>
      <c r="CI79" s="87">
        <f>'[3]4'!E80</f>
        <v>0</v>
      </c>
      <c r="CJ79" s="87">
        <f>'[3]4'!F80</f>
        <v>11.161557867939999</v>
      </c>
      <c r="CK79" s="87">
        <f>'[3]4'!G80</f>
        <v>1.92</v>
      </c>
      <c r="CL79" s="60">
        <f>'[3]4'!H80</f>
        <v>0</v>
      </c>
      <c r="CM79" s="87">
        <f>'[3]4'!I80</f>
        <v>4.2320000000000002</v>
      </c>
      <c r="CN79" s="60">
        <f>'[3]4'!J80</f>
        <v>0</v>
      </c>
      <c r="CO79" s="87">
        <f>'[3]4'!K80</f>
        <v>0</v>
      </c>
      <c r="CP79" s="103"/>
      <c r="CQ79" s="87"/>
      <c r="CS79" s="103"/>
      <c r="CT79" s="103"/>
    </row>
    <row r="80" spans="1:98" ht="63" x14ac:dyDescent="0.25">
      <c r="A80" s="96" t="s">
        <v>207</v>
      </c>
      <c r="B80" s="97" t="s">
        <v>208</v>
      </c>
      <c r="C80" s="96" t="s">
        <v>117</v>
      </c>
      <c r="D80" s="93">
        <v>0</v>
      </c>
      <c r="E80" s="90">
        <f t="shared" si="80"/>
        <v>0</v>
      </c>
      <c r="F80" s="90">
        <f t="shared" si="80"/>
        <v>0</v>
      </c>
      <c r="G80" s="90">
        <f t="shared" si="80"/>
        <v>0</v>
      </c>
      <c r="H80" s="90">
        <f t="shared" si="80"/>
        <v>0</v>
      </c>
      <c r="I80" s="90">
        <f t="shared" si="80"/>
        <v>0</v>
      </c>
      <c r="J80" s="90">
        <f t="shared" si="80"/>
        <v>0</v>
      </c>
      <c r="K80" s="90">
        <f t="shared" si="80"/>
        <v>0</v>
      </c>
      <c r="L80" s="93">
        <v>0</v>
      </c>
      <c r="M80" s="93">
        <v>0</v>
      </c>
      <c r="N80" s="93">
        <v>0</v>
      </c>
      <c r="O80" s="93">
        <v>0</v>
      </c>
      <c r="P80" s="93">
        <v>0</v>
      </c>
      <c r="Q80" s="93">
        <v>0</v>
      </c>
      <c r="R80" s="93">
        <v>0</v>
      </c>
      <c r="S80" s="93">
        <v>0</v>
      </c>
      <c r="T80" s="93">
        <v>0</v>
      </c>
      <c r="U80" s="93">
        <v>0</v>
      </c>
      <c r="V80" s="93">
        <v>0</v>
      </c>
      <c r="W80" s="93">
        <v>0</v>
      </c>
      <c r="X80" s="93">
        <v>0</v>
      </c>
      <c r="Y80" s="93">
        <v>0</v>
      </c>
      <c r="Z80" s="93">
        <v>0</v>
      </c>
      <c r="AA80" s="93">
        <v>0</v>
      </c>
      <c r="AB80" s="93">
        <v>0</v>
      </c>
      <c r="AC80" s="93">
        <v>0</v>
      </c>
      <c r="AD80" s="93">
        <v>0</v>
      </c>
      <c r="AE80" s="93">
        <v>0</v>
      </c>
      <c r="AF80" s="93">
        <v>0</v>
      </c>
      <c r="AG80" s="93">
        <v>0</v>
      </c>
      <c r="AH80" s="93">
        <v>0</v>
      </c>
      <c r="AI80" s="93">
        <v>0</v>
      </c>
      <c r="AJ80" s="93">
        <v>0</v>
      </c>
      <c r="AK80" s="93">
        <v>0</v>
      </c>
      <c r="AL80" s="93">
        <v>0</v>
      </c>
      <c r="AM80" s="93">
        <v>0</v>
      </c>
      <c r="AN80" s="90">
        <f t="shared" si="81"/>
        <v>0</v>
      </c>
      <c r="AO80" s="90">
        <f t="shared" si="77"/>
        <v>0</v>
      </c>
      <c r="AP80" s="90">
        <f t="shared" si="77"/>
        <v>0</v>
      </c>
      <c r="AQ80" s="90">
        <f t="shared" si="77"/>
        <v>0</v>
      </c>
      <c r="AR80" s="90">
        <f t="shared" si="77"/>
        <v>0</v>
      </c>
      <c r="AS80" s="90">
        <f t="shared" si="77"/>
        <v>0</v>
      </c>
      <c r="AT80" s="90">
        <f t="shared" si="77"/>
        <v>0</v>
      </c>
      <c r="AU80" s="93">
        <v>0</v>
      </c>
      <c r="AV80" s="93">
        <v>0</v>
      </c>
      <c r="AW80" s="93">
        <v>0</v>
      </c>
      <c r="AX80" s="93">
        <v>0</v>
      </c>
      <c r="AY80" s="93">
        <v>0</v>
      </c>
      <c r="AZ80" s="93">
        <v>0</v>
      </c>
      <c r="BA80" s="93">
        <v>0</v>
      </c>
      <c r="BB80" s="93">
        <v>0</v>
      </c>
      <c r="BC80" s="93">
        <v>0</v>
      </c>
      <c r="BD80" s="93">
        <v>0</v>
      </c>
      <c r="BE80" s="93">
        <v>0</v>
      </c>
      <c r="BF80" s="93">
        <v>0</v>
      </c>
      <c r="BG80" s="93">
        <v>0</v>
      </c>
      <c r="BH80" s="93">
        <v>0</v>
      </c>
      <c r="BI80" s="93">
        <v>0</v>
      </c>
      <c r="BJ80" s="93">
        <v>0</v>
      </c>
      <c r="BK80" s="93">
        <v>0</v>
      </c>
      <c r="BL80" s="93">
        <v>0</v>
      </c>
      <c r="BM80" s="93">
        <v>0</v>
      </c>
      <c r="BN80" s="93">
        <v>0</v>
      </c>
      <c r="BO80" s="93">
        <v>0</v>
      </c>
      <c r="BP80" s="93">
        <v>0</v>
      </c>
      <c r="BQ80" s="93">
        <v>0</v>
      </c>
      <c r="BR80" s="93">
        <v>0</v>
      </c>
      <c r="BS80" s="93">
        <v>0</v>
      </c>
      <c r="BT80" s="93">
        <v>0</v>
      </c>
      <c r="BU80" s="93">
        <v>0</v>
      </c>
      <c r="BV80" s="93">
        <v>0</v>
      </c>
      <c r="BW80" s="93">
        <f t="shared" si="65"/>
        <v>0</v>
      </c>
      <c r="BX80" s="98" t="str">
        <f t="shared" si="66"/>
        <v>нд</v>
      </c>
      <c r="BY80" s="93">
        <f t="shared" si="67"/>
        <v>0</v>
      </c>
      <c r="BZ80" s="99" t="str">
        <f t="shared" si="68"/>
        <v>нд</v>
      </c>
      <c r="CA80" s="93" t="s">
        <v>118</v>
      </c>
      <c r="CB80" s="90">
        <f t="shared" ref="CB80:CH90" si="84">SUM(L80,S80,Z80,AG80)</f>
        <v>0</v>
      </c>
      <c r="CC80" s="90">
        <f t="shared" si="84"/>
        <v>0</v>
      </c>
      <c r="CD80" s="90">
        <f t="shared" si="84"/>
        <v>0</v>
      </c>
      <c r="CE80" s="90">
        <f t="shared" si="84"/>
        <v>0</v>
      </c>
      <c r="CF80" s="90">
        <f t="shared" si="84"/>
        <v>0</v>
      </c>
      <c r="CG80" s="90">
        <f t="shared" si="84"/>
        <v>0</v>
      </c>
      <c r="CH80" s="90">
        <f t="shared" si="84"/>
        <v>0</v>
      </c>
      <c r="CK80" s="95">
        <f>IF(CC80=[1]В0228_1037000158513_04_0_69_!BD102,0,1)</f>
        <v>0</v>
      </c>
    </row>
    <row r="81" spans="1:98" ht="31.5" x14ac:dyDescent="0.25">
      <c r="A81" s="96" t="s">
        <v>209</v>
      </c>
      <c r="B81" s="97" t="s">
        <v>210</v>
      </c>
      <c r="C81" s="96" t="s">
        <v>117</v>
      </c>
      <c r="D81" s="93">
        <f>SUM(D82:D90)</f>
        <v>30.738424646973343</v>
      </c>
      <c r="E81" s="90">
        <f t="shared" si="80"/>
        <v>5.23</v>
      </c>
      <c r="F81" s="90">
        <f t="shared" si="80"/>
        <v>25.508424646973342</v>
      </c>
      <c r="G81" s="90">
        <f t="shared" si="80"/>
        <v>0</v>
      </c>
      <c r="H81" s="90">
        <f t="shared" si="80"/>
        <v>0</v>
      </c>
      <c r="I81" s="90">
        <f t="shared" si="80"/>
        <v>0</v>
      </c>
      <c r="J81" s="90">
        <f t="shared" si="80"/>
        <v>0</v>
      </c>
      <c r="K81" s="90">
        <f t="shared" si="80"/>
        <v>21</v>
      </c>
      <c r="L81" s="93">
        <f t="shared" ref="L81:BV81" si="85">SUM(L82:L90)</f>
        <v>0</v>
      </c>
      <c r="M81" s="93">
        <f t="shared" si="85"/>
        <v>6.5141463136400004</v>
      </c>
      <c r="N81" s="93">
        <f t="shared" si="85"/>
        <v>0</v>
      </c>
      <c r="O81" s="93">
        <f t="shared" si="85"/>
        <v>0</v>
      </c>
      <c r="P81" s="93">
        <f t="shared" si="85"/>
        <v>0</v>
      </c>
      <c r="Q81" s="93">
        <f t="shared" si="85"/>
        <v>0</v>
      </c>
      <c r="R81" s="93">
        <f t="shared" si="85"/>
        <v>2</v>
      </c>
      <c r="S81" s="93">
        <f t="shared" si="85"/>
        <v>0</v>
      </c>
      <c r="T81" s="93">
        <f t="shared" si="85"/>
        <v>3.0547000000000004</v>
      </c>
      <c r="U81" s="93">
        <f t="shared" si="85"/>
        <v>0</v>
      </c>
      <c r="V81" s="93">
        <f t="shared" si="85"/>
        <v>0</v>
      </c>
      <c r="W81" s="93">
        <f t="shared" si="85"/>
        <v>0</v>
      </c>
      <c r="X81" s="93">
        <f t="shared" si="85"/>
        <v>0</v>
      </c>
      <c r="Y81" s="93">
        <f t="shared" si="85"/>
        <v>1</v>
      </c>
      <c r="Z81" s="93">
        <f t="shared" si="85"/>
        <v>0</v>
      </c>
      <c r="AA81" s="93">
        <f t="shared" si="85"/>
        <v>9.9779683333333402</v>
      </c>
      <c r="AB81" s="93">
        <f t="shared" si="85"/>
        <v>0</v>
      </c>
      <c r="AC81" s="93">
        <f t="shared" si="85"/>
        <v>0</v>
      </c>
      <c r="AD81" s="93">
        <f t="shared" si="85"/>
        <v>0</v>
      </c>
      <c r="AE81" s="93">
        <f t="shared" si="85"/>
        <v>0</v>
      </c>
      <c r="AF81" s="93">
        <f t="shared" si="85"/>
        <v>15</v>
      </c>
      <c r="AG81" s="93">
        <f t="shared" si="85"/>
        <v>5.23</v>
      </c>
      <c r="AH81" s="93">
        <f t="shared" si="85"/>
        <v>5.9616100000000003</v>
      </c>
      <c r="AI81" s="93">
        <f t="shared" si="85"/>
        <v>0</v>
      </c>
      <c r="AJ81" s="93">
        <f t="shared" si="85"/>
        <v>0</v>
      </c>
      <c r="AK81" s="93">
        <f t="shared" si="85"/>
        <v>0</v>
      </c>
      <c r="AL81" s="93">
        <f t="shared" si="85"/>
        <v>0</v>
      </c>
      <c r="AM81" s="93">
        <f t="shared" si="85"/>
        <v>3</v>
      </c>
      <c r="AN81" s="93">
        <f t="shared" si="85"/>
        <v>0</v>
      </c>
      <c r="AO81" s="93">
        <f t="shared" si="85"/>
        <v>0</v>
      </c>
      <c r="AP81" s="93">
        <f t="shared" si="85"/>
        <v>0</v>
      </c>
      <c r="AQ81" s="93">
        <f t="shared" si="85"/>
        <v>0</v>
      </c>
      <c r="AR81" s="93">
        <f t="shared" si="85"/>
        <v>0</v>
      </c>
      <c r="AS81" s="93">
        <f t="shared" si="85"/>
        <v>0</v>
      </c>
      <c r="AT81" s="93">
        <f t="shared" si="85"/>
        <v>0</v>
      </c>
      <c r="AU81" s="93">
        <f t="shared" si="85"/>
        <v>0</v>
      </c>
      <c r="AV81" s="93">
        <f t="shared" si="85"/>
        <v>0</v>
      </c>
      <c r="AW81" s="93">
        <f t="shared" si="85"/>
        <v>0</v>
      </c>
      <c r="AX81" s="93">
        <f t="shared" si="85"/>
        <v>0</v>
      </c>
      <c r="AY81" s="93">
        <f t="shared" si="85"/>
        <v>0</v>
      </c>
      <c r="AZ81" s="93">
        <f t="shared" si="85"/>
        <v>0</v>
      </c>
      <c r="BA81" s="93">
        <f t="shared" si="85"/>
        <v>0</v>
      </c>
      <c r="BB81" s="93">
        <f t="shared" si="85"/>
        <v>0</v>
      </c>
      <c r="BC81" s="93">
        <f t="shared" si="85"/>
        <v>0</v>
      </c>
      <c r="BD81" s="93">
        <f t="shared" si="85"/>
        <v>0</v>
      </c>
      <c r="BE81" s="93">
        <f t="shared" si="85"/>
        <v>0</v>
      </c>
      <c r="BF81" s="93">
        <f t="shared" si="85"/>
        <v>0</v>
      </c>
      <c r="BG81" s="93">
        <f t="shared" si="85"/>
        <v>0</v>
      </c>
      <c r="BH81" s="93">
        <f t="shared" si="85"/>
        <v>0</v>
      </c>
      <c r="BI81" s="93">
        <f t="shared" si="85"/>
        <v>0</v>
      </c>
      <c r="BJ81" s="93">
        <f t="shared" si="85"/>
        <v>0</v>
      </c>
      <c r="BK81" s="93">
        <f t="shared" si="85"/>
        <v>0</v>
      </c>
      <c r="BL81" s="93">
        <f t="shared" si="85"/>
        <v>0</v>
      </c>
      <c r="BM81" s="93">
        <f t="shared" si="85"/>
        <v>0</v>
      </c>
      <c r="BN81" s="93">
        <f t="shared" si="85"/>
        <v>0</v>
      </c>
      <c r="BO81" s="93">
        <f t="shared" si="85"/>
        <v>0</v>
      </c>
      <c r="BP81" s="93">
        <f t="shared" si="85"/>
        <v>0</v>
      </c>
      <c r="BQ81" s="93">
        <f t="shared" si="85"/>
        <v>0</v>
      </c>
      <c r="BR81" s="93">
        <f t="shared" si="85"/>
        <v>0</v>
      </c>
      <c r="BS81" s="93">
        <f t="shared" si="85"/>
        <v>0</v>
      </c>
      <c r="BT81" s="93">
        <f t="shared" si="85"/>
        <v>0</v>
      </c>
      <c r="BU81" s="93">
        <f t="shared" si="85"/>
        <v>0</v>
      </c>
      <c r="BV81" s="93">
        <f t="shared" si="85"/>
        <v>0</v>
      </c>
      <c r="BW81" s="93">
        <f t="shared" si="65"/>
        <v>0</v>
      </c>
      <c r="BX81" s="98" t="str">
        <f t="shared" si="66"/>
        <v>нд</v>
      </c>
      <c r="BY81" s="93">
        <f t="shared" si="67"/>
        <v>-9.5688463136400017</v>
      </c>
      <c r="BZ81" s="99">
        <f t="shared" si="68"/>
        <v>-1</v>
      </c>
      <c r="CA81" s="93" t="s">
        <v>118</v>
      </c>
      <c r="CB81" s="90">
        <f t="shared" si="84"/>
        <v>5.23</v>
      </c>
      <c r="CC81" s="90">
        <f t="shared" si="84"/>
        <v>25.508424646973342</v>
      </c>
      <c r="CD81" s="90">
        <f t="shared" si="84"/>
        <v>0</v>
      </c>
      <c r="CE81" s="90">
        <f t="shared" si="84"/>
        <v>0</v>
      </c>
      <c r="CF81" s="90">
        <f t="shared" si="84"/>
        <v>0</v>
      </c>
      <c r="CG81" s="90">
        <f t="shared" si="84"/>
        <v>0</v>
      </c>
      <c r="CH81" s="90">
        <f t="shared" si="84"/>
        <v>21</v>
      </c>
      <c r="CK81" s="95">
        <f>IF(CC81=[1]В0228_1037000158513_04_0_69_!BD103,0,1)</f>
        <v>1</v>
      </c>
    </row>
    <row r="82" spans="1:98" ht="31.5" x14ac:dyDescent="0.25">
      <c r="A82" s="101" t="str">
        <f>[2]J0815_1037000158513_10_69_0!A79</f>
        <v>1.6.3</v>
      </c>
      <c r="B82" s="102" t="str">
        <f>[2]J0815_1037000158513_10_69_0!B79</f>
        <v>Приобретение легкового автомобиля</v>
      </c>
      <c r="C82" s="102" t="str">
        <f>[2]J0815_1037000158513_10_69_0!C79</f>
        <v>О_0000007018</v>
      </c>
      <c r="D82" s="104">
        <f t="shared" ref="D82:D90" si="86">E82+F82</f>
        <v>1.51088</v>
      </c>
      <c r="E82" s="90">
        <f t="shared" si="80"/>
        <v>0</v>
      </c>
      <c r="F82" s="90">
        <f t="shared" si="80"/>
        <v>1.51088</v>
      </c>
      <c r="G82" s="90">
        <f t="shared" si="80"/>
        <v>0</v>
      </c>
      <c r="H82" s="90">
        <f t="shared" si="80"/>
        <v>0</v>
      </c>
      <c r="I82" s="90">
        <f t="shared" si="80"/>
        <v>0</v>
      </c>
      <c r="J82" s="90">
        <f t="shared" si="80"/>
        <v>0</v>
      </c>
      <c r="K82" s="90">
        <f t="shared" si="80"/>
        <v>1</v>
      </c>
      <c r="L82" s="93">
        <v>0</v>
      </c>
      <c r="M82" s="93">
        <f>[2]J0815_1037000158513_10_69_0!U79/1.2</f>
        <v>0</v>
      </c>
      <c r="N82" s="93">
        <v>0</v>
      </c>
      <c r="O82" s="93">
        <v>0</v>
      </c>
      <c r="P82" s="93">
        <v>0</v>
      </c>
      <c r="Q82" s="93">
        <v>0</v>
      </c>
      <c r="R82" s="93">
        <v>0</v>
      </c>
      <c r="S82" s="93">
        <v>0</v>
      </c>
      <c r="T82" s="93">
        <f>[2]J0815_1037000158513_10_69_0!W79/1.2</f>
        <v>0</v>
      </c>
      <c r="U82" s="93">
        <v>0</v>
      </c>
      <c r="V82" s="93">
        <v>0</v>
      </c>
      <c r="W82" s="93">
        <v>0</v>
      </c>
      <c r="X82" s="93">
        <v>0</v>
      </c>
      <c r="Y82" s="93">
        <v>0</v>
      </c>
      <c r="Z82" s="93">
        <v>0</v>
      </c>
      <c r="AA82" s="93">
        <f>[2]J0815_1037000158513_10_69_0!Y79/1.2</f>
        <v>0</v>
      </c>
      <c r="AB82" s="93">
        <v>0</v>
      </c>
      <c r="AC82" s="93">
        <v>0</v>
      </c>
      <c r="AD82" s="93">
        <v>0</v>
      </c>
      <c r="AE82" s="93">
        <v>0</v>
      </c>
      <c r="AF82" s="93">
        <v>0</v>
      </c>
      <c r="AG82" s="93">
        <v>0</v>
      </c>
      <c r="AH82" s="93">
        <f>[2]J0815_1037000158513_10_69_0!AA79/1.2</f>
        <v>1.51088</v>
      </c>
      <c r="AI82" s="93">
        <v>0</v>
      </c>
      <c r="AJ82" s="93">
        <v>0</v>
      </c>
      <c r="AK82" s="93">
        <v>0</v>
      </c>
      <c r="AL82" s="93">
        <v>0</v>
      </c>
      <c r="AM82" s="93">
        <v>1</v>
      </c>
      <c r="AN82" s="90">
        <f t="shared" si="81"/>
        <v>0</v>
      </c>
      <c r="AO82" s="90">
        <f t="shared" si="77"/>
        <v>0</v>
      </c>
      <c r="AP82" s="90">
        <f t="shared" si="77"/>
        <v>0</v>
      </c>
      <c r="AQ82" s="90">
        <f t="shared" si="77"/>
        <v>0</v>
      </c>
      <c r="AR82" s="90">
        <f t="shared" si="77"/>
        <v>0</v>
      </c>
      <c r="AS82" s="90">
        <f t="shared" si="77"/>
        <v>0</v>
      </c>
      <c r="AT82" s="90">
        <f t="shared" si="77"/>
        <v>0</v>
      </c>
      <c r="AU82" s="93">
        <v>0</v>
      </c>
      <c r="AV82" s="93">
        <v>0</v>
      </c>
      <c r="AW82" s="93">
        <v>0</v>
      </c>
      <c r="AX82" s="93">
        <v>0</v>
      </c>
      <c r="AY82" s="93">
        <v>0</v>
      </c>
      <c r="AZ82" s="93">
        <v>0</v>
      </c>
      <c r="BA82" s="93">
        <v>0</v>
      </c>
      <c r="BB82" s="93">
        <v>0</v>
      </c>
      <c r="BC82" s="93">
        <v>0</v>
      </c>
      <c r="BD82" s="93">
        <v>0</v>
      </c>
      <c r="BE82" s="93">
        <v>0</v>
      </c>
      <c r="BF82" s="93">
        <v>0</v>
      </c>
      <c r="BG82" s="93">
        <v>0</v>
      </c>
      <c r="BH82" s="93">
        <v>0</v>
      </c>
      <c r="BI82" s="93">
        <v>0</v>
      </c>
      <c r="BJ82" s="93">
        <v>0</v>
      </c>
      <c r="BK82" s="93">
        <v>0</v>
      </c>
      <c r="BL82" s="93">
        <v>0</v>
      </c>
      <c r="BM82" s="93">
        <v>0</v>
      </c>
      <c r="BN82" s="93">
        <v>0</v>
      </c>
      <c r="BO82" s="93">
        <v>0</v>
      </c>
      <c r="BP82" s="93">
        <v>0</v>
      </c>
      <c r="BQ82" s="93">
        <v>0</v>
      </c>
      <c r="BR82" s="93">
        <v>0</v>
      </c>
      <c r="BS82" s="93">
        <v>0</v>
      </c>
      <c r="BT82" s="93">
        <v>0</v>
      </c>
      <c r="BU82" s="93">
        <v>0</v>
      </c>
      <c r="BV82" s="93">
        <v>0</v>
      </c>
      <c r="BW82" s="93">
        <f t="shared" ref="BW82:BW90" si="87">(AU82+BB82)-(L82+S82)</f>
        <v>0</v>
      </c>
      <c r="BX82" s="98" t="str">
        <f t="shared" ref="BX82:BX90" si="88">IFERROR((BW82)/(L82+S82),"нд")</f>
        <v>нд</v>
      </c>
      <c r="BY82" s="93">
        <f t="shared" si="67"/>
        <v>0</v>
      </c>
      <c r="BZ82" s="99" t="str">
        <f t="shared" si="68"/>
        <v>нд</v>
      </c>
      <c r="CA82" s="93" t="str">
        <f>[2]J0815_1037000158513_10_69_0!AF79</f>
        <v>нд</v>
      </c>
      <c r="CB82" s="90">
        <f t="shared" si="84"/>
        <v>0</v>
      </c>
      <c r="CC82" s="90">
        <f t="shared" si="84"/>
        <v>1.51088</v>
      </c>
      <c r="CD82" s="90">
        <f t="shared" si="84"/>
        <v>0</v>
      </c>
      <c r="CE82" s="90">
        <f t="shared" si="84"/>
        <v>0</v>
      </c>
      <c r="CF82" s="90">
        <f t="shared" si="84"/>
        <v>0</v>
      </c>
      <c r="CG82" s="90">
        <f t="shared" si="84"/>
        <v>0</v>
      </c>
      <c r="CH82" s="90">
        <f t="shared" si="84"/>
        <v>1</v>
      </c>
      <c r="CI82" s="87">
        <f>'[3]4'!E85</f>
        <v>0</v>
      </c>
      <c r="CJ82" s="87">
        <f>'[3]4'!F85</f>
        <v>6.9939661099999997</v>
      </c>
      <c r="CK82" s="87">
        <f>'[3]4'!G85</f>
        <v>0</v>
      </c>
      <c r="CL82" s="60">
        <f>'[3]4'!H85</f>
        <v>0</v>
      </c>
      <c r="CM82" s="87">
        <f>'[3]4'!I85</f>
        <v>0</v>
      </c>
      <c r="CN82" s="60">
        <f>'[3]4'!J85</f>
        <v>0</v>
      </c>
      <c r="CO82" s="87">
        <f>'[3]4'!K85</f>
        <v>2</v>
      </c>
      <c r="CP82" s="103"/>
      <c r="CQ82" s="87"/>
      <c r="CS82" s="103"/>
      <c r="CT82" s="103"/>
    </row>
    <row r="83" spans="1:98" x14ac:dyDescent="0.25">
      <c r="A83" s="101" t="str">
        <f>[2]J0815_1037000158513_10_69_0!A80</f>
        <v>1.6.7</v>
      </c>
      <c r="B83" s="102" t="str">
        <f>[2]J0815_1037000158513_10_69_0!B80</f>
        <v>Приобретение самосвала</v>
      </c>
      <c r="C83" s="102" t="str">
        <f>[2]J0815_1037000158513_10_69_0!C80</f>
        <v>О_0000007022</v>
      </c>
      <c r="D83" s="104">
        <f t="shared" si="86"/>
        <v>4.4507300000000001</v>
      </c>
      <c r="E83" s="90">
        <f t="shared" si="80"/>
        <v>0</v>
      </c>
      <c r="F83" s="90">
        <f t="shared" si="80"/>
        <v>4.4507300000000001</v>
      </c>
      <c r="G83" s="90">
        <f t="shared" si="80"/>
        <v>0</v>
      </c>
      <c r="H83" s="90">
        <f t="shared" si="80"/>
        <v>0</v>
      </c>
      <c r="I83" s="90">
        <f t="shared" si="80"/>
        <v>0</v>
      </c>
      <c r="J83" s="90">
        <f t="shared" si="80"/>
        <v>0</v>
      </c>
      <c r="K83" s="90">
        <f t="shared" si="80"/>
        <v>1</v>
      </c>
      <c r="L83" s="93">
        <v>0</v>
      </c>
      <c r="M83" s="93">
        <f>[2]J0815_1037000158513_10_69_0!U80/1.2</f>
        <v>0</v>
      </c>
      <c r="N83" s="93">
        <v>0</v>
      </c>
      <c r="O83" s="93">
        <v>0</v>
      </c>
      <c r="P83" s="93">
        <v>0</v>
      </c>
      <c r="Q83" s="93">
        <v>0</v>
      </c>
      <c r="R83" s="93">
        <v>0</v>
      </c>
      <c r="S83" s="93">
        <v>0</v>
      </c>
      <c r="T83" s="93">
        <f>[2]J0815_1037000158513_10_69_0!W80/1.2</f>
        <v>0</v>
      </c>
      <c r="U83" s="93">
        <v>0</v>
      </c>
      <c r="V83" s="93">
        <v>0</v>
      </c>
      <c r="W83" s="93">
        <v>0</v>
      </c>
      <c r="X83" s="93">
        <v>0</v>
      </c>
      <c r="Y83" s="93">
        <v>0</v>
      </c>
      <c r="Z83" s="93">
        <v>0</v>
      </c>
      <c r="AA83" s="93">
        <f>[2]J0815_1037000158513_10_69_0!Y80/1.2</f>
        <v>0</v>
      </c>
      <c r="AB83" s="93">
        <v>0</v>
      </c>
      <c r="AC83" s="93">
        <v>0</v>
      </c>
      <c r="AD83" s="93">
        <v>0</v>
      </c>
      <c r="AE83" s="93">
        <v>0</v>
      </c>
      <c r="AF83" s="93">
        <v>0</v>
      </c>
      <c r="AG83" s="93">
        <v>0</v>
      </c>
      <c r="AH83" s="93">
        <f>[2]J0815_1037000158513_10_69_0!AA80/1.2</f>
        <v>4.4507300000000001</v>
      </c>
      <c r="AI83" s="93">
        <v>0</v>
      </c>
      <c r="AJ83" s="93">
        <v>0</v>
      </c>
      <c r="AK83" s="93">
        <v>0</v>
      </c>
      <c r="AL83" s="93">
        <v>0</v>
      </c>
      <c r="AM83" s="93">
        <v>1</v>
      </c>
      <c r="AN83" s="90">
        <f t="shared" si="81"/>
        <v>0</v>
      </c>
      <c r="AO83" s="90">
        <f t="shared" si="77"/>
        <v>0</v>
      </c>
      <c r="AP83" s="90">
        <f t="shared" si="77"/>
        <v>0</v>
      </c>
      <c r="AQ83" s="90">
        <f t="shared" si="77"/>
        <v>0</v>
      </c>
      <c r="AR83" s="90">
        <f t="shared" si="77"/>
        <v>0</v>
      </c>
      <c r="AS83" s="90">
        <f t="shared" si="77"/>
        <v>0</v>
      </c>
      <c r="AT83" s="90">
        <f t="shared" si="77"/>
        <v>0</v>
      </c>
      <c r="AU83" s="93">
        <v>0</v>
      </c>
      <c r="AV83" s="93">
        <v>0</v>
      </c>
      <c r="AW83" s="93">
        <v>0</v>
      </c>
      <c r="AX83" s="93">
        <v>0</v>
      </c>
      <c r="AY83" s="93">
        <v>0</v>
      </c>
      <c r="AZ83" s="93">
        <v>0</v>
      </c>
      <c r="BA83" s="93">
        <v>0</v>
      </c>
      <c r="BB83" s="93">
        <v>0</v>
      </c>
      <c r="BC83" s="93">
        <v>0</v>
      </c>
      <c r="BD83" s="93">
        <v>0</v>
      </c>
      <c r="BE83" s="93">
        <v>0</v>
      </c>
      <c r="BF83" s="93">
        <v>0</v>
      </c>
      <c r="BG83" s="93">
        <v>0</v>
      </c>
      <c r="BH83" s="93">
        <v>0</v>
      </c>
      <c r="BI83" s="93">
        <v>0</v>
      </c>
      <c r="BJ83" s="93">
        <v>0</v>
      </c>
      <c r="BK83" s="93">
        <v>0</v>
      </c>
      <c r="BL83" s="93">
        <v>0</v>
      </c>
      <c r="BM83" s="93">
        <v>0</v>
      </c>
      <c r="BN83" s="93">
        <v>0</v>
      </c>
      <c r="BO83" s="93">
        <v>0</v>
      </c>
      <c r="BP83" s="93">
        <v>0</v>
      </c>
      <c r="BQ83" s="93">
        <v>0</v>
      </c>
      <c r="BR83" s="93">
        <v>0</v>
      </c>
      <c r="BS83" s="93">
        <v>0</v>
      </c>
      <c r="BT83" s="93">
        <v>0</v>
      </c>
      <c r="BU83" s="93">
        <v>0</v>
      </c>
      <c r="BV83" s="93">
        <v>0</v>
      </c>
      <c r="BW83" s="93">
        <f t="shared" si="87"/>
        <v>0</v>
      </c>
      <c r="BX83" s="98" t="str">
        <f t="shared" si="88"/>
        <v>нд</v>
      </c>
      <c r="BY83" s="93">
        <f t="shared" si="67"/>
        <v>0</v>
      </c>
      <c r="BZ83" s="99" t="str">
        <f t="shared" si="68"/>
        <v>нд</v>
      </c>
      <c r="CA83" s="93" t="str">
        <f>[2]J0815_1037000158513_10_69_0!AF80</f>
        <v>нд</v>
      </c>
      <c r="CB83" s="90"/>
      <c r="CC83" s="90"/>
      <c r="CD83" s="90"/>
      <c r="CE83" s="90"/>
      <c r="CF83" s="90"/>
      <c r="CG83" s="90"/>
      <c r="CH83" s="90"/>
      <c r="CJ83" s="87"/>
      <c r="CK83" s="87"/>
      <c r="CM83" s="87"/>
      <c r="CO83" s="87"/>
      <c r="CP83" s="103"/>
      <c r="CQ83" s="87"/>
      <c r="CS83" s="103"/>
      <c r="CT83" s="103"/>
    </row>
    <row r="84" spans="1:98" x14ac:dyDescent="0.25">
      <c r="A84" s="101" t="str">
        <f>[2]J0815_1037000158513_10_69_0!A81</f>
        <v>1.6.9</v>
      </c>
      <c r="B84" s="102" t="str">
        <f>[2]J0815_1037000158513_10_69_0!B81</f>
        <v>Приобретение гидромолота</v>
      </c>
      <c r="C84" s="102" t="str">
        <f>[2]J0815_1037000158513_10_69_0!C81</f>
        <v>О_0000000824</v>
      </c>
      <c r="D84" s="104">
        <f t="shared" si="86"/>
        <v>1.11486166666667</v>
      </c>
      <c r="E84" s="90">
        <f t="shared" si="80"/>
        <v>0</v>
      </c>
      <c r="F84" s="90">
        <f t="shared" si="80"/>
        <v>1.11486166666667</v>
      </c>
      <c r="G84" s="90">
        <f t="shared" si="80"/>
        <v>0</v>
      </c>
      <c r="H84" s="90">
        <f t="shared" si="80"/>
        <v>0</v>
      </c>
      <c r="I84" s="90">
        <f t="shared" si="80"/>
        <v>0</v>
      </c>
      <c r="J84" s="90">
        <f t="shared" si="80"/>
        <v>0</v>
      </c>
      <c r="K84" s="90">
        <f t="shared" si="80"/>
        <v>1</v>
      </c>
      <c r="L84" s="93">
        <v>0</v>
      </c>
      <c r="M84" s="93">
        <f>[2]J0815_1037000158513_10_69_0!U81/1.2</f>
        <v>0</v>
      </c>
      <c r="N84" s="93">
        <v>0</v>
      </c>
      <c r="O84" s="93">
        <v>0</v>
      </c>
      <c r="P84" s="93">
        <v>0</v>
      </c>
      <c r="Q84" s="93">
        <v>0</v>
      </c>
      <c r="R84" s="93">
        <v>0</v>
      </c>
      <c r="S84" s="93">
        <v>0</v>
      </c>
      <c r="T84" s="93">
        <f>[2]J0815_1037000158513_10_69_0!W81/1.2</f>
        <v>0</v>
      </c>
      <c r="U84" s="93">
        <v>0</v>
      </c>
      <c r="V84" s="93">
        <v>0</v>
      </c>
      <c r="W84" s="93">
        <v>0</v>
      </c>
      <c r="X84" s="93">
        <v>0</v>
      </c>
      <c r="Y84" s="93">
        <v>0</v>
      </c>
      <c r="Z84" s="93">
        <v>0</v>
      </c>
      <c r="AA84" s="93">
        <f>[2]J0815_1037000158513_10_69_0!Y81/1.2</f>
        <v>1.11486166666667</v>
      </c>
      <c r="AB84" s="93">
        <v>0</v>
      </c>
      <c r="AC84" s="93">
        <v>0</v>
      </c>
      <c r="AD84" s="93">
        <v>0</v>
      </c>
      <c r="AE84" s="93">
        <v>0</v>
      </c>
      <c r="AF84" s="93">
        <v>1</v>
      </c>
      <c r="AG84" s="93">
        <v>0</v>
      </c>
      <c r="AH84" s="93">
        <f>[2]J0815_1037000158513_10_69_0!AA81/1.2</f>
        <v>0</v>
      </c>
      <c r="AI84" s="93">
        <v>0</v>
      </c>
      <c r="AJ84" s="93">
        <v>0</v>
      </c>
      <c r="AK84" s="93">
        <v>0</v>
      </c>
      <c r="AL84" s="93">
        <v>0</v>
      </c>
      <c r="AM84" s="93">
        <v>0</v>
      </c>
      <c r="AN84" s="90">
        <f t="shared" si="81"/>
        <v>0</v>
      </c>
      <c r="AO84" s="90">
        <f t="shared" si="77"/>
        <v>0</v>
      </c>
      <c r="AP84" s="90">
        <f t="shared" si="77"/>
        <v>0</v>
      </c>
      <c r="AQ84" s="90">
        <f t="shared" si="77"/>
        <v>0</v>
      </c>
      <c r="AR84" s="90">
        <f t="shared" si="77"/>
        <v>0</v>
      </c>
      <c r="AS84" s="90">
        <f t="shared" si="77"/>
        <v>0</v>
      </c>
      <c r="AT84" s="90">
        <f t="shared" si="77"/>
        <v>0</v>
      </c>
      <c r="AU84" s="93">
        <v>0</v>
      </c>
      <c r="AV84" s="93">
        <v>0</v>
      </c>
      <c r="AW84" s="93">
        <v>0</v>
      </c>
      <c r="AX84" s="93">
        <v>0</v>
      </c>
      <c r="AY84" s="93">
        <v>0</v>
      </c>
      <c r="AZ84" s="93">
        <v>0</v>
      </c>
      <c r="BA84" s="93">
        <v>0</v>
      </c>
      <c r="BB84" s="93">
        <v>0</v>
      </c>
      <c r="BC84" s="93">
        <v>0</v>
      </c>
      <c r="BD84" s="93">
        <v>0</v>
      </c>
      <c r="BE84" s="93">
        <v>0</v>
      </c>
      <c r="BF84" s="93">
        <v>0</v>
      </c>
      <c r="BG84" s="93">
        <v>0</v>
      </c>
      <c r="BH84" s="93">
        <v>0</v>
      </c>
      <c r="BI84" s="93">
        <v>0</v>
      </c>
      <c r="BJ84" s="93">
        <v>0</v>
      </c>
      <c r="BK84" s="93">
        <v>0</v>
      </c>
      <c r="BL84" s="93">
        <v>0</v>
      </c>
      <c r="BM84" s="93">
        <v>0</v>
      </c>
      <c r="BN84" s="93">
        <v>0</v>
      </c>
      <c r="BO84" s="93">
        <v>0</v>
      </c>
      <c r="BP84" s="93">
        <v>0</v>
      </c>
      <c r="BQ84" s="93">
        <v>0</v>
      </c>
      <c r="BR84" s="93">
        <v>0</v>
      </c>
      <c r="BS84" s="93">
        <v>0</v>
      </c>
      <c r="BT84" s="93">
        <v>0</v>
      </c>
      <c r="BU84" s="93">
        <v>0</v>
      </c>
      <c r="BV84" s="93">
        <v>0</v>
      </c>
      <c r="BW84" s="93">
        <f t="shared" si="87"/>
        <v>0</v>
      </c>
      <c r="BX84" s="98" t="str">
        <f t="shared" si="88"/>
        <v>нд</v>
      </c>
      <c r="BY84" s="93">
        <f t="shared" si="67"/>
        <v>0</v>
      </c>
      <c r="BZ84" s="99" t="str">
        <f t="shared" si="68"/>
        <v>нд</v>
      </c>
      <c r="CA84" s="93" t="str">
        <f>[2]J0815_1037000158513_10_69_0!AF81</f>
        <v>нд</v>
      </c>
      <c r="CB84" s="90"/>
      <c r="CC84" s="90"/>
      <c r="CD84" s="90"/>
      <c r="CE84" s="90"/>
      <c r="CF84" s="90"/>
      <c r="CG84" s="90"/>
      <c r="CH84" s="90"/>
      <c r="CJ84" s="87"/>
      <c r="CK84" s="87"/>
      <c r="CM84" s="87"/>
      <c r="CO84" s="87"/>
      <c r="CP84" s="103"/>
      <c r="CQ84" s="87"/>
      <c r="CS84" s="103"/>
      <c r="CT84" s="103"/>
    </row>
    <row r="85" spans="1:98" ht="31.5" x14ac:dyDescent="0.25">
      <c r="A85" s="101" t="str">
        <f>[2]J0815_1037000158513_10_69_0!A82</f>
        <v>1.6.10</v>
      </c>
      <c r="B85" s="102" t="str">
        <f>[2]J0815_1037000158513_10_69_0!B82</f>
        <v>Приобретение передвижной мастерской</v>
      </c>
      <c r="C85" s="102" t="str">
        <f>[2]J0815_1037000158513_10_69_0!C82</f>
        <v>О_0000007025</v>
      </c>
      <c r="D85" s="104">
        <f t="shared" si="86"/>
        <v>6.1853466666666703</v>
      </c>
      <c r="E85" s="90">
        <f t="shared" si="80"/>
        <v>0</v>
      </c>
      <c r="F85" s="90">
        <f t="shared" si="80"/>
        <v>6.1853466666666703</v>
      </c>
      <c r="G85" s="90">
        <f t="shared" si="80"/>
        <v>0</v>
      </c>
      <c r="H85" s="90">
        <f t="shared" si="80"/>
        <v>0</v>
      </c>
      <c r="I85" s="90">
        <f t="shared" si="80"/>
        <v>0</v>
      </c>
      <c r="J85" s="90">
        <f t="shared" si="80"/>
        <v>0</v>
      </c>
      <c r="K85" s="90">
        <f t="shared" si="80"/>
        <v>1</v>
      </c>
      <c r="L85" s="93">
        <v>0</v>
      </c>
      <c r="M85" s="93">
        <f>[2]J0815_1037000158513_10_69_0!U82/1.2</f>
        <v>0</v>
      </c>
      <c r="N85" s="93">
        <v>0</v>
      </c>
      <c r="O85" s="93">
        <v>0</v>
      </c>
      <c r="P85" s="93">
        <v>0</v>
      </c>
      <c r="Q85" s="93">
        <v>0</v>
      </c>
      <c r="R85" s="93">
        <v>0</v>
      </c>
      <c r="S85" s="93">
        <v>0</v>
      </c>
      <c r="T85" s="93">
        <f>[2]J0815_1037000158513_10_69_0!W82/1.2</f>
        <v>0</v>
      </c>
      <c r="U85" s="93">
        <v>0</v>
      </c>
      <c r="V85" s="93">
        <v>0</v>
      </c>
      <c r="W85" s="93">
        <v>0</v>
      </c>
      <c r="X85" s="93">
        <v>0</v>
      </c>
      <c r="Y85" s="93">
        <v>0</v>
      </c>
      <c r="Z85" s="93">
        <v>0</v>
      </c>
      <c r="AA85" s="93">
        <f>[2]J0815_1037000158513_10_69_0!Y82/1.2</f>
        <v>6.1853466666666703</v>
      </c>
      <c r="AB85" s="93">
        <v>0</v>
      </c>
      <c r="AC85" s="93">
        <v>0</v>
      </c>
      <c r="AD85" s="93">
        <v>0</v>
      </c>
      <c r="AE85" s="93">
        <v>0</v>
      </c>
      <c r="AF85" s="93">
        <v>1</v>
      </c>
      <c r="AG85" s="93">
        <v>0</v>
      </c>
      <c r="AH85" s="93">
        <f>[2]J0815_1037000158513_10_69_0!AA82/1.2</f>
        <v>0</v>
      </c>
      <c r="AI85" s="93">
        <v>0</v>
      </c>
      <c r="AJ85" s="93">
        <v>0</v>
      </c>
      <c r="AK85" s="93">
        <v>0</v>
      </c>
      <c r="AL85" s="93">
        <v>0</v>
      </c>
      <c r="AM85" s="93">
        <v>0</v>
      </c>
      <c r="AN85" s="90">
        <f t="shared" si="81"/>
        <v>0</v>
      </c>
      <c r="AO85" s="90">
        <f t="shared" si="77"/>
        <v>0</v>
      </c>
      <c r="AP85" s="90">
        <f t="shared" si="77"/>
        <v>0</v>
      </c>
      <c r="AQ85" s="90">
        <f t="shared" si="77"/>
        <v>0</v>
      </c>
      <c r="AR85" s="90">
        <f t="shared" si="77"/>
        <v>0</v>
      </c>
      <c r="AS85" s="90">
        <f t="shared" si="77"/>
        <v>0</v>
      </c>
      <c r="AT85" s="90">
        <f t="shared" si="77"/>
        <v>0</v>
      </c>
      <c r="AU85" s="93">
        <v>0</v>
      </c>
      <c r="AV85" s="93">
        <v>0</v>
      </c>
      <c r="AW85" s="93">
        <v>0</v>
      </c>
      <c r="AX85" s="93">
        <v>0</v>
      </c>
      <c r="AY85" s="93">
        <v>0</v>
      </c>
      <c r="AZ85" s="93">
        <v>0</v>
      </c>
      <c r="BA85" s="93">
        <v>0</v>
      </c>
      <c r="BB85" s="93">
        <v>0</v>
      </c>
      <c r="BC85" s="93">
        <v>0</v>
      </c>
      <c r="BD85" s="93">
        <v>0</v>
      </c>
      <c r="BE85" s="93">
        <v>0</v>
      </c>
      <c r="BF85" s="93">
        <v>0</v>
      </c>
      <c r="BG85" s="93">
        <v>0</v>
      </c>
      <c r="BH85" s="93">
        <v>0</v>
      </c>
      <c r="BI85" s="93">
        <v>0</v>
      </c>
      <c r="BJ85" s="93">
        <v>0</v>
      </c>
      <c r="BK85" s="93">
        <v>0</v>
      </c>
      <c r="BL85" s="93">
        <v>0</v>
      </c>
      <c r="BM85" s="93">
        <v>0</v>
      </c>
      <c r="BN85" s="93">
        <v>0</v>
      </c>
      <c r="BO85" s="93">
        <v>0</v>
      </c>
      <c r="BP85" s="93">
        <v>0</v>
      </c>
      <c r="BQ85" s="93">
        <v>0</v>
      </c>
      <c r="BR85" s="93">
        <v>0</v>
      </c>
      <c r="BS85" s="93">
        <v>0</v>
      </c>
      <c r="BT85" s="93">
        <v>0</v>
      </c>
      <c r="BU85" s="93">
        <v>0</v>
      </c>
      <c r="BV85" s="93">
        <v>0</v>
      </c>
      <c r="BW85" s="93">
        <f t="shared" si="87"/>
        <v>0</v>
      </c>
      <c r="BX85" s="98" t="str">
        <f t="shared" si="88"/>
        <v>нд</v>
      </c>
      <c r="BY85" s="93">
        <f t="shared" si="67"/>
        <v>0</v>
      </c>
      <c r="BZ85" s="99" t="str">
        <f t="shared" si="68"/>
        <v>нд</v>
      </c>
      <c r="CA85" s="93" t="str">
        <f>[2]J0815_1037000158513_10_69_0!AF82</f>
        <v>нд</v>
      </c>
      <c r="CB85" s="90"/>
      <c r="CC85" s="90"/>
      <c r="CD85" s="90"/>
      <c r="CE85" s="90"/>
      <c r="CF85" s="90"/>
      <c r="CG85" s="90"/>
      <c r="CH85" s="90"/>
      <c r="CJ85" s="87"/>
      <c r="CK85" s="87"/>
      <c r="CM85" s="87"/>
      <c r="CO85" s="87"/>
      <c r="CP85" s="103"/>
      <c r="CQ85" s="87"/>
      <c r="CS85" s="103"/>
      <c r="CT85" s="103"/>
    </row>
    <row r="86" spans="1:98" ht="31.5" x14ac:dyDescent="0.25">
      <c r="A86" s="101" t="str">
        <f>[2]J0815_1037000158513_10_69_0!A83</f>
        <v>1.6.11</v>
      </c>
      <c r="B86" s="102" t="str">
        <f>[2]J0815_1037000158513_10_69_0!B83</f>
        <v>Приобретение трассоискателя</v>
      </c>
      <c r="C86" s="102" t="str">
        <f>[2]J0815_1037000158513_10_69_0!C83</f>
        <v>О_0000000826</v>
      </c>
      <c r="D86" s="104">
        <f t="shared" si="86"/>
        <v>1.2266163136399999</v>
      </c>
      <c r="E86" s="90">
        <f t="shared" si="80"/>
        <v>0</v>
      </c>
      <c r="F86" s="90">
        <f t="shared" si="80"/>
        <v>1.2266163136399999</v>
      </c>
      <c r="G86" s="90">
        <f t="shared" si="80"/>
        <v>0</v>
      </c>
      <c r="H86" s="90">
        <f t="shared" si="80"/>
        <v>0</v>
      </c>
      <c r="I86" s="90">
        <f t="shared" si="80"/>
        <v>0</v>
      </c>
      <c r="J86" s="90">
        <f t="shared" si="80"/>
        <v>0</v>
      </c>
      <c r="K86" s="90">
        <f t="shared" si="80"/>
        <v>1</v>
      </c>
      <c r="L86" s="93">
        <v>0</v>
      </c>
      <c r="M86" s="93">
        <f>[2]J0815_1037000158513_10_69_0!U83/1.2</f>
        <v>1.2266163136399999</v>
      </c>
      <c r="N86" s="93">
        <v>0</v>
      </c>
      <c r="O86" s="93">
        <v>0</v>
      </c>
      <c r="P86" s="93">
        <v>0</v>
      </c>
      <c r="Q86" s="93">
        <v>0</v>
      </c>
      <c r="R86" s="93">
        <v>1</v>
      </c>
      <c r="S86" s="93">
        <v>0</v>
      </c>
      <c r="T86" s="93">
        <f>[2]J0815_1037000158513_10_69_0!W83/1.2</f>
        <v>0</v>
      </c>
      <c r="U86" s="93">
        <v>0</v>
      </c>
      <c r="V86" s="93">
        <v>0</v>
      </c>
      <c r="W86" s="93">
        <v>0</v>
      </c>
      <c r="X86" s="93">
        <v>0</v>
      </c>
      <c r="Y86" s="93">
        <v>0</v>
      </c>
      <c r="Z86" s="93">
        <v>0</v>
      </c>
      <c r="AA86" s="93">
        <f>[2]J0815_1037000158513_10_69_0!Y83/1.2</f>
        <v>0</v>
      </c>
      <c r="AB86" s="93">
        <v>0</v>
      </c>
      <c r="AC86" s="93">
        <v>0</v>
      </c>
      <c r="AD86" s="93">
        <v>0</v>
      </c>
      <c r="AE86" s="93">
        <v>0</v>
      </c>
      <c r="AF86" s="93">
        <v>0</v>
      </c>
      <c r="AG86" s="93">
        <v>0</v>
      </c>
      <c r="AH86" s="93">
        <f>[2]J0815_1037000158513_10_69_0!AA83/1.2</f>
        <v>0</v>
      </c>
      <c r="AI86" s="93">
        <v>0</v>
      </c>
      <c r="AJ86" s="93">
        <v>0</v>
      </c>
      <c r="AK86" s="93">
        <v>0</v>
      </c>
      <c r="AL86" s="93">
        <v>0</v>
      </c>
      <c r="AM86" s="93">
        <v>0</v>
      </c>
      <c r="AN86" s="90">
        <f t="shared" si="81"/>
        <v>0</v>
      </c>
      <c r="AO86" s="90">
        <f t="shared" si="77"/>
        <v>0</v>
      </c>
      <c r="AP86" s="90">
        <f t="shared" si="77"/>
        <v>0</v>
      </c>
      <c r="AQ86" s="90">
        <f t="shared" si="77"/>
        <v>0</v>
      </c>
      <c r="AR86" s="90">
        <f t="shared" si="77"/>
        <v>0</v>
      </c>
      <c r="AS86" s="90">
        <f t="shared" si="77"/>
        <v>0</v>
      </c>
      <c r="AT86" s="90">
        <f t="shared" si="77"/>
        <v>0</v>
      </c>
      <c r="AU86" s="93">
        <v>0</v>
      </c>
      <c r="AV86" s="93">
        <v>0</v>
      </c>
      <c r="AW86" s="93">
        <v>0</v>
      </c>
      <c r="AX86" s="93">
        <v>0</v>
      </c>
      <c r="AY86" s="93">
        <v>0</v>
      </c>
      <c r="AZ86" s="93">
        <v>0</v>
      </c>
      <c r="BA86" s="93">
        <v>0</v>
      </c>
      <c r="BB86" s="93">
        <v>0</v>
      </c>
      <c r="BC86" s="93">
        <v>0</v>
      </c>
      <c r="BD86" s="93">
        <v>0</v>
      </c>
      <c r="BE86" s="93">
        <v>0</v>
      </c>
      <c r="BF86" s="93">
        <v>0</v>
      </c>
      <c r="BG86" s="93">
        <v>0</v>
      </c>
      <c r="BH86" s="93">
        <v>0</v>
      </c>
      <c r="BI86" s="93">
        <v>0</v>
      </c>
      <c r="BJ86" s="93">
        <v>0</v>
      </c>
      <c r="BK86" s="93">
        <v>0</v>
      </c>
      <c r="BL86" s="93">
        <v>0</v>
      </c>
      <c r="BM86" s="93">
        <v>0</v>
      </c>
      <c r="BN86" s="93">
        <v>0</v>
      </c>
      <c r="BO86" s="93">
        <v>0</v>
      </c>
      <c r="BP86" s="93">
        <v>0</v>
      </c>
      <c r="BQ86" s="93">
        <v>0</v>
      </c>
      <c r="BR86" s="93">
        <v>0</v>
      </c>
      <c r="BS86" s="93">
        <v>0</v>
      </c>
      <c r="BT86" s="93">
        <v>0</v>
      </c>
      <c r="BU86" s="93">
        <v>0</v>
      </c>
      <c r="BV86" s="93">
        <v>0</v>
      </c>
      <c r="BW86" s="93">
        <f t="shared" si="87"/>
        <v>0</v>
      </c>
      <c r="BX86" s="98" t="str">
        <f t="shared" si="88"/>
        <v>нд</v>
      </c>
      <c r="BY86" s="93">
        <f t="shared" si="67"/>
        <v>-1.2266163136399999</v>
      </c>
      <c r="BZ86" s="99">
        <f t="shared" si="68"/>
        <v>-1</v>
      </c>
      <c r="CA86" s="93" t="str">
        <f>[2]J0815_1037000158513_10_69_0!AF83</f>
        <v>Перенесен срок реализации проекта</v>
      </c>
      <c r="CB86" s="90"/>
      <c r="CC86" s="90"/>
      <c r="CD86" s="90"/>
      <c r="CE86" s="90"/>
      <c r="CF86" s="90"/>
      <c r="CG86" s="90"/>
      <c r="CH86" s="90"/>
      <c r="CJ86" s="87"/>
      <c r="CK86" s="87"/>
      <c r="CM86" s="87"/>
      <c r="CO86" s="87"/>
      <c r="CP86" s="103"/>
      <c r="CQ86" s="87"/>
      <c r="CS86" s="103"/>
      <c r="CT86" s="103"/>
    </row>
    <row r="87" spans="1:98" ht="31.5" x14ac:dyDescent="0.25">
      <c r="A87" s="101" t="str">
        <f>[2]J0815_1037000158513_10_69_0!A84</f>
        <v>1.6.14</v>
      </c>
      <c r="B87" s="102" t="str">
        <f>[2]J0815_1037000158513_10_69_0!B84</f>
        <v>Приобретение стационарной лаборатории ЛЭИС-100</v>
      </c>
      <c r="C87" s="102" t="str">
        <f>[2]J0815_1037000158513_10_69_0!C84</f>
        <v>О_0000000828</v>
      </c>
      <c r="D87" s="104">
        <f t="shared" si="86"/>
        <v>5.2875300000000003</v>
      </c>
      <c r="E87" s="90">
        <f t="shared" si="80"/>
        <v>0</v>
      </c>
      <c r="F87" s="90">
        <f t="shared" si="80"/>
        <v>5.2875300000000003</v>
      </c>
      <c r="G87" s="90">
        <f t="shared" si="80"/>
        <v>0</v>
      </c>
      <c r="H87" s="90">
        <f t="shared" si="80"/>
        <v>0</v>
      </c>
      <c r="I87" s="90">
        <f t="shared" si="80"/>
        <v>0</v>
      </c>
      <c r="J87" s="90">
        <f t="shared" si="80"/>
        <v>0</v>
      </c>
      <c r="K87" s="90">
        <f t="shared" si="80"/>
        <v>1</v>
      </c>
      <c r="L87" s="93">
        <v>0</v>
      </c>
      <c r="M87" s="93">
        <f>[2]J0815_1037000158513_10_69_0!U84/1.2</f>
        <v>5.2875300000000003</v>
      </c>
      <c r="N87" s="93">
        <v>0</v>
      </c>
      <c r="O87" s="93">
        <v>0</v>
      </c>
      <c r="P87" s="93">
        <v>0</v>
      </c>
      <c r="Q87" s="93">
        <v>0</v>
      </c>
      <c r="R87" s="93">
        <v>1</v>
      </c>
      <c r="S87" s="93">
        <v>0</v>
      </c>
      <c r="T87" s="93">
        <f>[2]J0815_1037000158513_10_69_0!W84/1.2</f>
        <v>0</v>
      </c>
      <c r="U87" s="93">
        <v>0</v>
      </c>
      <c r="V87" s="93">
        <v>0</v>
      </c>
      <c r="W87" s="93">
        <v>0</v>
      </c>
      <c r="X87" s="93">
        <v>0</v>
      </c>
      <c r="Y87" s="93">
        <v>0</v>
      </c>
      <c r="Z87" s="93">
        <v>0</v>
      </c>
      <c r="AA87" s="93">
        <f>[2]J0815_1037000158513_10_69_0!Y84/1.2</f>
        <v>0</v>
      </c>
      <c r="AB87" s="93">
        <v>0</v>
      </c>
      <c r="AC87" s="93">
        <v>0</v>
      </c>
      <c r="AD87" s="93">
        <v>0</v>
      </c>
      <c r="AE87" s="93">
        <v>0</v>
      </c>
      <c r="AF87" s="93">
        <v>0</v>
      </c>
      <c r="AG87" s="93">
        <v>0</v>
      </c>
      <c r="AH87" s="93">
        <f>[2]J0815_1037000158513_10_69_0!AA84/1.2</f>
        <v>0</v>
      </c>
      <c r="AI87" s="93">
        <v>0</v>
      </c>
      <c r="AJ87" s="93">
        <v>0</v>
      </c>
      <c r="AK87" s="93">
        <v>0</v>
      </c>
      <c r="AL87" s="93">
        <v>0</v>
      </c>
      <c r="AM87" s="93">
        <v>0</v>
      </c>
      <c r="AN87" s="90">
        <f t="shared" si="81"/>
        <v>0</v>
      </c>
      <c r="AO87" s="90">
        <f t="shared" si="77"/>
        <v>0</v>
      </c>
      <c r="AP87" s="90">
        <f t="shared" si="77"/>
        <v>0</v>
      </c>
      <c r="AQ87" s="90">
        <f t="shared" si="77"/>
        <v>0</v>
      </c>
      <c r="AR87" s="90">
        <f t="shared" si="77"/>
        <v>0</v>
      </c>
      <c r="AS87" s="90">
        <f t="shared" si="77"/>
        <v>0</v>
      </c>
      <c r="AT87" s="90">
        <f t="shared" si="77"/>
        <v>0</v>
      </c>
      <c r="AU87" s="93">
        <v>0</v>
      </c>
      <c r="AV87" s="93">
        <v>0</v>
      </c>
      <c r="AW87" s="93">
        <v>0</v>
      </c>
      <c r="AX87" s="93">
        <v>0</v>
      </c>
      <c r="AY87" s="93">
        <v>0</v>
      </c>
      <c r="AZ87" s="93">
        <v>0</v>
      </c>
      <c r="BA87" s="93">
        <v>0</v>
      </c>
      <c r="BB87" s="93">
        <v>0</v>
      </c>
      <c r="BC87" s="93">
        <v>0</v>
      </c>
      <c r="BD87" s="93">
        <v>0</v>
      </c>
      <c r="BE87" s="93">
        <v>0</v>
      </c>
      <c r="BF87" s="93">
        <v>0</v>
      </c>
      <c r="BG87" s="93">
        <v>0</v>
      </c>
      <c r="BH87" s="93">
        <v>0</v>
      </c>
      <c r="BI87" s="93">
        <v>0</v>
      </c>
      <c r="BJ87" s="93">
        <v>0</v>
      </c>
      <c r="BK87" s="93">
        <v>0</v>
      </c>
      <c r="BL87" s="93">
        <v>0</v>
      </c>
      <c r="BM87" s="93">
        <v>0</v>
      </c>
      <c r="BN87" s="93">
        <v>0</v>
      </c>
      <c r="BO87" s="93">
        <v>0</v>
      </c>
      <c r="BP87" s="93">
        <v>0</v>
      </c>
      <c r="BQ87" s="93">
        <v>0</v>
      </c>
      <c r="BR87" s="93">
        <v>0</v>
      </c>
      <c r="BS87" s="93">
        <v>0</v>
      </c>
      <c r="BT87" s="93">
        <v>0</v>
      </c>
      <c r="BU87" s="93">
        <v>0</v>
      </c>
      <c r="BV87" s="93">
        <v>0</v>
      </c>
      <c r="BW87" s="93">
        <f t="shared" si="87"/>
        <v>0</v>
      </c>
      <c r="BX87" s="98" t="str">
        <f t="shared" si="88"/>
        <v>нд</v>
      </c>
      <c r="BY87" s="93">
        <f t="shared" si="67"/>
        <v>-5.2875300000000003</v>
      </c>
      <c r="BZ87" s="99">
        <f t="shared" si="68"/>
        <v>-1</v>
      </c>
      <c r="CA87" s="93" t="str">
        <f>[2]J0815_1037000158513_10_69_0!AF84</f>
        <v>Перенесен срок реализации проекта</v>
      </c>
      <c r="CB87" s="90">
        <f t="shared" si="84"/>
        <v>0</v>
      </c>
      <c r="CC87" s="90">
        <f t="shared" si="84"/>
        <v>5.2875300000000003</v>
      </c>
      <c r="CD87" s="90">
        <f t="shared" si="84"/>
        <v>0</v>
      </c>
      <c r="CE87" s="90">
        <f t="shared" si="84"/>
        <v>0</v>
      </c>
      <c r="CF87" s="90">
        <f t="shared" si="84"/>
        <v>0</v>
      </c>
      <c r="CG87" s="90">
        <f t="shared" si="84"/>
        <v>0</v>
      </c>
      <c r="CH87" s="90">
        <f t="shared" si="84"/>
        <v>1</v>
      </c>
      <c r="CI87" s="87">
        <f>'[3]4'!E87</f>
        <v>0</v>
      </c>
      <c r="CJ87" s="87">
        <f>'[3]4'!F87</f>
        <v>0.97179000000000004</v>
      </c>
      <c r="CK87" s="87">
        <f>'[3]4'!G87</f>
        <v>0</v>
      </c>
      <c r="CL87" s="60">
        <f>'[3]4'!H87</f>
        <v>0</v>
      </c>
      <c r="CM87" s="87">
        <f>'[3]4'!I87</f>
        <v>0</v>
      </c>
      <c r="CN87" s="60">
        <f>'[3]4'!J87</f>
        <v>0</v>
      </c>
      <c r="CO87" s="87">
        <f>'[3]4'!K87</f>
        <v>1</v>
      </c>
      <c r="CP87" s="103"/>
      <c r="CQ87" s="87"/>
      <c r="CS87" s="103"/>
      <c r="CT87" s="103"/>
    </row>
    <row r="88" spans="1:98" ht="31.5" x14ac:dyDescent="0.25">
      <c r="A88" s="101" t="str">
        <f>[2]J0815_1037000158513_10_69_0!A85</f>
        <v>1.6.15</v>
      </c>
      <c r="B88" s="102" t="str">
        <f>[2]J0815_1037000158513_10_69_0!B85</f>
        <v>Приобретение информационно-вычислительной техники</v>
      </c>
      <c r="C88" s="102" t="str">
        <f>[2]J0815_1037000158513_10_69_0!C85</f>
        <v>О_0000000829</v>
      </c>
      <c r="D88" s="104">
        <f t="shared" si="86"/>
        <v>2.6777600000000006</v>
      </c>
      <c r="E88" s="90">
        <f t="shared" si="80"/>
        <v>0</v>
      </c>
      <c r="F88" s="90">
        <f t="shared" si="80"/>
        <v>2.6777600000000006</v>
      </c>
      <c r="G88" s="90">
        <f t="shared" si="80"/>
        <v>0</v>
      </c>
      <c r="H88" s="90">
        <f t="shared" si="80"/>
        <v>0</v>
      </c>
      <c r="I88" s="90">
        <f t="shared" si="80"/>
        <v>0</v>
      </c>
      <c r="J88" s="90">
        <f t="shared" si="80"/>
        <v>0</v>
      </c>
      <c r="K88" s="90">
        <f t="shared" si="80"/>
        <v>13</v>
      </c>
      <c r="L88" s="93">
        <v>0</v>
      </c>
      <c r="M88" s="93">
        <f>[2]J0815_1037000158513_10_69_0!U85/1.2</f>
        <v>0</v>
      </c>
      <c r="N88" s="93">
        <v>0</v>
      </c>
      <c r="O88" s="93">
        <v>0</v>
      </c>
      <c r="P88" s="93">
        <v>0</v>
      </c>
      <c r="Q88" s="93">
        <v>0</v>
      </c>
      <c r="R88" s="93">
        <v>0</v>
      </c>
      <c r="S88" s="93">
        <v>0</v>
      </c>
      <c r="T88" s="93">
        <f>[2]J0815_1037000158513_10_69_0!W85/1.2</f>
        <v>0</v>
      </c>
      <c r="U88" s="93">
        <v>0</v>
      </c>
      <c r="V88" s="93">
        <v>0</v>
      </c>
      <c r="W88" s="93">
        <v>0</v>
      </c>
      <c r="X88" s="93">
        <v>0</v>
      </c>
      <c r="Y88" s="93">
        <v>0</v>
      </c>
      <c r="Z88" s="93">
        <v>0</v>
      </c>
      <c r="AA88" s="93">
        <f>[2]J0815_1037000158513_10_69_0!Y85/1.2</f>
        <v>2.6777600000000006</v>
      </c>
      <c r="AB88" s="93">
        <v>0</v>
      </c>
      <c r="AC88" s="93">
        <v>0</v>
      </c>
      <c r="AD88" s="93">
        <v>0</v>
      </c>
      <c r="AE88" s="93">
        <v>0</v>
      </c>
      <c r="AF88" s="93">
        <v>13</v>
      </c>
      <c r="AG88" s="93">
        <v>0</v>
      </c>
      <c r="AH88" s="93">
        <f>[2]J0815_1037000158513_10_69_0!AA85/1.2</f>
        <v>0</v>
      </c>
      <c r="AI88" s="93">
        <v>0</v>
      </c>
      <c r="AJ88" s="93">
        <v>0</v>
      </c>
      <c r="AK88" s="93">
        <v>0</v>
      </c>
      <c r="AL88" s="93">
        <v>0</v>
      </c>
      <c r="AM88" s="93">
        <v>0</v>
      </c>
      <c r="AN88" s="90">
        <f t="shared" si="81"/>
        <v>0</v>
      </c>
      <c r="AO88" s="90">
        <f t="shared" si="77"/>
        <v>0</v>
      </c>
      <c r="AP88" s="90">
        <f t="shared" si="77"/>
        <v>0</v>
      </c>
      <c r="AQ88" s="90">
        <f t="shared" si="77"/>
        <v>0</v>
      </c>
      <c r="AR88" s="90">
        <f t="shared" si="77"/>
        <v>0</v>
      </c>
      <c r="AS88" s="90">
        <f t="shared" si="77"/>
        <v>0</v>
      </c>
      <c r="AT88" s="90">
        <f t="shared" si="77"/>
        <v>0</v>
      </c>
      <c r="AU88" s="93">
        <v>0</v>
      </c>
      <c r="AV88" s="93">
        <v>0</v>
      </c>
      <c r="AW88" s="93">
        <v>0</v>
      </c>
      <c r="AX88" s="93">
        <v>0</v>
      </c>
      <c r="AY88" s="93">
        <v>0</v>
      </c>
      <c r="AZ88" s="93">
        <v>0</v>
      </c>
      <c r="BA88" s="93">
        <v>0</v>
      </c>
      <c r="BB88" s="93">
        <v>0</v>
      </c>
      <c r="BC88" s="93">
        <v>0</v>
      </c>
      <c r="BD88" s="93">
        <v>0</v>
      </c>
      <c r="BE88" s="93">
        <v>0</v>
      </c>
      <c r="BF88" s="93">
        <v>0</v>
      </c>
      <c r="BG88" s="93">
        <v>0</v>
      </c>
      <c r="BH88" s="93">
        <v>0</v>
      </c>
      <c r="BI88" s="93">
        <v>0</v>
      </c>
      <c r="BJ88" s="93">
        <v>0</v>
      </c>
      <c r="BK88" s="93">
        <v>0</v>
      </c>
      <c r="BL88" s="93">
        <v>0</v>
      </c>
      <c r="BM88" s="93">
        <v>0</v>
      </c>
      <c r="BN88" s="93">
        <v>0</v>
      </c>
      <c r="BO88" s="93">
        <v>0</v>
      </c>
      <c r="BP88" s="93">
        <v>0</v>
      </c>
      <c r="BQ88" s="93">
        <v>0</v>
      </c>
      <c r="BR88" s="93">
        <v>0</v>
      </c>
      <c r="BS88" s="93">
        <v>0</v>
      </c>
      <c r="BT88" s="93">
        <v>0</v>
      </c>
      <c r="BU88" s="93">
        <v>0</v>
      </c>
      <c r="BV88" s="93">
        <v>0</v>
      </c>
      <c r="BW88" s="93">
        <f t="shared" si="87"/>
        <v>0</v>
      </c>
      <c r="BX88" s="98" t="str">
        <f t="shared" si="88"/>
        <v>нд</v>
      </c>
      <c r="BY88" s="93">
        <f t="shared" si="67"/>
        <v>0</v>
      </c>
      <c r="BZ88" s="99" t="str">
        <f t="shared" si="68"/>
        <v>нд</v>
      </c>
      <c r="CA88" s="93" t="str">
        <f>[2]J0815_1037000158513_10_69_0!AF85</f>
        <v>нд</v>
      </c>
      <c r="CB88" s="90">
        <f t="shared" si="84"/>
        <v>0</v>
      </c>
      <c r="CC88" s="90">
        <f t="shared" si="84"/>
        <v>2.6777600000000006</v>
      </c>
      <c r="CD88" s="90">
        <f t="shared" si="84"/>
        <v>0</v>
      </c>
      <c r="CE88" s="90">
        <f t="shared" si="84"/>
        <v>0</v>
      </c>
      <c r="CF88" s="90">
        <f t="shared" si="84"/>
        <v>0</v>
      </c>
      <c r="CG88" s="90">
        <f t="shared" si="84"/>
        <v>0</v>
      </c>
      <c r="CH88" s="90">
        <f t="shared" si="84"/>
        <v>13</v>
      </c>
      <c r="CI88" s="87">
        <f>'[3]4'!E89</f>
        <v>0</v>
      </c>
      <c r="CJ88" s="87">
        <f>'[3]4'!F89</f>
        <v>1.86314808</v>
      </c>
      <c r="CK88" s="87">
        <f>'[3]4'!G89</f>
        <v>0</v>
      </c>
      <c r="CL88" s="60">
        <f>'[3]4'!H89</f>
        <v>0</v>
      </c>
      <c r="CM88" s="87">
        <f>'[3]4'!I89</f>
        <v>0</v>
      </c>
      <c r="CN88" s="60">
        <f>'[3]4'!J89</f>
        <v>0</v>
      </c>
      <c r="CO88" s="87">
        <f>'[3]4'!K89</f>
        <v>29</v>
      </c>
      <c r="CP88" s="103"/>
      <c r="CQ88" s="87"/>
      <c r="CS88" s="103"/>
      <c r="CT88" s="103"/>
    </row>
    <row r="89" spans="1:98" ht="84.75" customHeight="1" x14ac:dyDescent="0.25">
      <c r="A89" s="101" t="str">
        <f>[2]J0815_1037000158513_10_69_0!A86</f>
        <v>1.6.16</v>
      </c>
      <c r="B89" s="102" t="str">
        <f>[2]J0815_1037000158513_10_69_0!B86</f>
        <v>Программное обеспечение для организации комплексного учета энергоресурсов и диспетчеризации в промышленности, энергетики и ЖКХ</v>
      </c>
      <c r="C89" s="102" t="str">
        <f>[2]J0815_1037000158513_10_69_0!C86</f>
        <v>О_0000000830</v>
      </c>
      <c r="D89" s="104">
        <f t="shared" si="86"/>
        <v>3.0547000000000004</v>
      </c>
      <c r="E89" s="90">
        <f t="shared" si="80"/>
        <v>0</v>
      </c>
      <c r="F89" s="90">
        <f t="shared" si="80"/>
        <v>3.0547000000000004</v>
      </c>
      <c r="G89" s="90">
        <f t="shared" si="80"/>
        <v>0</v>
      </c>
      <c r="H89" s="90">
        <f t="shared" si="80"/>
        <v>0</v>
      </c>
      <c r="I89" s="90">
        <f t="shared" si="80"/>
        <v>0</v>
      </c>
      <c r="J89" s="90">
        <f t="shared" si="80"/>
        <v>0</v>
      </c>
      <c r="K89" s="90">
        <f t="shared" si="80"/>
        <v>1</v>
      </c>
      <c r="L89" s="93">
        <v>0</v>
      </c>
      <c r="M89" s="93">
        <f>[2]J0815_1037000158513_10_69_0!U86/1.2</f>
        <v>0</v>
      </c>
      <c r="N89" s="93">
        <v>0</v>
      </c>
      <c r="O89" s="93">
        <v>0</v>
      </c>
      <c r="P89" s="93">
        <v>0</v>
      </c>
      <c r="Q89" s="93">
        <v>0</v>
      </c>
      <c r="R89" s="93">
        <v>0</v>
      </c>
      <c r="S89" s="93">
        <v>0</v>
      </c>
      <c r="T89" s="93">
        <f>[2]J0815_1037000158513_10_69_0!W86/1.2</f>
        <v>3.0547000000000004</v>
      </c>
      <c r="U89" s="93">
        <v>0</v>
      </c>
      <c r="V89" s="93">
        <v>0</v>
      </c>
      <c r="W89" s="93">
        <v>0</v>
      </c>
      <c r="X89" s="93">
        <v>0</v>
      </c>
      <c r="Y89" s="93">
        <v>1</v>
      </c>
      <c r="Z89" s="93">
        <v>0</v>
      </c>
      <c r="AA89" s="93">
        <f>[2]J0815_1037000158513_10_69_0!Y86/1.2</f>
        <v>0</v>
      </c>
      <c r="AB89" s="93">
        <v>0</v>
      </c>
      <c r="AC89" s="93">
        <v>0</v>
      </c>
      <c r="AD89" s="93">
        <v>0</v>
      </c>
      <c r="AE89" s="93">
        <v>0</v>
      </c>
      <c r="AF89" s="93">
        <v>0</v>
      </c>
      <c r="AG89" s="93">
        <v>0</v>
      </c>
      <c r="AH89" s="93">
        <f>[2]J0815_1037000158513_10_69_0!AA86/1.2</f>
        <v>0</v>
      </c>
      <c r="AI89" s="93">
        <v>0</v>
      </c>
      <c r="AJ89" s="93">
        <v>0</v>
      </c>
      <c r="AK89" s="93">
        <v>0</v>
      </c>
      <c r="AL89" s="93">
        <v>0</v>
      </c>
      <c r="AM89" s="93">
        <v>0</v>
      </c>
      <c r="AN89" s="90">
        <f t="shared" si="81"/>
        <v>0</v>
      </c>
      <c r="AO89" s="90">
        <f t="shared" si="77"/>
        <v>0</v>
      </c>
      <c r="AP89" s="90">
        <f t="shared" si="77"/>
        <v>0</v>
      </c>
      <c r="AQ89" s="90">
        <f t="shared" si="77"/>
        <v>0</v>
      </c>
      <c r="AR89" s="90">
        <f t="shared" si="77"/>
        <v>0</v>
      </c>
      <c r="AS89" s="90">
        <f t="shared" si="77"/>
        <v>0</v>
      </c>
      <c r="AT89" s="90">
        <f t="shared" si="77"/>
        <v>0</v>
      </c>
      <c r="AU89" s="93">
        <v>0</v>
      </c>
      <c r="AV89" s="93">
        <v>0</v>
      </c>
      <c r="AW89" s="93">
        <v>0</v>
      </c>
      <c r="AX89" s="93">
        <v>0</v>
      </c>
      <c r="AY89" s="93">
        <v>0</v>
      </c>
      <c r="AZ89" s="93">
        <v>0</v>
      </c>
      <c r="BA89" s="93">
        <v>0</v>
      </c>
      <c r="BB89" s="93">
        <v>0</v>
      </c>
      <c r="BC89" s="93">
        <v>0</v>
      </c>
      <c r="BD89" s="93">
        <v>0</v>
      </c>
      <c r="BE89" s="93">
        <v>0</v>
      </c>
      <c r="BF89" s="93">
        <v>0</v>
      </c>
      <c r="BG89" s="93">
        <v>0</v>
      </c>
      <c r="BH89" s="93">
        <v>0</v>
      </c>
      <c r="BI89" s="93">
        <v>0</v>
      </c>
      <c r="BJ89" s="93">
        <v>0</v>
      </c>
      <c r="BK89" s="93">
        <v>0</v>
      </c>
      <c r="BL89" s="93">
        <v>0</v>
      </c>
      <c r="BM89" s="93">
        <v>0</v>
      </c>
      <c r="BN89" s="93">
        <v>0</v>
      </c>
      <c r="BO89" s="93">
        <v>0</v>
      </c>
      <c r="BP89" s="93">
        <v>0</v>
      </c>
      <c r="BQ89" s="93">
        <v>0</v>
      </c>
      <c r="BR89" s="93">
        <v>0</v>
      </c>
      <c r="BS89" s="93">
        <v>0</v>
      </c>
      <c r="BT89" s="93">
        <v>0</v>
      </c>
      <c r="BU89" s="93">
        <v>0</v>
      </c>
      <c r="BV89" s="93">
        <v>0</v>
      </c>
      <c r="BW89" s="93">
        <f t="shared" si="87"/>
        <v>0</v>
      </c>
      <c r="BX89" s="98" t="str">
        <f t="shared" si="88"/>
        <v>нд</v>
      </c>
      <c r="BY89" s="93">
        <f t="shared" si="67"/>
        <v>-3.0547000000000004</v>
      </c>
      <c r="BZ89" s="99">
        <f t="shared" si="68"/>
        <v>-1</v>
      </c>
      <c r="CA89" s="93" t="str">
        <f>[2]J0815_1037000158513_10_69_0!AF86</f>
        <v>Перенесен срок реализации проекта</v>
      </c>
      <c r="CB89" s="90">
        <f t="shared" si="84"/>
        <v>0</v>
      </c>
      <c r="CC89" s="90">
        <f t="shared" si="84"/>
        <v>3.0547000000000004</v>
      </c>
      <c r="CD89" s="90">
        <f t="shared" si="84"/>
        <v>0</v>
      </c>
      <c r="CE89" s="90">
        <f t="shared" si="84"/>
        <v>0</v>
      </c>
      <c r="CF89" s="90">
        <f t="shared" si="84"/>
        <v>0</v>
      </c>
      <c r="CG89" s="90">
        <f t="shared" si="84"/>
        <v>0</v>
      </c>
      <c r="CH89" s="90">
        <f t="shared" si="84"/>
        <v>1</v>
      </c>
      <c r="CJ89" s="87"/>
      <c r="CK89" s="94">
        <f>IF(CC89=[1]В0228_1037000158513_04_0_69_!BD113,0,1)</f>
        <v>1</v>
      </c>
      <c r="CM89" s="87"/>
      <c r="CO89" s="87"/>
      <c r="CP89" s="103"/>
      <c r="CQ89" s="87"/>
      <c r="CS89" s="103"/>
      <c r="CT89" s="103"/>
    </row>
    <row r="90" spans="1:98" ht="62.25" customHeight="1" x14ac:dyDescent="0.25">
      <c r="A90" s="101" t="str">
        <f>[2]J0815_1037000158513_10_69_0!A87</f>
        <v>1.6.17</v>
      </c>
      <c r="B90" s="102" t="str">
        <f>[2]J0815_1037000158513_10_69_0!B87</f>
        <v>Разработка программного обеспечения "Геоинформационная система городских электрических сетей" (блок №7)</v>
      </c>
      <c r="C90" s="102" t="str">
        <f>[2]J0815_1037000158513_10_69_0!C87</f>
        <v>О_0000007031</v>
      </c>
      <c r="D90" s="104">
        <f t="shared" si="86"/>
        <v>5.23</v>
      </c>
      <c r="E90" s="90">
        <f t="shared" si="80"/>
        <v>5.23</v>
      </c>
      <c r="F90" s="90">
        <f t="shared" si="80"/>
        <v>0</v>
      </c>
      <c r="G90" s="90">
        <f t="shared" si="80"/>
        <v>0</v>
      </c>
      <c r="H90" s="90">
        <f t="shared" si="80"/>
        <v>0</v>
      </c>
      <c r="I90" s="90">
        <f t="shared" si="80"/>
        <v>0</v>
      </c>
      <c r="J90" s="90">
        <f t="shared" si="80"/>
        <v>0</v>
      </c>
      <c r="K90" s="90">
        <f t="shared" si="80"/>
        <v>1</v>
      </c>
      <c r="L90" s="93">
        <v>0</v>
      </c>
      <c r="M90" s="93">
        <f>[2]J0815_1037000158513_10_69_0!U87/1.2</f>
        <v>0</v>
      </c>
      <c r="N90" s="93">
        <v>0</v>
      </c>
      <c r="O90" s="93">
        <v>0</v>
      </c>
      <c r="P90" s="93">
        <v>0</v>
      </c>
      <c r="Q90" s="93">
        <v>0</v>
      </c>
      <c r="R90" s="93">
        <v>0</v>
      </c>
      <c r="S90" s="93">
        <v>0</v>
      </c>
      <c r="T90" s="93">
        <f>[2]J0815_1037000158513_10_69_0!W87/1.2</f>
        <v>0</v>
      </c>
      <c r="U90" s="93">
        <v>0</v>
      </c>
      <c r="V90" s="93">
        <v>0</v>
      </c>
      <c r="W90" s="93">
        <v>0</v>
      </c>
      <c r="X90" s="93">
        <v>0</v>
      </c>
      <c r="Y90" s="93">
        <v>0</v>
      </c>
      <c r="Z90" s="93">
        <v>0</v>
      </c>
      <c r="AA90" s="93">
        <f>[2]J0815_1037000158513_10_69_0!Y87/1.2</f>
        <v>0</v>
      </c>
      <c r="AB90" s="93">
        <v>0</v>
      </c>
      <c r="AC90" s="93">
        <v>0</v>
      </c>
      <c r="AD90" s="93">
        <v>0</v>
      </c>
      <c r="AE90" s="93">
        <v>0</v>
      </c>
      <c r="AF90" s="93">
        <v>0</v>
      </c>
      <c r="AG90" s="93">
        <v>5.23</v>
      </c>
      <c r="AH90" s="93">
        <v>0</v>
      </c>
      <c r="AI90" s="93">
        <v>0</v>
      </c>
      <c r="AJ90" s="93">
        <v>0</v>
      </c>
      <c r="AK90" s="93">
        <v>0</v>
      </c>
      <c r="AL90" s="93">
        <v>0</v>
      </c>
      <c r="AM90" s="93">
        <v>1</v>
      </c>
      <c r="AN90" s="90">
        <f t="shared" si="81"/>
        <v>0</v>
      </c>
      <c r="AO90" s="90">
        <f t="shared" si="81"/>
        <v>0</v>
      </c>
      <c r="AP90" s="90">
        <f t="shared" si="81"/>
        <v>0</v>
      </c>
      <c r="AQ90" s="90">
        <f t="shared" si="81"/>
        <v>0</v>
      </c>
      <c r="AR90" s="90">
        <f t="shared" si="81"/>
        <v>0</v>
      </c>
      <c r="AS90" s="90">
        <f t="shared" si="81"/>
        <v>0</v>
      </c>
      <c r="AT90" s="90">
        <f t="shared" si="81"/>
        <v>0</v>
      </c>
      <c r="AU90" s="93">
        <v>0</v>
      </c>
      <c r="AV90" s="93">
        <v>0</v>
      </c>
      <c r="AW90" s="93">
        <v>0</v>
      </c>
      <c r="AX90" s="93">
        <v>0</v>
      </c>
      <c r="AY90" s="93">
        <v>0</v>
      </c>
      <c r="AZ90" s="93">
        <v>0</v>
      </c>
      <c r="BA90" s="93">
        <v>0</v>
      </c>
      <c r="BB90" s="93">
        <v>0</v>
      </c>
      <c r="BC90" s="93">
        <v>0</v>
      </c>
      <c r="BD90" s="93">
        <v>0</v>
      </c>
      <c r="BE90" s="93">
        <v>0</v>
      </c>
      <c r="BF90" s="93">
        <v>0</v>
      </c>
      <c r="BG90" s="93">
        <v>0</v>
      </c>
      <c r="BH90" s="93">
        <v>0</v>
      </c>
      <c r="BI90" s="93">
        <v>0</v>
      </c>
      <c r="BJ90" s="93">
        <v>0</v>
      </c>
      <c r="BK90" s="93">
        <v>0</v>
      </c>
      <c r="BL90" s="93">
        <v>0</v>
      </c>
      <c r="BM90" s="93">
        <v>0</v>
      </c>
      <c r="BN90" s="93">
        <v>0</v>
      </c>
      <c r="BO90" s="93">
        <v>0</v>
      </c>
      <c r="BP90" s="93">
        <v>0</v>
      </c>
      <c r="BQ90" s="93">
        <v>0</v>
      </c>
      <c r="BR90" s="93">
        <v>0</v>
      </c>
      <c r="BS90" s="93">
        <v>0</v>
      </c>
      <c r="BT90" s="93">
        <v>0</v>
      </c>
      <c r="BU90" s="93">
        <v>0</v>
      </c>
      <c r="BV90" s="93">
        <v>0</v>
      </c>
      <c r="BW90" s="93">
        <f t="shared" si="87"/>
        <v>0</v>
      </c>
      <c r="BX90" s="98" t="str">
        <f t="shared" si="88"/>
        <v>нд</v>
      </c>
      <c r="BY90" s="93">
        <f t="shared" si="67"/>
        <v>0</v>
      </c>
      <c r="BZ90" s="99" t="str">
        <f t="shared" si="68"/>
        <v>нд</v>
      </c>
      <c r="CA90" s="93" t="str">
        <f>[2]J0815_1037000158513_10_69_0!AF87</f>
        <v>нд</v>
      </c>
      <c r="CB90" s="90">
        <f t="shared" si="84"/>
        <v>5.23</v>
      </c>
      <c r="CC90" s="90">
        <f t="shared" si="84"/>
        <v>0</v>
      </c>
      <c r="CD90" s="90">
        <f t="shared" si="84"/>
        <v>0</v>
      </c>
      <c r="CE90" s="90">
        <f t="shared" si="84"/>
        <v>0</v>
      </c>
      <c r="CF90" s="90">
        <f t="shared" si="84"/>
        <v>0</v>
      </c>
      <c r="CG90" s="90">
        <f t="shared" si="84"/>
        <v>0</v>
      </c>
      <c r="CH90" s="90">
        <f t="shared" si="84"/>
        <v>1</v>
      </c>
      <c r="CJ90" s="87"/>
      <c r="CK90" s="94">
        <f>IF(CC90=[1]В0228_1037000158513_04_0_69_!BD118,0,1)</f>
        <v>0</v>
      </c>
      <c r="CM90" s="87"/>
      <c r="CO90" s="87"/>
    </row>
    <row r="96" spans="1:98" x14ac:dyDescent="0.25">
      <c r="B96" s="106"/>
    </row>
  </sheetData>
  <autoFilter ref="A24:DL90"/>
  <mergeCells count="44">
    <mergeCell ref="CC21:CH21"/>
    <mergeCell ref="CJ21:CO21"/>
    <mergeCell ref="AV21:BA21"/>
    <mergeCell ref="BC21:BH21"/>
    <mergeCell ref="BJ21:BO21"/>
    <mergeCell ref="BQ21:BV21"/>
    <mergeCell ref="BW21:BX21"/>
    <mergeCell ref="BY21:BZ21"/>
    <mergeCell ref="BB20:BH20"/>
    <mergeCell ref="BI20:BO20"/>
    <mergeCell ref="BP20:BV20"/>
    <mergeCell ref="CB20:CH20"/>
    <mergeCell ref="F21:K21"/>
    <mergeCell ref="M21:R21"/>
    <mergeCell ref="T21:Y21"/>
    <mergeCell ref="AA21:AF21"/>
    <mergeCell ref="AH21:AM21"/>
    <mergeCell ref="AO21:AT21"/>
    <mergeCell ref="CA18:CA22"/>
    <mergeCell ref="E19:AM19"/>
    <mergeCell ref="AN19:BV19"/>
    <mergeCell ref="E20:K20"/>
    <mergeCell ref="L20:R20"/>
    <mergeCell ref="S20:Y20"/>
    <mergeCell ref="Z20:AF20"/>
    <mergeCell ref="AG20:AM20"/>
    <mergeCell ref="AN20:AT20"/>
    <mergeCell ref="AU20:BA20"/>
    <mergeCell ref="A13:CA13"/>
    <mergeCell ref="A14:CA14"/>
    <mergeCell ref="A16:CH16"/>
    <mergeCell ref="A18:A22"/>
    <mergeCell ref="B18:B22"/>
    <mergeCell ref="C18:C22"/>
    <mergeCell ref="D18:D22"/>
    <mergeCell ref="E18:AM18"/>
    <mergeCell ref="AN18:BV18"/>
    <mergeCell ref="BW18:BZ20"/>
    <mergeCell ref="A4:CH4"/>
    <mergeCell ref="A5:CH5"/>
    <mergeCell ref="A6:CH6"/>
    <mergeCell ref="A8:CH8"/>
    <mergeCell ref="A9:CH9"/>
    <mergeCell ref="A11:CH11"/>
  </mergeCells>
  <pageMargins left="0.16" right="0.16" top="0.11" bottom="0.19685039370078741" header="0.11" footer="0.27559055118110237"/>
  <pageSetup paperSize="8" scale="25" fitToHeight="6" orientation="landscape" r:id="rId1"/>
  <headerFooter alignWithMargins="0">
    <oddHeader>&amp;L&amp;"Arial,обычный"&amp;6Подготовлено с использованием системы ГАРАНТ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J0815_1037000158513_13_69_0</vt:lpstr>
      <vt:lpstr>J0815_1037000158513_13_69_0!Заголовки_для_печати</vt:lpstr>
      <vt:lpstr>J0815_1037000158513_13_69_0!Область_печати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2025-08-15T03:17:12Z</dcterms:created>
  <dcterms:modified xsi:type="dcterms:W3CDTF">2025-08-15T03:18:20Z</dcterms:modified>
</cp:coreProperties>
</file>