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reenas\обменник\PTO\Масс\ОИПР\2025\Раскрытие информации ПП25\п19 ппн аб10 Паспорта 1кв.2025\"/>
    </mc:Choice>
  </mc:AlternateContent>
  <bookViews>
    <workbookView xWindow="28680" yWindow="-120" windowWidth="29040" windowHeight="15840" tabRatio="859"/>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анализ экон эффект 25 план" sheetId="25" state="hidden" r:id="rId7"/>
    <sheet name="5 анализ экон эффект 27" sheetId="26" state="hidden" r:id="rId8"/>
    <sheet name="5 анализ экон эффект 28" sheetId="27" state="hidden" r:id="rId9"/>
    <sheet name="5 анализ эконом эффект 29" sheetId="28" state="hidden" r:id="rId10"/>
    <sheet name="5 анализ экон эффект 25" sheetId="29" r:id="rId11"/>
    <sheet name="6.1. Паспорт сетевой график" sheetId="16" r:id="rId12"/>
    <sheet name="6.2. Паспорт фин осв ввод" sheetId="15" r:id="rId13"/>
    <sheet name="7. Паспорт отчет о закупке" sheetId="5" state="hidden" r:id="rId14"/>
    <sheet name="7. Паспорт отчет о закупке 25" sheetId="30" r:id="rId15"/>
    <sheet name="8. Паспорт оценка влияния" sheetId="23" state="hidden" r:id="rId16"/>
    <sheet name="9. Паспорт Карта-схема" sheetId="24" state="hidden" r:id="rId17"/>
  </sheets>
  <externalReferences>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s>
  <definedNames>
    <definedName name="\0" localSheetId="10">#REF!</definedName>
    <definedName name="\0" localSheetId="6">#REF!</definedName>
    <definedName name="\0" localSheetId="7">#REF!</definedName>
    <definedName name="\0" localSheetId="8">#REF!</definedName>
    <definedName name="\0" localSheetId="9">#REF!</definedName>
    <definedName name="\0">#REF!</definedName>
    <definedName name="\a" localSheetId="10">#REF!</definedName>
    <definedName name="\a" localSheetId="6">#REF!</definedName>
    <definedName name="\a" localSheetId="7">#REF!</definedName>
    <definedName name="\a" localSheetId="8">#REF!</definedName>
    <definedName name="\a" localSheetId="9">#REF!</definedName>
    <definedName name="\a">#REF!</definedName>
    <definedName name="\m" localSheetId="10">#REF!</definedName>
    <definedName name="\m" localSheetId="6">#REF!</definedName>
    <definedName name="\m" localSheetId="7">#REF!</definedName>
    <definedName name="\m" localSheetId="8">#REF!</definedName>
    <definedName name="\m" localSheetId="9">#REF!</definedName>
    <definedName name="\m">#REF!</definedName>
    <definedName name="\n" localSheetId="10">#REF!</definedName>
    <definedName name="\n" localSheetId="6">#REF!</definedName>
    <definedName name="\n" localSheetId="7">#REF!</definedName>
    <definedName name="\n" localSheetId="8">#REF!</definedName>
    <definedName name="\n" localSheetId="9">#REF!</definedName>
    <definedName name="\n">#REF!</definedName>
    <definedName name="\o" localSheetId="10">#REF!</definedName>
    <definedName name="\o" localSheetId="6">#REF!</definedName>
    <definedName name="\o" localSheetId="7">#REF!</definedName>
    <definedName name="\o" localSheetId="8">#REF!</definedName>
    <definedName name="\o" localSheetId="9">#REF!</definedName>
    <definedName name="\o">#REF!</definedName>
    <definedName name="___________SP1">[1]FES!#REF!</definedName>
    <definedName name="___________SP10">[1]FES!#REF!</definedName>
    <definedName name="___________SP11">[1]FES!#REF!</definedName>
    <definedName name="___________SP12">[1]FES!#REF!</definedName>
    <definedName name="___________SP13">[1]FES!#REF!</definedName>
    <definedName name="___________SP14">[1]FES!#REF!</definedName>
    <definedName name="___________SP15">[1]FES!#REF!</definedName>
    <definedName name="___________SP16">[1]FES!#REF!</definedName>
    <definedName name="___________SP17">[1]FES!#REF!</definedName>
    <definedName name="___________SP18">[1]FES!#REF!</definedName>
    <definedName name="___________SP19">[1]FES!#REF!</definedName>
    <definedName name="___________SP2">[1]FES!#REF!</definedName>
    <definedName name="___________SP20">[1]FES!#REF!</definedName>
    <definedName name="___________SP3">[1]FES!#REF!</definedName>
    <definedName name="___________SP4">[1]FES!#REF!</definedName>
    <definedName name="___________SP5">[1]FES!#REF!</definedName>
    <definedName name="___________SP7">[1]FES!#REF!</definedName>
    <definedName name="___________SP8">[1]FES!#REF!</definedName>
    <definedName name="___________SP9">[1]FES!#REF!</definedName>
    <definedName name="__________C370000">#REF!</definedName>
    <definedName name="__________cap1">#REF!</definedName>
    <definedName name="__________PR1">'[2]Прил 1'!#REF!</definedName>
    <definedName name="__________SP1" localSheetId="10">[3]FES!#REF!</definedName>
    <definedName name="__________SP10" localSheetId="10">[3]FES!#REF!</definedName>
    <definedName name="__________SP11" localSheetId="10">[3]FES!#REF!</definedName>
    <definedName name="__________SP12" localSheetId="10">[3]FES!#REF!</definedName>
    <definedName name="__________SP13" localSheetId="10">[3]FES!#REF!</definedName>
    <definedName name="__________SP14" localSheetId="10">[3]FES!#REF!</definedName>
    <definedName name="__________SP15" localSheetId="10">[3]FES!#REF!</definedName>
    <definedName name="__________SP16" localSheetId="10">[3]FES!#REF!</definedName>
    <definedName name="__________SP17" localSheetId="10">[3]FES!#REF!</definedName>
    <definedName name="__________SP18" localSheetId="10">[3]FES!#REF!</definedName>
    <definedName name="__________SP19" localSheetId="10">[3]FES!#REF!</definedName>
    <definedName name="__________SP2" localSheetId="10">[3]FES!#REF!</definedName>
    <definedName name="__________SP20" localSheetId="10">[3]FES!#REF!</definedName>
    <definedName name="__________SP3" localSheetId="10">[3]FES!#REF!</definedName>
    <definedName name="__________SP4" localSheetId="10">[3]FES!#REF!</definedName>
    <definedName name="__________SP5" localSheetId="10">[3]FES!#REF!</definedName>
    <definedName name="__________SP7" localSheetId="10">[3]FES!#REF!</definedName>
    <definedName name="__________SP8" localSheetId="10">[3]FES!#REF!</definedName>
    <definedName name="__________SP9" localSheetId="10">[3]FES!#REF!</definedName>
    <definedName name="__________use1">#REF!</definedName>
    <definedName name="_________C370000" localSheetId="10">#REF!</definedName>
    <definedName name="_________cap1" localSheetId="10">#REF!</definedName>
    <definedName name="_________PR1" localSheetId="10">'[2]Прил 1'!#REF!</definedName>
    <definedName name="_________SP1">[1]FES!#REF!</definedName>
    <definedName name="_________SP10">[1]FES!#REF!</definedName>
    <definedName name="_________SP11">[1]FES!#REF!</definedName>
    <definedName name="_________SP12">[1]FES!#REF!</definedName>
    <definedName name="_________SP13">[1]FES!#REF!</definedName>
    <definedName name="_________SP14">[1]FES!#REF!</definedName>
    <definedName name="_________SP15">[1]FES!#REF!</definedName>
    <definedName name="_________SP16">[1]FES!#REF!</definedName>
    <definedName name="_________SP17">[1]FES!#REF!</definedName>
    <definedName name="_________SP18">[1]FES!#REF!</definedName>
    <definedName name="_________SP19">[1]FES!#REF!</definedName>
    <definedName name="_________SP2">[1]FES!#REF!</definedName>
    <definedName name="_________SP20">[1]FES!#REF!</definedName>
    <definedName name="_________SP3">[1]FES!#REF!</definedName>
    <definedName name="_________SP4">[1]FES!#REF!</definedName>
    <definedName name="_________SP5">[1]FES!#REF!</definedName>
    <definedName name="_________SP7">[1]FES!#REF!</definedName>
    <definedName name="_________SP8">[1]FES!#REF!</definedName>
    <definedName name="_________SP9">[1]FES!#REF!</definedName>
    <definedName name="_________use1" localSheetId="10">#REF!</definedName>
    <definedName name="________C370000">#REF!</definedName>
    <definedName name="________cap1">#REF!</definedName>
    <definedName name="________PR1">'[2]Прил 1'!#REF!</definedName>
    <definedName name="________SP1" localSheetId="9">[3]FES!#REF!</definedName>
    <definedName name="________SP10" localSheetId="9">[3]FES!#REF!</definedName>
    <definedName name="________SP11" localSheetId="9">[3]FES!#REF!</definedName>
    <definedName name="________SP12" localSheetId="9">[3]FES!#REF!</definedName>
    <definedName name="________SP13" localSheetId="9">[3]FES!#REF!</definedName>
    <definedName name="________SP14" localSheetId="9">[3]FES!#REF!</definedName>
    <definedName name="________SP15" localSheetId="9">[3]FES!#REF!</definedName>
    <definedName name="________SP16" localSheetId="9">[3]FES!#REF!</definedName>
    <definedName name="________SP17" localSheetId="9">[3]FES!#REF!</definedName>
    <definedName name="________SP18" localSheetId="9">[3]FES!#REF!</definedName>
    <definedName name="________SP19" localSheetId="9">[3]FES!#REF!</definedName>
    <definedName name="________SP2" localSheetId="9">[3]FES!#REF!</definedName>
    <definedName name="________SP20" localSheetId="9">[3]FES!#REF!</definedName>
    <definedName name="________SP3" localSheetId="9">[3]FES!#REF!</definedName>
    <definedName name="________SP4" localSheetId="9">[3]FES!#REF!</definedName>
    <definedName name="________SP5" localSheetId="9">[3]FES!#REF!</definedName>
    <definedName name="________SP7" localSheetId="9">[3]FES!#REF!</definedName>
    <definedName name="________SP8" localSheetId="9">[3]FES!#REF!</definedName>
    <definedName name="________SP9" localSheetId="9">[3]FES!#REF!</definedName>
    <definedName name="________use1">#REF!</definedName>
    <definedName name="_______C370000" localSheetId="9">#REF!</definedName>
    <definedName name="_______cap1" localSheetId="9">#REF!</definedName>
    <definedName name="_______PR1" localSheetId="9">'[2]Прил 1'!#REF!</definedName>
    <definedName name="_______SP1">[1]FES!#REF!</definedName>
    <definedName name="_______SP10">[1]FES!#REF!</definedName>
    <definedName name="_______SP11">[1]FES!#REF!</definedName>
    <definedName name="_______SP12">[1]FES!#REF!</definedName>
    <definedName name="_______SP13">[1]FES!#REF!</definedName>
    <definedName name="_______SP14">[1]FES!#REF!</definedName>
    <definedName name="_______SP15">[1]FES!#REF!</definedName>
    <definedName name="_______SP16">[1]FES!#REF!</definedName>
    <definedName name="_______SP17">[1]FES!#REF!</definedName>
    <definedName name="_______SP18">[1]FES!#REF!</definedName>
    <definedName name="_______SP19">[1]FES!#REF!</definedName>
    <definedName name="_______SP2">[1]FES!#REF!</definedName>
    <definedName name="_______SP20">[1]FES!#REF!</definedName>
    <definedName name="_______SP3">[1]FES!#REF!</definedName>
    <definedName name="_______SP4">[1]FES!#REF!</definedName>
    <definedName name="_______SP5">[1]FES!#REF!</definedName>
    <definedName name="_______SP7">[1]FES!#REF!</definedName>
    <definedName name="_______SP8">[1]FES!#REF!</definedName>
    <definedName name="_______SP9">[1]FES!#REF!</definedName>
    <definedName name="_______use1" localSheetId="9">#REF!</definedName>
    <definedName name="______C370000">#REF!</definedName>
    <definedName name="______cap1">#REF!</definedName>
    <definedName name="______PR1">'[2]Прил 1'!#REF!</definedName>
    <definedName name="______SP1" localSheetId="8">[3]FES!#REF!</definedName>
    <definedName name="______SP10" localSheetId="8">[3]FES!#REF!</definedName>
    <definedName name="______SP11" localSheetId="8">[3]FES!#REF!</definedName>
    <definedName name="______SP12" localSheetId="8">[3]FES!#REF!</definedName>
    <definedName name="______SP13" localSheetId="8">[3]FES!#REF!</definedName>
    <definedName name="______SP14" localSheetId="8">[3]FES!#REF!</definedName>
    <definedName name="______SP15" localSheetId="8">[3]FES!#REF!</definedName>
    <definedName name="______SP16" localSheetId="8">[3]FES!#REF!</definedName>
    <definedName name="______SP17" localSheetId="8">[3]FES!#REF!</definedName>
    <definedName name="______SP18" localSheetId="8">[3]FES!#REF!</definedName>
    <definedName name="______SP19" localSheetId="8">[3]FES!#REF!</definedName>
    <definedName name="______SP2" localSheetId="8">[3]FES!#REF!</definedName>
    <definedName name="______SP20" localSheetId="8">[3]FES!#REF!</definedName>
    <definedName name="______SP3" localSheetId="8">[3]FES!#REF!</definedName>
    <definedName name="______SP4" localSheetId="8">[3]FES!#REF!</definedName>
    <definedName name="______SP5" localSheetId="8">[3]FES!#REF!</definedName>
    <definedName name="______SP7" localSheetId="8">[3]FES!#REF!</definedName>
    <definedName name="______SP8" localSheetId="8">[3]FES!#REF!</definedName>
    <definedName name="______SP9" localSheetId="8">[3]FES!#REF!</definedName>
    <definedName name="______use1">#REF!</definedName>
    <definedName name="_____C370000" localSheetId="8">#REF!</definedName>
    <definedName name="_____cap1" localSheetId="8">#REF!</definedName>
    <definedName name="_____Num2">#REF!</definedName>
    <definedName name="_____PR1" localSheetId="8">'[2]Прил 1'!#REF!</definedName>
    <definedName name="_____SP1">[1]FES!#REF!</definedName>
    <definedName name="_____SP10">[1]FES!#REF!</definedName>
    <definedName name="_____SP11">[1]FES!#REF!</definedName>
    <definedName name="_____SP12">[1]FES!#REF!</definedName>
    <definedName name="_____SP13">[1]FES!#REF!</definedName>
    <definedName name="_____SP14">[1]FES!#REF!</definedName>
    <definedName name="_____SP15">[1]FES!#REF!</definedName>
    <definedName name="_____SP16">[1]FES!#REF!</definedName>
    <definedName name="_____SP17">[1]FES!#REF!</definedName>
    <definedName name="_____SP18">[1]FES!#REF!</definedName>
    <definedName name="_____SP19">[1]FES!#REF!</definedName>
    <definedName name="_____SP2">[1]FES!#REF!</definedName>
    <definedName name="_____SP20">[1]FES!#REF!</definedName>
    <definedName name="_____SP3">[1]FES!#REF!</definedName>
    <definedName name="_____SP4">[1]FES!#REF!</definedName>
    <definedName name="_____SP5">[1]FES!#REF!</definedName>
    <definedName name="_____SP7">[1]FES!#REF!</definedName>
    <definedName name="_____SP8">[1]FES!#REF!</definedName>
    <definedName name="_____SP9">[1]FES!#REF!</definedName>
    <definedName name="_____use1" localSheetId="8">#REF!</definedName>
    <definedName name="____C370000">#REF!</definedName>
    <definedName name="____cap1">#REF!</definedName>
    <definedName name="____Num2">#REF!</definedName>
    <definedName name="____PR1">'[2]Прил 1'!#REF!</definedName>
    <definedName name="____SP1" localSheetId="7">[3]FES!#REF!</definedName>
    <definedName name="____SP10" localSheetId="7">[3]FES!#REF!</definedName>
    <definedName name="____SP11" localSheetId="7">[3]FES!#REF!</definedName>
    <definedName name="____SP12" localSheetId="7">[3]FES!#REF!</definedName>
    <definedName name="____SP13" localSheetId="7">[3]FES!#REF!</definedName>
    <definedName name="____SP14" localSheetId="7">[3]FES!#REF!</definedName>
    <definedName name="____SP15" localSheetId="7">[3]FES!#REF!</definedName>
    <definedName name="____SP16" localSheetId="7">[3]FES!#REF!</definedName>
    <definedName name="____SP17" localSheetId="7">[3]FES!#REF!</definedName>
    <definedName name="____SP18" localSheetId="7">[3]FES!#REF!</definedName>
    <definedName name="____SP19" localSheetId="7">[3]FES!#REF!</definedName>
    <definedName name="____SP2" localSheetId="7">[3]FES!#REF!</definedName>
    <definedName name="____SP20" localSheetId="7">[3]FES!#REF!</definedName>
    <definedName name="____SP3" localSheetId="7">[3]FES!#REF!</definedName>
    <definedName name="____SP4" localSheetId="7">[3]FES!#REF!</definedName>
    <definedName name="____SP5" localSheetId="7">[3]FES!#REF!</definedName>
    <definedName name="____SP7" localSheetId="7">[3]FES!#REF!</definedName>
    <definedName name="____SP8" localSheetId="7">[3]FES!#REF!</definedName>
    <definedName name="____SP9" localSheetId="7">[3]FES!#REF!</definedName>
    <definedName name="____use1">#REF!</definedName>
    <definedName name="___C370000" localSheetId="7">#REF!</definedName>
    <definedName name="___cap1" localSheetId="7">#REF!</definedName>
    <definedName name="___Num2">#REF!</definedName>
    <definedName name="___PR1" localSheetId="7">'[2]Прил 1'!#REF!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_use1" localSheetId="7">#REF!</definedName>
    <definedName name="__C370000">#REF!</definedName>
    <definedName name="__cap1">#REF!</definedName>
    <definedName name="__IntlFixup" hidden="1">TRUE</definedName>
    <definedName name="__Num2">#REF!</definedName>
    <definedName name="__PR1">'[2]Прил 1'!#REF!</definedName>
    <definedName name="__SP1" localSheetId="6">[3]FES!#REF!</definedName>
    <definedName name="__SP10" localSheetId="6">[3]FES!#REF!</definedName>
    <definedName name="__SP11" localSheetId="6">[3]FES!#REF!</definedName>
    <definedName name="__SP12" localSheetId="6">[3]FES!#REF!</definedName>
    <definedName name="__SP13" localSheetId="6">[3]FES!#REF!</definedName>
    <definedName name="__SP14" localSheetId="6">[3]FES!#REF!</definedName>
    <definedName name="__SP15" localSheetId="6">[3]FES!#REF!</definedName>
    <definedName name="__SP16" localSheetId="6">[3]FES!#REF!</definedName>
    <definedName name="__SP17" localSheetId="6">[3]FES!#REF!</definedName>
    <definedName name="__SP18" localSheetId="6">[3]FES!#REF!</definedName>
    <definedName name="__SP19" localSheetId="6">[3]FES!#REF!</definedName>
    <definedName name="__SP2" localSheetId="6">[3]FES!#REF!</definedName>
    <definedName name="__SP20" localSheetId="6">[3]FES!#REF!</definedName>
    <definedName name="__SP3" localSheetId="6">[3]FES!#REF!</definedName>
    <definedName name="__SP4" localSheetId="6">[3]FES!#REF!</definedName>
    <definedName name="__SP5" localSheetId="6">[3]FES!#REF!</definedName>
    <definedName name="__SP7" localSheetId="6">[3]FES!#REF!</definedName>
    <definedName name="__SP8" localSheetId="6">[3]FES!#REF!</definedName>
    <definedName name="__SP9" localSheetId="6">[3]FES!#REF!</definedName>
    <definedName name="__use1">#REF!</definedName>
    <definedName name="_A" localSheetId="10">#REF!</definedName>
    <definedName name="_A" localSheetId="6">#REF!</definedName>
    <definedName name="_A" localSheetId="7">#REF!</definedName>
    <definedName name="_A" localSheetId="8">#REF!</definedName>
    <definedName name="_A" localSheetId="9">#REF!</definedName>
    <definedName name="_A">#REF!</definedName>
    <definedName name="_B" localSheetId="10">#REF!</definedName>
    <definedName name="_B" localSheetId="6">#REF!</definedName>
    <definedName name="_B" localSheetId="7">#REF!</definedName>
    <definedName name="_B" localSheetId="8">#REF!</definedName>
    <definedName name="_B" localSheetId="9">#REF!</definedName>
    <definedName name="_B">#REF!</definedName>
    <definedName name="_C" localSheetId="10">#REF!</definedName>
    <definedName name="_C" localSheetId="6">#REF!</definedName>
    <definedName name="_C" localSheetId="7">#REF!</definedName>
    <definedName name="_C" localSheetId="8">#REF!</definedName>
    <definedName name="_C" localSheetId="9">#REF!</definedName>
    <definedName name="_C">#REF!</definedName>
    <definedName name="_C370000" localSheetId="6">#REF!</definedName>
    <definedName name="_cap1" localSheetId="6">#REF!</definedName>
    <definedName name="_D" localSheetId="10">#REF!</definedName>
    <definedName name="_D" localSheetId="6">#REF!</definedName>
    <definedName name="_D" localSheetId="7">#REF!</definedName>
    <definedName name="_D" localSheetId="8">#REF!</definedName>
    <definedName name="_D" localSheetId="9">#REF!</definedName>
    <definedName name="_D">#REF!</definedName>
    <definedName name="_E" localSheetId="10">#REF!</definedName>
    <definedName name="_E" localSheetId="6">#REF!</definedName>
    <definedName name="_E" localSheetId="7">#REF!</definedName>
    <definedName name="_E" localSheetId="8">#REF!</definedName>
    <definedName name="_E" localSheetId="9">#REF!</definedName>
    <definedName name="_E">#REF!</definedName>
    <definedName name="_F" localSheetId="10">#REF!</definedName>
    <definedName name="_F" localSheetId="6">#REF!</definedName>
    <definedName name="_F" localSheetId="7">#REF!</definedName>
    <definedName name="_F" localSheetId="8">#REF!</definedName>
    <definedName name="_F" localSheetId="9">#REF!</definedName>
    <definedName name="_F">#REF!</definedName>
    <definedName name="_Num2">#REF!</definedName>
    <definedName name="_PR1" localSheetId="6">'[2]Прил 1'!#REF!</definedName>
    <definedName name="_SP1" localSheetId="10">[4]FES!#REF!</definedName>
    <definedName name="_SP1" localSheetId="6">[4]FES!#REF!</definedName>
    <definedName name="_SP1" localSheetId="7">[4]FES!#REF!</definedName>
    <definedName name="_SP1" localSheetId="8">[4]FES!#REF!</definedName>
    <definedName name="_SP1" localSheetId="9">[4]FES!#REF!</definedName>
    <definedName name="_SP1">[4]FES!#REF!</definedName>
    <definedName name="_SP10" localSheetId="10">[4]FES!#REF!</definedName>
    <definedName name="_SP10" localSheetId="6">[4]FES!#REF!</definedName>
    <definedName name="_SP10" localSheetId="7">[4]FES!#REF!</definedName>
    <definedName name="_SP10" localSheetId="8">[4]FES!#REF!</definedName>
    <definedName name="_SP10" localSheetId="9">[4]FES!#REF!</definedName>
    <definedName name="_SP10">[4]FES!#REF!</definedName>
    <definedName name="_SP11" localSheetId="10">[4]FES!#REF!</definedName>
    <definedName name="_SP11" localSheetId="6">[4]FES!#REF!</definedName>
    <definedName name="_SP11" localSheetId="7">[4]FES!#REF!</definedName>
    <definedName name="_SP11" localSheetId="8">[4]FES!#REF!</definedName>
    <definedName name="_SP11" localSheetId="9">[4]FES!#REF!</definedName>
    <definedName name="_SP11">[4]FES!#REF!</definedName>
    <definedName name="_SP12" localSheetId="10">[4]FES!#REF!</definedName>
    <definedName name="_SP12" localSheetId="6">[4]FES!#REF!</definedName>
    <definedName name="_SP12" localSheetId="7">[4]FES!#REF!</definedName>
    <definedName name="_SP12" localSheetId="8">[4]FES!#REF!</definedName>
    <definedName name="_SP12" localSheetId="9">[4]FES!#REF!</definedName>
    <definedName name="_SP12">[4]FES!#REF!</definedName>
    <definedName name="_SP13" localSheetId="10">[4]FES!#REF!</definedName>
    <definedName name="_SP13" localSheetId="6">[4]FES!#REF!</definedName>
    <definedName name="_SP13" localSheetId="7">[4]FES!#REF!</definedName>
    <definedName name="_SP13" localSheetId="8">[4]FES!#REF!</definedName>
    <definedName name="_SP13" localSheetId="9">[4]FES!#REF!</definedName>
    <definedName name="_SP13">[4]FES!#REF!</definedName>
    <definedName name="_SP14" localSheetId="10">[4]FES!#REF!</definedName>
    <definedName name="_SP14" localSheetId="6">[4]FES!#REF!</definedName>
    <definedName name="_SP14" localSheetId="7">[4]FES!#REF!</definedName>
    <definedName name="_SP14" localSheetId="8">[4]FES!#REF!</definedName>
    <definedName name="_SP14" localSheetId="9">[4]FES!#REF!</definedName>
    <definedName name="_SP14">[4]FES!#REF!</definedName>
    <definedName name="_SP15" localSheetId="10">[4]FES!#REF!</definedName>
    <definedName name="_SP15" localSheetId="6">[4]FES!#REF!</definedName>
    <definedName name="_SP15" localSheetId="7">[4]FES!#REF!</definedName>
    <definedName name="_SP15" localSheetId="8">[4]FES!#REF!</definedName>
    <definedName name="_SP15" localSheetId="9">[4]FES!#REF!</definedName>
    <definedName name="_SP15">[4]FES!#REF!</definedName>
    <definedName name="_SP16" localSheetId="10">[4]FES!#REF!</definedName>
    <definedName name="_SP16" localSheetId="6">[4]FES!#REF!</definedName>
    <definedName name="_SP16" localSheetId="7">[4]FES!#REF!</definedName>
    <definedName name="_SP16" localSheetId="8">[4]FES!#REF!</definedName>
    <definedName name="_SP16" localSheetId="9">[4]FES!#REF!</definedName>
    <definedName name="_SP16">[4]FES!#REF!</definedName>
    <definedName name="_SP17" localSheetId="10">[4]FES!#REF!</definedName>
    <definedName name="_SP17" localSheetId="6">[4]FES!#REF!</definedName>
    <definedName name="_SP17" localSheetId="7">[4]FES!#REF!</definedName>
    <definedName name="_SP17" localSheetId="8">[4]FES!#REF!</definedName>
    <definedName name="_SP17" localSheetId="9">[4]FES!#REF!</definedName>
    <definedName name="_SP17">[4]FES!#REF!</definedName>
    <definedName name="_SP18" localSheetId="10">[4]FES!#REF!</definedName>
    <definedName name="_SP18" localSheetId="6">[4]FES!#REF!</definedName>
    <definedName name="_SP18" localSheetId="7">[4]FES!#REF!</definedName>
    <definedName name="_SP18" localSheetId="8">[4]FES!#REF!</definedName>
    <definedName name="_SP18" localSheetId="9">[4]FES!#REF!</definedName>
    <definedName name="_SP18">[4]FES!#REF!</definedName>
    <definedName name="_SP19" localSheetId="10">[4]FES!#REF!</definedName>
    <definedName name="_SP19" localSheetId="6">[4]FES!#REF!</definedName>
    <definedName name="_SP19" localSheetId="7">[4]FES!#REF!</definedName>
    <definedName name="_SP19" localSheetId="8">[4]FES!#REF!</definedName>
    <definedName name="_SP19" localSheetId="9">[4]FES!#REF!</definedName>
    <definedName name="_SP19">[4]FES!#REF!</definedName>
    <definedName name="_SP2" localSheetId="10">[4]FES!#REF!</definedName>
    <definedName name="_SP2" localSheetId="6">[4]FES!#REF!</definedName>
    <definedName name="_SP2" localSheetId="7">[4]FES!#REF!</definedName>
    <definedName name="_SP2" localSheetId="8">[4]FES!#REF!</definedName>
    <definedName name="_SP2" localSheetId="9">[4]FES!#REF!</definedName>
    <definedName name="_SP2">[4]FES!#REF!</definedName>
    <definedName name="_SP20" localSheetId="10">[4]FES!#REF!</definedName>
    <definedName name="_SP20" localSheetId="6">[4]FES!#REF!</definedName>
    <definedName name="_SP20" localSheetId="7">[4]FES!#REF!</definedName>
    <definedName name="_SP20" localSheetId="8">[4]FES!#REF!</definedName>
    <definedName name="_SP20" localSheetId="9">[4]FES!#REF!</definedName>
    <definedName name="_SP20">[4]FES!#REF!</definedName>
    <definedName name="_SP3" localSheetId="10">[4]FES!#REF!</definedName>
    <definedName name="_SP3" localSheetId="6">[4]FES!#REF!</definedName>
    <definedName name="_SP3" localSheetId="7">[4]FES!#REF!</definedName>
    <definedName name="_SP3" localSheetId="8">[4]FES!#REF!</definedName>
    <definedName name="_SP3" localSheetId="9">[4]FES!#REF!</definedName>
    <definedName name="_SP3">[4]FES!#REF!</definedName>
    <definedName name="_SP4" localSheetId="10">[4]FES!#REF!</definedName>
    <definedName name="_SP4" localSheetId="6">[4]FES!#REF!</definedName>
    <definedName name="_SP4" localSheetId="7">[4]FES!#REF!</definedName>
    <definedName name="_SP4" localSheetId="8">[4]FES!#REF!</definedName>
    <definedName name="_SP4" localSheetId="9">[4]FES!#REF!</definedName>
    <definedName name="_SP4">[4]FES!#REF!</definedName>
    <definedName name="_SP5" localSheetId="10">[4]FES!#REF!</definedName>
    <definedName name="_SP5" localSheetId="6">[4]FES!#REF!</definedName>
    <definedName name="_SP5" localSheetId="7">[4]FES!#REF!</definedName>
    <definedName name="_SP5" localSheetId="8">[4]FES!#REF!</definedName>
    <definedName name="_SP5" localSheetId="9">[4]FES!#REF!</definedName>
    <definedName name="_SP5">[4]FES!#REF!</definedName>
    <definedName name="_SP7" localSheetId="10">[4]FES!#REF!</definedName>
    <definedName name="_SP7" localSheetId="6">[4]FES!#REF!</definedName>
    <definedName name="_SP7" localSheetId="7">[4]FES!#REF!</definedName>
    <definedName name="_SP7" localSheetId="8">[4]FES!#REF!</definedName>
    <definedName name="_SP7" localSheetId="9">[4]FES!#REF!</definedName>
    <definedName name="_SP7">[4]FES!#REF!</definedName>
    <definedName name="_SP8" localSheetId="10">[4]FES!#REF!</definedName>
    <definedName name="_SP8" localSheetId="6">[4]FES!#REF!</definedName>
    <definedName name="_SP8" localSheetId="7">[4]FES!#REF!</definedName>
    <definedName name="_SP8" localSheetId="8">[4]FES!#REF!</definedName>
    <definedName name="_SP8" localSheetId="9">[4]FES!#REF!</definedName>
    <definedName name="_SP8">[4]FES!#REF!</definedName>
    <definedName name="_SP9" localSheetId="10">[4]FES!#REF!</definedName>
    <definedName name="_SP9" localSheetId="6">[4]FES!#REF!</definedName>
    <definedName name="_SP9" localSheetId="7">[4]FES!#REF!</definedName>
    <definedName name="_SP9" localSheetId="8">[4]FES!#REF!</definedName>
    <definedName name="_SP9" localSheetId="9">[4]FES!#REF!</definedName>
    <definedName name="_SP9">[4]FES!#REF!</definedName>
    <definedName name="_use1" localSheetId="6">#REF!</definedName>
    <definedName name="_xlnm._FilterDatabase" localSheetId="2" hidden="1">'3.1.конкретные результаты ТП-РП'!$A$21:$DC$81</definedName>
    <definedName name="_xlnm._FilterDatabase" localSheetId="14" hidden="1">'7. Паспорт отчет о закупке 25'!$A$28:$AT$32</definedName>
    <definedName name="a" localSheetId="10">'5 анализ экон эффект 25'!a</definedName>
    <definedName name="a" localSheetId="6">'5 анализ экон эффект 25 план'!a</definedName>
    <definedName name="a" localSheetId="7">'5 анализ экон эффект 27'!a</definedName>
    <definedName name="a" localSheetId="8">'5 анализ экон эффект 28'!a</definedName>
    <definedName name="a" localSheetId="9">'5 анализ эконом эффект 29'!a</definedName>
    <definedName name="a">[5]!a</definedName>
    <definedName name="AccessDatabase" hidden="1">"C:\My Documents\vlad\Var_2\can270398v2t05.mdb"</definedName>
    <definedName name="AES" localSheetId="10">#REF!</definedName>
    <definedName name="AES" localSheetId="6">#REF!</definedName>
    <definedName name="AES" localSheetId="7">#REF!</definedName>
    <definedName name="AES" localSheetId="8">#REF!</definedName>
    <definedName name="AES" localSheetId="9">#REF!</definedName>
    <definedName name="AES">#REF!</definedName>
    <definedName name="AFamorts" localSheetId="10">#REF!</definedName>
    <definedName name="AFamorts">#REF!</definedName>
    <definedName name="AFamorttnr96" localSheetId="10">#REF!</definedName>
    <definedName name="AFamorttnr96">#REF!</definedName>
    <definedName name="AFassistech" localSheetId="10">#REF!</definedName>
    <definedName name="AFassistech">#REF!</definedName>
    <definedName name="AFfraisfi" localSheetId="10">#REF!</definedName>
    <definedName name="AFfraisfi">#REF!</definedName>
    <definedName name="AFimpoA" localSheetId="10">#REF!</definedName>
    <definedName name="AFimpoA">#REF!</definedName>
    <definedName name="AFparité" localSheetId="10">#REF!</definedName>
    <definedName name="AFparité">#REF!</definedName>
    <definedName name="AFtaxexport" localSheetId="10">#REF!</definedName>
    <definedName name="AFtaxexport">#REF!</definedName>
    <definedName name="alumina_mt" localSheetId="10">#REF!</definedName>
    <definedName name="alumina_mt">#REF!</definedName>
    <definedName name="alumina_price" localSheetId="10">#REF!</definedName>
    <definedName name="alumina_price">#REF!</definedName>
    <definedName name="anscount" hidden="1">1</definedName>
    <definedName name="AOE" localSheetId="10">#REF!</definedName>
    <definedName name="AOE" localSheetId="6">#REF!</definedName>
    <definedName name="AOE" localSheetId="7">#REF!</definedName>
    <definedName name="AOE" localSheetId="8">#REF!</definedName>
    <definedName name="AOE" localSheetId="9">#REF!</definedName>
    <definedName name="AOE">#REF!</definedName>
    <definedName name="asd" localSheetId="10">'5 анализ экон эффект 25'!asd</definedName>
    <definedName name="asd" localSheetId="6">'5 анализ экон эффект 25 план'!asd</definedName>
    <definedName name="asd" localSheetId="7">'5 анализ экон эффект 27'!asd</definedName>
    <definedName name="asd" localSheetId="8">'5 анализ экон эффект 28'!asd</definedName>
    <definedName name="asd" localSheetId="9">'5 анализ эконом эффект 29'!asd</definedName>
    <definedName name="asd">[5]!asd</definedName>
    <definedName name="b" localSheetId="10">'5 анализ экон эффект 25'!b</definedName>
    <definedName name="b" localSheetId="6">'5 анализ экон эффект 25 план'!b</definedName>
    <definedName name="b" localSheetId="7">'5 анализ экон эффект 27'!b</definedName>
    <definedName name="b" localSheetId="8">'5 анализ экон эффект 28'!b</definedName>
    <definedName name="b" localSheetId="9">'5 анализ эконом эффект 29'!b</definedName>
    <definedName name="b">[5]!b</definedName>
    <definedName name="Balance_Sheet" localSheetId="10">#REF!</definedName>
    <definedName name="Balance_Sheet">#REF!</definedName>
    <definedName name="BALEE_FLOAD" localSheetId="10">#REF!</definedName>
    <definedName name="BALEE_FLOAD">#REF!</definedName>
    <definedName name="BALEE_PROT" localSheetId="10">#REF!,#REF!,#REF!,#REF!</definedName>
    <definedName name="BALEE_PROT">#REF!,#REF!,#REF!,#REF!</definedName>
    <definedName name="BALM_FLOAD" localSheetId="10">#REF!</definedName>
    <definedName name="BALM_FLOAD">#REF!</definedName>
    <definedName name="BALM_PROT" localSheetId="10">#REF!,#REF!,#REF!,#REF!</definedName>
    <definedName name="BALM_PROT">#REF!,#REF!,#REF!,#REF!</definedName>
    <definedName name="bbbbb" localSheetId="10">'5 анализ экон эффект 25'!USD/1.701</definedName>
    <definedName name="bbbbb" localSheetId="6">'5 анализ экон эффект 25 план'!USD/1.701</definedName>
    <definedName name="bbbbb" localSheetId="7">'5 анализ экон эффект 27'!USD/1.701</definedName>
    <definedName name="bbbbb" localSheetId="8">'5 анализ экон эффект 28'!USD/1.701</definedName>
    <definedName name="bbbbb" localSheetId="9">'5 анализ эконом эффект 29'!USD/1.701</definedName>
    <definedName name="bbbbb">[5]!USD/1.701</definedName>
    <definedName name="bbbbbb">#N/A</definedName>
    <definedName name="Beg_Bal" localSheetId="10">#REF!</definedName>
    <definedName name="Beg_Bal">#REF!</definedName>
    <definedName name="Button_130">"can270398v2t05_Выпуск__реализация__запасы_Таблица"</definedName>
    <definedName name="calculations" localSheetId="10">#REF!</definedName>
    <definedName name="calculations">#REF!</definedName>
    <definedName name="Capital_Purchases" localSheetId="10">#REF!</definedName>
    <definedName name="Capital_Purchases">#REF!</definedName>
    <definedName name="CashFlow" localSheetId="10">'[6]Master Cashflows - Contractual'!#REF!</definedName>
    <definedName name="CashFlow" localSheetId="6">'[6]Master Cashflows - Contractual'!#REF!</definedName>
    <definedName name="CashFlow" localSheetId="7">'[6]Master Cashflows - Contractual'!#REF!</definedName>
    <definedName name="CashFlow" localSheetId="8">'[6]Master Cashflows - Contractual'!#REF!</definedName>
    <definedName name="CashFlow" localSheetId="9">'[6]Master Cashflows - Contractual'!#REF!</definedName>
    <definedName name="CashFlow">'[7]Master Cashflows - Contractual'!#REF!</definedName>
    <definedName name="CompOt" localSheetId="10">'5 анализ экон эффект 25'!CompOt</definedName>
    <definedName name="CompOt" localSheetId="6">'5 анализ экон эффект 25 план'!CompOt</definedName>
    <definedName name="CompOt" localSheetId="7">'5 анализ экон эффект 27'!CompOt</definedName>
    <definedName name="CompOt" localSheetId="8">'5 анализ экон эффект 28'!CompOt</definedName>
    <definedName name="CompOt" localSheetId="9">'5 анализ эконом эффект 29'!CompOt</definedName>
    <definedName name="CompOt">[5]!CompOt</definedName>
    <definedName name="CompRas" localSheetId="10">'5 анализ экон эффект 25'!CompRas</definedName>
    <definedName name="CompRas" localSheetId="6">'5 анализ экон эффект 25 план'!CompRas</definedName>
    <definedName name="CompRas" localSheetId="7">'5 анализ экон эффект 27'!CompRas</definedName>
    <definedName name="CompRas" localSheetId="8">'5 анализ экон эффект 28'!CompRas</definedName>
    <definedName name="CompRas" localSheetId="9">'5 анализ эконом эффект 29'!CompRas</definedName>
    <definedName name="CompRas">[5]!CompRas</definedName>
    <definedName name="Coût_Assistance_technique_1998" localSheetId="10">[0]!NotesHyp</definedName>
    <definedName name="Coût_Assistance_technique_1998" localSheetId="6">[5]!NotesHyp</definedName>
    <definedName name="Coût_Assistance_technique_1998" localSheetId="7">[0]!NotesHyp</definedName>
    <definedName name="Coût_Assistance_technique_1998" localSheetId="8">[0]!NotesHyp</definedName>
    <definedName name="Coût_Assistance_technique_1998" localSheetId="9">[0]!NotesHyp</definedName>
    <definedName name="Coût_Assistance_technique_1998">[5]!NotesHyp</definedName>
    <definedName name="csDesignMode">1</definedName>
    <definedName name="CUR_VER">[8]Заголовок!$B$21</definedName>
    <definedName name="curs" localSheetId="10">#REF!</definedName>
    <definedName name="curs">#REF!</definedName>
    <definedName name="d" localSheetId="10">#REF!</definedName>
    <definedName name="d">#REF!</definedName>
    <definedName name="d_r" localSheetId="10">#REF!</definedName>
    <definedName name="d_r">#REF!</definedName>
    <definedName name="da" localSheetId="10">#REF!</definedName>
    <definedName name="da">#REF!</definedName>
    <definedName name="Data" localSheetId="10">#REF!</definedName>
    <definedName name="Data">#REF!</definedName>
    <definedName name="DATE" localSheetId="10">#REF!</definedName>
    <definedName name="DATE">#REF!</definedName>
    <definedName name="debt1" localSheetId="10">#REF!</definedName>
    <definedName name="debt1" localSheetId="6">#REF!</definedName>
    <definedName name="debt1" localSheetId="7">#REF!</definedName>
    <definedName name="debt1" localSheetId="8">#REF!</definedName>
    <definedName name="debt1" localSheetId="9">#REF!</definedName>
    <definedName name="debt1">#REF!</definedName>
    <definedName name="del" localSheetId="10">#REF!</definedName>
    <definedName name="del" localSheetId="6">#REF!</definedName>
    <definedName name="del" localSheetId="7">#REF!</definedName>
    <definedName name="del" localSheetId="8">#REF!</definedName>
    <definedName name="del" localSheetId="9">#REF!</definedName>
    <definedName name="del">#REF!</definedName>
    <definedName name="Depreciation_Schedule" localSheetId="10">#REF!</definedName>
    <definedName name="Depreciation_Schedule">#REF!</definedName>
    <definedName name="dfg" localSheetId="10">'5 анализ экон эффект 25'!dfg</definedName>
    <definedName name="dfg" localSheetId="6">'5 анализ экон эффект 25 план'!dfg</definedName>
    <definedName name="dfg" localSheetId="7">'5 анализ экон эффект 27'!dfg</definedName>
    <definedName name="dfg" localSheetId="8">'5 анализ экон эффект 28'!dfg</definedName>
    <definedName name="dfg" localSheetId="9">'5 анализ эконом эффект 29'!dfg</definedName>
    <definedName name="dfg">[5]!dfg</definedName>
    <definedName name="dip" localSheetId="10">[9]FST5!$G$149:$G$165,P1_dip,P2_dip,P3_dip,P4_dip</definedName>
    <definedName name="dip" localSheetId="6">[9]FST5!$G$149:$G$165,P1_dip,P2_dip,P3_dip,P4_dip</definedName>
    <definedName name="dip" localSheetId="7">[9]FST5!$G$149:$G$165,P1_dip,P2_dip,P3_dip,P4_dip</definedName>
    <definedName name="dip" localSheetId="8">[9]FST5!$G$149:$G$165,P1_dip,P2_dip,P3_dip,P4_dip</definedName>
    <definedName name="dip" localSheetId="9">[9]FST5!$G$149:$G$165,P1_dip,P2_dip,P3_dip,P4_dip</definedName>
    <definedName name="dip">[9]FST5!$G$149:$G$165,P1_dip,P2_dip,P3_dip,P4_dip</definedName>
    <definedName name="DM" localSheetId="10">'5 анализ экон эффект 25'!USD/1.701</definedName>
    <definedName name="DM" localSheetId="6">'5 анализ экон эффект 25 план'!USD/1.701</definedName>
    <definedName name="DM" localSheetId="7">'5 анализ экон эффект 27'!USD/1.701</definedName>
    <definedName name="DM" localSheetId="8">'5 анализ экон эффект 28'!USD/1.701</definedName>
    <definedName name="DM" localSheetId="9">'5 анализ эконом эффект 29'!USD/1.701</definedName>
    <definedName name="DM">[5]!USD/1.701</definedName>
    <definedName name="DMRUR" localSheetId="10">#REF!</definedName>
    <definedName name="DMRUR">#REF!</definedName>
    <definedName name="DOC" localSheetId="10">#REF!</definedName>
    <definedName name="DOC">#REF!</definedName>
    <definedName name="Down_range" localSheetId="10">#REF!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 localSheetId="10">#REF!</definedName>
    <definedName name="ee">#REF!</definedName>
    <definedName name="End_Bal" localSheetId="10">#REF!</definedName>
    <definedName name="End_Bal">#REF!</definedName>
    <definedName name="eso" localSheetId="10">[9]FST5!$G$149:$G$165,P1_eso</definedName>
    <definedName name="eso" localSheetId="6">[9]FST5!$G$149:$G$165,P1_eso</definedName>
    <definedName name="eso" localSheetId="7">[9]FST5!$G$149:$G$165,P1_eso</definedName>
    <definedName name="eso" localSheetId="8">[9]FST5!$G$149:$G$165,P1_eso</definedName>
    <definedName name="eso" localSheetId="9">[9]FST5!$G$149:$G$165,P1_eso</definedName>
    <definedName name="eso">[9]FST5!$G$149:$G$165,P1_eso</definedName>
    <definedName name="ESO_ET" localSheetId="10">#REF!</definedName>
    <definedName name="ESO_ET">#REF!</definedName>
    <definedName name="ESO_PROT" localSheetId="10">#REF!,#REF!,#REF!,'5 анализ экон эффект 25'!P1_ESO_PROT</definedName>
    <definedName name="ESO_PROT" localSheetId="6">#REF!,#REF!,#REF!,[5]!P1_ESO_PROT</definedName>
    <definedName name="ESO_PROT" localSheetId="7">#REF!,#REF!,#REF!,[0]!P1_ESO_PROT</definedName>
    <definedName name="ESO_PROT" localSheetId="8">#REF!,#REF!,#REF!,[0]!P1_ESO_PROT</definedName>
    <definedName name="ESO_PROT" localSheetId="9">#REF!,#REF!,#REF!,[0]!P1_ESO_PROT</definedName>
    <definedName name="ESO_PROT">#REF!,#REF!,#REF!,[5]!P1_ESO_PROT</definedName>
    <definedName name="ESOcom" localSheetId="10">#REF!</definedName>
    <definedName name="ESOcom" localSheetId="6">#REF!</definedName>
    <definedName name="ESOcom" localSheetId="7">#REF!</definedName>
    <definedName name="ESOcom" localSheetId="8">#REF!</definedName>
    <definedName name="ESOcom" localSheetId="9">#REF!</definedName>
    <definedName name="ESOcom">#REF!</definedName>
    <definedName name="ew" localSheetId="10">'5 анализ экон эффект 25'!ew</definedName>
    <definedName name="ew" localSheetId="6">'5 анализ экон эффект 25 план'!ew</definedName>
    <definedName name="ew" localSheetId="7">'5 анализ экон эффект 27'!ew</definedName>
    <definedName name="ew" localSheetId="8">'5 анализ экон эффект 28'!ew</definedName>
    <definedName name="ew" localSheetId="9">'5 анализ эконом эффект 29'!ew</definedName>
    <definedName name="ew">[5]!ew</definedName>
    <definedName name="Expas" localSheetId="10">#REF!</definedName>
    <definedName name="Expas">#REF!</definedName>
    <definedName name="export_year" localSheetId="10">#REF!</definedName>
    <definedName name="export_year">#REF!</definedName>
    <definedName name="Extra_Pay" localSheetId="10">#REF!</definedName>
    <definedName name="Extra_Pay">#REF!</definedName>
    <definedName name="fg" localSheetId="10">'5 анализ экон эффект 25'!fg</definedName>
    <definedName name="fg" localSheetId="6">'5 анализ экон эффект 25 план'!fg</definedName>
    <definedName name="fg" localSheetId="7">'5 анализ экон эффект 27'!fg</definedName>
    <definedName name="fg" localSheetId="8">'5 анализ экон эффект 28'!fg</definedName>
    <definedName name="fg" localSheetId="9">'5 анализ эконом эффект 29'!fg</definedName>
    <definedName name="fg">[5]!fg</definedName>
    <definedName name="Financing_Activities" localSheetId="10">#REF!</definedName>
    <definedName name="Financing_Activities" localSheetId="6">#REF!</definedName>
    <definedName name="Financing_Activities" localSheetId="7">#REF!</definedName>
    <definedName name="Financing_Activities" localSheetId="8">#REF!</definedName>
    <definedName name="Financing_Activities" localSheetId="9">#REF!</definedName>
    <definedName name="Financing_Activities">#REF!</definedName>
    <definedName name="Form_211" localSheetId="10">#REF!</definedName>
    <definedName name="Form_211">#REF!</definedName>
    <definedName name="Form_214_40" localSheetId="10">#REF!</definedName>
    <definedName name="Form_214_40">#REF!</definedName>
    <definedName name="Form_214_41" localSheetId="10">#REF!</definedName>
    <definedName name="Form_214_41">#REF!</definedName>
    <definedName name="Form_215" localSheetId="10">#REF!</definedName>
    <definedName name="Form_215">#REF!</definedName>
    <definedName name="Form_626_p" localSheetId="10">#REF!</definedName>
    <definedName name="Form_626_p">#REF!</definedName>
    <definedName name="Format_info" localSheetId="10">#REF!</definedName>
    <definedName name="Format_info">#REF!</definedName>
    <definedName name="Fuel" localSheetId="10">#REF!</definedName>
    <definedName name="Fuel">#REF!</definedName>
    <definedName name="FuelP97" localSheetId="10">#REF!</definedName>
    <definedName name="FuelP97">#REF!</definedName>
    <definedName name="Full_Print" localSheetId="10">#REF!</definedName>
    <definedName name="Full_Print">#REF!</definedName>
    <definedName name="G" localSheetId="10">'5 анализ экон эффект 25'!USD/1.701</definedName>
    <definedName name="G" localSheetId="6">'5 анализ экон эффект 25 план'!USD/1.701</definedName>
    <definedName name="G" localSheetId="7">'5 анализ экон эффект 27'!USD/1.701</definedName>
    <definedName name="G" localSheetId="8">'5 анализ экон эффект 28'!USD/1.701</definedName>
    <definedName name="G" localSheetId="9">'5 анализ эконом эффект 29'!USD/1.701</definedName>
    <definedName name="G">[5]!USD/1.701</definedName>
    <definedName name="GES" localSheetId="10">#REF!</definedName>
    <definedName name="GES" localSheetId="6">#REF!</definedName>
    <definedName name="GES" localSheetId="7">#REF!</definedName>
    <definedName name="GES" localSheetId="8">#REF!</definedName>
    <definedName name="GES" localSheetId="9">#REF!</definedName>
    <definedName name="GES">#REF!</definedName>
    <definedName name="GES_DATA" localSheetId="10">#REF!</definedName>
    <definedName name="GES_DATA">#REF!</definedName>
    <definedName name="GES_LIST" localSheetId="10">#REF!</definedName>
    <definedName name="GES_LIST">#REF!</definedName>
    <definedName name="GES3_DATA" localSheetId="10">#REF!</definedName>
    <definedName name="GES3_DATA">#REF!</definedName>
    <definedName name="gfjfg" localSheetId="10">'5 анализ экон эффект 25'!gfjfg</definedName>
    <definedName name="gfjfg" localSheetId="6">'5 анализ экон эффект 25 план'!gfjfg</definedName>
    <definedName name="gfjfg" localSheetId="7">'5 анализ экон эффект 27'!gfjfg</definedName>
    <definedName name="gfjfg" localSheetId="8">'5 анализ экон эффект 28'!gfjfg</definedName>
    <definedName name="gfjfg" localSheetId="9">'5 анализ эконом эффект 29'!gfjfg</definedName>
    <definedName name="gfjfg">[5]!gfjfg</definedName>
    <definedName name="gg" localSheetId="10">#REF!</definedName>
    <definedName name="gg">#REF!</definedName>
    <definedName name="gggg" localSheetId="10">'5 анализ экон эффект 25'!gggg</definedName>
    <definedName name="gggg" localSheetId="6">'5 анализ экон эффект 25 план'!gggg</definedName>
    <definedName name="gggg" localSheetId="7">'5 анализ экон эффект 27'!gggg</definedName>
    <definedName name="gggg" localSheetId="8">'5 анализ экон эффект 28'!gggg</definedName>
    <definedName name="gggg" localSheetId="9">'5 анализ эконом эффект 29'!gggg</definedName>
    <definedName name="gggg">[5]!gggg</definedName>
    <definedName name="Go" localSheetId="10">'5 анализ экон эффект 25'!Go</definedName>
    <definedName name="Go" localSheetId="6">'5 анализ экон эффект 25 план'!Go</definedName>
    <definedName name="Go" localSheetId="7">'5 анализ экон эффект 27'!Go</definedName>
    <definedName name="Go" localSheetId="8">'5 анализ экон эффект 28'!Go</definedName>
    <definedName name="Go" localSheetId="9">'5 анализ эконом эффект 29'!Go</definedName>
    <definedName name="Go">[5]!Go</definedName>
    <definedName name="GoAssetChart" localSheetId="10">'5 анализ экон эффект 25'!GoAssetChart</definedName>
    <definedName name="GoAssetChart" localSheetId="6">'5 анализ экон эффект 25 план'!GoAssetChart</definedName>
    <definedName name="GoAssetChart" localSheetId="7">'5 анализ экон эффект 27'!GoAssetChart</definedName>
    <definedName name="GoAssetChart" localSheetId="8">'5 анализ экон эффект 28'!GoAssetChart</definedName>
    <definedName name="GoAssetChart" localSheetId="9">'5 анализ эконом эффект 29'!GoAssetChart</definedName>
    <definedName name="GoAssetChart">[5]!GoAssetChart</definedName>
    <definedName name="GoBack" localSheetId="10">'5 анализ экон эффект 25'!GoBack</definedName>
    <definedName name="GoBack" localSheetId="6">'5 анализ экон эффект 25 план'!GoBack</definedName>
    <definedName name="GoBack" localSheetId="7">'5 анализ экон эффект 27'!GoBack</definedName>
    <definedName name="GoBack" localSheetId="8">'5 анализ экон эффект 28'!GoBack</definedName>
    <definedName name="GoBack" localSheetId="9">'5 анализ эконом эффект 29'!GoBack</definedName>
    <definedName name="GoBack">[5]!GoBack</definedName>
    <definedName name="GoBalanceSheet" localSheetId="10">'5 анализ экон эффект 25'!GoBalanceSheet</definedName>
    <definedName name="GoBalanceSheet" localSheetId="6">'5 анализ экон эффект 25 план'!GoBalanceSheet</definedName>
    <definedName name="GoBalanceSheet" localSheetId="7">'5 анализ экон эффект 27'!GoBalanceSheet</definedName>
    <definedName name="GoBalanceSheet" localSheetId="8">'5 анализ экон эффект 28'!GoBalanceSheet</definedName>
    <definedName name="GoBalanceSheet" localSheetId="9">'5 анализ эконом эффект 29'!GoBalanceSheet</definedName>
    <definedName name="GoBalanceSheet">[5]!GoBalanceSheet</definedName>
    <definedName name="GoCashFlow" localSheetId="10">'5 анализ экон эффект 25'!GoCashFlow</definedName>
    <definedName name="GoCashFlow" localSheetId="6">'5 анализ экон эффект 25 план'!GoCashFlow</definedName>
    <definedName name="GoCashFlow" localSheetId="7">'5 анализ экон эффект 27'!GoCashFlow</definedName>
    <definedName name="GoCashFlow" localSheetId="8">'5 анализ экон эффект 28'!GoCashFlow</definedName>
    <definedName name="GoCashFlow" localSheetId="9">'5 анализ эконом эффект 29'!GoCashFlow</definedName>
    <definedName name="GoCashFlow">[5]!GoCashFlow</definedName>
    <definedName name="GoData" localSheetId="10">'5 анализ экон эффект 25'!GoData</definedName>
    <definedName name="GoData" localSheetId="6">'5 анализ экон эффект 25 план'!GoData</definedName>
    <definedName name="GoData" localSheetId="7">'5 анализ экон эффект 27'!GoData</definedName>
    <definedName name="GoData" localSheetId="8">'5 анализ экон эффект 28'!GoData</definedName>
    <definedName name="GoData" localSheetId="9">'5 анализ эконом эффект 29'!GoData</definedName>
    <definedName name="GoData">[5]!GoData</definedName>
    <definedName name="GoIncomeChart" localSheetId="10">'5 анализ экон эффект 25'!GoIncomeChart</definedName>
    <definedName name="GoIncomeChart" localSheetId="6">'5 анализ экон эффект 25 план'!GoIncomeChart</definedName>
    <definedName name="GoIncomeChart" localSheetId="7">'5 анализ экон эффект 27'!GoIncomeChart</definedName>
    <definedName name="GoIncomeChart" localSheetId="8">'5 анализ экон эффект 28'!GoIncomeChart</definedName>
    <definedName name="GoIncomeChart" localSheetId="9">'5 анализ эконом эффект 29'!GoIncomeChart</definedName>
    <definedName name="GoIncomeChart">[5]!GoIncomeChart</definedName>
    <definedName name="GoIncomeChart1" localSheetId="10">'5 анализ экон эффект 25'!GoIncomeChart1</definedName>
    <definedName name="GoIncomeChart1" localSheetId="6">'5 анализ экон эффект 25 план'!GoIncomeChart1</definedName>
    <definedName name="GoIncomeChart1" localSheetId="7">'5 анализ экон эффект 27'!GoIncomeChart1</definedName>
    <definedName name="GoIncomeChart1" localSheetId="8">'5 анализ экон эффект 28'!GoIncomeChart1</definedName>
    <definedName name="GoIncomeChart1" localSheetId="9">'5 анализ эконом эффект 29'!GoIncomeChart1</definedName>
    <definedName name="GoIncomeChart1">[5]!GoIncomeChart1</definedName>
    <definedName name="grace1" localSheetId="10">#REF!</definedName>
    <definedName name="grace1" localSheetId="6">#REF!</definedName>
    <definedName name="grace1" localSheetId="7">#REF!</definedName>
    <definedName name="grace1" localSheetId="8">#REF!</definedName>
    <definedName name="grace1" localSheetId="9">#REF!</definedName>
    <definedName name="grace1">#REF!</definedName>
    <definedName name="GRES" localSheetId="10">#REF!</definedName>
    <definedName name="GRES" localSheetId="6">#REF!</definedName>
    <definedName name="GRES" localSheetId="7">#REF!</definedName>
    <definedName name="GRES" localSheetId="8">#REF!</definedName>
    <definedName name="GRES" localSheetId="9">#REF!</definedName>
    <definedName name="GRES">#REF!</definedName>
    <definedName name="GRES_DATA" localSheetId="10">#REF!</definedName>
    <definedName name="GRES_DATA">#REF!</definedName>
    <definedName name="GRES_LIST" localSheetId="10">#REF!</definedName>
    <definedName name="GRES_LIST">#REF!</definedName>
    <definedName name="gtty" localSheetId="10">#REF!,#REF!,#REF!,'5 анализ экон эффект 25'!P1_ESO_PROT</definedName>
    <definedName name="gtty" localSheetId="6">#REF!,#REF!,#REF!,[5]!P1_ESO_PROT</definedName>
    <definedName name="gtty" localSheetId="7">#REF!,#REF!,#REF!,[0]!P1_ESO_PROT</definedName>
    <definedName name="gtty" localSheetId="8">#REF!,#REF!,#REF!,[0]!P1_ESO_PROT</definedName>
    <definedName name="gtty" localSheetId="9">#REF!,#REF!,#REF!,[0]!P1_ESO_PROT</definedName>
    <definedName name="gtty">#REF!,#REF!,#REF!,[5]!P1_ESO_PROT</definedName>
    <definedName name="H?Period">[10]Заголовок!$B$3</definedName>
    <definedName name="HEADER_BOTTOM">6</definedName>
    <definedName name="HEADER_BOTTOM_1">#N/A</definedName>
    <definedName name="Header_Row" localSheetId="10">ROW(#REF!)</definedName>
    <definedName name="Header_Row" localSheetId="7">ROW(#REF!)</definedName>
    <definedName name="Header_Row" localSheetId="8">ROW(#REF!)</definedName>
    <definedName name="Header_Row" localSheetId="9">ROW(#REF!)</definedName>
    <definedName name="Header_Row">ROW(#REF!)</definedName>
    <definedName name="Helper_ТЭС_Котельные">[11]Справочники!$A$2:$A$4,[11]Справочники!$A$16:$A$18</definedName>
    <definedName name="hh" localSheetId="10">'5 анализ экон эффект 25'!USD/1.701</definedName>
    <definedName name="hh" localSheetId="6">'5 анализ экон эффект 25 план'!USD/1.701</definedName>
    <definedName name="hh" localSheetId="7">'5 анализ экон эффект 27'!USD/1.701</definedName>
    <definedName name="hh" localSheetId="8">'5 анализ экон эффект 28'!USD/1.701</definedName>
    <definedName name="hh" localSheetId="9">'5 анализ эконом эффект 29'!USD/1.701</definedName>
    <definedName name="hh">[5]!USD/1.701</definedName>
    <definedName name="hhhh" localSheetId="10">'5 анализ экон эффект 25'!hhhh</definedName>
    <definedName name="hhhh" localSheetId="6">'5 анализ экон эффект 25 план'!hhhh</definedName>
    <definedName name="hhhh" localSheetId="7">'5 анализ экон эффект 27'!hhhh</definedName>
    <definedName name="hhhh" localSheetId="8">'5 анализ экон эффект 28'!hhhh</definedName>
    <definedName name="hhhh" localSheetId="9">'5 анализ эконом эффект 29'!hhhh</definedName>
    <definedName name="hhhh">[5]!hhhh</definedName>
    <definedName name="iii" localSheetId="10">[0]!kk/1.81</definedName>
    <definedName name="iii" localSheetId="6">[5]!kk/1.81</definedName>
    <definedName name="iii" localSheetId="7">[0]!kk/1.81</definedName>
    <definedName name="iii" localSheetId="8">[0]!kk/1.81</definedName>
    <definedName name="iii" localSheetId="9">[0]!kk/1.81</definedName>
    <definedName name="iii">kk/1.81</definedName>
    <definedName name="iiii" localSheetId="10">[0]!kk/1.81</definedName>
    <definedName name="iiii" localSheetId="6">[5]!kk/1.81</definedName>
    <definedName name="iiii" localSheetId="7">[0]!kk/1.81</definedName>
    <definedName name="iiii" localSheetId="8">[0]!kk/1.81</definedName>
    <definedName name="iiii" localSheetId="9">[0]!kk/1.81</definedName>
    <definedName name="iiii">kk/1.81</definedName>
    <definedName name="Income_Statement_1" localSheetId="10">#REF!</definedName>
    <definedName name="Income_Statement_1">#REF!</definedName>
    <definedName name="Income_Statement_2" localSheetId="10">#REF!</definedName>
    <definedName name="Income_Statement_2">#REF!</definedName>
    <definedName name="Income_Statement_3" localSheetId="10">#REF!</definedName>
    <definedName name="Income_Statement_3">#REF!</definedName>
    <definedName name="ineterest1" localSheetId="10">#REF!</definedName>
    <definedName name="ineterest1" localSheetId="6">#REF!</definedName>
    <definedName name="ineterest1" localSheetId="7">#REF!</definedName>
    <definedName name="ineterest1" localSheetId="8">#REF!</definedName>
    <definedName name="ineterest1" localSheetId="9">#REF!</definedName>
    <definedName name="ineterest1">#REF!</definedName>
    <definedName name="INN" localSheetId="10">#REF!</definedName>
    <definedName name="INN">#REF!</definedName>
    <definedName name="Int" localSheetId="10">#REF!</definedName>
    <definedName name="Int">#REF!</definedName>
    <definedName name="Interest_Rate" localSheetId="10">#REF!</definedName>
    <definedName name="Interest_Rate">#REF!</definedName>
    <definedName name="jjjjjj" localSheetId="10">'5 анализ экон эффект 25'!jjjjjj</definedName>
    <definedName name="jjjjjj" localSheetId="6">'5 анализ экон эффект 25 план'!jjjjjj</definedName>
    <definedName name="jjjjjj" localSheetId="7">'5 анализ экон эффект 27'!jjjjjj</definedName>
    <definedName name="jjjjjj" localSheetId="8">'5 анализ экон эффект 28'!jjjjjj</definedName>
    <definedName name="jjjjjj" localSheetId="9">'5 анализ эконом эффект 29'!jjjjjj</definedName>
    <definedName name="jjjjjj">[5]!jjjjjj</definedName>
    <definedName name="k" localSheetId="10">'5 анализ экон эффект 25'!k</definedName>
    <definedName name="k" localSheetId="6">'5 анализ экон эффект 25 план'!k</definedName>
    <definedName name="k" localSheetId="7">'5 анализ экон эффект 27'!k</definedName>
    <definedName name="k" localSheetId="8">'5 анализ экон эффект 28'!k</definedName>
    <definedName name="k" localSheetId="9">'5 анализ эконом эффект 29'!k</definedName>
    <definedName name="k">[5]!k</definedName>
    <definedName name="kk">[12]Коэфф!$B$1</definedName>
    <definedName name="kurs" localSheetId="10">#REF!</definedName>
    <definedName name="kurs">#REF!</definedName>
    <definedName name="lang">[13]lang!$A$6</definedName>
    <definedName name="Language">[14]Main!$B$21</definedName>
    <definedName name="Last_Row" localSheetId="10">IF('5 анализ экон эффект 25'!Values_Entered,'5 анализ экон эффект 25'!Header_Row+'5 анализ экон эффект 25'!Number_of_Payments,'5 анализ экон эффект 25'!Header_Row)</definedName>
    <definedName name="Last_Row" localSheetId="6">IF('5 анализ экон эффект 25 план'!Values_Entered,[5]!Header_Row+'5 анализ экон эффект 25 план'!Number_of_Payments,[5]!Header_Row)</definedName>
    <definedName name="Last_Row" localSheetId="7">IF('5 анализ экон эффект 27'!Values_Entered,'5 анализ экон эффект 27'!Header_Row+'5 анализ экон эффект 27'!Number_of_Payments,'5 анализ экон эффект 27'!Header_Row)</definedName>
    <definedName name="Last_Row" localSheetId="8">IF('5 анализ экон эффект 28'!Values_Entered,'5 анализ экон эффект 28'!Header_Row+'5 анализ экон эффект 28'!Number_of_Payments,'5 анализ экон эффект 28'!Header_Row)</definedName>
    <definedName name="Last_Row" localSheetId="9">IF('5 анализ эконом эффект 29'!Values_Entered,'5 анализ эконом эффект 29'!Header_Row+'5 анализ эконом эффект 29'!Number_of_Payments,'5 анализ эконом эффект 29'!Header_Row)</definedName>
    <definedName name="Last_Row">IF(Values_Entered,Header_Row+Number_of_Payments,Header_Row)</definedName>
    <definedName name="libir6m" localSheetId="10">#REF!</definedName>
    <definedName name="libir6m" localSheetId="6">#REF!</definedName>
    <definedName name="libir6m" localSheetId="7">#REF!</definedName>
    <definedName name="libir6m" localSheetId="8">#REF!</definedName>
    <definedName name="libir6m" localSheetId="9">#REF!</definedName>
    <definedName name="libir6m">#REF!</definedName>
    <definedName name="limcount" hidden="1">1</definedName>
    <definedName name="LME" localSheetId="10">#REF!</definedName>
    <definedName name="LME">#REF!</definedName>
    <definedName name="Loan_Amount" localSheetId="10">#REF!</definedName>
    <definedName name="Loan_Amount">#REF!</definedName>
    <definedName name="Loan_Start" localSheetId="10">#REF!</definedName>
    <definedName name="Loan_Start">#REF!</definedName>
    <definedName name="Loan_Years" localSheetId="10">#REF!</definedName>
    <definedName name="Loan_Years">#REF!</definedName>
    <definedName name="mamamia" localSheetId="10">#REF!</definedName>
    <definedName name="mamamia">#REF!</definedName>
    <definedName name="mm" localSheetId="10">'5 анализ экон эффект 25'!mm</definedName>
    <definedName name="mm" localSheetId="6">'5 анализ экон эффект 25 план'!mm</definedName>
    <definedName name="mm" localSheetId="7">'5 анализ экон эффект 27'!mm</definedName>
    <definedName name="mm" localSheetId="8">'5 анализ экон эффект 28'!mm</definedName>
    <definedName name="mm" localSheetId="9">'5 анализ эконом эффект 29'!mm</definedName>
    <definedName name="mm">[5]!mm</definedName>
    <definedName name="MO" localSheetId="10">#REF!</definedName>
    <definedName name="MO">#REF!</definedName>
    <definedName name="Moeuvre" localSheetId="10">[15]Personnel!#REF!</definedName>
    <definedName name="Moeuvre" localSheetId="6">[15]Personnel!#REF!</definedName>
    <definedName name="Moeuvre" localSheetId="7">[15]Personnel!#REF!</definedName>
    <definedName name="Moeuvre" localSheetId="8">[15]Personnel!#REF!</definedName>
    <definedName name="Moeuvre" localSheetId="9">[15]Personnel!#REF!</definedName>
    <definedName name="Moeuvre">[16]Personnel!#REF!</definedName>
    <definedName name="MONTH" localSheetId="10">#REF!</definedName>
    <definedName name="MONTH" localSheetId="6">#REF!</definedName>
    <definedName name="MONTH" localSheetId="7">#REF!</definedName>
    <definedName name="MONTH" localSheetId="8">#REF!</definedName>
    <definedName name="MONTH" localSheetId="9">#REF!</definedName>
    <definedName name="MONTH">#REF!</definedName>
    <definedName name="net" localSheetId="10">[9]FST5!$G$100:$G$116,P1_net</definedName>
    <definedName name="net" localSheetId="6">[9]FST5!$G$100:$G$116,P1_net</definedName>
    <definedName name="net" localSheetId="7">[9]FST5!$G$100:$G$116,P1_net</definedName>
    <definedName name="net" localSheetId="8">[9]FST5!$G$100:$G$116,P1_net</definedName>
    <definedName name="net" localSheetId="9">[9]FST5!$G$100:$G$116,P1_net</definedName>
    <definedName name="net">[9]FST5!$G$100:$G$116,P1_net</definedName>
    <definedName name="NET_SCOPE_FOR_LOAD" localSheetId="10">#REF!</definedName>
    <definedName name="NET_SCOPE_FOR_LOAD" localSheetId="6">#REF!</definedName>
    <definedName name="NET_SCOPE_FOR_LOAD" localSheetId="7">#REF!</definedName>
    <definedName name="NET_SCOPE_FOR_LOAD" localSheetId="8">#REF!</definedName>
    <definedName name="NET_SCOPE_FOR_LOAD" localSheetId="9">#REF!</definedName>
    <definedName name="NET_SCOPE_FOR_LOAD">#REF!</definedName>
    <definedName name="nn" localSheetId="10">[0]!kk/1.81</definedName>
    <definedName name="nn" localSheetId="6">[5]!kk/1.81</definedName>
    <definedName name="nn" localSheetId="7">[0]!kk/1.81</definedName>
    <definedName name="nn" localSheetId="8">[0]!kk/1.81</definedName>
    <definedName name="nn" localSheetId="9">[0]!kk/1.81</definedName>
    <definedName name="nn">kk/1.81</definedName>
    <definedName name="nnnn" localSheetId="10">[0]!kk/1.81</definedName>
    <definedName name="nnnn" localSheetId="6">[5]!kk/1.81</definedName>
    <definedName name="nnnn" localSheetId="7">[0]!kk/1.81</definedName>
    <definedName name="nnnn" localSheetId="8">[0]!kk/1.81</definedName>
    <definedName name="nnnn" localSheetId="9">[0]!kk/1.81</definedName>
    <definedName name="nnnn">kk/1.81</definedName>
    <definedName name="NOM" localSheetId="10">#REF!</definedName>
    <definedName name="NOM">#REF!</definedName>
    <definedName name="NSRF" localSheetId="10">#REF!</definedName>
    <definedName name="NSRF">#REF!</definedName>
    <definedName name="Num" localSheetId="10">#REF!</definedName>
    <definedName name="Num">#REF!</definedName>
    <definedName name="Num_Pmt_Per_Year" localSheetId="10">#REF!</definedName>
    <definedName name="Num_Pmt_Per_Year">#REF!</definedName>
    <definedName name="Number_of_Payments" localSheetId="10">MATCH(0.01,'5 анализ экон эффект 25'!End_Bal,-1)+1</definedName>
    <definedName name="Number_of_Payments" localSheetId="6">MATCH(0.01,[5]!End_Bal,-1)+1</definedName>
    <definedName name="Number_of_Payments" localSheetId="7">MATCH(0.01,[0]!End_Bal,-1)+1</definedName>
    <definedName name="Number_of_Payments" localSheetId="8">MATCH(0.01,[0]!End_Bal,-1)+1</definedName>
    <definedName name="Number_of_Payments" localSheetId="9">MATCH(0.01,[0]!End_Bal,-1)+1</definedName>
    <definedName name="Number_of_Payments">MATCH(0.01,End_Bal,-1)+1</definedName>
    <definedName name="ok" localSheetId="10">[17]Контроль!$E$1</definedName>
    <definedName name="ok" localSheetId="6">[17]Контроль!$E$1</definedName>
    <definedName name="ok" localSheetId="7">[17]Контроль!$E$1</definedName>
    <definedName name="ok" localSheetId="8">[17]Контроль!$E$1</definedName>
    <definedName name="ok" localSheetId="9">[17]Контроль!$E$1</definedName>
    <definedName name="ok">[18]Контроль!$E$1</definedName>
    <definedName name="OKTMO" localSheetId="10">#REF!</definedName>
    <definedName name="OKTMO">#REF!</definedName>
    <definedName name="ORE" localSheetId="10">#REF!</definedName>
    <definedName name="ORE" localSheetId="6">#REF!</definedName>
    <definedName name="ORE" localSheetId="7">#REF!</definedName>
    <definedName name="ORE" localSheetId="8">#REF!</definedName>
    <definedName name="ORE" localSheetId="9">#REF!</definedName>
    <definedName name="ORE">#REF!</definedName>
    <definedName name="org">'[19]Анкета (2)'!$A$5</definedName>
    <definedName name="Org_list" localSheetId="10">#REF!</definedName>
    <definedName name="Org_list" localSheetId="6">#REF!</definedName>
    <definedName name="Org_list" localSheetId="7">#REF!</definedName>
    <definedName name="Org_list" localSheetId="8">#REF!</definedName>
    <definedName name="Org_list" localSheetId="9">#REF!</definedName>
    <definedName name="Org_list">#REF!</definedName>
    <definedName name="OTH_DATA" localSheetId="10">#REF!</definedName>
    <definedName name="OTH_DATA">#REF!</definedName>
    <definedName name="OTH_LIST" localSheetId="10">#REF!</definedName>
    <definedName name="OTH_LIST">#REF!</definedName>
    <definedName name="output_year" localSheetId="10">#REF!</definedName>
    <definedName name="output_year">#REF!</definedName>
    <definedName name="P1_dip" hidden="1">[9]FST5!$G$167:$G$172,[9]FST5!$G$174:$G$175,[9]FST5!$G$177:$G$180,[9]FST5!$G$182,[9]FST5!$G$184:$G$188,[9]FST5!$G$190,[9]FST5!$G$192:$G$194</definedName>
    <definedName name="P1_eso" hidden="1">[9]FST5!$G$167:$G$172,[9]FST5!$G$174:$G$175,[9]FST5!$G$177:$G$180,[9]FST5!$G$182,[9]FST5!$G$184:$G$188,[9]FST5!$G$190,[9]FST5!$G$192:$G$194</definedName>
    <definedName name="P1_ESO_PROT" localSheetId="10" hidden="1">#REF!,#REF!,#REF!,#REF!,#REF!,#REF!,#REF!,#REF!</definedName>
    <definedName name="P1_ESO_PROT" hidden="1">#REF!,#REF!,#REF!,#REF!,#REF!,#REF!,#REF!,#REF!</definedName>
    <definedName name="P1_net" hidden="1">[9]FST5!$G$118:$G$123,[9]FST5!$G$125:$G$126,[9]FST5!$G$128:$G$131,[9]FST5!$G$133,[9]FST5!$G$135:$G$139,[9]FST5!$G$141,[9]FST5!$G$143:$G$145</definedName>
    <definedName name="P1_SBT_PROT" localSheetId="10" hidden="1">#REF!,#REF!,#REF!,#REF!,#REF!,#REF!,#REF!</definedName>
    <definedName name="P1_SBT_PROT" hidden="1">#REF!,#REF!,#REF!,#REF!,#REF!,#REF!,#REF!</definedName>
    <definedName name="P1_SCOPE_16_PRT" hidden="1">'[20]16'!$E$15:$I$16,'[20]16'!$E$18:$I$20,'[20]16'!$E$23:$I$23,'[20]16'!$E$26:$I$26,'[20]16'!$E$29:$I$29,'[20]16'!$E$32:$I$32,'[20]16'!$E$35:$I$35,'[20]16'!$B$34,'[20]16'!$B$37</definedName>
    <definedName name="P1_SCOPE_17_PRT" localSheetId="10" hidden="1">#REF!,#REF!,#REF!,#REF!,#REF!,#REF!,#REF!,#REF!</definedName>
    <definedName name="P1_SCOPE_17_PRT" hidden="1">#REF!,#REF!,#REF!,#REF!,#REF!,#REF!,#REF!,#REF!</definedName>
    <definedName name="P1_SCOPE_4_PRT" hidden="1">'[20]4'!$F$23:$I$23,'[20]4'!$F$25:$I$25,'[20]4'!$F$27:$I$31,'[20]4'!$K$14:$N$20,'[20]4'!$K$23:$N$23,'[20]4'!$K$25:$N$25,'[20]4'!$K$27:$N$31,'[20]4'!$P$14:$S$20,'[20]4'!$P$23:$S$23</definedName>
    <definedName name="P1_SCOPE_5_PRT" hidden="1">'[20]5'!$F$23:$I$23,'[20]5'!$F$25:$I$25,'[20]5'!$F$27:$I$31,'[20]5'!$K$14:$N$21,'[20]5'!$K$23:$N$23,'[20]5'!$K$25:$N$25,'[20]5'!$K$27:$N$31,'[20]5'!$P$14:$S$21,'[20]5'!$P$23:$S$23</definedName>
    <definedName name="P1_SCOPE_CORR" localSheetId="10" hidden="1">#REF!,#REF!,#REF!,#REF!,#REF!,#REF!,#REF!</definedName>
    <definedName name="P1_SCOPE_CORR" localSheetId="6" hidden="1">#REF!,#REF!,#REF!,#REF!,#REF!,#REF!,#REF!</definedName>
    <definedName name="P1_SCOPE_CORR" localSheetId="7" hidden="1">#REF!,#REF!,#REF!,#REF!,#REF!,#REF!,#REF!</definedName>
    <definedName name="P1_SCOPE_CORR" localSheetId="8" hidden="1">#REF!,#REF!,#REF!,#REF!,#REF!,#REF!,#REF!</definedName>
    <definedName name="P1_SCOPE_CORR" localSheetId="9" hidden="1">#REF!,#REF!,#REF!,#REF!,#REF!,#REF!,#REF!</definedName>
    <definedName name="P1_SCOPE_CORR" hidden="1">#REF!,#REF!,#REF!,#REF!,#REF!,#REF!,#REF!</definedName>
    <definedName name="P1_SCOPE_F1_PRT" hidden="1">'[20]Ф-1 (для АО-энерго)'!$D$74:$E$84,'[20]Ф-1 (для АО-энерго)'!$D$71:$E$72,'[20]Ф-1 (для АО-энерго)'!$D$66:$E$69,'[20]Ф-1 (для АО-энерго)'!$D$61:$E$64</definedName>
    <definedName name="P1_SCOPE_F2_PRT" hidden="1">'[20]Ф-2 (для АО-энерго)'!$G$56,'[20]Ф-2 (для АО-энерго)'!$E$55:$E$56,'[20]Ф-2 (для АО-энерго)'!$F$55:$G$55,'[20]Ф-2 (для АО-энерго)'!$D$55</definedName>
    <definedName name="P1_SCOPE_FLOAD" localSheetId="10" hidden="1">#REF!,#REF!,#REF!,#REF!,#REF!,#REF!</definedName>
    <definedName name="P1_SCOPE_FLOAD" hidden="1">#REF!,#REF!,#REF!,#REF!,#REF!,#REF!</definedName>
    <definedName name="P1_SCOPE_FRML" localSheetId="10" hidden="1">#REF!,#REF!,#REF!,#REF!,#REF!,#REF!</definedName>
    <definedName name="P1_SCOPE_FRML" hidden="1">#REF!,#REF!,#REF!,#REF!,#REF!,#REF!</definedName>
    <definedName name="P1_SCOPE_PER_PRT" hidden="1">[20]перекрестка!$H$15:$H$19,[20]перекрестка!$H$21:$H$25,[20]перекрестка!$J$14:$J$25,[20]перекрестка!$K$15:$K$19,[20]перекрестка!$K$21:$K$25</definedName>
    <definedName name="P1_SCOPE_SV_LD" localSheetId="10" hidden="1">#REF!,#REF!,#REF!,#REF!,#REF!,#REF!,#REF!</definedName>
    <definedName name="P1_SCOPE_SV_LD" hidden="1">#REF!,#REF!,#REF!,#REF!,#REF!,#REF!,#REF!</definedName>
    <definedName name="P1_SCOPE_SV_LD1" hidden="1">[20]свод!$E$70:$M$79,[20]свод!$E$81:$M$81,[20]свод!$E$83:$M$88,[20]свод!$E$90:$M$90,[20]свод!$E$92:$M$96,[20]свод!$E$98:$M$98,[20]свод!$E$101:$M$102</definedName>
    <definedName name="P1_SCOPE_SV_PRT" hidden="1">[20]свод!$E$18:$I$19,[20]свод!$E$23:$H$26,[20]свод!$E$28:$I$29,[20]свод!$E$32:$I$36,[20]свод!$E$38:$I$40,[20]свод!$E$42:$I$53,[20]свод!$E$55:$I$56</definedName>
    <definedName name="P1_SET_PROT" localSheetId="10" hidden="1">#REF!,#REF!,#REF!,#REF!,#REF!,#REF!,#REF!</definedName>
    <definedName name="P1_SET_PROT" localSheetId="6" hidden="1">#REF!,#REF!,#REF!,#REF!,#REF!,#REF!,#REF!</definedName>
    <definedName name="P1_SET_PROT" localSheetId="7" hidden="1">#REF!,#REF!,#REF!,#REF!,#REF!,#REF!,#REF!</definedName>
    <definedName name="P1_SET_PROT" localSheetId="8" hidden="1">#REF!,#REF!,#REF!,#REF!,#REF!,#REF!,#REF!</definedName>
    <definedName name="P1_SET_PROT" localSheetId="9" hidden="1">#REF!,#REF!,#REF!,#REF!,#REF!,#REF!,#REF!</definedName>
    <definedName name="P1_SET_PROT" hidden="1">#REF!,#REF!,#REF!,#REF!,#REF!,#REF!,#REF!</definedName>
    <definedName name="P1_SET_PRT" localSheetId="10" hidden="1">#REF!,#REF!,#REF!,#REF!,#REF!,#REF!,#REF!</definedName>
    <definedName name="P1_SET_PRT" hidden="1">#REF!,#REF!,#REF!,#REF!,#REF!,#REF!,#REF!</definedName>
    <definedName name="P1_T1_Protect" hidden="1">[21]перекрестка!$J$42:$K$46,[21]перекрестка!$J$49,[21]перекрестка!$J$50:$K$54,[21]перекрестка!$J$55,[21]перекрестка!$J$56:$K$60,[21]перекрестка!$J$62:$K$66</definedName>
    <definedName name="P1_T16_Protect" hidden="1">'[21]16'!$G$10:$K$14,'[21]16'!$G$17:$K$17,'[21]16'!$G$20:$K$20,'[21]16'!$G$23:$K$23,'[21]16'!$G$26:$K$26,'[21]16'!$G$29:$K$29,'[21]16'!$G$33:$K$34,'[21]16'!$G$38:$K$40</definedName>
    <definedName name="P1_T17?L4">'[11]29'!$J$18:$J$25,'[11]29'!$G$18:$G$25,'[11]29'!$G$35:$G$42,'[11]29'!$J$35:$J$42,'[11]29'!$G$60,'[11]29'!$J$60,'[11]29'!$M$60,'[11]29'!$P$60,'[11]29'!$P$18:$P$25,'[11]29'!$G$9:$G$16</definedName>
    <definedName name="P1_T17?unit?РУБ.ГКАЛ">'[11]29'!$F$44:$F$51,'[11]29'!$I$44:$I$51,'[11]29'!$L$44:$L$51,'[11]29'!$F$18:$F$25,'[11]29'!$I$60,'[11]29'!$L$60,'[11]29'!$O$60,'[11]29'!$F$60,'[11]29'!$F$9:$F$16,'[11]29'!$I$9:$I$16</definedName>
    <definedName name="P1_T17?unit?ТГКАЛ">'[11]29'!$M$18:$M$25,'[11]29'!$J$18:$J$25,'[11]29'!$G$18:$G$25,'[11]29'!$G$35:$G$42,'[11]29'!$J$35:$J$42,'[11]29'!$G$60,'[11]29'!$J$60,'[11]29'!$M$60,'[11]29'!$P$60,'[11]29'!$G$9:$G$16</definedName>
    <definedName name="P1_T17_Protection">'[11]29'!$O$47:$P$51,'[11]29'!$L$47:$M$51,'[11]29'!$L$53:$M$53,'[11]29'!$L$55:$M$59,'[11]29'!$O$53:$P$53,'[11]29'!$O$55:$P$59,'[11]29'!$F$12:$G$16,'[11]29'!$F$10:$G$10</definedName>
    <definedName name="P1_T18.2_Protect" hidden="1">'[21]18.2'!$F$12:$J$19,'[21]18.2'!$F$22:$J$25,'[21]18.2'!$B$28:$J$30,'[21]18.2'!$F$32:$J$32,'[21]18.2'!$B$34:$J$36,'[21]18.2'!$F$40:$J$45,'[21]18.2'!$F$52:$J$52</definedName>
    <definedName name="P1_T20_Protection" hidden="1">'[11]20'!$E$4:$H$4,'[11]20'!$E$13:$H$13,'[11]20'!$E$16:$H$17,'[11]20'!$E$19:$H$19,'[11]20'!$J$4:$M$4,'[11]20'!$J$8:$M$11,'[11]20'!$J$13:$M$13,'[11]20'!$J$16:$M$17,'[11]20'!$J$19:$M$19</definedName>
    <definedName name="P1_T21_Protection">'[11]21'!$O$31:$S$33,'[11]21'!$E$11,'[11]21'!$G$11:$K$11,'[11]21'!$M$11,'[11]21'!$O$11:$S$11,'[11]21'!$E$14:$E$16,'[11]21'!$G$14:$K$16,'[11]21'!$M$14:$M$16,'[11]21'!$O$14:$S$16</definedName>
    <definedName name="P1_T23_Protection">'[11]23'!$F$9:$J$25,'[11]23'!$O$9:$P$25,'[11]23'!$A$32:$A$34,'[11]23'!$F$32:$J$34,'[11]23'!$O$32:$P$34,'[11]23'!$A$37:$A$53,'[11]23'!$F$37:$J$53,'[11]23'!$O$37:$P$53</definedName>
    <definedName name="P1_T25_protection">'[11]25'!$G$8:$J$21,'[11]25'!$G$24:$J$28,'[11]25'!$G$30:$J$33,'[11]25'!$G$35:$J$37,'[11]25'!$G$41:$J$42,'[11]25'!$L$8:$O$21,'[11]25'!$L$24:$O$28,'[11]25'!$L$30:$O$33</definedName>
    <definedName name="P1_T26_Protection">'[11]26'!$B$34:$B$36,'[11]26'!$F$8:$I$8,'[11]26'!$F$10:$I$11,'[11]26'!$F$13:$I$15,'[11]26'!$F$18:$I$19,'[11]26'!$F$22:$I$24,'[11]26'!$F$26:$I$26,'[11]26'!$F$29:$I$32</definedName>
    <definedName name="P1_T27_Protection">'[11]27'!$B$34:$B$36,'[11]27'!$F$8:$I$8,'[11]27'!$F$10:$I$11,'[11]27'!$F$13:$I$15,'[11]27'!$F$18:$I$19,'[11]27'!$F$22:$I$24,'[11]27'!$F$26:$I$26,'[11]27'!$F$29:$I$32</definedName>
    <definedName name="P1_T28?axis?R?ПЭ">'[11]28'!$D$16:$I$18,'[11]28'!$D$22:$I$24,'[11]28'!$D$28:$I$30,'[11]28'!$D$37:$I$39,'[11]28'!$D$42:$I$44,'[11]28'!$D$48:$I$50,'[11]28'!$D$54:$I$56,'[11]28'!$D$63:$I$65</definedName>
    <definedName name="P1_T28?axis?R?ПЭ?">'[11]28'!$B$16:$B$18,'[11]28'!$B$22:$B$24,'[11]28'!$B$28:$B$30,'[11]28'!$B$37:$B$39,'[11]28'!$B$42:$B$44,'[11]28'!$B$48:$B$50,'[11]28'!$B$54:$B$56,'[11]28'!$B$63:$B$65</definedName>
    <definedName name="P1_T28?Data">'[11]28'!$G$242:$H$265,'[11]28'!$D$242:$E$265,'[11]28'!$G$216:$H$239,'[11]28'!$D$268:$E$292,'[11]28'!$G$268:$H$292,'[11]28'!$D$216:$E$239,'[11]28'!$G$190:$H$213</definedName>
    <definedName name="P1_T28_Protection">'[11]28'!$B$74:$B$76,'[11]28'!$B$80:$B$82,'[11]28'!$B$89:$B$91,'[11]28'!$B$94:$B$96,'[11]28'!$B$100:$B$102,'[11]28'!$B$106:$B$108,'[11]28'!$B$115:$B$117,'[11]28'!$B$120:$B$122</definedName>
    <definedName name="P1_T4_Protect" hidden="1">'[21]4'!$G$20:$J$20,'[21]4'!$G$22:$J$22,'[21]4'!$G$24:$J$28,'[21]4'!$L$11:$O$17,'[21]4'!$L$20:$O$20,'[21]4'!$L$22:$O$22,'[21]4'!$L$24:$O$28,'[21]4'!$Q$11:$T$17,'[21]4'!$Q$20:$T$20</definedName>
    <definedName name="P1_T6_Protect" hidden="1">'[21]6'!$D$46:$H$55,'[21]6'!$J$46:$N$55,'[21]6'!$D$57:$H$59,'[21]6'!$J$57:$N$59,'[21]6'!$B$10:$B$19,'[21]6'!$D$10:$H$19,'[21]6'!$J$10:$N$19,'[21]6'!$D$21:$H$23,'[21]6'!$J$21:$N$23</definedName>
    <definedName name="P10_T1_Protect" hidden="1">[21]перекрестка!$F$42:$H$46,[21]перекрестка!$F$49:$G$49,[21]перекрестка!$F$50:$H$54,[21]перекрестка!$F$55:$G$55,[21]перекрестка!$F$56:$H$60</definedName>
    <definedName name="P10_T28_Protection">'[11]28'!$G$167:$H$169,'[11]28'!$D$172:$E$174,'[11]28'!$G$172:$H$174,'[11]28'!$D$178:$E$180,'[11]28'!$G$178:$H$181,'[11]28'!$D$184:$E$186,'[11]28'!$G$184:$H$186</definedName>
    <definedName name="P11_T1_Protect" hidden="1">[21]перекрестка!$F$62:$H$66,[21]перекрестка!$F$68:$H$72,[21]перекрестка!$F$74:$H$78,[21]перекрестка!$F$80:$H$84,[21]перекрестка!$F$89:$G$89</definedName>
    <definedName name="P11_T28_Protection">'[11]28'!$D$193:$E$195,'[11]28'!$G$193:$H$195,'[11]28'!$D$198:$E$200,'[11]28'!$G$198:$H$200,'[11]28'!$D$204:$E$206,'[11]28'!$G$204:$H$206,'[11]28'!$D$210:$E$212,'[11]28'!$B$68:$B$70</definedName>
    <definedName name="P12_T1_Protect" hidden="1">[21]перекрестка!$F$90:$H$94,[21]перекрестка!$F$95:$G$95,[21]перекрестка!$F$96:$H$100,[21]перекрестка!$F$102:$H$106,[21]перекрестка!$F$108:$H$112</definedName>
    <definedName name="P12_T28_Protection" localSheetId="10">[0]!P1_T28_Protection,[0]!P2_T28_Protection,[0]!P3_T28_Protection,[0]!P4_T28_Protection,[0]!P5_T28_Protection,[0]!P6_T28_Protection,[0]!P7_T28_Protection,[0]!P8_T28_Protection</definedName>
    <definedName name="P12_T28_Protection" localSheetId="6">[5]!P1_T28_Protection,[5]!P2_T28_Protection,[5]!P3_T28_Protection,[5]!P4_T28_Protection,[5]!P5_T28_Protection,[5]!P6_T28_Protection,[5]!P7_T28_Protection,[5]!P8_T28_Protection</definedName>
    <definedName name="P12_T28_Protection" localSheetId="7">[0]!P1_T28_Protection,[0]!P2_T28_Protection,[0]!P3_T28_Protection,[0]!P4_T28_Protection,[0]!P5_T28_Protection,[0]!P6_T28_Protection,[0]!P7_T28_Protection,[0]!P8_T28_Protection</definedName>
    <definedName name="P12_T28_Protection" localSheetId="8">[0]!P1_T28_Protection,[0]!P2_T28_Protection,[0]!P3_T28_Protection,[0]!P4_T28_Protection,[0]!P5_T28_Protection,[0]!P6_T28_Protection,[0]!P7_T28_Protection,[0]!P8_T28_Protection</definedName>
    <definedName name="P12_T28_Protection" localSheetId="9">[0]!P1_T28_Protection,[0]!P2_T28_Protection,[0]!P3_T28_Protection,[0]!P4_T28_Protection,[0]!P5_T28_Protection,[0]!P6_T28_Protection,[0]!P7_T28_Protection,[0]!P8_T28_Protection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[21]перекрестка!$F$114:$H$118,[21]перекрестка!$F$120:$H$124,[21]перекрестка!$F$127:$G$127,[21]перекрестка!$F$128:$H$132,[21]перекрестка!$F$133:$G$133</definedName>
    <definedName name="P14_T1_Protect" hidden="1">[21]перекрестка!$F$134:$H$138,[21]перекрестка!$F$140:$H$144,[21]перекрестка!$F$146:$H$150,[21]перекрестка!$F$152:$H$156,[21]перекрестка!$F$158:$H$162</definedName>
    <definedName name="P15_T1_Protect" hidden="1">[21]перекрестка!$J$158:$K$162,[21]перекрестка!$J$152:$K$156,[21]перекрестка!$J$146:$K$150,[21]перекрестка!$J$140:$K$144,[21]перекрестка!$J$11</definedName>
    <definedName name="P16_T1_Protect" hidden="1">[21]перекрестка!$J$12:$K$16,[21]перекрестка!$J$17,[21]перекрестка!$J$18:$K$22,[21]перекрестка!$J$24:$K$28,[21]перекрестка!$J$30:$K$34,[21]перекрестка!$F$23:$G$23</definedName>
    <definedName name="P17_T1_Protect" hidden="1">[21]перекрестка!$F$29:$G$29,[21]перекрестка!$F$61:$G$61,[21]перекрестка!$F$67:$G$67,[21]перекрестка!$F$101:$G$101,[21]перекрестка!$F$107:$G$107</definedName>
    <definedName name="P18_T1_Protect" localSheetId="10" hidden="1">[21]перекрестка!$F$139:$G$139,[21]перекрестка!$F$145:$G$145,[21]перекрестка!$J$36:$K$40,[0]!P1_T1_Protect,[0]!P2_T1_Protect,[0]!P3_T1_Protect,[0]!P4_T1_Protect</definedName>
    <definedName name="P18_T1_Protect" localSheetId="6" hidden="1">[21]перекрестка!$F$139:$G$139,[21]перекрестка!$F$145:$G$145,[21]перекрестка!$J$36:$K$40,[5]!P1_T1_Protect,[5]!P2_T1_Protect,[5]!P3_T1_Protect,[5]!P4_T1_Protect</definedName>
    <definedName name="P18_T1_Protect" localSheetId="7" hidden="1">[21]перекрестка!$F$139:$G$139,[21]перекрестка!$F$145:$G$145,[21]перекрестка!$J$36:$K$40,[0]!P1_T1_Protect,[0]!P2_T1_Protect,[0]!P3_T1_Protect,[0]!P4_T1_Protect</definedName>
    <definedName name="P18_T1_Protect" localSheetId="8" hidden="1">[21]перекрестка!$F$139:$G$139,[21]перекрестка!$F$145:$G$145,[21]перекрестка!$J$36:$K$40,[0]!P1_T1_Protect,[0]!P2_T1_Protect,[0]!P3_T1_Protect,[0]!P4_T1_Protect</definedName>
    <definedName name="P18_T1_Protect" localSheetId="9" hidden="1">[21]перекрестка!$F$139:$G$139,[21]перекрестка!$F$145:$G$145,[21]перекрестка!$J$36:$K$40,[0]!P1_T1_Protect,[0]!P2_T1_Protect,[0]!P3_T1_Protect,[0]!P4_T1_Protect</definedName>
    <definedName name="P18_T1_Protect" hidden="1">[21]перекрестка!$F$139:$G$139,[21]перекрестка!$F$145:$G$145,[21]перекрестка!$J$36:$K$40,P1_T1_Protect,P2_T1_Protect,P3_T1_Protect,P4_T1_Protect</definedName>
    <definedName name="P19_T1_Protect" localSheetId="10" hidden="1">[0]!P5_T1_Protect,[0]!P6_T1_Protect,[0]!P7_T1_Protect,[0]!P8_T1_Protect,[0]!P9_T1_Protect,[0]!P10_T1_Protect,[0]!P11_T1_Protect,[0]!P12_T1_Protect,[0]!P13_T1_Protect,[0]!P14_T1_Protect</definedName>
    <definedName name="P19_T1_Protect" localSheetId="6" hidden="1">[5]!P5_T1_Protect,[5]!P6_T1_Protect,[5]!P7_T1_Protect,[5]!P8_T1_Protect,[5]!P9_T1_Protect,[5]!P10_T1_Protect,[5]!P11_T1_Protect,[5]!P12_T1_Protect,[5]!P13_T1_Protect,[5]!P14_T1_Protect</definedName>
    <definedName name="P19_T1_Protect" localSheetId="7" hidden="1">[0]!P5_T1_Protect,[0]!P6_T1_Protect,[0]!P7_T1_Protect,[0]!P8_T1_Protect,[0]!P9_T1_Protect,[0]!P10_T1_Protect,[0]!P11_T1_Protect,[0]!P12_T1_Protect,[0]!P13_T1_Protect,[0]!P14_T1_Protect</definedName>
    <definedName name="P19_T1_Protect" localSheetId="8" hidden="1">[0]!P5_T1_Protect,[0]!P6_T1_Protect,[0]!P7_T1_Protect,[0]!P8_T1_Protect,[0]!P9_T1_Protect,[0]!P10_T1_Protect,[0]!P11_T1_Protect,[0]!P12_T1_Protect,[0]!P13_T1_Protect,[0]!P14_T1_Protect</definedName>
    <definedName name="P19_T1_Protect" localSheetId="9"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[9]FST5!$G$100:$G$116,[9]FST5!$G$118:$G$123,[9]FST5!$G$125:$G$126,[9]FST5!$G$128:$G$131,[9]FST5!$G$133,[9]FST5!$G$135:$G$139,[9]FST5!$G$141</definedName>
    <definedName name="P2_SCOPE_16_PRT" hidden="1">'[20]16'!$E$38:$I$38,'[20]16'!$E$41:$I$41,'[20]16'!$E$45:$I$47,'[20]16'!$E$49:$I$49,'[20]16'!$E$53:$I$54,'[20]16'!$E$56:$I$57,'[20]16'!$E$59:$I$59,'[20]16'!$E$9:$I$13</definedName>
    <definedName name="P2_SCOPE_4_PRT" hidden="1">'[20]4'!$P$25:$S$25,'[20]4'!$P$27:$S$31,'[20]4'!$U$14:$X$20,'[20]4'!$U$23:$X$23,'[20]4'!$U$25:$X$25,'[20]4'!$U$27:$X$31,'[20]4'!$Z$14:$AC$20,'[20]4'!$Z$23:$AC$23,'[20]4'!$Z$25:$AC$25</definedName>
    <definedName name="P2_SCOPE_5_PRT" hidden="1">'[20]5'!$P$25:$S$25,'[20]5'!$P$27:$S$31,'[20]5'!$U$14:$X$21,'[20]5'!$U$23:$X$23,'[20]5'!$U$25:$X$25,'[20]5'!$U$27:$X$31,'[20]5'!$Z$14:$AC$21,'[20]5'!$Z$23:$AC$23,'[20]5'!$Z$25:$AC$25</definedName>
    <definedName name="P2_SCOPE_CORR" localSheetId="10" hidden="1">#REF!,#REF!,#REF!,#REF!,#REF!,#REF!,#REF!,#REF!</definedName>
    <definedName name="P2_SCOPE_CORR" localSheetId="6" hidden="1">#REF!,#REF!,#REF!,#REF!,#REF!,#REF!,#REF!,#REF!</definedName>
    <definedName name="P2_SCOPE_CORR" localSheetId="7" hidden="1">#REF!,#REF!,#REF!,#REF!,#REF!,#REF!,#REF!,#REF!</definedName>
    <definedName name="P2_SCOPE_CORR" localSheetId="8" hidden="1">#REF!,#REF!,#REF!,#REF!,#REF!,#REF!,#REF!,#REF!</definedName>
    <definedName name="P2_SCOPE_CORR" localSheetId="9" hidden="1">#REF!,#REF!,#REF!,#REF!,#REF!,#REF!,#REF!,#REF!</definedName>
    <definedName name="P2_SCOPE_CORR" hidden="1">#REF!,#REF!,#REF!,#REF!,#REF!,#REF!,#REF!,#REF!</definedName>
    <definedName name="P2_SCOPE_F1_PRT" hidden="1">'[20]Ф-1 (для АО-энерго)'!$D$56:$E$59,'[20]Ф-1 (для АО-энерго)'!$D$34:$E$50,'[20]Ф-1 (для АО-энерго)'!$D$32:$E$32,'[20]Ф-1 (для АО-энерго)'!$D$23:$E$30</definedName>
    <definedName name="P2_SCOPE_F2_PRT" hidden="1">'[20]Ф-2 (для АО-энерго)'!$D$52:$G$54,'[20]Ф-2 (для АО-энерго)'!$C$21:$E$42,'[20]Ф-2 (для АО-энерго)'!$A$12:$E$12,'[20]Ф-2 (для АО-энерго)'!$C$8:$E$11</definedName>
    <definedName name="P2_SCOPE_PER_PRT" hidden="1">[20]перекрестка!$N$14:$N$25,[20]перекрестка!$N$27:$N$31,[20]перекрестка!$J$27:$K$31,[20]перекрестка!$F$27:$H$31,[20]перекрестка!$F$33:$H$37</definedName>
    <definedName name="P2_SCOPE_SV_PRT" hidden="1">[20]свод!$E$58:$I$63,[20]свод!$E$72:$I$79,[20]свод!$E$81:$I$81,[20]свод!$E$85:$H$88,[20]свод!$E$90:$I$90,[20]свод!$E$107:$I$112,[20]свод!$E$114:$I$117</definedName>
    <definedName name="P2_T1_Protect" hidden="1">[21]перекрестка!$J$68:$K$72,[21]перекрестка!$J$74:$K$78,[21]перекрестка!$J$80:$K$84,[21]перекрестка!$J$89,[21]перекрестка!$J$90:$K$94,[21]перекрестка!$J$95</definedName>
    <definedName name="P2_T17?L4">'[11]29'!$J$9:$J$16,'[11]29'!$M$9:$M$16,'[11]29'!$P$9:$P$16,'[11]29'!$G$44:$G$51,'[11]29'!$J$44:$J$51,'[11]29'!$M$44:$M$51,'[11]29'!$M$35:$M$42,'[11]29'!$P$35:$P$42,'[11]29'!$P$44:$P$51</definedName>
    <definedName name="P2_T17?unit?РУБ.ГКАЛ">'[11]29'!$I$18:$I$25,'[11]29'!$L$9:$L$16,'[11]29'!$L$18:$L$25,'[11]29'!$O$9:$O$16,'[11]29'!$F$35:$F$42,'[11]29'!$I$35:$I$42,'[11]29'!$L$35:$L$42,'[11]29'!$O$35:$O$51</definedName>
    <definedName name="P2_T17?unit?ТГКАЛ">'[11]29'!$J$9:$J$16,'[11]29'!$M$9:$M$16,'[11]29'!$P$9:$P$16,'[11]29'!$M$35:$M$42,'[11]29'!$P$35:$P$42,'[11]29'!$G$44:$G$51,'[11]29'!$J$44:$J$51,'[11]29'!$M$44:$M$51,'[11]29'!$P$44:$P$51</definedName>
    <definedName name="P2_T17_Protection">'[11]29'!$F$19:$G$19,'[11]29'!$F$21:$G$25,'[11]29'!$F$27:$G$27,'[11]29'!$F$29:$G$33,'[11]29'!$F$36:$G$36,'[11]29'!$F$38:$G$42,'[11]29'!$F$45:$G$45,'[11]29'!$F$47:$G$51</definedName>
    <definedName name="P2_T21_Protection">'[11]21'!$E$20:$E$22,'[11]21'!$G$20:$K$22,'[11]21'!$M$20:$M$22,'[11]21'!$O$20:$S$22,'[11]21'!$E$26:$E$28,'[11]21'!$G$26:$K$28,'[11]21'!$M$26:$M$28,'[11]21'!$O$26:$S$28</definedName>
    <definedName name="P2_T25_protection">'[11]25'!$L$35:$O$37,'[11]25'!$L$41:$O$42,'[11]25'!$Q$8:$T$21,'[11]25'!$Q$24:$T$28,'[11]25'!$Q$30:$T$33,'[11]25'!$Q$35:$T$37,'[11]25'!$Q$41:$T$42,'[11]25'!$B$35:$B$37</definedName>
    <definedName name="P2_T26_Protection">'[11]26'!$F$34:$I$36,'[11]26'!$K$8:$N$8,'[11]26'!$K$10:$N$11,'[11]26'!$K$13:$N$15,'[11]26'!$K$18:$N$19,'[11]26'!$K$22:$N$24,'[11]26'!$K$26:$N$26,'[11]26'!$K$29:$N$32</definedName>
    <definedName name="P2_T27_Protection">'[11]27'!$F$34:$I$36,'[11]27'!$K$8:$N$8,'[11]27'!$K$10:$N$11,'[11]27'!$K$13:$N$15,'[11]27'!$K$18:$N$19,'[11]27'!$K$22:$N$24,'[11]27'!$K$26:$N$26,'[11]27'!$K$29:$N$32</definedName>
    <definedName name="P2_T28?axis?R?ПЭ">'[11]28'!$D$68:$I$70,'[11]28'!$D$74:$I$76,'[11]28'!$D$80:$I$82,'[11]28'!$D$89:$I$91,'[11]28'!$D$94:$I$96,'[11]28'!$D$100:$I$102,'[11]28'!$D$106:$I$108,'[11]28'!$D$115:$I$117</definedName>
    <definedName name="P2_T28?axis?R?ПЭ?">'[11]28'!$B$68:$B$70,'[11]28'!$B$74:$B$76,'[11]28'!$B$80:$B$82,'[11]28'!$B$89:$B$91,'[11]28'!$B$94:$B$96,'[11]28'!$B$100:$B$102,'[11]28'!$B$106:$B$108,'[11]28'!$B$115:$B$117</definedName>
    <definedName name="P2_T28_Protection">'[11]28'!$B$126:$B$128,'[11]28'!$B$132:$B$134,'[11]28'!$B$141:$B$143,'[11]28'!$B$146:$B$148,'[11]28'!$B$152:$B$154,'[11]28'!$B$158:$B$160,'[11]28'!$B$167:$B$169</definedName>
    <definedName name="P2_T4_Protect" hidden="1">'[21]4'!$Q$22:$T$22,'[21]4'!$Q$24:$T$28,'[21]4'!$V$24:$Y$28,'[21]4'!$V$22:$Y$22,'[21]4'!$V$20:$Y$20,'[21]4'!$V$11:$Y$17,'[21]4'!$AA$11:$AD$17,'[21]4'!$AA$20:$AD$20,'[21]4'!$AA$22:$AD$22</definedName>
    <definedName name="P3_dip" hidden="1">[9]FST5!$G$143:$G$145,[9]FST5!$G$214:$G$217,[9]FST5!$G$219:$G$224,[9]FST5!$G$226,[9]FST5!$G$228,[9]FST5!$G$230,[9]FST5!$G$232,[9]FST5!$G$197:$G$212</definedName>
    <definedName name="P3_SCOPE_F1_PRT" hidden="1">'[20]Ф-1 (для АО-энерго)'!$E$16:$E$17,'[20]Ф-1 (для АО-энерго)'!$C$4:$D$4,'[20]Ф-1 (для АО-энерго)'!$C$7:$E$10,'[20]Ф-1 (для АО-энерго)'!$A$11:$E$11</definedName>
    <definedName name="P3_SCOPE_PER_PRT" hidden="1">[20]перекрестка!$J$33:$K$37,[20]перекрестка!$N$33:$N$37,[20]перекрестка!$F$39:$H$43,[20]перекрестка!$J$39:$K$43,[20]перекрестка!$N$39:$N$43</definedName>
    <definedName name="P3_SCOPE_SV_PRT" hidden="1">[20]свод!$E$121:$I$121,[20]свод!$E$124:$H$127,[20]свод!$D$135:$G$135,[20]свод!$I$135:$I$140,[20]свод!$H$137:$H$140,[20]свод!$D$138:$G$140,[20]свод!$E$15:$I$16</definedName>
    <definedName name="P3_T1_Protect" hidden="1">[21]перекрестка!$J$96:$K$100,[21]перекрестка!$J$102:$K$106,[21]перекрестка!$J$108:$K$112,[21]перекрестка!$J$114:$K$118,[21]перекрестка!$J$120:$K$124</definedName>
    <definedName name="P3_T17_Protection">'[11]29'!$F$53:$G$53,'[11]29'!$F$55:$G$59,'[11]29'!$I$55:$J$59,'[11]29'!$I$53:$J$53,'[11]29'!$I$47:$J$51,'[11]29'!$I$45:$J$45,'[11]29'!$I$38:$J$42,'[11]29'!$I$36:$J$36</definedName>
    <definedName name="P3_T21_Protection" localSheetId="10">'[11]21'!$E$31:$E$33,'[11]21'!$G$31:$K$33,'[11]21'!$B$14:$B$16,'[11]21'!$B$20:$B$22,'[11]21'!$B$26:$B$28,'[11]21'!$B$31:$B$33,'[11]21'!$M$31:$M$33,[0]!P1_T21_Protection</definedName>
    <definedName name="P3_T21_Protection" localSheetId="6">'[11]21'!$E$31:$E$33,'[11]21'!$G$31:$K$33,'[11]21'!$B$14:$B$16,'[11]21'!$B$20:$B$22,'[11]21'!$B$26:$B$28,'[11]21'!$B$31:$B$33,'[11]21'!$M$31:$M$33,[5]!P1_T21_Protection</definedName>
    <definedName name="P3_T21_Protection" localSheetId="7">'[11]21'!$E$31:$E$33,'[11]21'!$G$31:$K$33,'[11]21'!$B$14:$B$16,'[11]21'!$B$20:$B$22,'[11]21'!$B$26:$B$28,'[11]21'!$B$31:$B$33,'[11]21'!$M$31:$M$33,[0]!P1_T21_Protection</definedName>
    <definedName name="P3_T21_Protection" localSheetId="8">'[11]21'!$E$31:$E$33,'[11]21'!$G$31:$K$33,'[11]21'!$B$14:$B$16,'[11]21'!$B$20:$B$22,'[11]21'!$B$26:$B$28,'[11]21'!$B$31:$B$33,'[11]21'!$M$31:$M$33,[0]!P1_T21_Protection</definedName>
    <definedName name="P3_T21_Protection" localSheetId="9">'[11]21'!$E$31:$E$33,'[11]21'!$G$31:$K$33,'[11]21'!$B$14:$B$16,'[11]21'!$B$20:$B$22,'[11]21'!$B$26:$B$28,'[11]21'!$B$31:$B$33,'[11]21'!$M$31:$M$33,[0]!P1_T21_Protection</definedName>
    <definedName name="P3_T21_Protection">'[11]21'!$E$31:$E$33,'[11]21'!$G$31:$K$33,'[11]21'!$B$14:$B$16,'[11]21'!$B$20:$B$22,'[11]21'!$B$26:$B$28,'[11]21'!$B$31:$B$33,'[11]21'!$M$31:$M$33,P1_T21_Protection</definedName>
    <definedName name="P3_T27_Protection">'[11]27'!$K$34:$N$36,'[11]27'!$P$8:$S$8,'[11]27'!$P$10:$S$11,'[11]27'!$P$13:$S$15,'[11]27'!$P$18:$S$19,'[11]27'!$P$22:$S$24,'[11]27'!$P$26:$S$26,'[11]27'!$P$29:$S$32</definedName>
    <definedName name="P3_T28?axis?R?ПЭ">'[11]28'!$D$120:$I$122,'[11]28'!$D$126:$I$128,'[11]28'!$D$132:$I$134,'[11]28'!$D$141:$I$143,'[11]28'!$D$146:$I$148,'[11]28'!$D$152:$I$154,'[11]28'!$D$158:$I$160</definedName>
    <definedName name="P3_T28?axis?R?ПЭ?">'[11]28'!$B$120:$B$122,'[11]28'!$B$126:$B$128,'[11]28'!$B$132:$B$134,'[11]28'!$B$141:$B$143,'[11]28'!$B$146:$B$148,'[11]28'!$B$152:$B$154,'[11]28'!$B$158:$B$160</definedName>
    <definedName name="P3_T28_Protection">'[11]28'!$B$172:$B$174,'[11]28'!$B$178:$B$180,'[11]28'!$B$184:$B$186,'[11]28'!$B$193:$B$195,'[11]28'!$B$198:$B$200,'[11]28'!$B$204:$B$206,'[11]28'!$B$210:$B$212</definedName>
    <definedName name="P4_dip" hidden="1">[9]FST5!$G$70:$G$75,[9]FST5!$G$77:$G$78,[9]FST5!$G$80:$G$83,[9]FST5!$G$85,[9]FST5!$G$87:$G$91,[9]FST5!$G$93,[9]FST5!$G$95:$G$97,[9]FST5!$G$52:$G$68</definedName>
    <definedName name="P4_SCOPE_F1_PRT" hidden="1">'[20]Ф-1 (для АО-энерго)'!$C$13:$E$13,'[20]Ф-1 (для АО-энерго)'!$A$14:$E$14,'[20]Ф-1 (для АО-энерго)'!$C$23:$C$50,'[20]Ф-1 (для АО-энерго)'!$C$54:$C$95</definedName>
    <definedName name="P4_SCOPE_PER_PRT" hidden="1">[20]перекрестка!$F$45:$H$49,[20]перекрестка!$J$45:$K$49,[20]перекрестка!$N$45:$N$49,[20]перекрестка!$F$53:$G$64,[20]перекрестка!$H$54:$H$58</definedName>
    <definedName name="P4_T1_Protect" hidden="1">[21]перекрестка!$J$127,[21]перекрестка!$J$128:$K$132,[21]перекрестка!$J$133,[21]перекрестка!$J$134:$K$138,[21]перекрестка!$N$11:$N$22,[21]перекрестка!$N$24:$N$28</definedName>
    <definedName name="P4_T17_Protection">'[11]29'!$I$29:$J$33,'[11]29'!$I$27:$J$27,'[11]29'!$I$21:$J$25,'[11]29'!$I$19:$J$19,'[11]29'!$I$12:$J$16,'[11]29'!$I$10:$J$10,'[11]29'!$L$10:$M$10,'[11]29'!$L$12:$M$16</definedName>
    <definedName name="P4_T28?axis?R?ПЭ">'[11]28'!$D$167:$I$169,'[11]28'!$D$172:$I$174,'[11]28'!$D$178:$I$180,'[11]28'!$D$184:$I$186,'[11]28'!$D$193:$I$195,'[11]28'!$D$198:$I$200,'[11]28'!$D$204:$I$206</definedName>
    <definedName name="P4_T28?axis?R?ПЭ?">'[11]28'!$B$167:$B$169,'[11]28'!$B$172:$B$174,'[11]28'!$B$178:$B$180,'[11]28'!$B$184:$B$186,'[11]28'!$B$193:$B$195,'[11]28'!$B$198:$B$200,'[11]28'!$B$204:$B$206</definedName>
    <definedName name="P4_T28_Protection">'[11]28'!$B$219:$B$221,'[11]28'!$B$224:$B$226,'[11]28'!$B$230:$B$232,'[11]28'!$B$236:$B$238,'[11]28'!$B$245:$B$247,'[11]28'!$B$250:$B$252,'[11]28'!$B$256:$B$258</definedName>
    <definedName name="P5_SCOPE_PER_PRT" hidden="1">[20]перекрестка!$H$60:$H$64,[20]перекрестка!$J$53:$J$64,[20]перекрестка!$K$54:$K$58,[20]перекрестка!$K$60:$K$64,[20]перекрестка!$N$53:$N$64</definedName>
    <definedName name="P5_T1_Protect" hidden="1">[21]перекрестка!$N$30:$N$34,[21]перекрестка!$N$36:$N$40,[21]перекрестка!$N$42:$N$46,[21]перекрестка!$N$49:$N$60,[21]перекрестка!$N$62:$N$66</definedName>
    <definedName name="P5_T17_Protection">'[11]29'!$L$19:$M$19,'[11]29'!$L$21:$M$27,'[11]29'!$L$29:$M$33,'[11]29'!$L$36:$M$36,'[11]29'!$L$38:$M$42,'[11]29'!$L$45:$M$45,'[11]29'!$O$10:$P$10,'[11]29'!$O$12:$P$16</definedName>
    <definedName name="P5_T28?axis?R?ПЭ">'[11]28'!$D$210:$I$212,'[11]28'!$D$219:$I$221,'[11]28'!$D$224:$I$226,'[11]28'!$D$230:$I$232,'[11]28'!$D$236:$I$238,'[11]28'!$D$245:$I$247,'[11]28'!$D$250:$I$252</definedName>
    <definedName name="P5_T28?axis?R?ПЭ?">'[11]28'!$B$210:$B$212,'[11]28'!$B$219:$B$221,'[11]28'!$B$224:$B$226,'[11]28'!$B$230:$B$232,'[11]28'!$B$236:$B$238,'[11]28'!$B$245:$B$247,'[11]28'!$B$250:$B$252</definedName>
    <definedName name="P5_T28_Protection">'[11]28'!$B$262:$B$264,'[11]28'!$B$271:$B$273,'[11]28'!$B$276:$B$278,'[11]28'!$B$282:$B$284,'[11]28'!$B$288:$B$291,'[11]28'!$B$11:$B$13,'[11]28'!$B$16:$B$18,'[11]28'!$B$22:$B$24</definedName>
    <definedName name="P6_SCOPE_PER_PRT" hidden="1">[20]перекрестка!$F$66:$H$70,[20]перекрестка!$J$66:$K$70,[20]перекрестка!$N$66:$N$70,[20]перекрестка!$F$72:$H$76,[20]перекрестка!$J$72:$K$76</definedName>
    <definedName name="P6_T1_Protect" hidden="1">[21]перекрестка!$N$68:$N$72,[21]перекрестка!$N$74:$N$78,[21]перекрестка!$N$80:$N$84,[21]перекрестка!$N$89:$N$100,[21]перекрестка!$N$102:$N$106</definedName>
    <definedName name="P6_T17_Protection" localSheetId="10">'[11]29'!$O$19:$P$19,'[11]29'!$O$21:$P$25,'[11]29'!$O$27:$P$27,'[11]29'!$O$29:$P$33,'[11]29'!$O$36:$P$36,'[11]29'!$O$38:$P$42,'[11]29'!$O$45:$P$45,[0]!P1_T17_Protection</definedName>
    <definedName name="P6_T17_Protection" localSheetId="6">'[11]29'!$O$19:$P$19,'[11]29'!$O$21:$P$25,'[11]29'!$O$27:$P$27,'[11]29'!$O$29:$P$33,'[11]29'!$O$36:$P$36,'[11]29'!$O$38:$P$42,'[11]29'!$O$45:$P$45,[5]!P1_T17_Protection</definedName>
    <definedName name="P6_T17_Protection" localSheetId="7">'[11]29'!$O$19:$P$19,'[11]29'!$O$21:$P$25,'[11]29'!$O$27:$P$27,'[11]29'!$O$29:$P$33,'[11]29'!$O$36:$P$36,'[11]29'!$O$38:$P$42,'[11]29'!$O$45:$P$45,[0]!P1_T17_Protection</definedName>
    <definedName name="P6_T17_Protection" localSheetId="8">'[11]29'!$O$19:$P$19,'[11]29'!$O$21:$P$25,'[11]29'!$O$27:$P$27,'[11]29'!$O$29:$P$33,'[11]29'!$O$36:$P$36,'[11]29'!$O$38:$P$42,'[11]29'!$O$45:$P$45,[0]!P1_T17_Protection</definedName>
    <definedName name="P6_T17_Protection" localSheetId="9">'[11]29'!$O$19:$P$19,'[11]29'!$O$21:$P$25,'[11]29'!$O$27:$P$27,'[11]29'!$O$29:$P$33,'[11]29'!$O$36:$P$36,'[11]29'!$O$38:$P$42,'[11]29'!$O$45:$P$45,[0]!P1_T17_Protection</definedName>
    <definedName name="P6_T17_Protection">'[11]29'!$O$19:$P$19,'[11]29'!$O$21:$P$25,'[11]29'!$O$27:$P$27,'[11]29'!$O$29:$P$33,'[11]29'!$O$36:$P$36,'[11]29'!$O$38:$P$42,'[11]29'!$O$45:$P$45,P1_T17_Protection</definedName>
    <definedName name="P6_T2.1?Protection" localSheetId="10">P1_T2.1?Protection</definedName>
    <definedName name="P6_T2.1?Protection" localSheetId="6">P1_T2.1?Protection</definedName>
    <definedName name="P6_T2.1?Protection" localSheetId="7">P1_T2.1?Protection</definedName>
    <definedName name="P6_T2.1?Protection" localSheetId="8">P1_T2.1?Protection</definedName>
    <definedName name="P6_T2.1?Protection" localSheetId="9">P1_T2.1?Protection</definedName>
    <definedName name="P6_T2.1?Protection">P1_T2.1?Protection</definedName>
    <definedName name="P6_T28?axis?R?ПЭ" localSheetId="10">'[11]28'!$D$256:$I$258,'[11]28'!$D$262:$I$264,'[11]28'!$D$271:$I$273,'[11]28'!$D$276:$I$278,'[11]28'!$D$282:$I$284,'[11]28'!$D$288:$I$291,'[11]28'!$D$11:$I$13,[0]!P1_T28?axis?R?ПЭ</definedName>
    <definedName name="P6_T28?axis?R?ПЭ" localSheetId="6">'[11]28'!$D$256:$I$258,'[11]28'!$D$262:$I$264,'[11]28'!$D$271:$I$273,'[11]28'!$D$276:$I$278,'[11]28'!$D$282:$I$284,'[11]28'!$D$288:$I$291,'[11]28'!$D$11:$I$13,[5]!P1_T28?axis?R?ПЭ</definedName>
    <definedName name="P6_T28?axis?R?ПЭ" localSheetId="7">'[11]28'!$D$256:$I$258,'[11]28'!$D$262:$I$264,'[11]28'!$D$271:$I$273,'[11]28'!$D$276:$I$278,'[11]28'!$D$282:$I$284,'[11]28'!$D$288:$I$291,'[11]28'!$D$11:$I$13,[0]!P1_T28?axis?R?ПЭ</definedName>
    <definedName name="P6_T28?axis?R?ПЭ" localSheetId="8">'[11]28'!$D$256:$I$258,'[11]28'!$D$262:$I$264,'[11]28'!$D$271:$I$273,'[11]28'!$D$276:$I$278,'[11]28'!$D$282:$I$284,'[11]28'!$D$288:$I$291,'[11]28'!$D$11:$I$13,[0]!P1_T28?axis?R?ПЭ</definedName>
    <definedName name="P6_T28?axis?R?ПЭ" localSheetId="9">'[11]28'!$D$256:$I$258,'[11]28'!$D$262:$I$264,'[11]28'!$D$271:$I$273,'[11]28'!$D$276:$I$278,'[11]28'!$D$282:$I$284,'[11]28'!$D$288:$I$291,'[11]28'!$D$11:$I$13,[0]!P1_T28?axis?R?ПЭ</definedName>
    <definedName name="P6_T28?axis?R?ПЭ">'[11]28'!$D$256:$I$258,'[11]28'!$D$262:$I$264,'[11]28'!$D$271:$I$273,'[11]28'!$D$276:$I$278,'[11]28'!$D$282:$I$284,'[11]28'!$D$288:$I$291,'[11]28'!$D$11:$I$13,P1_T28?axis?R?ПЭ</definedName>
    <definedName name="P6_T28?axis?R?ПЭ?" localSheetId="10">'[11]28'!$B$256:$B$258,'[11]28'!$B$262:$B$264,'[11]28'!$B$271:$B$273,'[11]28'!$B$276:$B$278,'[11]28'!$B$282:$B$284,'[11]28'!$B$288:$B$291,'[11]28'!$B$11:$B$13,[0]!P1_T28?axis?R?ПЭ?</definedName>
    <definedName name="P6_T28?axis?R?ПЭ?" localSheetId="6">'[11]28'!$B$256:$B$258,'[11]28'!$B$262:$B$264,'[11]28'!$B$271:$B$273,'[11]28'!$B$276:$B$278,'[11]28'!$B$282:$B$284,'[11]28'!$B$288:$B$291,'[11]28'!$B$11:$B$13,[5]!P1_T28?axis?R?ПЭ?</definedName>
    <definedName name="P6_T28?axis?R?ПЭ?" localSheetId="7">'[11]28'!$B$256:$B$258,'[11]28'!$B$262:$B$264,'[11]28'!$B$271:$B$273,'[11]28'!$B$276:$B$278,'[11]28'!$B$282:$B$284,'[11]28'!$B$288:$B$291,'[11]28'!$B$11:$B$13,[0]!P1_T28?axis?R?ПЭ?</definedName>
    <definedName name="P6_T28?axis?R?ПЭ?" localSheetId="8">'[11]28'!$B$256:$B$258,'[11]28'!$B$262:$B$264,'[11]28'!$B$271:$B$273,'[11]28'!$B$276:$B$278,'[11]28'!$B$282:$B$284,'[11]28'!$B$288:$B$291,'[11]28'!$B$11:$B$13,[0]!P1_T28?axis?R?ПЭ?</definedName>
    <definedName name="P6_T28?axis?R?ПЭ?" localSheetId="9">'[11]28'!$B$256:$B$258,'[11]28'!$B$262:$B$264,'[11]28'!$B$271:$B$273,'[11]28'!$B$276:$B$278,'[11]28'!$B$282:$B$284,'[11]28'!$B$288:$B$291,'[11]28'!$B$11:$B$13,[0]!P1_T28?axis?R?ПЭ?</definedName>
    <definedName name="P6_T28?axis?R?ПЭ?">'[11]28'!$B$256:$B$258,'[11]28'!$B$262:$B$264,'[11]28'!$B$271:$B$273,'[11]28'!$B$276:$B$278,'[11]28'!$B$282:$B$284,'[11]28'!$B$288:$B$291,'[11]28'!$B$11:$B$13,P1_T28?axis?R?ПЭ?</definedName>
    <definedName name="P6_T28_Protection">'[11]28'!$B$28:$B$30,'[11]28'!$B$37:$B$39,'[11]28'!$B$42:$B$44,'[11]28'!$B$48:$B$50,'[11]28'!$B$54:$B$56,'[11]28'!$B$63:$B$65,'[11]28'!$G$210:$H$212,'[11]28'!$D$11:$E$13</definedName>
    <definedName name="P7_SCOPE_PER_PRT" hidden="1">[20]перекрестка!$N$72:$N$76,[20]перекрестка!$F$78:$H$82,[20]перекрестка!$J$78:$K$82,[20]перекрестка!$N$78:$N$82,[20]перекрестка!$F$84:$H$88</definedName>
    <definedName name="P7_T1_Protect" hidden="1">[21]перекрестка!$N$108:$N$112,[21]перекрестка!$N$114:$N$118,[21]перекрестка!$N$120:$N$124,[21]перекрестка!$N$127:$N$138,[21]перекрестка!$N$140:$N$144</definedName>
    <definedName name="P7_T28_Protection">'[11]28'!$G$11:$H$13,'[11]28'!$D$16:$E$18,'[11]28'!$G$16:$H$18,'[11]28'!$D$22:$E$24,'[11]28'!$G$22:$H$24,'[11]28'!$D$28:$E$30,'[11]28'!$G$28:$H$30,'[11]28'!$D$37:$E$39</definedName>
    <definedName name="P8_SCOPE_PER_PRT" localSheetId="10" hidden="1">[20]перекрестка!$J$84:$K$88,[20]перекрестка!$N$84:$N$88,[20]перекрестка!$F$14:$G$25,[0]!P1_SCOPE_PER_PRT,[0]!P2_SCOPE_PER_PRT,[0]!P3_SCOPE_PER_PRT,[0]!P4_SCOPE_PER_PRT</definedName>
    <definedName name="P8_SCOPE_PER_PRT" localSheetId="6" hidden="1">[20]перекрестка!$J$84:$K$88,[20]перекрестка!$N$84:$N$88,[20]перекрестка!$F$14:$G$25,[5]!P1_SCOPE_PER_PRT,[5]!P2_SCOPE_PER_PRT,[5]!P3_SCOPE_PER_PRT,[5]!P4_SCOPE_PER_PRT</definedName>
    <definedName name="P8_SCOPE_PER_PRT" localSheetId="7" hidden="1">[20]перекрестка!$J$84:$K$88,[20]перекрестка!$N$84:$N$88,[20]перекрестка!$F$14:$G$25,[0]!P1_SCOPE_PER_PRT,[0]!P2_SCOPE_PER_PRT,[0]!P3_SCOPE_PER_PRT,[0]!P4_SCOPE_PER_PRT</definedName>
    <definedName name="P8_SCOPE_PER_PRT" localSheetId="8" hidden="1">[20]перекрестка!$J$84:$K$88,[20]перекрестка!$N$84:$N$88,[20]перекрестка!$F$14:$G$25,[0]!P1_SCOPE_PER_PRT,[0]!P2_SCOPE_PER_PRT,[0]!P3_SCOPE_PER_PRT,[0]!P4_SCOPE_PER_PRT</definedName>
    <definedName name="P8_SCOPE_PER_PRT" localSheetId="9" hidden="1">[20]перекрестка!$J$84:$K$88,[20]перекрестка!$N$84:$N$88,[20]перекрестка!$F$14:$G$25,[0]!P1_SCOPE_PER_PRT,[0]!P2_SCOPE_PER_PRT,[0]!P3_SCOPE_PER_PRT,[0]!P4_SCOPE_PER_PRT</definedName>
    <definedName name="P8_SCOPE_PER_PRT" hidden="1">[20]перекрестка!$J$84:$K$88,[20]перекрестка!$N$84:$N$88,[20]перекрестка!$F$14:$G$25,P1_SCOPE_PER_PRT,P2_SCOPE_PER_PRT,P3_SCOPE_PER_PRT,P4_SCOPE_PER_PRT</definedName>
    <definedName name="P8_T1_Protect" hidden="1">[21]перекрестка!$N$146:$N$150,[21]перекрестка!$N$152:$N$156,[21]перекрестка!$N$158:$N$162,[21]перекрестка!$F$11:$G$11,[21]перекрестка!$F$12:$H$16</definedName>
    <definedName name="P8_T28_Protection">'[11]28'!$G$37:$H$39,'[11]28'!$D$42:$E$44,'[11]28'!$G$42:$H$44,'[11]28'!$D$48:$E$50,'[11]28'!$G$48:$H$50,'[11]28'!$D$54:$E$56,'[11]28'!$G$54:$H$56,'[11]28'!$D$89:$E$91</definedName>
    <definedName name="P9_T1_Protect" hidden="1">[21]перекрестка!$F$17:$G$17,[21]перекрестка!$F$18:$H$22,[21]перекрестка!$F$24:$H$28,[21]перекрестка!$F$30:$H$34,[21]перекрестка!$F$36:$H$40</definedName>
    <definedName name="P9_T28_Protection">'[11]28'!$G$89:$H$91,'[11]28'!$G$94:$H$96,'[11]28'!$D$94:$E$96,'[11]28'!$D$100:$E$102,'[11]28'!$G$100:$H$102,'[11]28'!$D$106:$E$108,'[11]28'!$G$106:$H$108,'[11]28'!$D$167:$E$169</definedName>
    <definedName name="PapExpas" localSheetId="10">#REF!</definedName>
    <definedName name="PapExpas">#REF!</definedName>
    <definedName name="Pay_Date" localSheetId="10">#REF!</definedName>
    <definedName name="Pay_Date">#REF!</definedName>
    <definedName name="Pay_Num" localSheetId="10">#REF!</definedName>
    <definedName name="Pay_Num">#REF!</definedName>
    <definedName name="Payment_Date" localSheetId="10">DATE(YEAR('5 анализ экон эффект 25'!Loan_Start),MONTH('5 анализ экон эффект 25'!Loan_Start)+Payment_Number,DAY('5 анализ экон эффект 25'!Loan_Start))</definedName>
    <definedName name="Payment_Date" localSheetId="6">DATE(YEAR([5]!Loan_Start),MONTH([5]!Loan_Start)+Payment_Number,DAY([5]!Loan_Start))</definedName>
    <definedName name="Payment_Date" localSheetId="7">DATE(YEAR([0]!Loan_Start),MONTH([0]!Loan_Start)+Payment_Number,DAY([0]!Loan_Start))</definedName>
    <definedName name="Payment_Date" localSheetId="8">DATE(YEAR([0]!Loan_Start),MONTH([0]!Loan_Start)+Payment_Number,DAY([0]!Loan_Start))</definedName>
    <definedName name="Payment_Date" localSheetId="9">DATE(YEAR([0]!Loan_Start),MONTH([0]!Loan_Start)+Payment_Number,DAY([0]!Loan_Start))</definedName>
    <definedName name="Payment_Date">DATE(YEAR(Loan_Start),MONTH(Loan_Start)+Payment_Number,DAY(Loan_Start))</definedName>
    <definedName name="Pbud601" localSheetId="10">#REF!</definedName>
    <definedName name="Pbud601">#REF!</definedName>
    <definedName name="Pbud655" localSheetId="10">#REF!</definedName>
    <definedName name="Pbud655">#REF!</definedName>
    <definedName name="Pbud98" localSheetId="10">#REF!</definedName>
    <definedName name="Pbud98">#REF!</definedName>
    <definedName name="Pcharg96" localSheetId="10">#REF!</definedName>
    <definedName name="Pcharg96">#REF!</definedName>
    <definedName name="Pcotisations" localSheetId="10">#REF!</definedName>
    <definedName name="Pcotisations">#REF!</definedName>
    <definedName name="Pcoubud" localSheetId="10">[15]Personnel!#REF!</definedName>
    <definedName name="Pcoubud" localSheetId="6">[15]Personnel!#REF!</definedName>
    <definedName name="Pcoubud" localSheetId="7">[15]Personnel!#REF!</definedName>
    <definedName name="Pcoubud" localSheetId="8">[15]Personnel!#REF!</definedName>
    <definedName name="Pcoubud" localSheetId="9">[15]Personnel!#REF!</definedName>
    <definedName name="Pcoubud">[16]Personnel!#REF!</definedName>
    <definedName name="PdgeccMO" localSheetId="10">#REF!</definedName>
    <definedName name="PdgeccMO">#REF!</definedName>
    <definedName name="PeffecBud" localSheetId="10">#REF!</definedName>
    <definedName name="PeffecBud">#REF!</definedName>
    <definedName name="Peffectif" localSheetId="10">#REF!</definedName>
    <definedName name="Peffectif">#REF!</definedName>
    <definedName name="PeffectifA" localSheetId="10">#REF!</definedName>
    <definedName name="PeffectifA">#REF!</definedName>
    <definedName name="PER_ET" localSheetId="10">#REF!</definedName>
    <definedName name="PER_ET" localSheetId="6">#REF!</definedName>
    <definedName name="PER_ET" localSheetId="7">#REF!</definedName>
    <definedName name="PER_ET" localSheetId="8">#REF!</definedName>
    <definedName name="PER_ET" localSheetId="9">#REF!</definedName>
    <definedName name="PER_ET">#REF!</definedName>
    <definedName name="Pfamo" localSheetId="10">#REF!</definedName>
    <definedName name="Pfamo">#REF!</definedName>
    <definedName name="PFAMO612642" localSheetId="10">#REF!</definedName>
    <definedName name="PFAMO612642">#REF!</definedName>
    <definedName name="Pgratif956" localSheetId="10">#REF!</definedName>
    <definedName name="Pgratif956">#REF!</definedName>
    <definedName name="Phsup" localSheetId="10">#REF!</definedName>
    <definedName name="Phsup">#REF!</definedName>
    <definedName name="Phsup98" localSheetId="10">#REF!</definedName>
    <definedName name="Phsup98">#REF!</definedName>
    <definedName name="Phypoaugmentation" localSheetId="10">#REF!</definedName>
    <definedName name="Phypoaugmentation">#REF!</definedName>
    <definedName name="Phypotheses" localSheetId="10">#REF!</definedName>
    <definedName name="Phypotheses">#REF!</definedName>
    <definedName name="Pmainoeuvre" localSheetId="10">#REF!</definedName>
    <definedName name="Pmainoeuvre">#REF!</definedName>
    <definedName name="polta" localSheetId="10">'[22]2001'!#REF!</definedName>
    <definedName name="polta" localSheetId="6">'[22]2001'!#REF!</definedName>
    <definedName name="polta" localSheetId="7">'[22]2001'!#REF!</definedName>
    <definedName name="polta" localSheetId="8">'[22]2001'!#REF!</definedName>
    <definedName name="polta" localSheetId="9">'[22]2001'!#REF!</definedName>
    <definedName name="polta">'[23]2001'!#REF!</definedName>
    <definedName name="popamia" localSheetId="10">#REF!</definedName>
    <definedName name="popamia">#REF!</definedName>
    <definedName name="pp" localSheetId="10">#REF!</definedName>
    <definedName name="pp">#REF!</definedName>
    <definedName name="Princ" localSheetId="10">#REF!</definedName>
    <definedName name="Princ">#REF!</definedName>
    <definedName name="Print_Area_Reset" localSheetId="10">OFFSET('5 анализ экон эффект 25'!Full_Print,0,0,'5 анализ экон эффект 25'!Last_Row)</definedName>
    <definedName name="Print_Area_Reset" localSheetId="6">OFFSET([5]!Full_Print,0,0,'5 анализ экон эффект 25 план'!Last_Row)</definedName>
    <definedName name="Print_Area_Reset" localSheetId="7">OFFSET([0]!Full_Print,0,0,'5 анализ экон эффект 27'!Last_Row)</definedName>
    <definedName name="Print_Area_Reset" localSheetId="8">OFFSET([0]!Full_Print,0,0,'5 анализ экон эффект 28'!Last_Row)</definedName>
    <definedName name="Print_Area_Reset" localSheetId="9">OFFSET([0]!Full_Print,0,0,'5 анализ эконом эффект 29'!Last_Row)</definedName>
    <definedName name="Print_Area_Reset">OFFSET(Full_Print,0,0,Last_Row)</definedName>
    <definedName name="promd_Запрос_с_16_по_19" localSheetId="10">#REF!</definedName>
    <definedName name="promd_Запрос_с_16_по_19" localSheetId="6">#REF!</definedName>
    <definedName name="promd_Запрос_с_16_по_19" localSheetId="7">#REF!</definedName>
    <definedName name="promd_Запрос_с_16_по_19" localSheetId="8">#REF!</definedName>
    <definedName name="promd_Запрос_с_16_по_19" localSheetId="9">#REF!</definedName>
    <definedName name="promd_Запрос_с_16_по_19">#REF!</definedName>
    <definedName name="PROT" localSheetId="10">#REF!,#REF!,#REF!,#REF!,#REF!,#REF!</definedName>
    <definedName name="PROT">#REF!,#REF!,#REF!,#REF!,#REF!,#REF!</definedName>
    <definedName name="qaz" localSheetId="10">'5 анализ экон эффект 25'!qaz</definedName>
    <definedName name="qaz" localSheetId="6">'5 анализ экон эффект 25 план'!qaz</definedName>
    <definedName name="qaz" localSheetId="7">'5 анализ экон эффект 27'!qaz</definedName>
    <definedName name="qaz" localSheetId="8">'5 анализ экон эффект 28'!qaz</definedName>
    <definedName name="qaz" localSheetId="9">'5 анализ эконом эффект 29'!qaz</definedName>
    <definedName name="qaz">[5]!qaz</definedName>
    <definedName name="qq" localSheetId="10">'5 анализ экон эффект 25'!USD/1.701</definedName>
    <definedName name="qq" localSheetId="6">'5 анализ экон эффект 25 план'!USD/1.701</definedName>
    <definedName name="qq" localSheetId="7">'5 анализ экон эффект 27'!USD/1.701</definedName>
    <definedName name="qq" localSheetId="8">'5 анализ экон эффект 28'!USD/1.701</definedName>
    <definedName name="qq" localSheetId="9">'5 анализ эконом эффект 29'!USD/1.701</definedName>
    <definedName name="qq">[5]!USD/1.701</definedName>
    <definedName name="QryRowStr_End_1.5">#N/A</definedName>
    <definedName name="QryRowStr_Start_1.5">#N/A</definedName>
    <definedName name="QryRowStrCount">2</definedName>
    <definedName name="R_r" localSheetId="10">#REF!</definedName>
    <definedName name="R_r">#REF!</definedName>
    <definedName name="raion">'[19]Анкета (2)'!$B$8</definedName>
    <definedName name="Receipts_and_Disbursements" localSheetId="10">#REF!</definedName>
    <definedName name="Receipts_and_Disbursements">#REF!</definedName>
    <definedName name="REG">[24]TEHSHEET!$B$2:$B$85</definedName>
    <definedName name="REG_ET" localSheetId="10">#REF!</definedName>
    <definedName name="REG_ET">#REF!</definedName>
    <definedName name="REG_PROT">[25]regs!$H$18:$H$23,[25]regs!$H$25:$H$26,[25]regs!$H$28:$H$28,[25]regs!$H$30:$H$32,[25]regs!$H$35:$H$39,[25]regs!$H$46:$H$46,[25]regs!$H$13:$H$16</definedName>
    <definedName name="REGcom" localSheetId="10">#REF!</definedName>
    <definedName name="REGcom" localSheetId="6">#REF!</definedName>
    <definedName name="REGcom" localSheetId="7">#REF!</definedName>
    <definedName name="REGcom" localSheetId="8">#REF!</definedName>
    <definedName name="REGcom" localSheetId="9">#REF!</definedName>
    <definedName name="REGcom">#REF!</definedName>
    <definedName name="REGIONS" localSheetId="10">#REF!</definedName>
    <definedName name="REGIONS">#REF!</definedName>
    <definedName name="REGUL" localSheetId="10">#REF!</definedName>
    <definedName name="REGUL">#REF!</definedName>
    <definedName name="Rent_and_Taxes" localSheetId="10">#REF!</definedName>
    <definedName name="Rent_and_Taxes" localSheetId="6">#REF!</definedName>
    <definedName name="Rent_and_Taxes" localSheetId="7">#REF!</definedName>
    <definedName name="Rent_and_Taxes" localSheetId="8">#REF!</definedName>
    <definedName name="Rent_and_Taxes" localSheetId="9">#REF!</definedName>
    <definedName name="Rent_and_Taxes">#REF!</definedName>
    <definedName name="Rep_cur" localSheetId="10">'[26]Расчет потоков без учета и.с.'!#REF!</definedName>
    <definedName name="Rep_cur" localSheetId="6">'[26]Расчет потоков без учета и.с.'!#REF!</definedName>
    <definedName name="Rep_cur" localSheetId="7">'[26]Расчет потоков без учета и.с.'!#REF!</definedName>
    <definedName name="Rep_cur" localSheetId="8">'[26]Расчет потоков без учета и.с.'!#REF!</definedName>
    <definedName name="Rep_cur" localSheetId="9">'[26]Расчет потоков без учета и.с.'!#REF!</definedName>
    <definedName name="Rep_cur">'[26]Расчет потоков без учета и.с.'!#REF!</definedName>
    <definedName name="repay1" localSheetId="10">#REF!</definedName>
    <definedName name="repay1" localSheetId="6">#REF!</definedName>
    <definedName name="repay1" localSheetId="7">#REF!</definedName>
    <definedName name="repay1" localSheetId="8">#REF!</definedName>
    <definedName name="repay1" localSheetId="9">#REF!</definedName>
    <definedName name="repay1">#REF!</definedName>
    <definedName name="Resnatur" localSheetId="10">#REF!</definedName>
    <definedName name="Resnatur" localSheetId="6">#REF!</definedName>
    <definedName name="Resnatur" localSheetId="7">#REF!</definedName>
    <definedName name="Resnatur" localSheetId="8">#REF!</definedName>
    <definedName name="Resnatur" localSheetId="9">#REF!</definedName>
    <definedName name="Resnatur">#REF!</definedName>
    <definedName name="Resnatur2" localSheetId="10">#REF!</definedName>
    <definedName name="Resnatur2" localSheetId="6">#REF!</definedName>
    <definedName name="Resnatur2" localSheetId="7">#REF!</definedName>
    <definedName name="Resnatur2" localSheetId="8">#REF!</definedName>
    <definedName name="Resnatur2" localSheetId="9">#REF!</definedName>
    <definedName name="Resnatur2">#REF!</definedName>
    <definedName name="RGK" localSheetId="10">#REF!</definedName>
    <definedName name="RGK" localSheetId="6">#REF!</definedName>
    <definedName name="RGK" localSheetId="7">#REF!</definedName>
    <definedName name="RGK" localSheetId="8">#REF!</definedName>
    <definedName name="RGK" localSheetId="9">#REF!</definedName>
    <definedName name="RGK">#REF!</definedName>
    <definedName name="RRE" localSheetId="10">#REF!</definedName>
    <definedName name="RRE" localSheetId="6">#REF!</definedName>
    <definedName name="RRE" localSheetId="7">#REF!</definedName>
    <definedName name="RRE" localSheetId="8">#REF!</definedName>
    <definedName name="RRE" localSheetId="9">#REF!</definedName>
    <definedName name="RRE">#REF!</definedName>
    <definedName name="S1_" localSheetId="10">#REF!</definedName>
    <definedName name="S1_" localSheetId="7">#REF!</definedName>
    <definedName name="S1_" localSheetId="8">#REF!</definedName>
    <definedName name="S1_" localSheetId="9">#REF!</definedName>
    <definedName name="S1_">#REF!</definedName>
    <definedName name="S10_" localSheetId="10">#REF!</definedName>
    <definedName name="S10_" localSheetId="7">#REF!</definedName>
    <definedName name="S10_" localSheetId="8">#REF!</definedName>
    <definedName name="S10_" localSheetId="9">#REF!</definedName>
    <definedName name="S10_">#REF!</definedName>
    <definedName name="S11_" localSheetId="10">#REF!</definedName>
    <definedName name="S11_" localSheetId="7">#REF!</definedName>
    <definedName name="S11_" localSheetId="8">#REF!</definedName>
    <definedName name="S11_" localSheetId="9">#REF!</definedName>
    <definedName name="S11_">#REF!</definedName>
    <definedName name="S12_" localSheetId="10">#REF!</definedName>
    <definedName name="S12_" localSheetId="7">#REF!</definedName>
    <definedName name="S12_" localSheetId="8">#REF!</definedName>
    <definedName name="S12_" localSheetId="9">#REF!</definedName>
    <definedName name="S12_">#REF!</definedName>
    <definedName name="S13_" localSheetId="10">#REF!</definedName>
    <definedName name="S13_" localSheetId="7">#REF!</definedName>
    <definedName name="S13_" localSheetId="8">#REF!</definedName>
    <definedName name="S13_" localSheetId="9">#REF!</definedName>
    <definedName name="S13_">#REF!</definedName>
    <definedName name="S14_" localSheetId="10">#REF!</definedName>
    <definedName name="S14_" localSheetId="7">#REF!</definedName>
    <definedName name="S14_" localSheetId="8">#REF!</definedName>
    <definedName name="S14_" localSheetId="9">#REF!</definedName>
    <definedName name="S14_">#REF!</definedName>
    <definedName name="S15_" localSheetId="10">#REF!</definedName>
    <definedName name="S15_" localSheetId="7">#REF!</definedName>
    <definedName name="S15_" localSheetId="8">#REF!</definedName>
    <definedName name="S15_" localSheetId="9">#REF!</definedName>
    <definedName name="S15_">#REF!</definedName>
    <definedName name="S16_" localSheetId="10">#REF!</definedName>
    <definedName name="S16_" localSheetId="7">#REF!</definedName>
    <definedName name="S16_" localSheetId="8">#REF!</definedName>
    <definedName name="S16_" localSheetId="9">#REF!</definedName>
    <definedName name="S16_">#REF!</definedName>
    <definedName name="S17_" localSheetId="10">#REF!</definedName>
    <definedName name="S17_" localSheetId="7">#REF!</definedName>
    <definedName name="S17_" localSheetId="8">#REF!</definedName>
    <definedName name="S17_" localSheetId="9">#REF!</definedName>
    <definedName name="S17_">#REF!</definedName>
    <definedName name="S18_" localSheetId="10">#REF!</definedName>
    <definedName name="S18_" localSheetId="7">#REF!</definedName>
    <definedName name="S18_" localSheetId="8">#REF!</definedName>
    <definedName name="S18_" localSheetId="9">#REF!</definedName>
    <definedName name="S18_">#REF!</definedName>
    <definedName name="S19_" localSheetId="10">#REF!</definedName>
    <definedName name="S19_" localSheetId="7">#REF!</definedName>
    <definedName name="S19_" localSheetId="8">#REF!</definedName>
    <definedName name="S19_" localSheetId="9">#REF!</definedName>
    <definedName name="S19_">#REF!</definedName>
    <definedName name="S2_" localSheetId="10">#REF!</definedName>
    <definedName name="S2_" localSheetId="7">#REF!</definedName>
    <definedName name="S2_" localSheetId="8">#REF!</definedName>
    <definedName name="S2_" localSheetId="9">#REF!</definedName>
    <definedName name="S2_">#REF!</definedName>
    <definedName name="S20_" localSheetId="10">#REF!</definedName>
    <definedName name="S20_" localSheetId="7">#REF!</definedName>
    <definedName name="S20_" localSheetId="8">#REF!</definedName>
    <definedName name="S20_" localSheetId="9">#REF!</definedName>
    <definedName name="S20_">#REF!</definedName>
    <definedName name="S3_" localSheetId="10">#REF!</definedName>
    <definedName name="S3_" localSheetId="7">#REF!</definedName>
    <definedName name="S3_" localSheetId="8">#REF!</definedName>
    <definedName name="S3_" localSheetId="9">#REF!</definedName>
    <definedName name="S3_">#REF!</definedName>
    <definedName name="S4_" localSheetId="10">#REF!</definedName>
    <definedName name="S4_" localSheetId="7">#REF!</definedName>
    <definedName name="S4_" localSheetId="8">#REF!</definedName>
    <definedName name="S4_" localSheetId="9">#REF!</definedName>
    <definedName name="S4_">#REF!</definedName>
    <definedName name="S5_" localSheetId="10">#REF!</definedName>
    <definedName name="S5_" localSheetId="7">#REF!</definedName>
    <definedName name="S5_" localSheetId="8">#REF!</definedName>
    <definedName name="S5_" localSheetId="9">#REF!</definedName>
    <definedName name="S5_">#REF!</definedName>
    <definedName name="S6_" localSheetId="10">#REF!</definedName>
    <definedName name="S6_" localSheetId="7">#REF!</definedName>
    <definedName name="S6_" localSheetId="8">#REF!</definedName>
    <definedName name="S6_" localSheetId="9">#REF!</definedName>
    <definedName name="S6_">#REF!</definedName>
    <definedName name="S7_" localSheetId="10">#REF!</definedName>
    <definedName name="S7_" localSheetId="7">#REF!</definedName>
    <definedName name="S7_" localSheetId="8">#REF!</definedName>
    <definedName name="S7_" localSheetId="9">#REF!</definedName>
    <definedName name="S7_">#REF!</definedName>
    <definedName name="S8_" localSheetId="10">#REF!</definedName>
    <definedName name="S8_" localSheetId="7">#REF!</definedName>
    <definedName name="S8_" localSheetId="8">#REF!</definedName>
    <definedName name="S8_" localSheetId="9">#REF!</definedName>
    <definedName name="S8_">#REF!</definedName>
    <definedName name="S9_" localSheetId="10">#REF!</definedName>
    <definedName name="S9_" localSheetId="7">#REF!</definedName>
    <definedName name="S9_" localSheetId="8">#REF!</definedName>
    <definedName name="S9_" localSheetId="9">#REF!</definedName>
    <definedName name="S9_">#REF!</definedName>
    <definedName name="Salaries_Paid_1" localSheetId="10">#REF!</definedName>
    <definedName name="Salaries_Paid_1">#REF!</definedName>
    <definedName name="Salaries_Paid_2" localSheetId="10">#REF!</definedName>
    <definedName name="Salaries_Paid_2">#REF!</definedName>
    <definedName name="sansnom" localSheetId="10">[0]!NotesHyp</definedName>
    <definedName name="sansnom" localSheetId="6">[5]!NotesHyp</definedName>
    <definedName name="sansnom" localSheetId="7">[0]!NotesHyp</definedName>
    <definedName name="sansnom" localSheetId="8">[0]!NotesHyp</definedName>
    <definedName name="sansnom" localSheetId="9">[0]!NotesHyp</definedName>
    <definedName name="sansnom">[5]!NotesHyp</definedName>
    <definedName name="SBT_ET" localSheetId="10">#REF!</definedName>
    <definedName name="SBT_ET">#REF!</definedName>
    <definedName name="SBT_PROT" localSheetId="10">#REF!,#REF!,#REF!,#REF!,'5 анализ экон эффект 25'!P1_SBT_PROT</definedName>
    <definedName name="SBT_PROT" localSheetId="6">#REF!,#REF!,#REF!,#REF!,[5]!P1_SBT_PROT</definedName>
    <definedName name="SBT_PROT" localSheetId="7">#REF!,#REF!,#REF!,#REF!,[0]!P1_SBT_PROT</definedName>
    <definedName name="SBT_PROT" localSheetId="8">#REF!,#REF!,#REF!,#REF!,[0]!P1_SBT_PROT</definedName>
    <definedName name="SBT_PROT" localSheetId="9">#REF!,#REF!,#REF!,#REF!,[0]!P1_SBT_PROT</definedName>
    <definedName name="SBT_PROT">#REF!,#REF!,#REF!,#REF!,[5]!P1_SBT_PROT</definedName>
    <definedName name="SBTcom" localSheetId="10">#REF!</definedName>
    <definedName name="SBTcom" localSheetId="6">#REF!</definedName>
    <definedName name="SBTcom" localSheetId="7">#REF!</definedName>
    <definedName name="SBTcom" localSheetId="8">#REF!</definedName>
    <definedName name="SBTcom" localSheetId="9">#REF!</definedName>
    <definedName name="SBTcom">#REF!</definedName>
    <definedName name="sbyt">[9]FST5!$G$70:$G$75,[9]FST5!$G$77:$G$78,[9]FST5!$G$80:$G$83,[9]FST5!$G$85,[9]FST5!$G$87:$G$91,[9]FST5!$G$93,[9]FST5!$G$95:$G$97,[9]FST5!$G$52:$G$68</definedName>
    <definedName name="Sched_Pay" localSheetId="10">#REF!</definedName>
    <definedName name="Sched_Pay">#REF!</definedName>
    <definedName name="Scheduled_Extra_Payments" localSheetId="10">#REF!</definedName>
    <definedName name="Scheduled_Extra_Payments">#REF!</definedName>
    <definedName name="Scheduled_Interest_Rate" localSheetId="10">#REF!</definedName>
    <definedName name="Scheduled_Interest_Rate">#REF!</definedName>
    <definedName name="Scheduled_Monthly_Payment" localSheetId="10">#REF!</definedName>
    <definedName name="Scheduled_Monthly_Payment">#REF!</definedName>
    <definedName name="SCOPE_16_PRT" localSheetId="10">[0]!P1_SCOPE_16_PRT,[0]!P2_SCOPE_16_PRT</definedName>
    <definedName name="SCOPE_16_PRT" localSheetId="6">[5]!P1_SCOPE_16_PRT,[5]!P2_SCOPE_16_PRT</definedName>
    <definedName name="SCOPE_16_PRT" localSheetId="7">[0]!P1_SCOPE_16_PRT,[0]!P2_SCOPE_16_PRT</definedName>
    <definedName name="SCOPE_16_PRT" localSheetId="8">[0]!P1_SCOPE_16_PRT,[0]!P2_SCOPE_16_PRT</definedName>
    <definedName name="SCOPE_16_PRT" localSheetId="9">[0]!P1_SCOPE_16_PRT,[0]!P2_SCOPE_16_PRT</definedName>
    <definedName name="SCOPE_16_PRT">P1_SCOPE_16_PRT,P2_SCOPE_16_PRT</definedName>
    <definedName name="SCOPE_17.1_PRT">'[20]17.1'!$D$14:$F$17,'[20]17.1'!$D$19:$F$22,'[20]17.1'!$I$9:$I$12,'[20]17.1'!$I$14:$I$17,'[20]17.1'!$I$19:$I$22,'[20]17.1'!$D$9:$F$12</definedName>
    <definedName name="SCOPE_17_LD" localSheetId="10">#REF!</definedName>
    <definedName name="SCOPE_17_LD">#REF!</definedName>
    <definedName name="SCOPE_17_PRT" localSheetId="10">#REF!,#REF!,#REF!,#REF!,#REF!,#REF!,#REF!,'5 анализ экон эффект 25'!P1_SCOPE_17_PRT</definedName>
    <definedName name="SCOPE_17_PRT" localSheetId="6">#REF!,#REF!,#REF!,#REF!,#REF!,#REF!,#REF!,[5]!P1_SCOPE_17_PRT</definedName>
    <definedName name="SCOPE_17_PRT" localSheetId="7">#REF!,#REF!,#REF!,#REF!,#REF!,#REF!,#REF!,[0]!P1_SCOPE_17_PRT</definedName>
    <definedName name="SCOPE_17_PRT" localSheetId="8">#REF!,#REF!,#REF!,#REF!,#REF!,#REF!,#REF!,[0]!P1_SCOPE_17_PRT</definedName>
    <definedName name="SCOPE_17_PRT" localSheetId="9">#REF!,#REF!,#REF!,#REF!,#REF!,#REF!,#REF!,[0]!P1_SCOPE_17_PRT</definedName>
    <definedName name="SCOPE_17_PRT">#REF!,#REF!,#REF!,#REF!,#REF!,#REF!,#REF!,P1_SCOPE_17_PRT</definedName>
    <definedName name="SCOPE_24_LD">'[20]24'!$E$8:$J$47,'[20]24'!$E$49:$J$66</definedName>
    <definedName name="SCOPE_24_PRT">'[20]24'!$E$41:$I$41,'[20]24'!$E$34:$I$34,'[20]24'!$E$36:$I$36,'[20]24'!$E$43:$I$43</definedName>
    <definedName name="SCOPE_25_PRT">'[20]25'!$E$20:$I$20,'[20]25'!$E$34:$I$34,'[20]25'!$E$41:$I$41,'[20]25'!$E$8:$I$10</definedName>
    <definedName name="SCOPE_4_PRT" localSheetId="10">'[20]4'!$Z$27:$AC$31,'[20]4'!$F$14:$I$20,[0]!P1_SCOPE_4_PRT,[0]!P2_SCOPE_4_PRT</definedName>
    <definedName name="SCOPE_4_PRT" localSheetId="6">'[20]4'!$Z$27:$AC$31,'[20]4'!$F$14:$I$20,[5]!P1_SCOPE_4_PRT,[5]!P2_SCOPE_4_PRT</definedName>
    <definedName name="SCOPE_4_PRT" localSheetId="7">'[20]4'!$Z$27:$AC$31,'[20]4'!$F$14:$I$20,[0]!P1_SCOPE_4_PRT,[0]!P2_SCOPE_4_PRT</definedName>
    <definedName name="SCOPE_4_PRT" localSheetId="8">'[20]4'!$Z$27:$AC$31,'[20]4'!$F$14:$I$20,[0]!P1_SCOPE_4_PRT,[0]!P2_SCOPE_4_PRT</definedName>
    <definedName name="SCOPE_4_PRT" localSheetId="9">'[20]4'!$Z$27:$AC$31,'[20]4'!$F$14:$I$20,[0]!P1_SCOPE_4_PRT,[0]!P2_SCOPE_4_PRT</definedName>
    <definedName name="SCOPE_4_PRT">'[20]4'!$Z$27:$AC$31,'[20]4'!$F$14:$I$20,P1_SCOPE_4_PRT,P2_SCOPE_4_PRT</definedName>
    <definedName name="SCOPE_5_PRT" localSheetId="10">'[20]5'!$Z$27:$AC$31,'[20]5'!$F$14:$I$21,[0]!P1_SCOPE_5_PRT,[0]!P2_SCOPE_5_PRT</definedName>
    <definedName name="SCOPE_5_PRT" localSheetId="6">'[20]5'!$Z$27:$AC$31,'[20]5'!$F$14:$I$21,[5]!P1_SCOPE_5_PRT,[5]!P2_SCOPE_5_PRT</definedName>
    <definedName name="SCOPE_5_PRT" localSheetId="7">'[20]5'!$Z$27:$AC$31,'[20]5'!$F$14:$I$21,[0]!P1_SCOPE_5_PRT,[0]!P2_SCOPE_5_PRT</definedName>
    <definedName name="SCOPE_5_PRT" localSheetId="8">'[20]5'!$Z$27:$AC$31,'[20]5'!$F$14:$I$21,[0]!P1_SCOPE_5_PRT,[0]!P2_SCOPE_5_PRT</definedName>
    <definedName name="SCOPE_5_PRT" localSheetId="9">'[20]5'!$Z$27:$AC$31,'[20]5'!$F$14:$I$21,[0]!P1_SCOPE_5_PRT,[0]!P2_SCOPE_5_PRT</definedName>
    <definedName name="SCOPE_5_PRT">'[20]5'!$Z$27:$AC$31,'[20]5'!$F$14:$I$21,P1_SCOPE_5_PRT,P2_SCOPE_5_PRT</definedName>
    <definedName name="SCOPE_CORR" localSheetId="10">#REF!,#REF!,#REF!,#REF!,#REF!,'5 анализ экон эффект 25'!P1_SCOPE_CORR,'5 анализ экон эффект 25'!P2_SCOPE_CORR</definedName>
    <definedName name="SCOPE_CORR" localSheetId="6">#REF!,#REF!,#REF!,#REF!,#REF!,'5 анализ экон эффект 25 план'!P1_SCOPE_CORR,'5 анализ экон эффект 25 план'!P2_SCOPE_CORR</definedName>
    <definedName name="SCOPE_CORR" localSheetId="7">#REF!,#REF!,#REF!,#REF!,#REF!,'5 анализ экон эффект 27'!P1_SCOPE_CORR,'5 анализ экон эффект 27'!P2_SCOPE_CORR</definedName>
    <definedName name="SCOPE_CORR" localSheetId="8">#REF!,#REF!,#REF!,#REF!,#REF!,'5 анализ экон эффект 28'!P1_SCOPE_CORR,'5 анализ экон эффект 28'!P2_SCOPE_CORR</definedName>
    <definedName name="SCOPE_CORR" localSheetId="9">#REF!,#REF!,#REF!,#REF!,#REF!,'5 анализ эконом эффект 29'!P1_SCOPE_CORR,'5 анализ эконом эффект 29'!P2_SCOPE_CORR</definedName>
    <definedName name="SCOPE_CORR">#REF!,#REF!,#REF!,#REF!,#REF!,P1_SCOPE_CORR,P2_SCOPE_CORR</definedName>
    <definedName name="SCOPE_CPR" localSheetId="10">#REF!</definedName>
    <definedName name="SCOPE_CPR" localSheetId="6">#REF!</definedName>
    <definedName name="SCOPE_CPR" localSheetId="7">#REF!</definedName>
    <definedName name="SCOPE_CPR" localSheetId="8">#REF!</definedName>
    <definedName name="SCOPE_CPR" localSheetId="9">#REF!</definedName>
    <definedName name="SCOPE_CPR">#REF!</definedName>
    <definedName name="SCOPE_ESOLD" localSheetId="10">#REF!</definedName>
    <definedName name="SCOPE_ESOLD">#REF!</definedName>
    <definedName name="SCOPE_ETALON2" localSheetId="10">#REF!</definedName>
    <definedName name="SCOPE_ETALON2">#REF!</definedName>
    <definedName name="SCOPE_F1_PRT" localSheetId="10">'[20]Ф-1 (для АО-энерго)'!$D$86:$E$95,[0]!P1_SCOPE_F1_PRT,[0]!P2_SCOPE_F1_PRT,[0]!P3_SCOPE_F1_PRT,[0]!P4_SCOPE_F1_PRT</definedName>
    <definedName name="SCOPE_F1_PRT" localSheetId="6">'[20]Ф-1 (для АО-энерго)'!$D$86:$E$95,[5]!P1_SCOPE_F1_PRT,[5]!P2_SCOPE_F1_PRT,[5]!P3_SCOPE_F1_PRT,[5]!P4_SCOPE_F1_PRT</definedName>
    <definedName name="SCOPE_F1_PRT" localSheetId="7">'[20]Ф-1 (для АО-энерго)'!$D$86:$E$95,[0]!P1_SCOPE_F1_PRT,[0]!P2_SCOPE_F1_PRT,[0]!P3_SCOPE_F1_PRT,[0]!P4_SCOPE_F1_PRT</definedName>
    <definedName name="SCOPE_F1_PRT" localSheetId="8">'[20]Ф-1 (для АО-энерго)'!$D$86:$E$95,[0]!P1_SCOPE_F1_PRT,[0]!P2_SCOPE_F1_PRT,[0]!P3_SCOPE_F1_PRT,[0]!P4_SCOPE_F1_PRT</definedName>
    <definedName name="SCOPE_F1_PRT" localSheetId="9">'[20]Ф-1 (для АО-энерго)'!$D$86:$E$95,[0]!P1_SCOPE_F1_PRT,[0]!P2_SCOPE_F1_PRT,[0]!P3_SCOPE_F1_PRT,[0]!P4_SCOPE_F1_PRT</definedName>
    <definedName name="SCOPE_F1_PRT">'[20]Ф-1 (для АО-энерго)'!$D$86:$E$95,P1_SCOPE_F1_PRT,P2_SCOPE_F1_PRT,P3_SCOPE_F1_PRT,P4_SCOPE_F1_PRT</definedName>
    <definedName name="SCOPE_F2_PRT" localSheetId="10">'[20]Ф-2 (для АО-энерго)'!$C$5:$D$5,'[20]Ф-2 (для АО-энерго)'!$C$52:$C$57,'[20]Ф-2 (для АО-энерго)'!$D$57:$G$57,[0]!P1_SCOPE_F2_PRT,[0]!P2_SCOPE_F2_PRT</definedName>
    <definedName name="SCOPE_F2_PRT" localSheetId="6">'[20]Ф-2 (для АО-энерго)'!$C$5:$D$5,'[20]Ф-2 (для АО-энерго)'!$C$52:$C$57,'[20]Ф-2 (для АО-энерго)'!$D$57:$G$57,[5]!P1_SCOPE_F2_PRT,[5]!P2_SCOPE_F2_PRT</definedName>
    <definedName name="SCOPE_F2_PRT" localSheetId="7">'[20]Ф-2 (для АО-энерго)'!$C$5:$D$5,'[20]Ф-2 (для АО-энерго)'!$C$52:$C$57,'[20]Ф-2 (для АО-энерго)'!$D$57:$G$57,[0]!P1_SCOPE_F2_PRT,[0]!P2_SCOPE_F2_PRT</definedName>
    <definedName name="SCOPE_F2_PRT" localSheetId="8">'[20]Ф-2 (для АО-энерго)'!$C$5:$D$5,'[20]Ф-2 (для АО-энерго)'!$C$52:$C$57,'[20]Ф-2 (для АО-энерго)'!$D$57:$G$57,[0]!P1_SCOPE_F2_PRT,[0]!P2_SCOPE_F2_PRT</definedName>
    <definedName name="SCOPE_F2_PRT" localSheetId="9">'[20]Ф-2 (для АО-энерго)'!$C$5:$D$5,'[20]Ф-2 (для АО-энерго)'!$C$52:$C$57,'[20]Ф-2 (для АО-энерго)'!$D$57:$G$57,[0]!P1_SCOPE_F2_PRT,[0]!P2_SCOPE_F2_PRT</definedName>
    <definedName name="SCOPE_F2_PRT">'[20]Ф-2 (для АО-энерго)'!$C$5:$D$5,'[20]Ф-2 (для АО-энерго)'!$C$52:$C$57,'[20]Ф-2 (для АО-энерго)'!$D$57:$G$57,P1_SCOPE_F2_PRT,P2_SCOPE_F2_PRT</definedName>
    <definedName name="SCOPE_FLOAD" localSheetId="10">#REF!,'5 анализ экон эффект 25'!P1_SCOPE_FLOAD</definedName>
    <definedName name="SCOPE_FLOAD" localSheetId="6">#REF!,[5]!P1_SCOPE_FLOAD</definedName>
    <definedName name="SCOPE_FLOAD" localSheetId="7">#REF!,[0]!P1_SCOPE_FLOAD</definedName>
    <definedName name="SCOPE_FLOAD" localSheetId="8">#REF!,[0]!P1_SCOPE_FLOAD</definedName>
    <definedName name="SCOPE_FLOAD" localSheetId="9">#REF!,[0]!P1_SCOPE_FLOAD</definedName>
    <definedName name="SCOPE_FLOAD">#REF!,[5]!P1_SCOPE_FLOAD</definedName>
    <definedName name="SCOPE_FORM46_EE1" localSheetId="10">#REF!</definedName>
    <definedName name="SCOPE_FORM46_EE1" localSheetId="6">#REF!</definedName>
    <definedName name="SCOPE_FORM46_EE1" localSheetId="7">#REF!</definedName>
    <definedName name="SCOPE_FORM46_EE1" localSheetId="8">#REF!</definedName>
    <definedName name="SCOPE_FORM46_EE1" localSheetId="9">#REF!</definedName>
    <definedName name="SCOPE_FORM46_EE1">#REF!</definedName>
    <definedName name="SCOPE_FORM46_EE1_ZAG_KOD" localSheetId="10">[27]Заголовок!#REF!</definedName>
    <definedName name="SCOPE_FORM46_EE1_ZAG_KOD" localSheetId="6">[27]Заголовок!#REF!</definedName>
    <definedName name="SCOPE_FORM46_EE1_ZAG_KOD" localSheetId="7">[27]Заголовок!#REF!</definedName>
    <definedName name="SCOPE_FORM46_EE1_ZAG_KOD" localSheetId="8">[27]Заголовок!#REF!</definedName>
    <definedName name="SCOPE_FORM46_EE1_ZAG_KOD" localSheetId="9">[27]Заголовок!#REF!</definedName>
    <definedName name="SCOPE_FORM46_EE1_ZAG_KOD">[27]Заголовок!#REF!</definedName>
    <definedName name="SCOPE_FRML" localSheetId="10">#REF!,#REF!,'5 анализ экон эффект 25'!P1_SCOPE_FRML</definedName>
    <definedName name="SCOPE_FRML" localSheetId="6">#REF!,#REF!,[5]!P1_SCOPE_FRML</definedName>
    <definedName name="SCOPE_FRML" localSheetId="7">#REF!,#REF!,[0]!P1_SCOPE_FRML</definedName>
    <definedName name="SCOPE_FRML" localSheetId="8">#REF!,#REF!,[0]!P1_SCOPE_FRML</definedName>
    <definedName name="SCOPE_FRML" localSheetId="9">#REF!,#REF!,[0]!P1_SCOPE_FRML</definedName>
    <definedName name="SCOPE_FRML">#REF!,#REF!,[5]!P1_SCOPE_FRML</definedName>
    <definedName name="SCOPE_FUEL_ET" localSheetId="10">#REF!</definedName>
    <definedName name="SCOPE_FUEL_ET">#REF!</definedName>
    <definedName name="scope_ld" localSheetId="10">#REF!</definedName>
    <definedName name="scope_ld">#REF!</definedName>
    <definedName name="SCOPE_LOAD" localSheetId="10">#REF!</definedName>
    <definedName name="SCOPE_LOAD" localSheetId="6">#REF!</definedName>
    <definedName name="SCOPE_LOAD" localSheetId="7">#REF!</definedName>
    <definedName name="SCOPE_LOAD" localSheetId="8">#REF!</definedName>
    <definedName name="SCOPE_LOAD" localSheetId="9">#REF!</definedName>
    <definedName name="SCOPE_LOAD">#REF!</definedName>
    <definedName name="SCOPE_LOAD_FUEL" localSheetId="10">#REF!</definedName>
    <definedName name="SCOPE_LOAD_FUEL">#REF!</definedName>
    <definedName name="SCOPE_LOAD1" localSheetId="10">#REF!</definedName>
    <definedName name="SCOPE_LOAD1">#REF!</definedName>
    <definedName name="SCOPE_LOAD2">'[28]Стоимость ЭЭ'!$G$111:$AN$113,'[28]Стоимость ЭЭ'!$G$93:$AN$95,'[28]Стоимость ЭЭ'!$G$51:$AN$53</definedName>
    <definedName name="SCOPE_MO" localSheetId="10">[29]Справочники!$K$6:$K$742,[29]Справочники!#REF!</definedName>
    <definedName name="SCOPE_MO" localSheetId="6">[29]Справочники!$K$6:$K$742,[29]Справочники!#REF!</definedName>
    <definedName name="SCOPE_MO" localSheetId="7">[29]Справочники!$K$6:$K$742,[29]Справочники!#REF!</definedName>
    <definedName name="SCOPE_MO" localSheetId="8">[29]Справочники!$K$6:$K$742,[29]Справочники!#REF!</definedName>
    <definedName name="SCOPE_MO" localSheetId="9">[29]Справочники!$K$6:$K$742,[29]Справочники!#REF!</definedName>
    <definedName name="SCOPE_MO">[29]Справочники!$K$6:$K$742,[29]Справочники!#REF!</definedName>
    <definedName name="SCOPE_MUPS" localSheetId="10">[29]Свод!#REF!,[29]Свод!#REF!</definedName>
    <definedName name="SCOPE_MUPS" localSheetId="6">[29]Свод!#REF!,[29]Свод!#REF!</definedName>
    <definedName name="SCOPE_MUPS" localSheetId="7">[29]Свод!#REF!,[29]Свод!#REF!</definedName>
    <definedName name="SCOPE_MUPS" localSheetId="8">[29]Свод!#REF!,[29]Свод!#REF!</definedName>
    <definedName name="SCOPE_MUPS" localSheetId="9">[29]Свод!#REF!,[29]Свод!#REF!</definedName>
    <definedName name="SCOPE_MUPS">[29]Свод!#REF!,[29]Свод!#REF!</definedName>
    <definedName name="SCOPE_MUPS_NAMES" localSheetId="10">[29]Свод!#REF!,[29]Свод!#REF!</definedName>
    <definedName name="SCOPE_MUPS_NAMES" localSheetId="6">[29]Свод!#REF!,[29]Свод!#REF!</definedName>
    <definedName name="SCOPE_MUPS_NAMES" localSheetId="7">[29]Свод!#REF!,[29]Свод!#REF!</definedName>
    <definedName name="SCOPE_MUPS_NAMES" localSheetId="8">[29]Свод!#REF!,[29]Свод!#REF!</definedName>
    <definedName name="SCOPE_MUPS_NAMES" localSheetId="9">[29]Свод!#REF!,[29]Свод!#REF!</definedName>
    <definedName name="SCOPE_MUPS_NAMES">[29]Свод!#REF!,[29]Свод!#REF!</definedName>
    <definedName name="SCOPE_NALOG">[30]Справочники!$R$3:$R$4</definedName>
    <definedName name="SCOPE_ORE" localSheetId="10">#REF!</definedName>
    <definedName name="SCOPE_ORE">#REF!</definedName>
    <definedName name="SCOPE_OUTD">[9]FST5!$G$23:$G$30,[9]FST5!$G$32:$G$35,[9]FST5!$G$37,[9]FST5!$G$39:$G$45,[9]FST5!$G$47,[9]FST5!$G$49,[9]FST5!$G$5:$G$21</definedName>
    <definedName name="SCOPE_PER_PRT" localSheetId="10">[0]!P5_SCOPE_PER_PRT,[0]!P6_SCOPE_PER_PRT,[0]!P7_SCOPE_PER_PRT,'5 анализ экон эффект 25'!P8_SCOPE_PER_PRT</definedName>
    <definedName name="SCOPE_PER_PRT" localSheetId="6">[5]!P5_SCOPE_PER_PRT,[5]!P6_SCOPE_PER_PRT,[5]!P7_SCOPE_PER_PRT,'5 анализ экон эффект 25 план'!P8_SCOPE_PER_PRT</definedName>
    <definedName name="SCOPE_PER_PRT" localSheetId="7">[0]!P5_SCOPE_PER_PRT,[0]!P6_SCOPE_PER_PRT,[0]!P7_SCOPE_PER_PRT,'5 анализ экон эффект 27'!P8_SCOPE_PER_PRT</definedName>
    <definedName name="SCOPE_PER_PRT" localSheetId="8">[0]!P5_SCOPE_PER_PRT,[0]!P6_SCOPE_PER_PRT,[0]!P7_SCOPE_PER_PRT,'5 анализ экон эффект 28'!P8_SCOPE_PER_PRT</definedName>
    <definedName name="SCOPE_PER_PRT" localSheetId="9">[0]!P5_SCOPE_PER_PRT,[0]!P6_SCOPE_PER_PRT,[0]!P7_SCOPE_PER_PRT,'5 анализ эконом эффект 29'!P8_SCOPE_PER_PRT</definedName>
    <definedName name="SCOPE_PER_PRT">P5_SCOPE_PER_PRT,P6_SCOPE_PER_PRT,P7_SCOPE_PER_PRT,P8_SCOPE_PER_PRT</definedName>
    <definedName name="SCOPE_PRD" localSheetId="10">#REF!</definedName>
    <definedName name="SCOPE_PRD">#REF!</definedName>
    <definedName name="SCOPE_PRD_ET" localSheetId="10">#REF!</definedName>
    <definedName name="SCOPE_PRD_ET">#REF!</definedName>
    <definedName name="SCOPE_PRD_ET2" localSheetId="10">#REF!</definedName>
    <definedName name="SCOPE_PRD_ET2">#REF!</definedName>
    <definedName name="SCOPE_PRT" localSheetId="10">#REF!,#REF!,#REF!,#REF!,#REF!,#REF!</definedName>
    <definedName name="SCOPE_PRT">#REF!,#REF!,#REF!,#REF!,#REF!,#REF!</definedName>
    <definedName name="SCOPE_PRZ" localSheetId="10">#REF!</definedName>
    <definedName name="SCOPE_PRZ">#REF!</definedName>
    <definedName name="SCOPE_PRZ_ET" localSheetId="10">#REF!</definedName>
    <definedName name="SCOPE_PRZ_ET">#REF!</definedName>
    <definedName name="SCOPE_PRZ_ET2" localSheetId="10">#REF!</definedName>
    <definedName name="SCOPE_PRZ_ET2">#REF!</definedName>
    <definedName name="SCOPE_REGIONS" localSheetId="10">#REF!</definedName>
    <definedName name="SCOPE_REGIONS">#REF!</definedName>
    <definedName name="SCOPE_REGLD" localSheetId="10">#REF!</definedName>
    <definedName name="SCOPE_REGLD">#REF!</definedName>
    <definedName name="SCOPE_RG" localSheetId="10">#REF!</definedName>
    <definedName name="SCOPE_RG" localSheetId="6">#REF!</definedName>
    <definedName name="SCOPE_RG" localSheetId="7">#REF!</definedName>
    <definedName name="SCOPE_RG" localSheetId="8">#REF!</definedName>
    <definedName name="SCOPE_RG" localSheetId="9">#REF!</definedName>
    <definedName name="SCOPE_RG">#REF!</definedName>
    <definedName name="SCOPE_SBTLD" localSheetId="10">#REF!</definedName>
    <definedName name="SCOPE_SBTLD">#REF!</definedName>
    <definedName name="SCOPE_SETLD" localSheetId="10">#REF!</definedName>
    <definedName name="SCOPE_SETLD">#REF!</definedName>
    <definedName name="SCOPE_SPR_PRT">[20]Справочники!$D$21:$J$22,[20]Справочники!$E$13:$I$14,[20]Справочники!$F$27:$H$28</definedName>
    <definedName name="SCOPE_SS" localSheetId="10">#REF!,#REF!,#REF!,#REF!,#REF!,#REF!</definedName>
    <definedName name="SCOPE_SS" localSheetId="6">#REF!,#REF!,#REF!,#REF!,#REF!,#REF!</definedName>
    <definedName name="SCOPE_SS" localSheetId="7">#REF!,#REF!,#REF!,#REF!,#REF!,#REF!</definedName>
    <definedName name="SCOPE_SS" localSheetId="8">#REF!,#REF!,#REF!,#REF!,#REF!,#REF!</definedName>
    <definedName name="SCOPE_SS" localSheetId="9">#REF!,#REF!,#REF!,#REF!,#REF!,#REF!</definedName>
    <definedName name="SCOPE_SS">#REF!,#REF!,#REF!,#REF!,#REF!,#REF!</definedName>
    <definedName name="SCOPE_SS2" localSheetId="10">#REF!</definedName>
    <definedName name="SCOPE_SS2" localSheetId="6">#REF!</definedName>
    <definedName name="SCOPE_SS2" localSheetId="7">#REF!</definedName>
    <definedName name="SCOPE_SS2" localSheetId="8">#REF!</definedName>
    <definedName name="SCOPE_SS2" localSheetId="9">#REF!</definedName>
    <definedName name="SCOPE_SS2">#REF!</definedName>
    <definedName name="SCOPE_SV_LD1" localSheetId="10">[20]свод!$E$104:$M$104,[20]свод!$E$106:$M$117,[20]свод!$E$120:$M$121,[20]свод!$E$123:$M$127,[20]свод!$E$10:$M$68,[0]!P1_SCOPE_SV_LD1</definedName>
    <definedName name="SCOPE_SV_LD1" localSheetId="6">[20]свод!$E$104:$M$104,[20]свод!$E$106:$M$117,[20]свод!$E$120:$M$121,[20]свод!$E$123:$M$127,[20]свод!$E$10:$M$68,[5]!P1_SCOPE_SV_LD1</definedName>
    <definedName name="SCOPE_SV_LD1" localSheetId="7">[20]свод!$E$104:$M$104,[20]свод!$E$106:$M$117,[20]свод!$E$120:$M$121,[20]свод!$E$123:$M$127,[20]свод!$E$10:$M$68,[0]!P1_SCOPE_SV_LD1</definedName>
    <definedName name="SCOPE_SV_LD1" localSheetId="8">[20]свод!$E$104:$M$104,[20]свод!$E$106:$M$117,[20]свод!$E$120:$M$121,[20]свод!$E$123:$M$127,[20]свод!$E$10:$M$68,[0]!P1_SCOPE_SV_LD1</definedName>
    <definedName name="SCOPE_SV_LD1" localSheetId="9">[20]свод!$E$104:$M$104,[20]свод!$E$106:$M$117,[20]свод!$E$120:$M$121,[20]свод!$E$123:$M$127,[20]свод!$E$10:$M$68,[0]!P1_SCOPE_SV_LD1</definedName>
    <definedName name="SCOPE_SV_LD1">[20]свод!$E$104:$M$104,[20]свод!$E$106:$M$117,[20]свод!$E$120:$M$121,[20]свод!$E$123:$M$127,[20]свод!$E$10:$M$68,P1_SCOPE_SV_LD1</definedName>
    <definedName name="SCOPE_SV_PRT" localSheetId="10">[0]!P1_SCOPE_SV_PRT,[0]!P2_SCOPE_SV_PRT,[0]!P3_SCOPE_SV_PRT</definedName>
    <definedName name="SCOPE_SV_PRT" localSheetId="6">[5]!P1_SCOPE_SV_PRT,[5]!P2_SCOPE_SV_PRT,[5]!P3_SCOPE_SV_PRT</definedName>
    <definedName name="SCOPE_SV_PRT" localSheetId="7">[0]!P1_SCOPE_SV_PRT,[0]!P2_SCOPE_SV_PRT,[0]!P3_SCOPE_SV_PRT</definedName>
    <definedName name="SCOPE_SV_PRT" localSheetId="8">[0]!P1_SCOPE_SV_PRT,[0]!P2_SCOPE_SV_PRT,[0]!P3_SCOPE_SV_PRT</definedName>
    <definedName name="SCOPE_SV_PRT" localSheetId="9">[0]!P1_SCOPE_SV_PRT,[0]!P2_SCOPE_SV_PRT,[0]!P3_SCOPE_SV_PRT</definedName>
    <definedName name="SCOPE_SV_PRT">P1_SCOPE_SV_PRT,P2_SCOPE_SV_PRT,P3_SCOPE_SV_PRT</definedName>
    <definedName name="SCOPE_TP">[9]FST5!$L$12:$L$23,[9]FST5!$L$5:$L$8</definedName>
    <definedName name="sencount" hidden="1">1</definedName>
    <definedName name="SET_ET" localSheetId="10">#REF!</definedName>
    <definedName name="SET_ET">#REF!</definedName>
    <definedName name="SET_PROT" localSheetId="10">#REF!,#REF!,#REF!,#REF!,#REF!,'5 анализ экон эффект 25'!P1_SET_PROT</definedName>
    <definedName name="SET_PROT" localSheetId="6">#REF!,#REF!,#REF!,#REF!,#REF!,'5 анализ экон эффект 25 план'!P1_SET_PROT</definedName>
    <definedName name="SET_PROT" localSheetId="7">#REF!,#REF!,#REF!,#REF!,#REF!,'5 анализ экон эффект 27'!P1_SET_PROT</definedName>
    <definedName name="SET_PROT" localSheetId="8">#REF!,#REF!,#REF!,#REF!,#REF!,'5 анализ экон эффект 28'!P1_SET_PROT</definedName>
    <definedName name="SET_PROT" localSheetId="9">#REF!,#REF!,#REF!,#REF!,#REF!,'5 анализ эконом эффект 29'!P1_SET_PROT</definedName>
    <definedName name="SET_PROT">#REF!,#REF!,#REF!,#REF!,#REF!,[5]!P1_SET_PROT</definedName>
    <definedName name="SET_PRT" localSheetId="10">#REF!,#REF!,#REF!,#REF!,'5 анализ экон эффект 25'!P1_SET_PRT</definedName>
    <definedName name="SET_PRT" localSheetId="6">#REF!,#REF!,#REF!,#REF!,[5]!P1_SET_PRT</definedName>
    <definedName name="SET_PRT" localSheetId="7">#REF!,#REF!,#REF!,#REF!,[0]!P1_SET_PRT</definedName>
    <definedName name="SET_PRT" localSheetId="8">#REF!,#REF!,#REF!,#REF!,[0]!P1_SET_PRT</definedName>
    <definedName name="SET_PRT" localSheetId="9">#REF!,#REF!,#REF!,#REF!,[0]!P1_SET_PRT</definedName>
    <definedName name="SET_PRT">#REF!,#REF!,#REF!,#REF!,[5]!P1_SET_PRT</definedName>
    <definedName name="SETcom" localSheetId="10">#REF!</definedName>
    <definedName name="SETcom" localSheetId="6">#REF!</definedName>
    <definedName name="SETcom" localSheetId="7">#REF!</definedName>
    <definedName name="SETcom" localSheetId="8">#REF!</definedName>
    <definedName name="SETcom" localSheetId="9">#REF!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10">'5 анализ экон эффект 25'!shit</definedName>
    <definedName name="shit" localSheetId="6">'5 анализ экон эффект 25 план'!shit</definedName>
    <definedName name="shit" localSheetId="7">'5 анализ экон эффект 27'!shit</definedName>
    <definedName name="shit" localSheetId="8">'5 анализ экон эффект 28'!shit</definedName>
    <definedName name="shit" localSheetId="9">'5 анализ эконом эффект 29'!shit</definedName>
    <definedName name="shit">[5]!shit</definedName>
    <definedName name="SMappros" localSheetId="10">[15]SMetstrait!$B$6:$W$57,[15]SMetstrait!$B$59:$W$113</definedName>
    <definedName name="SMappros" localSheetId="6">[15]SMetstrait!$B$6:$W$57,[15]SMetstrait!$B$59:$W$113</definedName>
    <definedName name="SMappros" localSheetId="7">[15]SMetstrait!$B$6:$W$57,[15]SMetstrait!$B$59:$W$113</definedName>
    <definedName name="SMappros" localSheetId="8">[15]SMetstrait!$B$6:$W$57,[15]SMetstrait!$B$59:$W$113</definedName>
    <definedName name="SMappros" localSheetId="9">[15]SMetstrait!$B$6:$W$57,[15]SMetstrait!$B$59:$W$113</definedName>
    <definedName name="SMappros">[16]SMetstrait!$B$6:$W$57,[16]SMetstrait!$B$59:$W$113</definedName>
    <definedName name="Soude" localSheetId="10">#REF!</definedName>
    <definedName name="Soude">#REF!</definedName>
    <definedName name="SoudeP97" localSheetId="10">#REF!</definedName>
    <definedName name="SoudeP97">#REF!</definedName>
    <definedName name="SPR_GES_ET" localSheetId="10">#REF!</definedName>
    <definedName name="SPR_GES_ET">#REF!</definedName>
    <definedName name="SPR_GRES_ET" localSheetId="10">#REF!</definedName>
    <definedName name="SPR_GRES_ET">#REF!</definedName>
    <definedName name="SPR_OTH_ET" localSheetId="10">#REF!</definedName>
    <definedName name="SPR_OTH_ET">#REF!</definedName>
    <definedName name="SPR_PROT" localSheetId="10">#REF!,#REF!</definedName>
    <definedName name="SPR_PROT" localSheetId="6">#REF!,#REF!</definedName>
    <definedName name="SPR_PROT" localSheetId="7">#REF!,#REF!</definedName>
    <definedName name="SPR_PROT" localSheetId="8">#REF!,#REF!</definedName>
    <definedName name="SPR_PROT" localSheetId="9">#REF!,#REF!</definedName>
    <definedName name="SPR_PROT">#REF!,#REF!</definedName>
    <definedName name="SPR_TES_ET" localSheetId="10">#REF!</definedName>
    <definedName name="SPR_TES_ET">#REF!</definedName>
    <definedName name="SPRAV_PROT">[29]Справочники!$E$6,[29]Справочники!$D$11:$D$902,[29]Справочники!$E$3</definedName>
    <definedName name="sq" localSheetId="10">#REF!</definedName>
    <definedName name="sq">#REF!</definedName>
    <definedName name="Staffing_Plan_1" localSheetId="10">#REF!</definedName>
    <definedName name="Staffing_Plan_1">#REF!</definedName>
    <definedName name="Staffing_Plan_2" localSheetId="10">#REF!</definedName>
    <definedName name="Staffing_Plan_2">#REF!</definedName>
    <definedName name="Statement_of_Cash_Flows" localSheetId="10">#REF!</definedName>
    <definedName name="Statement_of_Cash_Flows">#REF!</definedName>
    <definedName name="station" localSheetId="10">#REF!</definedName>
    <definedName name="station" localSheetId="6">#REF!</definedName>
    <definedName name="station" localSheetId="7">#REF!</definedName>
    <definedName name="station" localSheetId="8">#REF!</definedName>
    <definedName name="station" localSheetId="9">#REF!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 localSheetId="10">#REF!</definedName>
    <definedName name="t_year">#REF!</definedName>
    <definedName name="T1_Protect" localSheetId="10">[0]!P15_T1_Protect,[0]!P16_T1_Protect,[0]!P17_T1_Protect,'5 анализ экон эффект 25'!P18_T1_Protect,'5 анализ экон эффект 25'!P19_T1_Protect</definedName>
    <definedName name="T1_Protect" localSheetId="6">[5]!P15_T1_Protect,[5]!P16_T1_Protect,[5]!P17_T1_Protect,'5 анализ экон эффект 25 план'!P18_T1_Protect,'5 анализ экон эффект 25 план'!P19_T1_Protect</definedName>
    <definedName name="T1_Protect" localSheetId="7">[0]!P15_T1_Protect,[0]!P16_T1_Protect,[0]!P17_T1_Protect,'5 анализ экон эффект 27'!P18_T1_Protect,'5 анализ экон эффект 27'!P19_T1_Protect</definedName>
    <definedName name="T1_Protect" localSheetId="8">[0]!P15_T1_Protect,[0]!P16_T1_Protect,[0]!P17_T1_Protect,'5 анализ экон эффект 28'!P18_T1_Protect,'5 анализ экон эффект 28'!P19_T1_Protect</definedName>
    <definedName name="T1_Protect" localSheetId="9">[0]!P15_T1_Protect,[0]!P16_T1_Protect,[0]!P17_T1_Protect,'5 анализ эконом эффект 29'!P18_T1_Protect,'5 анализ эконом эффект 29'!P19_T1_Protect</definedName>
    <definedName name="T1_Protect">P15_T1_Protect,P16_T1_Protect,P17_T1_Protect,P18_T1_Protect,P19_T1_Protect</definedName>
    <definedName name="T11?Data">#N/A</definedName>
    <definedName name="T15_Protect">'[21]15'!$E$25:$I$29,'[21]15'!$E$31:$I$34,'[21]15'!$E$36:$I$38,'[21]15'!$E$42:$I$43,'[21]15'!$E$9:$I$17,'[21]15'!$B$36:$B$38,'[21]15'!$E$19:$I$21</definedName>
    <definedName name="T16_Protect" localSheetId="10">'[21]16'!$G$44:$K$44,'[21]16'!$G$7:$K$8,[0]!P1_T16_Protect</definedName>
    <definedName name="T16_Protect" localSheetId="6">'[21]16'!$G$44:$K$44,'[21]16'!$G$7:$K$8,[5]!P1_T16_Protect</definedName>
    <definedName name="T16_Protect" localSheetId="7">'[21]16'!$G$44:$K$44,'[21]16'!$G$7:$K$8,[0]!P1_T16_Protect</definedName>
    <definedName name="T16_Protect" localSheetId="8">'[21]16'!$G$44:$K$44,'[21]16'!$G$7:$K$8,[0]!P1_T16_Protect</definedName>
    <definedName name="T16_Protect" localSheetId="9">'[21]16'!$G$44:$K$44,'[21]16'!$G$7:$K$8,[0]!P1_T16_Protect</definedName>
    <definedName name="T16_Protect">'[21]16'!$G$44:$K$44,'[21]16'!$G$7:$K$8,P1_T16_Protect</definedName>
    <definedName name="T17.1_Protect">'[21]17.1'!$D$14:$F$17,'[21]17.1'!$D$19:$F$22,'[21]17.1'!$I$9:$I$12,'[21]17.1'!$I$14:$I$17,'[21]17.1'!$I$19:$I$22,'[21]17.1'!$D$9:$F$12</definedName>
    <definedName name="T17?L7">'[11]29'!$L$60,'[11]29'!$O$60,'[11]29'!$F$60,'[11]29'!$I$60</definedName>
    <definedName name="T17?unit?ГКАЛЧ">'[11]29'!$M$26:$M$33,'[11]29'!$P$26:$P$33,'[11]29'!$G$52:$G$59,'[11]29'!$J$52:$J$59,'[11]29'!$M$52:$M$59,'[11]29'!$P$52:$P$59,'[11]29'!$G$26:$G$33,'[11]29'!$J$26:$J$33</definedName>
    <definedName name="T17?unit?РУБ.ГКАЛ" localSheetId="10">'[11]29'!$O$18:$O$25,[0]!P1_T17?unit?РУБ.ГКАЛ,[0]!P2_T17?unit?РУБ.ГКАЛ</definedName>
    <definedName name="T17?unit?РУБ.ГКАЛ" localSheetId="6">'[11]29'!$O$18:$O$25,[5]!P1_T17?unit?РУБ.ГКАЛ,[5]!P2_T17?unit?РУБ.ГКАЛ</definedName>
    <definedName name="T17?unit?РУБ.ГКАЛ" localSheetId="7">'[11]29'!$O$18:$O$25,[0]!P1_T17?unit?РУБ.ГКАЛ,[0]!P2_T17?unit?РУБ.ГКАЛ</definedName>
    <definedName name="T17?unit?РУБ.ГКАЛ" localSheetId="8">'[11]29'!$O$18:$O$25,[0]!P1_T17?unit?РУБ.ГКАЛ,[0]!P2_T17?unit?РУБ.ГКАЛ</definedName>
    <definedName name="T17?unit?РУБ.ГКАЛ" localSheetId="9">'[11]29'!$O$18:$O$25,[0]!P1_T17?unit?РУБ.ГКАЛ,[0]!P2_T17?unit?РУБ.ГКАЛ</definedName>
    <definedName name="T17?unit?РУБ.ГКАЛ">'[11]29'!$O$18:$O$25,P1_T17?unit?РУБ.ГКАЛ,P2_T17?unit?РУБ.ГКАЛ</definedName>
    <definedName name="T17?unit?ТГКАЛ" localSheetId="10">'[11]29'!$P$18:$P$25,[0]!P1_T17?unit?ТГКАЛ,[0]!P2_T17?unit?ТГКАЛ</definedName>
    <definedName name="T17?unit?ТГКАЛ" localSheetId="6">'[11]29'!$P$18:$P$25,[5]!P1_T17?unit?ТГКАЛ,[5]!P2_T17?unit?ТГКАЛ</definedName>
    <definedName name="T17?unit?ТГКАЛ" localSheetId="7">'[11]29'!$P$18:$P$25,[0]!P1_T17?unit?ТГКАЛ,[0]!P2_T17?unit?ТГКАЛ</definedName>
    <definedName name="T17?unit?ТГКАЛ" localSheetId="8">'[11]29'!$P$18:$P$25,[0]!P1_T17?unit?ТГКАЛ,[0]!P2_T17?unit?ТГКАЛ</definedName>
    <definedName name="T17?unit?ТГКАЛ" localSheetId="9">'[11]29'!$P$18:$P$25,[0]!P1_T17?unit?ТГКАЛ,[0]!P2_T17?unit?ТГКАЛ</definedName>
    <definedName name="T17?unit?ТГКАЛ">'[11]29'!$P$18:$P$25,P1_T17?unit?ТГКАЛ,P2_T17?unit?ТГКАЛ</definedName>
    <definedName name="T17?unit?ТРУБ.ГКАЛЧ.МЕС">'[11]29'!$L$26:$L$33,'[11]29'!$O$26:$O$33,'[11]29'!$F$52:$F$59,'[11]29'!$I$52:$I$59,'[11]29'!$L$52:$L$59,'[11]29'!$O$52:$O$59,'[11]29'!$F$26:$F$33,'[11]29'!$I$26:$I$33</definedName>
    <definedName name="T17_Protect" localSheetId="10">'[21]21.3'!$E$54:$I$57,'[21]21.3'!$E$10:$I$10,P1_T17_Protect</definedName>
    <definedName name="T17_Protect" localSheetId="6">'[21]21.3'!$E$54:$I$57,'[21]21.3'!$E$10:$I$10,P1_T17_Protect</definedName>
    <definedName name="T17_Protect" localSheetId="7">'[21]21.3'!$E$54:$I$57,'[21]21.3'!$E$10:$I$10,P1_T17_Protect</definedName>
    <definedName name="T17_Protect" localSheetId="8">'[21]21.3'!$E$54:$I$57,'[21]21.3'!$E$10:$I$10,P1_T17_Protect</definedName>
    <definedName name="T17_Protect" localSheetId="9">'[21]21.3'!$E$54:$I$57,'[21]21.3'!$E$10:$I$10,P1_T17_Protect</definedName>
    <definedName name="T17_Protect">'[21]21.3'!$E$54:$I$57,'[21]21.3'!$E$10:$I$10,P1_T17_Protect</definedName>
    <definedName name="T17_Protection" localSheetId="10">[0]!P2_T17_Protection,[0]!P3_T17_Protection,[0]!P4_T17_Protection,[0]!P5_T17_Protection,'5 анализ экон эффект 25'!P6_T17_Protection</definedName>
    <definedName name="T17_Protection" localSheetId="6">[5]!P2_T17_Protection,[5]!P3_T17_Protection,[5]!P4_T17_Protection,[5]!P5_T17_Protection,'5 анализ экон эффект 25 план'!P6_T17_Protection</definedName>
    <definedName name="T17_Protection" localSheetId="7">[0]!P2_T17_Protection,[0]!P3_T17_Protection,[0]!P4_T17_Protection,[0]!P5_T17_Protection,'5 анализ экон эффект 27'!P6_T17_Protection</definedName>
    <definedName name="T17_Protection" localSheetId="8">[0]!P2_T17_Protection,[0]!P3_T17_Protection,[0]!P4_T17_Protection,[0]!P5_T17_Protection,'5 анализ экон эффект 28'!P6_T17_Protection</definedName>
    <definedName name="T17_Protection" localSheetId="9">[0]!P2_T17_Protection,[0]!P3_T17_Protection,[0]!P4_T17_Protection,[0]!P5_T17_Protection,'5 анализ эконом эффект 29'!P6_T17_Protection</definedName>
    <definedName name="T17_Protection">P2_T17_Protection,P3_T17_Protection,P4_T17_Protection,P5_T17_Protection,P6_T17_Protection</definedName>
    <definedName name="T18.1?Data" localSheetId="10">P1_T18.1?Data,P2_T18.1?Data</definedName>
    <definedName name="T18.1?Data" localSheetId="6">P1_T18.1?Data,P2_T18.1?Data</definedName>
    <definedName name="T18.1?Data" localSheetId="7">P1_T18.1?Data,P2_T18.1?Data</definedName>
    <definedName name="T18.1?Data" localSheetId="8">P1_T18.1?Data,P2_T18.1?Data</definedName>
    <definedName name="T18.1?Data" localSheetId="9">P1_T18.1?Data,P2_T18.1?Data</definedName>
    <definedName name="T18.1?Data">P1_T18.1?Data,P2_T18.1?Data</definedName>
    <definedName name="T18.2?item_ext?СБЫТ" localSheetId="10">'[21]18.2'!#REF!,'[21]18.2'!#REF!</definedName>
    <definedName name="T18.2?item_ext?СБЫТ" localSheetId="6">'[21]18.2'!#REF!,'[21]18.2'!#REF!</definedName>
    <definedName name="T18.2?item_ext?СБЫТ" localSheetId="7">'[21]18.2'!#REF!,'[21]18.2'!#REF!</definedName>
    <definedName name="T18.2?item_ext?СБЫТ" localSheetId="8">'[21]18.2'!#REF!,'[21]18.2'!#REF!</definedName>
    <definedName name="T18.2?item_ext?СБЫТ" localSheetId="9">'[21]18.2'!#REF!,'[21]18.2'!#REF!</definedName>
    <definedName name="T18.2?item_ext?СБЫТ">'[21]18.2'!#REF!,'[21]18.2'!#REF!</definedName>
    <definedName name="T18.2?ВРАС">'[21]18.2'!$B$34:$B$36,'[21]18.2'!$B$28:$B$30</definedName>
    <definedName name="T18.2_Protect" localSheetId="10">'[21]18.2'!$F$56:$J$57,'[21]18.2'!$F$60:$J$60,'[21]18.2'!$F$62:$J$65,'[21]18.2'!$F$6:$J$8,[0]!P1_T18.2_Protect</definedName>
    <definedName name="T18.2_Protect" localSheetId="6">'[21]18.2'!$F$56:$J$57,'[21]18.2'!$F$60:$J$60,'[21]18.2'!$F$62:$J$65,'[21]18.2'!$F$6:$J$8,[5]!P1_T18.2_Protect</definedName>
    <definedName name="T18.2_Protect" localSheetId="7">'[21]18.2'!$F$56:$J$57,'[21]18.2'!$F$60:$J$60,'[21]18.2'!$F$62:$J$65,'[21]18.2'!$F$6:$J$8,[0]!P1_T18.2_Protect</definedName>
    <definedName name="T18.2_Protect" localSheetId="8">'[21]18.2'!$F$56:$J$57,'[21]18.2'!$F$60:$J$60,'[21]18.2'!$F$62:$J$65,'[21]18.2'!$F$6:$J$8,[0]!P1_T18.2_Protect</definedName>
    <definedName name="T18.2_Protect" localSheetId="9">'[21]18.2'!$F$56:$J$57,'[21]18.2'!$F$60:$J$60,'[21]18.2'!$F$62:$J$65,'[21]18.2'!$F$6:$J$8,[0]!P1_T18.2_Protect</definedName>
    <definedName name="T18.2_Protect">'[21]18.2'!$F$56:$J$57,'[21]18.2'!$F$60:$J$60,'[21]18.2'!$F$62:$J$65,'[21]18.2'!$F$6:$J$8,P1_T18.2_Protect</definedName>
    <definedName name="T19.1.1?Data" localSheetId="10">P1_T19.1.1?Data,P2_T19.1.1?Data</definedName>
    <definedName name="T19.1.1?Data" localSheetId="6">P1_T19.1.1?Data,P2_T19.1.1?Data</definedName>
    <definedName name="T19.1.1?Data" localSheetId="7">P1_T19.1.1?Data,P2_T19.1.1?Data</definedName>
    <definedName name="T19.1.1?Data" localSheetId="8">P1_T19.1.1?Data,P2_T19.1.1?Data</definedName>
    <definedName name="T19.1.1?Data" localSheetId="9">P1_T19.1.1?Data,P2_T19.1.1?Data</definedName>
    <definedName name="T19.1.1?Data">P1_T19.1.1?Data,P2_T19.1.1?Data</definedName>
    <definedName name="T19.1.2?Data" localSheetId="10">P1_T19.1.2?Data,P2_T19.1.2?Data</definedName>
    <definedName name="T19.1.2?Data" localSheetId="6">P1_T19.1.2?Data,P2_T19.1.2?Data</definedName>
    <definedName name="T19.1.2?Data" localSheetId="7">P1_T19.1.2?Data,P2_T19.1.2?Data</definedName>
    <definedName name="T19.1.2?Data" localSheetId="8">P1_T19.1.2?Data,P2_T19.1.2?Data</definedName>
    <definedName name="T19.1.2?Data" localSheetId="9">P1_T19.1.2?Data,P2_T19.1.2?Data</definedName>
    <definedName name="T19.1.2?Data">P1_T19.1.2?Data,P2_T19.1.2?Data</definedName>
    <definedName name="T19.2?Data" localSheetId="10">P1_T19.2?Data,P2_T19.2?Data</definedName>
    <definedName name="T19.2?Data" localSheetId="6">P1_T19.2?Data,P2_T19.2?Data</definedName>
    <definedName name="T19.2?Data" localSheetId="7">P1_T19.2?Data,P2_T19.2?Data</definedName>
    <definedName name="T19.2?Data" localSheetId="8">P1_T19.2?Data,P2_T19.2?Data</definedName>
    <definedName name="T19.2?Data" localSheetId="9">P1_T19.2?Data,P2_T19.2?Data</definedName>
    <definedName name="T19.2?Data">P1_T19.2?Data,P2_T19.2?Data</definedName>
    <definedName name="T19?Data">'[11]19'!$J$8:$M$16,'[11]19'!$C$8:$H$16</definedName>
    <definedName name="T19_Protection">'[11]19'!$E$13:$H$13,'[11]19'!$E$15:$H$15,'[11]19'!$J$8:$M$11,'[11]19'!$J$13:$M$13,'[11]19'!$J$15:$M$15,'[11]19'!$E$4:$H$4,'[11]19'!$J$4:$M$4,'[11]19'!$E$8:$H$11</definedName>
    <definedName name="T2.1?Data">#N/A</definedName>
    <definedName name="T2.1?Protection" localSheetId="10">'5 анализ экон эффект 25'!P6_T2.1?Protection</definedName>
    <definedName name="T2.1?Protection" localSheetId="6">'5 анализ экон эффект 25 план'!P6_T2.1?Protection</definedName>
    <definedName name="T2.1?Protection" localSheetId="7">'5 анализ экон эффект 27'!P6_T2.1?Protection</definedName>
    <definedName name="T2.1?Protection" localSheetId="8">'5 анализ экон эффект 28'!P6_T2.1?Protection</definedName>
    <definedName name="T2.1?Protection" localSheetId="9">'5 анализ эконом эффект 29'!P6_T2.1?Protection</definedName>
    <definedName name="T2.1?Protection">P6_T2.1?Protection</definedName>
    <definedName name="T2.3_Protect">'[21]2.3'!$F$30:$G$34,'[21]2.3'!$H$24:$K$28</definedName>
    <definedName name="T2?Protection" localSheetId="10">P1_T2?Protection,P2_T2?Protection</definedName>
    <definedName name="T2?Protection" localSheetId="6">P1_T2?Protection,P2_T2?Protection</definedName>
    <definedName name="T2?Protection" localSheetId="7">P1_T2?Protection,P2_T2?Protection</definedName>
    <definedName name="T2?Protection" localSheetId="8">P1_T2?Protection,P2_T2?Protection</definedName>
    <definedName name="T2?Protection" localSheetId="9">P1_T2?Protection,P2_T2?Protection</definedName>
    <definedName name="T2?Protection">P1_T2?Protection,P2_T2?Protection</definedName>
    <definedName name="T2_DiapProt" localSheetId="10">P1_T2_DiapProt,P2_T2_DiapProt</definedName>
    <definedName name="T2_DiapProt" localSheetId="6">P1_T2_DiapProt,P2_T2_DiapProt</definedName>
    <definedName name="T2_DiapProt" localSheetId="7">P1_T2_DiapProt,P2_T2_DiapProt</definedName>
    <definedName name="T2_DiapProt" localSheetId="8">P1_T2_DiapProt,P2_T2_DiapProt</definedName>
    <definedName name="T2_DiapProt" localSheetId="9">P1_T2_DiapProt,P2_T2_DiapProt</definedName>
    <definedName name="T2_DiapProt">P1_T2_DiapProt,P2_T2_DiapProt</definedName>
    <definedName name="T20.1?Columns" localSheetId="10">#REF!</definedName>
    <definedName name="T20.1?Columns">#REF!</definedName>
    <definedName name="T20.1?Investments" localSheetId="10">#REF!</definedName>
    <definedName name="T20.1?Investments">#REF!</definedName>
    <definedName name="T20.1?Scope" localSheetId="10">#REF!</definedName>
    <definedName name="T20.1?Scope">#REF!</definedName>
    <definedName name="T20.1_Protect" localSheetId="10">#REF!</definedName>
    <definedName name="T20.1_Protect">#REF!</definedName>
    <definedName name="T20?Columns" localSheetId="10">#REF!</definedName>
    <definedName name="T20?Columns">#REF!</definedName>
    <definedName name="T20?ItemComments" localSheetId="10">#REF!</definedName>
    <definedName name="T20?ItemComments">#REF!</definedName>
    <definedName name="T20?Items" localSheetId="10">#REF!</definedName>
    <definedName name="T20?Items">#REF!</definedName>
    <definedName name="T20?Scope" localSheetId="10">#REF!</definedName>
    <definedName name="T20?Scope">#REF!</definedName>
    <definedName name="T20?unit?МКВТЧ">'[11]20'!$C$13:$M$13,'[11]20'!$C$15:$M$19,'[11]20'!$C$8:$M$11</definedName>
    <definedName name="T20_Protect" localSheetId="10">#REF!,#REF!</definedName>
    <definedName name="T20_Protect">#REF!,#REF!</definedName>
    <definedName name="T20_Protection" localSheetId="10">'[11]20'!$E$8:$H$11,[0]!P1_T20_Protection</definedName>
    <definedName name="T20_Protection" localSheetId="6">'[11]20'!$E$8:$H$11,[5]!P1_T20_Protection</definedName>
    <definedName name="T20_Protection" localSheetId="7">'[11]20'!$E$8:$H$11,[0]!P1_T20_Protection</definedName>
    <definedName name="T20_Protection" localSheetId="8">'[11]20'!$E$8:$H$11,[0]!P1_T20_Protection</definedName>
    <definedName name="T20_Protection" localSheetId="9">'[11]20'!$E$8:$H$11,[0]!P1_T20_Protection</definedName>
    <definedName name="T20_Protection">'[11]20'!$E$8:$H$11,P1_T20_Protection</definedName>
    <definedName name="T21.2.1?Data" localSheetId="10">P1_T21.2.1?Data,P2_T21.2.1?Data</definedName>
    <definedName name="T21.2.1?Data" localSheetId="6">P1_T21.2.1?Data,P2_T21.2.1?Data</definedName>
    <definedName name="T21.2.1?Data" localSheetId="7">P1_T21.2.1?Data,P2_T21.2.1?Data</definedName>
    <definedName name="T21.2.1?Data" localSheetId="8">P1_T21.2.1?Data,P2_T21.2.1?Data</definedName>
    <definedName name="T21.2.1?Data" localSheetId="9">P1_T21.2.1?Data,P2_T21.2.1?Data</definedName>
    <definedName name="T21.2.1?Data">P1_T21.2.1?Data,P2_T21.2.1?Data</definedName>
    <definedName name="T21.2.2?Data" localSheetId="10">P1_T21.2.2?Data,P2_T21.2.2?Data</definedName>
    <definedName name="T21.2.2?Data" localSheetId="6">P1_T21.2.2?Data,P2_T21.2.2?Data</definedName>
    <definedName name="T21.2.2?Data" localSheetId="7">P1_T21.2.2?Data,P2_T21.2.2?Data</definedName>
    <definedName name="T21.2.2?Data" localSheetId="8">P1_T21.2.2?Data,P2_T21.2.2?Data</definedName>
    <definedName name="T21.2.2?Data" localSheetId="9">P1_T21.2.2?Data,P2_T21.2.2?Data</definedName>
    <definedName name="T21.2.2?Data">P1_T21.2.2?Data,P2_T21.2.2?Data</definedName>
    <definedName name="T21.3?item_ext?СБЫТ" localSheetId="10">'[21]21.3'!#REF!,'[21]21.3'!#REF!</definedName>
    <definedName name="T21.3?item_ext?СБЫТ" localSheetId="6">'[21]21.3'!#REF!,'[21]21.3'!#REF!</definedName>
    <definedName name="T21.3?item_ext?СБЫТ" localSheetId="7">'[21]21.3'!#REF!,'[21]21.3'!#REF!</definedName>
    <definedName name="T21.3?item_ext?СБЫТ" localSheetId="8">'[21]21.3'!#REF!,'[21]21.3'!#REF!</definedName>
    <definedName name="T21.3?item_ext?СБЫТ" localSheetId="9">'[21]21.3'!#REF!,'[21]21.3'!#REF!</definedName>
    <definedName name="T21.3?item_ext?СБЫТ">'[21]21.3'!#REF!,'[21]21.3'!#REF!</definedName>
    <definedName name="T21.3?ВРАС">'[21]21.3'!$B$28:$B$30,'[21]21.3'!$B$48:$B$50</definedName>
    <definedName name="T21.3_Protect">'[21]21.3'!$E$19:$I$22,'[21]21.3'!$E$24:$I$25,'[21]21.3'!$B$28:$I$30,'[21]21.3'!$E$32:$I$32,'[21]21.3'!$E$35:$I$45,'[21]21.3'!$B$48:$I$50,'[21]21.3'!$E$13:$I$17</definedName>
    <definedName name="T21.4?Data" localSheetId="10">P1_T21.4?Data,P2_T21.4?Data</definedName>
    <definedName name="T21.4?Data" localSheetId="6">P1_T21.4?Data,P2_T21.4?Data</definedName>
    <definedName name="T21.4?Data" localSheetId="7">P1_T21.4?Data,P2_T21.4?Data</definedName>
    <definedName name="T21.4?Data" localSheetId="8">P1_T21.4?Data,P2_T21.4?Data</definedName>
    <definedName name="T21.4?Data" localSheetId="9">P1_T21.4?Data,P2_T21.4?Data</definedName>
    <definedName name="T21.4?Data">P1_T21.4?Data,P2_T21.4?Data</definedName>
    <definedName name="T21?axis?R?ПЭ">'[11]21'!$D$14:$S$16,'[11]21'!$D$26:$S$28,'[11]21'!$D$20:$S$22</definedName>
    <definedName name="T21?axis?R?ПЭ?">'[11]21'!$B$14:$B$16,'[11]21'!$B$26:$B$28,'[11]21'!$B$20:$B$22</definedName>
    <definedName name="T21?Data">'[11]21'!$D$14:$S$16,'[11]21'!$D$18:$S$18,'[11]21'!$D$20:$S$22,'[11]21'!$D$24:$S$24,'[11]21'!$D$26:$S$28,'[11]21'!$D$31:$S$33,'[11]21'!$D$11:$S$12</definedName>
    <definedName name="T21?L1">'[11]21'!$D$11:$S$12,'[11]21'!$D$14:$S$16,'[11]21'!$D$18:$S$18,'[11]21'!$D$20:$S$22,'[11]21'!$D$26:$S$28,'[11]21'!$D$24:$S$24</definedName>
    <definedName name="T21_Protection" localSheetId="10">[0]!P2_T21_Protection,'5 анализ экон эффект 25'!P3_T21_Protection</definedName>
    <definedName name="T21_Protection" localSheetId="6">[5]!P2_T21_Protection,'5 анализ экон эффект 25 план'!P3_T21_Protection</definedName>
    <definedName name="T21_Protection" localSheetId="7">[0]!P2_T21_Protection,'5 анализ экон эффект 27'!P3_T21_Protection</definedName>
    <definedName name="T21_Protection" localSheetId="8">[0]!P2_T21_Protection,'5 анализ экон эффект 28'!P3_T21_Protection</definedName>
    <definedName name="T21_Protection" localSheetId="9">[0]!P2_T21_Protection,'5 анализ эконом эффект 29'!P3_T21_Protection</definedName>
    <definedName name="T21_Protection">P2_T21_Protection,P3_T21_Protection</definedName>
    <definedName name="T22?item_ext?ВСЕГО">'[11]22'!$E$8:$F$31,'[11]22'!$I$8:$J$31</definedName>
    <definedName name="T22?item_ext?ЭС">'[11]22'!$K$8:$L$31,'[11]22'!$G$8:$H$31</definedName>
    <definedName name="T22?L1">'[11]22'!$G$8:$G$31,'[11]22'!$I$8:$I$31,'[11]22'!$K$8:$K$31,'[11]22'!$E$8:$E$31</definedName>
    <definedName name="T22?L2">'[11]22'!$H$8:$H$31,'[11]22'!$J$8:$J$31,'[11]22'!$L$8:$L$31,'[11]22'!$F$8:$F$31</definedName>
    <definedName name="T22?unit?ГКАЛ.Ч">'[11]22'!$G$8:$G$31,'[11]22'!$I$8:$I$31,'[11]22'!$K$8:$K$31,'[11]22'!$E$8:$E$31</definedName>
    <definedName name="T22?unit?ТГКАЛ">'[11]22'!$H$8:$H$31,'[11]22'!$J$8:$J$31,'[11]22'!$L$8:$L$31,'[11]22'!$F$8:$F$31</definedName>
    <definedName name="T22_Protection">'[11]22'!$E$19:$L$23,'[11]22'!$E$25:$L$25,'[11]22'!$E$27:$L$31,'[11]22'!$E$17:$L$17</definedName>
    <definedName name="T23?axis?R?ВТОП">'[11]23'!$E$8:$P$30,'[11]23'!$E$36:$P$58</definedName>
    <definedName name="T23?axis?R?ВТОП?">'[11]23'!$C$8:$C$30,'[11]23'!$C$36:$C$58</definedName>
    <definedName name="T23?axis?R?ПЭ">'[11]23'!$E$8:$P$30,'[11]23'!$E$36:$P$58</definedName>
    <definedName name="T23?axis?R?ПЭ?">'[11]23'!$B$8:$B$30,'[11]23'!$B$36:$B$58</definedName>
    <definedName name="T23?axis?R?СЦТ">'[11]23'!$E$32:$P$34,'[11]23'!$E$60:$P$62</definedName>
    <definedName name="T23?axis?R?СЦТ?">'[11]23'!$A$60:$A$62,'[11]23'!$A$32:$A$34</definedName>
    <definedName name="T23?Data">'[11]23'!$E$37:$P$63,'[11]23'!$E$9:$P$35</definedName>
    <definedName name="T23?item_ext?ВСЕГО">'[11]23'!$A$55:$P$58,'[11]23'!$A$27:$P$30</definedName>
    <definedName name="T23?item_ext?ИТОГО">'[11]23'!$A$59:$P$59,'[11]23'!$A$31:$P$31</definedName>
    <definedName name="T23?item_ext?СЦТ">'[11]23'!$A$60:$P$62,'[11]23'!$A$32:$P$34</definedName>
    <definedName name="T23_Protection" localSheetId="10">'[11]23'!$A$60:$A$62,'[11]23'!$F$60:$J$62,'[11]23'!$O$60:$P$62,'[11]23'!$A$9:$A$25,[0]!P1_T23_Protection</definedName>
    <definedName name="T23_Protection" localSheetId="6">'[11]23'!$A$60:$A$62,'[11]23'!$F$60:$J$62,'[11]23'!$O$60:$P$62,'[11]23'!$A$9:$A$25,[5]!P1_T23_Protection</definedName>
    <definedName name="T23_Protection" localSheetId="7">'[11]23'!$A$60:$A$62,'[11]23'!$F$60:$J$62,'[11]23'!$O$60:$P$62,'[11]23'!$A$9:$A$25,[0]!P1_T23_Protection</definedName>
    <definedName name="T23_Protection" localSheetId="8">'[11]23'!$A$60:$A$62,'[11]23'!$F$60:$J$62,'[11]23'!$O$60:$P$62,'[11]23'!$A$9:$A$25,[0]!P1_T23_Protection</definedName>
    <definedName name="T23_Protection" localSheetId="9">'[11]23'!$A$60:$A$62,'[11]23'!$F$60:$J$62,'[11]23'!$O$60:$P$62,'[11]23'!$A$9:$A$25,[0]!P1_T23_Protection</definedName>
    <definedName name="T23_Protection">'[11]23'!$A$60:$A$62,'[11]23'!$F$60:$J$62,'[11]23'!$O$60:$P$62,'[11]23'!$A$9:$A$25,P1_T23_Protection</definedName>
    <definedName name="T24_Protection">'[11]24'!$E$24:$H$37,'[11]24'!$B$35:$B$37,'[11]24'!$E$41:$H$42,'[11]24'!$J$8:$M$21,'[11]24'!$J$24:$M$37,'[11]24'!$J$41:$M$42,'[11]24'!$E$8:$H$21</definedName>
    <definedName name="T25_protection" localSheetId="10">[0]!P1_T25_protection,[0]!P2_T25_protection</definedName>
    <definedName name="T25_protection" localSheetId="6">[5]!P1_T25_protection,[5]!P2_T25_protection</definedName>
    <definedName name="T25_protection" localSheetId="7">[0]!P1_T25_protection,[0]!P2_T25_protection</definedName>
    <definedName name="T25_protection" localSheetId="8">[0]!P1_T25_protection,[0]!P2_T25_protection</definedName>
    <definedName name="T25_protection" localSheetId="9">[0]!P1_T25_protection,[0]!P2_T25_protection</definedName>
    <definedName name="T25_protection">P1_T25_protection,P2_T25_protection</definedName>
    <definedName name="T26?axis?R?ВРАС">'[11]26'!$C$34:$N$36,'[11]26'!$C$22:$N$24</definedName>
    <definedName name="T26?axis?R?ВРАС?">'[11]26'!$B$34:$B$36,'[11]26'!$B$22:$B$24</definedName>
    <definedName name="T26?L1">'[11]26'!$F$8:$N$8,'[11]26'!$C$8:$D$8</definedName>
    <definedName name="T26?L1.1">'[11]26'!$F$10:$N$10,'[11]26'!$C$10:$D$10</definedName>
    <definedName name="T26?L2">'[11]26'!$F$11:$N$11,'[11]26'!$C$11:$D$11</definedName>
    <definedName name="T26?L2.1">'[11]26'!$F$13:$N$13,'[11]26'!$C$13:$D$13</definedName>
    <definedName name="T26?L3">'[11]26'!$F$14:$N$14,'[11]26'!$C$14:$D$14</definedName>
    <definedName name="T26?L4">'[11]26'!$F$15:$N$15,'[11]26'!$C$15:$D$15</definedName>
    <definedName name="T26?L5">'[11]26'!$F$16:$N$16,'[11]26'!$C$16:$D$16</definedName>
    <definedName name="T26?L5.1">'[11]26'!$F$18:$N$18,'[11]26'!$C$18:$D$18</definedName>
    <definedName name="T26?L5.2">'[11]26'!$F$19:$N$19,'[11]26'!$C$19:$D$19</definedName>
    <definedName name="T26?L5.3">'[11]26'!$F$20:$N$20,'[11]26'!$C$20:$D$20</definedName>
    <definedName name="T26?L5.3.x">'[11]26'!$F$22:$N$24,'[11]26'!$C$22:$D$24</definedName>
    <definedName name="T26?L6">'[11]26'!$F$26:$N$26,'[11]26'!$C$26:$D$26</definedName>
    <definedName name="T26?L7">'[11]26'!$F$27:$N$27,'[11]26'!$C$27:$D$27</definedName>
    <definedName name="T26?L7.1">'[11]26'!$F$29:$N$29,'[11]26'!$C$29:$D$29</definedName>
    <definedName name="T26?L7.2">'[11]26'!$F$30:$N$30,'[11]26'!$C$30:$D$30</definedName>
    <definedName name="T26?L7.3">'[11]26'!$F$31:$N$31,'[11]26'!$C$31:$D$31</definedName>
    <definedName name="T26?L7.4">'[11]26'!$F$32:$N$32,'[11]26'!$C$32:$D$32</definedName>
    <definedName name="T26?L7.4.x">'[11]26'!$F$34:$N$36,'[11]26'!$C$34:$D$36</definedName>
    <definedName name="T26?L8">'[11]26'!$F$38:$N$38,'[11]26'!$C$38:$D$38</definedName>
    <definedName name="T26_Protection" localSheetId="10">'[11]26'!$K$34:$N$36,'[11]26'!$B$22:$B$24,[0]!P1_T26_Protection,[0]!P2_T26_Protection</definedName>
    <definedName name="T26_Protection" localSheetId="6">'[11]26'!$K$34:$N$36,'[11]26'!$B$22:$B$24,[5]!P1_T26_Protection,[5]!P2_T26_Protection</definedName>
    <definedName name="T26_Protection" localSheetId="7">'[11]26'!$K$34:$N$36,'[11]26'!$B$22:$B$24,[0]!P1_T26_Protection,[0]!P2_T26_Protection</definedName>
    <definedName name="T26_Protection" localSheetId="8">'[11]26'!$K$34:$N$36,'[11]26'!$B$22:$B$24,[0]!P1_T26_Protection,[0]!P2_T26_Protection</definedName>
    <definedName name="T26_Protection" localSheetId="9">'[11]26'!$K$34:$N$36,'[11]26'!$B$22:$B$24,[0]!P1_T26_Protection,[0]!P2_T26_Protection</definedName>
    <definedName name="T26_Protection">'[11]26'!$K$34:$N$36,'[11]26'!$B$22:$B$24,P1_T26_Protection,P2_T26_Protection</definedName>
    <definedName name="T27?axis?R?ВРАС">'[11]27'!$C$34:$S$36,'[11]27'!$C$22:$S$24</definedName>
    <definedName name="T27?axis?R?ВРАС?">'[11]27'!$B$34:$B$36,'[11]27'!$B$22:$B$24</definedName>
    <definedName name="T27?L1.1">'[11]27'!$F$10:$S$10,'[11]27'!$C$10:$D$10</definedName>
    <definedName name="T27?L2.1">'[11]27'!$F$13:$S$13,'[11]27'!$C$13:$D$13</definedName>
    <definedName name="T27?L5.3">'[11]27'!$F$20:$S$20,'[11]27'!$C$20:$D$20</definedName>
    <definedName name="T27?L5.3.x">'[11]27'!$F$22:$S$24,'[11]27'!$C$22:$D$24</definedName>
    <definedName name="T27?L7">'[11]27'!$F$27:$S$27,'[11]27'!$C$27:$D$27</definedName>
    <definedName name="T27?L7.1">'[11]27'!$F$29:$S$29,'[11]27'!$C$29:$D$29</definedName>
    <definedName name="T27?L7.2">'[11]27'!$F$30:$S$30,'[11]27'!$C$30:$D$30</definedName>
    <definedName name="T27?L7.3">'[11]27'!$F$31:$S$31,'[11]27'!$C$31:$D$31</definedName>
    <definedName name="T27?L7.4">'[11]27'!$F$32:$S$32,'[11]27'!$C$32:$D$32</definedName>
    <definedName name="T27?L7.4.x">'[11]27'!$F$34:$S$36,'[11]27'!$C$34:$D$36</definedName>
    <definedName name="T27?L8">'[11]27'!$F$38:$S$38,'[11]27'!$C$38:$D$38</definedName>
    <definedName name="T27_Protect">'[21]27'!$E$12:$E$13,'[21]27'!$K$4:$AH$4,'[21]27'!$AK$12:$AK$13</definedName>
    <definedName name="T27_Protection" localSheetId="10">'[11]27'!$P$34:$S$36,'[11]27'!$B$22:$B$24,[0]!P1_T27_Protection,[0]!P2_T27_Protection,[0]!P3_T27_Protection</definedName>
    <definedName name="T27_Protection" localSheetId="6">'[11]27'!$P$34:$S$36,'[11]27'!$B$22:$B$24,[5]!P1_T27_Protection,[5]!P2_T27_Protection,[5]!P3_T27_Protection</definedName>
    <definedName name="T27_Protection" localSheetId="7">'[11]27'!$P$34:$S$36,'[11]27'!$B$22:$B$24,[0]!P1_T27_Protection,[0]!P2_T27_Protection,[0]!P3_T27_Protection</definedName>
    <definedName name="T27_Protection" localSheetId="8">'[11]27'!$P$34:$S$36,'[11]27'!$B$22:$B$24,[0]!P1_T27_Protection,[0]!P2_T27_Protection,[0]!P3_T27_Protection</definedName>
    <definedName name="T27_Protection" localSheetId="9">'[11]27'!$P$34:$S$36,'[11]27'!$B$22:$B$24,[0]!P1_T27_Protection,[0]!P2_T27_Protection,[0]!P3_T27_Protection</definedName>
    <definedName name="T27_Protection">'[11]27'!$P$34:$S$36,'[11]27'!$B$22:$B$24,P1_T27_Protection,P2_T27_Protection,P3_T27_Protection</definedName>
    <definedName name="T28.3?unit?РУБ.ГКАЛ" localSheetId="10">P1_T28.3?unit?РУБ.ГКАЛ,P2_T28.3?unit?РУБ.ГКАЛ</definedName>
    <definedName name="T28.3?unit?РУБ.ГКАЛ" localSheetId="6">P1_T28.3?unit?РУБ.ГКАЛ,P2_T28.3?unit?РУБ.ГКАЛ</definedName>
    <definedName name="T28.3?unit?РУБ.ГКАЛ" localSheetId="7">P1_T28.3?unit?РУБ.ГКАЛ,P2_T28.3?unit?РУБ.ГКАЛ</definedName>
    <definedName name="T28.3?unit?РУБ.ГКАЛ" localSheetId="8">P1_T28.3?unit?РУБ.ГКАЛ,P2_T28.3?unit?РУБ.ГКАЛ</definedName>
    <definedName name="T28.3?unit?РУБ.ГКАЛ" localSheetId="9">P1_T28.3?unit?РУБ.ГКАЛ,P2_T28.3?unit?РУБ.ГКАЛ</definedName>
    <definedName name="T28.3?unit?РУБ.ГКАЛ">P1_T28.3?unit?РУБ.ГКАЛ,P2_T28.3?unit?РУБ.ГКАЛ</definedName>
    <definedName name="T28?axis?R?ПЭ" localSheetId="10">[0]!P2_T28?axis?R?ПЭ,[0]!P3_T28?axis?R?ПЭ,[0]!P4_T28?axis?R?ПЭ,[0]!P5_T28?axis?R?ПЭ,'5 анализ экон эффект 25'!P6_T28?axis?R?ПЭ</definedName>
    <definedName name="T28?axis?R?ПЭ" localSheetId="6">[5]!P2_T28?axis?R?ПЭ,[5]!P3_T28?axis?R?ПЭ,[5]!P4_T28?axis?R?ПЭ,[5]!P5_T28?axis?R?ПЭ,'5 анализ экон эффект 25 план'!P6_T28?axis?R?ПЭ</definedName>
    <definedName name="T28?axis?R?ПЭ" localSheetId="7">[0]!P2_T28?axis?R?ПЭ,[0]!P3_T28?axis?R?ПЭ,[0]!P4_T28?axis?R?ПЭ,[0]!P5_T28?axis?R?ПЭ,'5 анализ экон эффект 27'!P6_T28?axis?R?ПЭ</definedName>
    <definedName name="T28?axis?R?ПЭ" localSheetId="8">[0]!P2_T28?axis?R?ПЭ,[0]!P3_T28?axis?R?ПЭ,[0]!P4_T28?axis?R?ПЭ,[0]!P5_T28?axis?R?ПЭ,'5 анализ экон эффект 28'!P6_T28?axis?R?ПЭ</definedName>
    <definedName name="T28?axis?R?ПЭ" localSheetId="9">[0]!P2_T28?axis?R?ПЭ,[0]!P3_T28?axis?R?ПЭ,[0]!P4_T28?axis?R?ПЭ,[0]!P5_T28?axis?R?ПЭ,'5 анализ эконом эффект 29'!P6_T28?axis?R?ПЭ</definedName>
    <definedName name="T28?axis?R?ПЭ">P2_T28?axis?R?ПЭ,P3_T28?axis?R?ПЭ,P4_T28?axis?R?ПЭ,P5_T28?axis?R?ПЭ,P6_T28?axis?R?ПЭ</definedName>
    <definedName name="T28?axis?R?ПЭ?" localSheetId="10">[0]!P2_T28?axis?R?ПЭ?,[0]!P3_T28?axis?R?ПЭ?,[0]!P4_T28?axis?R?ПЭ?,[0]!P5_T28?axis?R?ПЭ?,'5 анализ экон эффект 25'!P6_T28?axis?R?ПЭ?</definedName>
    <definedName name="T28?axis?R?ПЭ?" localSheetId="6">[5]!P2_T28?axis?R?ПЭ?,[5]!P3_T28?axis?R?ПЭ?,[5]!P4_T28?axis?R?ПЭ?,[5]!P5_T28?axis?R?ПЭ?,'5 анализ экон эффект 25 план'!P6_T28?axis?R?ПЭ?</definedName>
    <definedName name="T28?axis?R?ПЭ?" localSheetId="7">[0]!P2_T28?axis?R?ПЭ?,[0]!P3_T28?axis?R?ПЭ?,[0]!P4_T28?axis?R?ПЭ?,[0]!P5_T28?axis?R?ПЭ?,'5 анализ экон эффект 27'!P6_T28?axis?R?ПЭ?</definedName>
    <definedName name="T28?axis?R?ПЭ?" localSheetId="8">[0]!P2_T28?axis?R?ПЭ?,[0]!P3_T28?axis?R?ПЭ?,[0]!P4_T28?axis?R?ПЭ?,[0]!P5_T28?axis?R?ПЭ?,'5 анализ экон эффект 28'!P6_T28?axis?R?ПЭ?</definedName>
    <definedName name="T28?axis?R?ПЭ?" localSheetId="9">[0]!P2_T28?axis?R?ПЭ?,[0]!P3_T28?axis?R?ПЭ?,[0]!P4_T28?axis?R?ПЭ?,[0]!P5_T28?axis?R?ПЭ?,'5 анализ эконом эффект 29'!P6_T28?axis?R?ПЭ?</definedName>
    <definedName name="T28?axis?R?ПЭ?">P2_T28?axis?R?ПЭ?,P3_T28?axis?R?ПЭ?,P4_T28?axis?R?ПЭ?,P5_T28?axis?R?ПЭ?,P6_T28?axis?R?ПЭ?</definedName>
    <definedName name="T28?Data" localSheetId="10">'[11]28'!$D$190:$E$213,'[11]28'!$G$164:$H$187,'[11]28'!$D$164:$E$187,'[11]28'!$D$138:$I$161,'[11]28'!$D$8:$I$109,'[11]28'!$D$112:$I$135,[0]!P1_T28?Data</definedName>
    <definedName name="T28?Data" localSheetId="6">'[11]28'!$D$190:$E$213,'[11]28'!$G$164:$H$187,'[11]28'!$D$164:$E$187,'[11]28'!$D$138:$I$161,'[11]28'!$D$8:$I$109,'[11]28'!$D$112:$I$135,[5]!P1_T28?Data</definedName>
    <definedName name="T28?Data" localSheetId="7">'[11]28'!$D$190:$E$213,'[11]28'!$G$164:$H$187,'[11]28'!$D$164:$E$187,'[11]28'!$D$138:$I$161,'[11]28'!$D$8:$I$109,'[11]28'!$D$112:$I$135,[0]!P1_T28?Data</definedName>
    <definedName name="T28?Data" localSheetId="8">'[11]28'!$D$190:$E$213,'[11]28'!$G$164:$H$187,'[11]28'!$D$164:$E$187,'[11]28'!$D$138:$I$161,'[11]28'!$D$8:$I$109,'[11]28'!$D$112:$I$135,[0]!P1_T28?Data</definedName>
    <definedName name="T28?Data" localSheetId="9">'[11]28'!$D$190:$E$213,'[11]28'!$G$164:$H$187,'[11]28'!$D$164:$E$187,'[11]28'!$D$138:$I$161,'[11]28'!$D$8:$I$109,'[11]28'!$D$112:$I$135,[0]!P1_T28?Data</definedName>
    <definedName name="T28?Data">'[11]28'!$D$190:$E$213,'[11]28'!$G$164:$H$187,'[11]28'!$D$164:$E$187,'[11]28'!$D$138:$I$161,'[11]28'!$D$8:$I$109,'[11]28'!$D$112:$I$135,P1_T28?Data</definedName>
    <definedName name="T28?item_ext?ВСЕГО">'[11]28'!$I$8:$I$292,'[11]28'!$F$8:$F$292</definedName>
    <definedName name="T28?item_ext?ТЭ">'[11]28'!$E$8:$E$292,'[11]28'!$H$8:$H$292</definedName>
    <definedName name="T28?item_ext?ЭЭ">'[11]28'!$D$8:$D$292,'[11]28'!$G$8:$G$292</definedName>
    <definedName name="T28?L1.1.x">'[11]28'!$D$16:$I$18,'[11]28'!$D$11:$I$13</definedName>
    <definedName name="T28?L10.1.x">'[11]28'!$D$250:$I$252,'[11]28'!$D$245:$I$247</definedName>
    <definedName name="T28?L11.1.x">'[11]28'!$D$276:$I$278,'[11]28'!$D$271:$I$273</definedName>
    <definedName name="T28?L2.1.x">'[11]28'!$D$42:$I$44,'[11]28'!$D$37:$I$39</definedName>
    <definedName name="T28?L3.1.x">'[11]28'!$D$68:$I$70,'[11]28'!$D$63:$I$65</definedName>
    <definedName name="T28?L4.1.x">'[11]28'!$D$94:$I$96,'[11]28'!$D$89:$I$91</definedName>
    <definedName name="T28?L5.1.x">'[11]28'!$D$120:$I$122,'[11]28'!$D$115:$I$117</definedName>
    <definedName name="T28?L6.1.x">'[11]28'!$D$146:$I$148,'[11]28'!$D$141:$I$143</definedName>
    <definedName name="T28?L7.1.x">'[11]28'!$D$172:$I$174,'[11]28'!$D$167:$I$169</definedName>
    <definedName name="T28?L8.1.x">'[11]28'!$D$198:$I$200,'[11]28'!$D$193:$I$195</definedName>
    <definedName name="T28?L9.1.x">'[11]28'!$D$224:$I$226,'[11]28'!$D$219:$I$221</definedName>
    <definedName name="T28?unit?ГКАЛЧ">'[11]28'!$H$164:$H$187,'[11]28'!$E$164:$E$187</definedName>
    <definedName name="T28?unit?МКВТЧ">'[11]28'!$G$190:$G$213,'[11]28'!$D$190:$D$213</definedName>
    <definedName name="T28?unit?РУБ.ГКАЛ">'[11]28'!$E$216:$E$239,'[11]28'!$E$268:$E$292,'[11]28'!$H$268:$H$292,'[11]28'!$H$216:$H$239</definedName>
    <definedName name="T28?unit?РУБ.ГКАЛЧ.МЕС">'[11]28'!$H$242:$H$265,'[11]28'!$E$242:$E$265</definedName>
    <definedName name="T28?unit?РУБ.ТКВТ.МЕС">'[11]28'!$G$242:$G$265,'[11]28'!$D$242:$D$265</definedName>
    <definedName name="T28?unit?РУБ.ТКВТЧ">'[11]28'!$G$216:$G$239,'[11]28'!$D$268:$D$292,'[11]28'!$G$268:$G$292,'[11]28'!$D$216:$D$239</definedName>
    <definedName name="T28?unit?ТГКАЛ">'[11]28'!$H$190:$H$213,'[11]28'!$E$190:$E$213</definedName>
    <definedName name="T28?unit?ТКВТ">'[11]28'!$G$164:$G$187,'[11]28'!$D$164:$D$187</definedName>
    <definedName name="T28?unit?ТРУБ">'[11]28'!$D$138:$I$161,'[11]28'!$D$8:$I$109</definedName>
    <definedName name="T28_Protection" localSheetId="10">[0]!P9_T28_Protection,[0]!P10_T28_Protection,[0]!P11_T28_Protection,'5 анализ экон эффект 25'!P12_T28_Protection</definedName>
    <definedName name="T28_Protection" localSheetId="6">[5]!P9_T28_Protection,[5]!P10_T28_Protection,[5]!P11_T28_Protection,'5 анализ экон эффект 25 план'!P12_T28_Protection</definedName>
    <definedName name="T28_Protection" localSheetId="7">[0]!P9_T28_Protection,[0]!P10_T28_Protection,[0]!P11_T28_Protection,'5 анализ экон эффект 27'!P12_T28_Protection</definedName>
    <definedName name="T28_Protection" localSheetId="8">[0]!P9_T28_Protection,[0]!P10_T28_Protection,[0]!P11_T28_Protection,'5 анализ экон эффект 28'!P12_T28_Protection</definedName>
    <definedName name="T28_Protection" localSheetId="9">[0]!P9_T28_Protection,[0]!P10_T28_Protection,[0]!P11_T28_Protection,'5 анализ эконом эффект 29'!P12_T28_Protection</definedName>
    <definedName name="T28_Protection">P9_T28_Protection,P10_T28_Protection,P11_T28_Protection,P12_T28_Protection</definedName>
    <definedName name="T29?item_ext?1СТ" localSheetId="10">P1_T29?item_ext?1СТ</definedName>
    <definedName name="T29?item_ext?1СТ" localSheetId="6">P1_T29?item_ext?1СТ</definedName>
    <definedName name="T29?item_ext?1СТ" localSheetId="7">P1_T29?item_ext?1СТ</definedName>
    <definedName name="T29?item_ext?1СТ" localSheetId="8">P1_T29?item_ext?1СТ</definedName>
    <definedName name="T29?item_ext?1СТ" localSheetId="9">P1_T29?item_ext?1СТ</definedName>
    <definedName name="T29?item_ext?1СТ">P1_T29?item_ext?1СТ</definedName>
    <definedName name="T29?item_ext?2СТ.М" localSheetId="10">P1_T29?item_ext?2СТ.М</definedName>
    <definedName name="T29?item_ext?2СТ.М" localSheetId="6">P1_T29?item_ext?2СТ.М</definedName>
    <definedName name="T29?item_ext?2СТ.М" localSheetId="7">P1_T29?item_ext?2СТ.М</definedName>
    <definedName name="T29?item_ext?2СТ.М" localSheetId="8">P1_T29?item_ext?2СТ.М</definedName>
    <definedName name="T29?item_ext?2СТ.М" localSheetId="9">P1_T29?item_ext?2СТ.М</definedName>
    <definedName name="T29?item_ext?2СТ.М">P1_T29?item_ext?2СТ.М</definedName>
    <definedName name="T29?item_ext?2СТ.Э" localSheetId="10">P1_T29?item_ext?2СТ.Э</definedName>
    <definedName name="T29?item_ext?2СТ.Э" localSheetId="6">P1_T29?item_ext?2СТ.Э</definedName>
    <definedName name="T29?item_ext?2СТ.Э" localSheetId="7">P1_T29?item_ext?2СТ.Э</definedName>
    <definedName name="T29?item_ext?2СТ.Э" localSheetId="8">P1_T29?item_ext?2СТ.Э</definedName>
    <definedName name="T29?item_ext?2СТ.Э" localSheetId="9">P1_T29?item_ext?2СТ.Э</definedName>
    <definedName name="T29?item_ext?2СТ.Э">P1_T29?item_ext?2СТ.Э</definedName>
    <definedName name="T29?L10" localSheetId="10">P1_T29?L10</definedName>
    <definedName name="T29?L10" localSheetId="6">P1_T29?L10</definedName>
    <definedName name="T29?L10" localSheetId="7">P1_T29?L10</definedName>
    <definedName name="T29?L10" localSheetId="8">P1_T29?L10</definedName>
    <definedName name="T29?L10" localSheetId="9">P1_T29?L10</definedName>
    <definedName name="T29?L10">P1_T29?L10</definedName>
    <definedName name="T4_Protect" localSheetId="10">'[21]4'!$AA$24:$AD$28,'[21]4'!$G$11:$J$17,[0]!P1_T4_Protect,[0]!P2_T4_Protect</definedName>
    <definedName name="T4_Protect" localSheetId="6">'[21]4'!$AA$24:$AD$28,'[21]4'!$G$11:$J$17,[5]!P1_T4_Protect,[5]!P2_T4_Protect</definedName>
    <definedName name="T4_Protect" localSheetId="7">'[21]4'!$AA$24:$AD$28,'[21]4'!$G$11:$J$17,[0]!P1_T4_Protect,[0]!P2_T4_Protect</definedName>
    <definedName name="T4_Protect" localSheetId="8">'[21]4'!$AA$24:$AD$28,'[21]4'!$G$11:$J$17,[0]!P1_T4_Protect,[0]!P2_T4_Protect</definedName>
    <definedName name="T4_Protect" localSheetId="9">'[21]4'!$AA$24:$AD$28,'[21]4'!$G$11:$J$17,[0]!P1_T4_Protect,[0]!P2_T4_Protect</definedName>
    <definedName name="T4_Protect">'[21]4'!$AA$24:$AD$28,'[21]4'!$G$11:$J$17,P1_T4_Protect,P2_T4_Protect</definedName>
    <definedName name="T6_Protect" localSheetId="10">'[21]6'!$B$28:$B$37,'[21]6'!$D$28:$H$37,'[21]6'!$J$28:$N$37,'[21]6'!$D$39:$H$41,'[21]6'!$J$39:$N$41,'[21]6'!$B$46:$B$55,[0]!P1_T6_Protect</definedName>
    <definedName name="T6_Protect" localSheetId="6">'[21]6'!$B$28:$B$37,'[21]6'!$D$28:$H$37,'[21]6'!$J$28:$N$37,'[21]6'!$D$39:$H$41,'[21]6'!$J$39:$N$41,'[21]6'!$B$46:$B$55,[5]!P1_T6_Protect</definedName>
    <definedName name="T6_Protect" localSheetId="7">'[21]6'!$B$28:$B$37,'[21]6'!$D$28:$H$37,'[21]6'!$J$28:$N$37,'[21]6'!$D$39:$H$41,'[21]6'!$J$39:$N$41,'[21]6'!$B$46:$B$55,[0]!P1_T6_Protect</definedName>
    <definedName name="T6_Protect" localSheetId="8">'[21]6'!$B$28:$B$37,'[21]6'!$D$28:$H$37,'[21]6'!$J$28:$N$37,'[21]6'!$D$39:$H$41,'[21]6'!$J$39:$N$41,'[21]6'!$B$46:$B$55,[0]!P1_T6_Protect</definedName>
    <definedName name="T6_Protect" localSheetId="9">'[21]6'!$B$28:$B$37,'[21]6'!$D$28:$H$37,'[21]6'!$J$28:$N$37,'[21]6'!$D$39:$H$41,'[21]6'!$J$39:$N$41,'[21]6'!$B$46:$B$55,[0]!P1_T6_Protect</definedName>
    <definedName name="T6_Protect">'[21]6'!$B$28:$B$37,'[21]6'!$D$28:$H$37,'[21]6'!$J$28:$N$37,'[21]6'!$D$39:$H$41,'[21]6'!$J$39:$N$41,'[21]6'!$B$46:$B$55,P1_T6_Protect</definedName>
    <definedName name="T7?Data">#N/A</definedName>
    <definedName name="Table" localSheetId="10">#REF!</definedName>
    <definedName name="Table">#REF!</definedName>
    <definedName name="temp">#N/A</definedName>
    <definedName name="term1" localSheetId="10">#REF!</definedName>
    <definedName name="term1" localSheetId="6">#REF!</definedName>
    <definedName name="term1" localSheetId="7">#REF!</definedName>
    <definedName name="term1" localSheetId="8">#REF!</definedName>
    <definedName name="term1" localSheetId="9">#REF!</definedName>
    <definedName name="term1">#REF!</definedName>
    <definedName name="TES" localSheetId="10">#REF!</definedName>
    <definedName name="TES" localSheetId="6">#REF!</definedName>
    <definedName name="TES" localSheetId="7">#REF!</definedName>
    <definedName name="TES" localSheetId="8">#REF!</definedName>
    <definedName name="TES" localSheetId="9">#REF!</definedName>
    <definedName name="TES">#REF!</definedName>
    <definedName name="TES_DATA" localSheetId="10">#REF!</definedName>
    <definedName name="TES_DATA">#REF!</definedName>
    <definedName name="TES_LIST" localSheetId="10">#REF!</definedName>
    <definedName name="TES_LIST">#REF!</definedName>
    <definedName name="test">#N/A</definedName>
    <definedName name="test2">#N/A</definedName>
    <definedName name="Total_Interest" localSheetId="10">#REF!</definedName>
    <definedName name="Total_Interest">#REF!</definedName>
    <definedName name="Total_Pay" localSheetId="10">#REF!</definedName>
    <definedName name="Total_Pay">#REF!</definedName>
    <definedName name="Total_Payment" localSheetId="10">Scheduled_Payment+Extra_Payment</definedName>
    <definedName name="Total_Payment" localSheetId="6">Scheduled_Payment+Extra_Payment</definedName>
    <definedName name="Total_Payment" localSheetId="7">Scheduled_Payment+Extra_Payment</definedName>
    <definedName name="Total_Payment" localSheetId="8">Scheduled_Payment+Extra_Payment</definedName>
    <definedName name="Total_Payment" localSheetId="9">Scheduled_Payment+Extra_Payment</definedName>
    <definedName name="Total_Payment">Scheduled_Payment+Extra_Payment</definedName>
    <definedName name="TP2.1_Protect">'[21]P2.1'!$F$28:$G$37,'[21]P2.1'!$F$40:$G$43,'[21]P2.1'!$F$7:$G$26</definedName>
    <definedName name="TRAILER_TOP">26</definedName>
    <definedName name="TRAILER_TOP_1">#N/A</definedName>
    <definedName name="TTT" localSheetId="10">#REF!</definedName>
    <definedName name="TTT" localSheetId="6">#REF!</definedName>
    <definedName name="TTT" localSheetId="7">#REF!</definedName>
    <definedName name="TTT" localSheetId="8">#REF!</definedName>
    <definedName name="TTT" localSheetId="9">#REF!</definedName>
    <definedName name="TTT">#REF!</definedName>
    <definedName name="us" localSheetId="10">#REF!</definedName>
    <definedName name="us">#REF!</definedName>
    <definedName name="USD" localSheetId="10">[31]коэфф!$B$2</definedName>
    <definedName name="USD" localSheetId="6">[31]коэфф!$B$2</definedName>
    <definedName name="USD" localSheetId="7">[31]коэфф!$B$2</definedName>
    <definedName name="USD" localSheetId="8">[31]коэфф!$B$2</definedName>
    <definedName name="USD" localSheetId="9">[31]коэфф!$B$2</definedName>
    <definedName name="USD">[32]коэфф!$B$2</definedName>
    <definedName name="USDDM">[33]оборудование!$D$2</definedName>
    <definedName name="USDRUB">[33]оборудование!$D$1</definedName>
    <definedName name="USDRUS" localSheetId="10">#REF!</definedName>
    <definedName name="USDRUS">#REF!</definedName>
    <definedName name="uu" localSheetId="10">#REF!</definedName>
    <definedName name="uu">#REF!</definedName>
    <definedName name="Values_Entered" localSheetId="10">IF('5 анализ экон эффект 25'!Loan_Amount*'5 анализ экон эффект 25'!Interest_Rate*'5 анализ экон эффект 25'!Loan_Years*'5 анализ экон эффект 25'!Loan_Start&gt;0,1,0)</definedName>
    <definedName name="Values_Entered" localSheetId="6">IF([5]!Loan_Amount*[5]!Interest_Rate*[5]!Loan_Years*[5]!Loan_Start&gt;0,1,0)</definedName>
    <definedName name="Values_Entered" localSheetId="7">IF([0]!Loan_Amount*[0]!Interest_Rate*[0]!Loan_Years*[0]!Loan_Start&gt;0,1,0)</definedName>
    <definedName name="Values_Entered" localSheetId="8">IF([0]!Loan_Amount*[0]!Interest_Rate*[0]!Loan_Years*[0]!Loan_Start&gt;0,1,0)</definedName>
    <definedName name="Values_Entered" localSheetId="9">IF([0]!Loan_Amount*[0]!Interest_Rate*[0]!Loan_Years*[0]!Loan_Start&gt;0,1,0)</definedName>
    <definedName name="Values_Entered">IF(Loan_Amount*Interest_Rate*Loan_Years*Loan_Start&gt;0,1,0)</definedName>
    <definedName name="vasea" localSheetId="10">#REF!</definedName>
    <definedName name="vasea">#REF!</definedName>
    <definedName name="VDOC" localSheetId="10">#REF!</definedName>
    <definedName name="VDOC">#REF!</definedName>
    <definedName name="vs" localSheetId="10">'[34]списки ФП'!$B$3:$B$7</definedName>
    <definedName name="vs" localSheetId="6">'[34]списки ФП'!$B$3:$B$7</definedName>
    <definedName name="vs" localSheetId="7">'[34]списки ФП'!$B$3:$B$7</definedName>
    <definedName name="vs" localSheetId="8">'[34]списки ФП'!$B$3:$B$7</definedName>
    <definedName name="vs" localSheetId="9">'[34]списки ФП'!$B$3:$B$7</definedName>
    <definedName name="vs">'[35]списки ФП'!$B$3:$B$7</definedName>
    <definedName name="w" localSheetId="10">#REF!</definedName>
    <definedName name="w" localSheetId="6">#REF!</definedName>
    <definedName name="w" localSheetId="7">#REF!</definedName>
    <definedName name="w" localSheetId="8">#REF!</definedName>
    <definedName name="w" localSheetId="9">#REF!</definedName>
    <definedName name="w">#REF!</definedName>
    <definedName name="wrn.1." localSheetId="10" hidden="1">{"konoplin - Личное представление",#N/A,TRUE,"ФинПлан_1кв";"konoplin - Личное представление",#N/A,TRUE,"ФинПлан_2кв"}</definedName>
    <definedName name="wrn.1." localSheetId="6" hidden="1">{"konoplin - Личное представление",#N/A,TRUE,"ФинПлан_1кв";"konoplin - Личное представление",#N/A,TRUE,"ФинПлан_2кв"}</definedName>
    <definedName name="wrn.1." localSheetId="7" hidden="1">{"konoplin - Личное представление",#N/A,TRUE,"ФинПлан_1кв";"konoplin - Личное представление",#N/A,TRUE,"ФинПлан_2кв"}</definedName>
    <definedName name="wrn.1." localSheetId="8" hidden="1">{"konoplin - Личное представление",#N/A,TRUE,"ФинПлан_1кв";"konoplin - Личное представление",#N/A,TRUE,"ФинПлан_2кв"}</definedName>
    <definedName name="wrn.1." localSheetId="9"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10" hidden="1">{#N/A,#N/A,TRUE,"Лист1";#N/A,#N/A,TRUE,"Лист2";#N/A,#N/A,TRUE,"Лист3"}</definedName>
    <definedName name="wrn.Сравнение._.с._.отраслями." localSheetId="6" hidden="1">{#N/A,#N/A,TRUE,"Лист1";#N/A,#N/A,TRUE,"Лист2";#N/A,#N/A,TRUE,"Лист3"}</definedName>
    <definedName name="wrn.Сравнение._.с._.отраслями." localSheetId="7" hidden="1">{#N/A,#N/A,TRUE,"Лист1";#N/A,#N/A,TRUE,"Лист2";#N/A,#N/A,TRUE,"Лист3"}</definedName>
    <definedName name="wrn.Сравнение._.с._.отраслями." localSheetId="8" hidden="1">{#N/A,#N/A,TRUE,"Лист1";#N/A,#N/A,TRUE,"Лист2";#N/A,#N/A,TRUE,"Лист3"}</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www" localSheetId="10">'5 анализ экон эффект 25'!www</definedName>
    <definedName name="www" localSheetId="6">'5 анализ экон эффект 25 план'!www</definedName>
    <definedName name="www" localSheetId="7">'5 анализ экон эффект 27'!www</definedName>
    <definedName name="www" localSheetId="8">'5 анализ экон эффект 28'!www</definedName>
    <definedName name="www" localSheetId="9">'5 анализ эконом эффект 29'!www</definedName>
    <definedName name="www">[5]!www</definedName>
    <definedName name="x" localSheetId="10">#REF!</definedName>
    <definedName name="x">#REF!</definedName>
    <definedName name="z" localSheetId="10">#REF!</definedName>
    <definedName name="z" localSheetId="6">#REF!</definedName>
    <definedName name="z" localSheetId="7">#REF!</definedName>
    <definedName name="z" localSheetId="8">#REF!</definedName>
    <definedName name="z" localSheetId="9">#REF!</definedName>
    <definedName name="z">#REF!</definedName>
    <definedName name="Z_30FEE15E_D26F_11D4_A6F7_00508B6A7686_.wvu.FilterData" localSheetId="10" hidden="1">#REF!</definedName>
    <definedName name="Z_30FEE15E_D26F_11D4_A6F7_00508B6A7686_.wvu.FilterData" hidden="1">#REF!</definedName>
    <definedName name="Z_30FEE15E_D26F_11D4_A6F7_00508B6A7686_.wvu.PrintArea" localSheetId="10" hidden="1">#REF!</definedName>
    <definedName name="Z_30FEE15E_D26F_11D4_A6F7_00508B6A7686_.wvu.PrintArea" hidden="1">#REF!</definedName>
    <definedName name="Z_30FEE15E_D26F_11D4_A6F7_00508B6A7686_.wvu.PrintTitles" localSheetId="10" hidden="1">#REF!</definedName>
    <definedName name="Z_30FEE15E_D26F_11D4_A6F7_00508B6A7686_.wvu.PrintTitles" localSheetId="7" hidden="1">#REF!</definedName>
    <definedName name="Z_30FEE15E_D26F_11D4_A6F7_00508B6A7686_.wvu.PrintTitles" localSheetId="8" hidden="1">#REF!</definedName>
    <definedName name="Z_30FEE15E_D26F_11D4_A6F7_00508B6A7686_.wvu.PrintTitles" localSheetId="9" hidden="1">#REF!</definedName>
    <definedName name="Z_30FEE15E_D26F_11D4_A6F7_00508B6A7686_.wvu.PrintTitles" hidden="1">#REF!</definedName>
    <definedName name="Z_30FEE15E_D26F_11D4_A6F7_00508B6A7686_.wvu.Rows" localSheetId="10" hidden="1">#REF!</definedName>
    <definedName name="Z_30FEE15E_D26F_11D4_A6F7_00508B6A7686_.wvu.Rows" localSheetId="7" hidden="1">#REF!</definedName>
    <definedName name="Z_30FEE15E_D26F_11D4_A6F7_00508B6A7686_.wvu.Rows" localSheetId="8" hidden="1">#REF!</definedName>
    <definedName name="Z_30FEE15E_D26F_11D4_A6F7_00508B6A7686_.wvu.Rows" localSheetId="9" hidden="1">#REF!</definedName>
    <definedName name="Z_30FEE15E_D26F_11D4_A6F7_00508B6A7686_.wvu.Rows" hidden="1">#REF!</definedName>
    <definedName name="Z_AC8EA1BC_643F_4AE6_AE21_F651307F6DCB_.wvu.PrintArea" localSheetId="10" hidden="1">'5 анализ экон эффект 25'!$A$5:$P$58</definedName>
    <definedName name="Z_AC8EA1BC_643F_4AE6_AE21_F651307F6DCB_.wvu.PrintArea" localSheetId="6" hidden="1">'5 анализ экон эффект 25 план'!$A$5:$P$57</definedName>
    <definedName name="Z_AC8EA1BC_643F_4AE6_AE21_F651307F6DCB_.wvu.PrintArea" localSheetId="7" hidden="1">'5 анализ экон эффект 27'!$A$5:$P$57</definedName>
    <definedName name="Z_AC8EA1BC_643F_4AE6_AE21_F651307F6DCB_.wvu.PrintArea" localSheetId="8" hidden="1">'5 анализ экон эффект 28'!$A$5:$P$57</definedName>
    <definedName name="Z_AC8EA1BC_643F_4AE6_AE21_F651307F6DCB_.wvu.PrintArea" localSheetId="9" hidden="1">'5 анализ эконом эффект 29'!$A$5:$P$57</definedName>
    <definedName name="Z_AC8EA1BC_643F_4AE6_AE21_F651307F6DCB_.wvu.Rows" localSheetId="10" hidden="1">'5 анализ экон эффект 25'!#REF!</definedName>
    <definedName name="Z_AC8EA1BC_643F_4AE6_AE21_F651307F6DCB_.wvu.Rows" localSheetId="6" hidden="1">'5 анализ экон эффект 25 план'!#REF!</definedName>
    <definedName name="Z_AC8EA1BC_643F_4AE6_AE21_F651307F6DCB_.wvu.Rows" localSheetId="7" hidden="1">'5 анализ экон эффект 27'!#REF!</definedName>
    <definedName name="Z_AC8EA1BC_643F_4AE6_AE21_F651307F6DCB_.wvu.Rows" localSheetId="8" hidden="1">'5 анализ экон эффект 28'!#REF!</definedName>
    <definedName name="Z_AC8EA1BC_643F_4AE6_AE21_F651307F6DCB_.wvu.Rows" localSheetId="9" hidden="1">'5 анализ эконом эффект 29'!#REF!</definedName>
    <definedName name="Z_D71A4BE8_6F70_47D4_8446_083D76F26E47_.wvu.PrintArea" localSheetId="10" hidden="1">'5 анализ экон эффект 25'!$A$1:$P$58</definedName>
    <definedName name="Z_D71A4BE8_6F70_47D4_8446_083D76F26E47_.wvu.PrintArea" localSheetId="6" hidden="1">'5 анализ экон эффект 25 план'!$A$1:$P$57</definedName>
    <definedName name="Z_D71A4BE8_6F70_47D4_8446_083D76F26E47_.wvu.PrintArea" localSheetId="7" hidden="1">'5 анализ экон эффект 27'!$A$1:$P$57</definedName>
    <definedName name="Z_D71A4BE8_6F70_47D4_8446_083D76F26E47_.wvu.PrintArea" localSheetId="8" hidden="1">'5 анализ экон эффект 28'!$A$1:$P$57</definedName>
    <definedName name="Z_D71A4BE8_6F70_47D4_8446_083D76F26E47_.wvu.PrintArea" localSheetId="9" hidden="1">'5 анализ эконом эффект 29'!$A$1:$P$57</definedName>
    <definedName name="Z_F991F392_09E7_498E_81FF_BD247503D93B_.wvu.PrintArea" localSheetId="10" hidden="1">'5 анализ экон эффект 25'!$A$1:$P$58</definedName>
    <definedName name="Z_F991F392_09E7_498E_81FF_BD247503D93B_.wvu.PrintArea" localSheetId="6" hidden="1">'5 анализ экон эффект 25 план'!$A$1:$P$57</definedName>
    <definedName name="Z_F991F392_09E7_498E_81FF_BD247503D93B_.wvu.PrintArea" localSheetId="7" hidden="1">'5 анализ экон эффект 27'!$A$1:$P$57</definedName>
    <definedName name="Z_F991F392_09E7_498E_81FF_BD247503D93B_.wvu.PrintArea" localSheetId="8" hidden="1">'5 анализ экон эффект 28'!$A$1:$P$57</definedName>
    <definedName name="Z_F991F392_09E7_498E_81FF_BD247503D93B_.wvu.PrintArea" localSheetId="9" hidden="1">'5 анализ эконом эффект 29'!$A$1:$P$57</definedName>
    <definedName name="ZERO" localSheetId="10">#REF!</definedName>
    <definedName name="ZERO">#REF!</definedName>
    <definedName name="а" localSheetId="10">#REF!</definedName>
    <definedName name="а">#REF!</definedName>
    <definedName name="а1" localSheetId="10">#REF!</definedName>
    <definedName name="а1">#REF!</definedName>
    <definedName name="а30" localSheetId="10">#REF!</definedName>
    <definedName name="а30" localSheetId="6">#REF!</definedName>
    <definedName name="а30" localSheetId="7">#REF!</definedName>
    <definedName name="а30" localSheetId="8">#REF!</definedName>
    <definedName name="а30" localSheetId="9">#REF!</definedName>
    <definedName name="а30">#REF!</definedName>
    <definedName name="аа" localSheetId="10">'5 анализ экон эффект 25'!аа</definedName>
    <definedName name="аа" localSheetId="6">'5 анализ экон эффект 25 план'!аа</definedName>
    <definedName name="аа" localSheetId="7">'5 анализ экон эффект 27'!аа</definedName>
    <definedName name="аа" localSheetId="8">'5 анализ экон эффект 28'!аа</definedName>
    <definedName name="аа" localSheetId="9">'5 анализ эконом эффект 29'!аа</definedName>
    <definedName name="аа">[5]!аа</definedName>
    <definedName name="АААААААА" localSheetId="10">'5 анализ экон эффект 25'!АААААААА</definedName>
    <definedName name="АААААААА" localSheetId="6">'5 анализ экон эффект 25 план'!АААААААА</definedName>
    <definedName name="АААААААА" localSheetId="7">'5 анализ экон эффект 27'!АААААААА</definedName>
    <definedName name="АААААААА" localSheetId="8">'5 анализ экон эффект 28'!АААААААА</definedName>
    <definedName name="АААААААА" localSheetId="9">'5 анализ эконом эффект 29'!АААААААА</definedName>
    <definedName name="АААААААА">[5]!АААААААА</definedName>
    <definedName name="АВГ_РУБ" localSheetId="10">[36]Калькуляции!#REF!</definedName>
    <definedName name="АВГ_РУБ" localSheetId="6">[36]Калькуляции!#REF!</definedName>
    <definedName name="АВГ_РУБ" localSheetId="7">[36]Калькуляции!#REF!</definedName>
    <definedName name="АВГ_РУБ" localSheetId="8">[36]Калькуляции!#REF!</definedName>
    <definedName name="АВГ_РУБ" localSheetId="9">[36]Калькуляции!#REF!</definedName>
    <definedName name="АВГ_РУБ">[36]Калькуляции!#REF!</definedName>
    <definedName name="АВГ_ТОН" localSheetId="10">[36]Калькуляции!#REF!</definedName>
    <definedName name="АВГ_ТОН" localSheetId="6">[36]Калькуляции!#REF!</definedName>
    <definedName name="АВГ_ТОН" localSheetId="7">[36]Калькуляции!#REF!</definedName>
    <definedName name="АВГ_ТОН" localSheetId="8">[36]Калькуляции!#REF!</definedName>
    <definedName name="АВГ_ТОН" localSheetId="9">[36]Калькуляции!#REF!</definedName>
    <definedName name="АВГ_ТОН">[36]Калькуляции!#REF!</definedName>
    <definedName name="август" localSheetId="10">#REF!</definedName>
    <definedName name="август">#REF!</definedName>
    <definedName name="АВЧ_ВН" localSheetId="10">#REF!</definedName>
    <definedName name="АВЧ_ВН" localSheetId="6">#REF!</definedName>
    <definedName name="АВЧ_ВН" localSheetId="7">#REF!</definedName>
    <definedName name="АВЧ_ВН" localSheetId="8">#REF!</definedName>
    <definedName name="АВЧ_ВН" localSheetId="9">#REF!</definedName>
    <definedName name="АВЧ_ВН">#REF!</definedName>
    <definedName name="АВЧ_ДП" localSheetId="10">[36]Калькуляции!#REF!</definedName>
    <definedName name="АВЧ_ДП" localSheetId="6">[36]Калькуляции!#REF!</definedName>
    <definedName name="АВЧ_ДП" localSheetId="7">[36]Калькуляции!#REF!</definedName>
    <definedName name="АВЧ_ДП" localSheetId="8">[36]Калькуляции!#REF!</definedName>
    <definedName name="АВЧ_ДП" localSheetId="9">[36]Калькуляции!#REF!</definedName>
    <definedName name="АВЧ_ДП">[36]Калькуляции!#REF!</definedName>
    <definedName name="АВЧ_ЛОК" localSheetId="10">[36]Калькуляции!#REF!</definedName>
    <definedName name="АВЧ_ЛОК" localSheetId="6">[36]Калькуляции!#REF!</definedName>
    <definedName name="АВЧ_ЛОК" localSheetId="7">[36]Калькуляции!#REF!</definedName>
    <definedName name="АВЧ_ЛОК" localSheetId="8">[36]Калькуляции!#REF!</definedName>
    <definedName name="АВЧ_ЛОК" localSheetId="9">[36]Калькуляции!#REF!</definedName>
    <definedName name="АВЧ_ЛОК">[36]Калькуляции!#REF!</definedName>
    <definedName name="АВЧ_С" localSheetId="10">#REF!</definedName>
    <definedName name="АВЧ_С" localSheetId="6">#REF!</definedName>
    <definedName name="АВЧ_С" localSheetId="7">#REF!</definedName>
    <definedName name="АВЧ_С" localSheetId="8">#REF!</definedName>
    <definedName name="АВЧ_С" localSheetId="9">#REF!</definedName>
    <definedName name="АВЧ_С">#REF!</definedName>
    <definedName name="АВЧ_ТОЛ" localSheetId="10">#REF!</definedName>
    <definedName name="АВЧ_ТОЛ" localSheetId="6">#REF!</definedName>
    <definedName name="АВЧ_ТОЛ" localSheetId="7">#REF!</definedName>
    <definedName name="АВЧ_ТОЛ" localSheetId="8">#REF!</definedName>
    <definedName name="АВЧ_ТОЛ" localSheetId="9">#REF!</definedName>
    <definedName name="АВЧ_ТОЛ">#REF!</definedName>
    <definedName name="АВЧНЗ_АЛФ" localSheetId="10">#REF!</definedName>
    <definedName name="АВЧНЗ_АЛФ" localSheetId="6">#REF!</definedName>
    <definedName name="АВЧНЗ_АЛФ" localSheetId="7">#REF!</definedName>
    <definedName name="АВЧНЗ_АЛФ" localSheetId="8">#REF!</definedName>
    <definedName name="АВЧНЗ_АЛФ" localSheetId="9">#REF!</definedName>
    <definedName name="АВЧНЗ_АЛФ">#REF!</definedName>
    <definedName name="АВЧНЗ_МЕД" localSheetId="10">#REF!</definedName>
    <definedName name="АВЧНЗ_МЕД" localSheetId="6">#REF!</definedName>
    <definedName name="АВЧНЗ_МЕД" localSheetId="7">#REF!</definedName>
    <definedName name="АВЧНЗ_МЕД" localSheetId="8">#REF!</definedName>
    <definedName name="АВЧНЗ_МЕД" localSheetId="9">#REF!</definedName>
    <definedName name="АВЧНЗ_МЕД">#REF!</definedName>
    <definedName name="АВЧНЗ_ХЛБ" localSheetId="10">#REF!</definedName>
    <definedName name="АВЧНЗ_ХЛБ" localSheetId="6">#REF!</definedName>
    <definedName name="АВЧНЗ_ХЛБ" localSheetId="7">#REF!</definedName>
    <definedName name="АВЧНЗ_ХЛБ" localSheetId="8">#REF!</definedName>
    <definedName name="АВЧНЗ_ХЛБ" localSheetId="9">#REF!</definedName>
    <definedName name="АВЧНЗ_ХЛБ">#REF!</definedName>
    <definedName name="АВЧНЗ_ЭЛ" localSheetId="10">#REF!</definedName>
    <definedName name="АВЧНЗ_ЭЛ" localSheetId="6">#REF!</definedName>
    <definedName name="АВЧНЗ_ЭЛ" localSheetId="7">#REF!</definedName>
    <definedName name="АВЧНЗ_ЭЛ" localSheetId="8">#REF!</definedName>
    <definedName name="АВЧНЗ_ЭЛ" localSheetId="9">#REF!</definedName>
    <definedName name="АВЧНЗ_ЭЛ">#REF!</definedName>
    <definedName name="АК12" localSheetId="10">[36]Калькуляции!#REF!</definedName>
    <definedName name="АК12" localSheetId="6">[36]Калькуляции!#REF!</definedName>
    <definedName name="АК12" localSheetId="7">[36]Калькуляции!#REF!</definedName>
    <definedName name="АК12" localSheetId="8">[36]Калькуляции!#REF!</definedName>
    <definedName name="АК12" localSheetId="9">[36]Калькуляции!#REF!</definedName>
    <definedName name="АК12">[36]Калькуляции!#REF!</definedName>
    <definedName name="АК12ОЧ" localSheetId="10">[36]Калькуляции!#REF!</definedName>
    <definedName name="АК12ОЧ" localSheetId="6">[36]Калькуляции!#REF!</definedName>
    <definedName name="АК12ОЧ" localSheetId="7">[36]Калькуляции!#REF!</definedName>
    <definedName name="АК12ОЧ" localSheetId="8">[36]Калькуляции!#REF!</definedName>
    <definedName name="АК12ОЧ" localSheetId="9">[36]Калькуляции!#REF!</definedName>
    <definedName name="АК12ОЧ">[36]Калькуляции!#REF!</definedName>
    <definedName name="АК5М2" localSheetId="10">[36]Калькуляции!#REF!</definedName>
    <definedName name="АК5М2" localSheetId="6">[36]Калькуляции!#REF!</definedName>
    <definedName name="АК5М2" localSheetId="7">[36]Калькуляции!#REF!</definedName>
    <definedName name="АК5М2" localSheetId="8">[36]Калькуляции!#REF!</definedName>
    <definedName name="АК5М2" localSheetId="9">[36]Калькуляции!#REF!</definedName>
    <definedName name="АК5М2">[36]Калькуляции!#REF!</definedName>
    <definedName name="АК9ПЧ" localSheetId="10">[36]Калькуляции!#REF!</definedName>
    <definedName name="АК9ПЧ" localSheetId="6">[36]Калькуляции!#REF!</definedName>
    <definedName name="АК9ПЧ" localSheetId="7">[36]Калькуляции!#REF!</definedName>
    <definedName name="АК9ПЧ" localSheetId="8">[36]Калькуляции!#REF!</definedName>
    <definedName name="АК9ПЧ" localSheetId="9">[36]Калькуляции!#REF!</definedName>
    <definedName name="АК9ПЧ">[36]Калькуляции!#REF!</definedName>
    <definedName name="АЛ_АВЧ" localSheetId="10">#REF!</definedName>
    <definedName name="АЛ_АВЧ" localSheetId="6">#REF!</definedName>
    <definedName name="АЛ_АВЧ" localSheetId="7">#REF!</definedName>
    <definedName name="АЛ_АВЧ" localSheetId="8">#REF!</definedName>
    <definedName name="АЛ_АВЧ" localSheetId="9">#REF!</definedName>
    <definedName name="АЛ_АВЧ">#REF!</definedName>
    <definedName name="АЛ_АТЧ" localSheetId="10">#REF!</definedName>
    <definedName name="АЛ_АТЧ" localSheetId="6">#REF!</definedName>
    <definedName name="АЛ_АТЧ" localSheetId="7">#REF!</definedName>
    <definedName name="АЛ_АТЧ" localSheetId="8">#REF!</definedName>
    <definedName name="АЛ_АТЧ" localSheetId="9">#REF!</definedName>
    <definedName name="АЛ_АТЧ">#REF!</definedName>
    <definedName name="АЛ_Ф" localSheetId="10">#REF!</definedName>
    <definedName name="АЛ_Ф" localSheetId="6">#REF!</definedName>
    <definedName name="АЛ_Ф" localSheetId="7">#REF!</definedName>
    <definedName name="АЛ_Ф" localSheetId="8">#REF!</definedName>
    <definedName name="АЛ_Ф" localSheetId="9">#REF!</definedName>
    <definedName name="АЛ_Ф">#REF!</definedName>
    <definedName name="АЛ_Ф_" localSheetId="10">#REF!</definedName>
    <definedName name="АЛ_Ф_" localSheetId="6">#REF!</definedName>
    <definedName name="АЛ_Ф_" localSheetId="7">#REF!</definedName>
    <definedName name="АЛ_Ф_" localSheetId="8">#REF!</definedName>
    <definedName name="АЛ_Ф_" localSheetId="9">#REF!</definedName>
    <definedName name="АЛ_Ф_">#REF!</definedName>
    <definedName name="АЛ_Ф_ЗФА" localSheetId="10">#REF!</definedName>
    <definedName name="АЛ_Ф_ЗФА" localSheetId="6">#REF!</definedName>
    <definedName name="АЛ_Ф_ЗФА" localSheetId="7">#REF!</definedName>
    <definedName name="АЛ_Ф_ЗФА" localSheetId="8">#REF!</definedName>
    <definedName name="АЛ_Ф_ЗФА" localSheetId="9">#REF!</definedName>
    <definedName name="АЛ_Ф_ЗФА">#REF!</definedName>
    <definedName name="АЛ_Ф_Т" localSheetId="10">#REF!</definedName>
    <definedName name="АЛ_Ф_Т" localSheetId="6">#REF!</definedName>
    <definedName name="АЛ_Ф_Т" localSheetId="7">#REF!</definedName>
    <definedName name="АЛ_Ф_Т" localSheetId="8">#REF!</definedName>
    <definedName name="АЛ_Ф_Т" localSheetId="9">#REF!</definedName>
    <definedName name="АЛ_Ф_Т">#REF!</definedName>
    <definedName name="Алмаз2">[37]Дебиторка!$J$7</definedName>
    <definedName name="АЛЮМ_АВЧ" localSheetId="10">#REF!</definedName>
    <definedName name="АЛЮМ_АВЧ" localSheetId="6">#REF!</definedName>
    <definedName name="АЛЮМ_АВЧ" localSheetId="7">#REF!</definedName>
    <definedName name="АЛЮМ_АВЧ" localSheetId="8">#REF!</definedName>
    <definedName name="АЛЮМ_АВЧ" localSheetId="9">#REF!</definedName>
    <definedName name="АЛЮМ_АВЧ">#REF!</definedName>
    <definedName name="АЛЮМ_АТЧ" localSheetId="10">#REF!</definedName>
    <definedName name="АЛЮМ_АТЧ" localSheetId="6">#REF!</definedName>
    <definedName name="АЛЮМ_АТЧ" localSheetId="7">#REF!</definedName>
    <definedName name="АЛЮМ_АТЧ" localSheetId="8">#REF!</definedName>
    <definedName name="АЛЮМ_АТЧ" localSheetId="9">#REF!</definedName>
    <definedName name="АЛЮМ_АТЧ">#REF!</definedName>
    <definedName name="АН_Б" localSheetId="10">#REF!</definedName>
    <definedName name="АН_Б" localSheetId="6">#REF!</definedName>
    <definedName name="АН_Б" localSheetId="7">#REF!</definedName>
    <definedName name="АН_Б" localSheetId="8">#REF!</definedName>
    <definedName name="АН_Б" localSheetId="9">#REF!</definedName>
    <definedName name="АН_Б">#REF!</definedName>
    <definedName name="АН_Б_ТОЛ" localSheetId="10">[36]Калькуляции!#REF!</definedName>
    <definedName name="АН_Б_ТОЛ" localSheetId="6">[36]Калькуляции!#REF!</definedName>
    <definedName name="АН_Б_ТОЛ" localSheetId="7">[36]Калькуляции!#REF!</definedName>
    <definedName name="АН_Б_ТОЛ" localSheetId="8">[36]Калькуляции!#REF!</definedName>
    <definedName name="АН_Б_ТОЛ" localSheetId="9">[36]Калькуляции!#REF!</definedName>
    <definedName name="АН_Б_ТОЛ">[36]Калькуляции!#REF!</definedName>
    <definedName name="АН_М" localSheetId="10">#REF!</definedName>
    <definedName name="АН_М" localSheetId="6">#REF!</definedName>
    <definedName name="АН_М" localSheetId="7">#REF!</definedName>
    <definedName name="АН_М" localSheetId="8">#REF!</definedName>
    <definedName name="АН_М" localSheetId="9">#REF!</definedName>
    <definedName name="АН_М">#REF!</definedName>
    <definedName name="АН_М_" localSheetId="10">#REF!</definedName>
    <definedName name="АН_М_" localSheetId="6">#REF!</definedName>
    <definedName name="АН_М_" localSheetId="7">#REF!</definedName>
    <definedName name="АН_М_" localSheetId="8">#REF!</definedName>
    <definedName name="АН_М_" localSheetId="9">#REF!</definedName>
    <definedName name="АН_М_">#REF!</definedName>
    <definedName name="АН_М_К" localSheetId="10">[36]Калькуляции!#REF!</definedName>
    <definedName name="АН_М_К" localSheetId="6">[36]Калькуляции!#REF!</definedName>
    <definedName name="АН_М_К" localSheetId="7">[36]Калькуляции!#REF!</definedName>
    <definedName name="АН_М_К" localSheetId="8">[36]Калькуляции!#REF!</definedName>
    <definedName name="АН_М_К" localSheetId="9">[36]Калькуляции!#REF!</definedName>
    <definedName name="АН_М_К">[36]Калькуляции!#REF!</definedName>
    <definedName name="АН_М_П" localSheetId="10">[36]Калькуляции!#REF!</definedName>
    <definedName name="АН_М_П" localSheetId="6">[36]Калькуляции!#REF!</definedName>
    <definedName name="АН_М_П" localSheetId="7">[36]Калькуляции!#REF!</definedName>
    <definedName name="АН_М_П" localSheetId="8">[36]Калькуляции!#REF!</definedName>
    <definedName name="АН_М_П" localSheetId="9">[36]Калькуляции!#REF!</definedName>
    <definedName name="АН_М_П">[36]Калькуляции!#REF!</definedName>
    <definedName name="АН_М_ПК" localSheetId="10">[36]Калькуляции!#REF!</definedName>
    <definedName name="АН_М_ПК" localSheetId="6">[36]Калькуляции!#REF!</definedName>
    <definedName name="АН_М_ПК" localSheetId="7">[36]Калькуляции!#REF!</definedName>
    <definedName name="АН_М_ПК" localSheetId="8">[36]Калькуляции!#REF!</definedName>
    <definedName name="АН_М_ПК" localSheetId="9">[36]Калькуляции!#REF!</definedName>
    <definedName name="АН_М_ПК">[36]Калькуляции!#REF!</definedName>
    <definedName name="АН_М_ПРОСТ" localSheetId="10">[36]Калькуляции!#REF!</definedName>
    <definedName name="АН_М_ПРОСТ" localSheetId="6">[36]Калькуляции!#REF!</definedName>
    <definedName name="АН_М_ПРОСТ" localSheetId="7">[36]Калькуляции!#REF!</definedName>
    <definedName name="АН_М_ПРОСТ" localSheetId="8">[36]Калькуляции!#REF!</definedName>
    <definedName name="АН_М_ПРОСТ" localSheetId="9">[36]Калькуляции!#REF!</definedName>
    <definedName name="АН_М_ПРОСТ">[36]Калькуляции!#REF!</definedName>
    <definedName name="АН_С" localSheetId="10">#REF!</definedName>
    <definedName name="АН_С" localSheetId="6">#REF!</definedName>
    <definedName name="АН_С" localSheetId="7">#REF!</definedName>
    <definedName name="АН_С" localSheetId="8">#REF!</definedName>
    <definedName name="АН_С" localSheetId="9">#REF!</definedName>
    <definedName name="АН_С">#REF!</definedName>
    <definedName name="АПР_РУБ" localSheetId="10">#REF!</definedName>
    <definedName name="АПР_РУБ" localSheetId="6">#REF!</definedName>
    <definedName name="АПР_РУБ" localSheetId="7">#REF!</definedName>
    <definedName name="АПР_РУБ" localSheetId="8">#REF!</definedName>
    <definedName name="АПР_РУБ" localSheetId="9">#REF!</definedName>
    <definedName name="АПР_РУБ">#REF!</definedName>
    <definedName name="АПР_ТОН" localSheetId="10">#REF!</definedName>
    <definedName name="АПР_ТОН" localSheetId="6">#REF!</definedName>
    <definedName name="АПР_ТОН" localSheetId="7">#REF!</definedName>
    <definedName name="АПР_ТОН" localSheetId="8">#REF!</definedName>
    <definedName name="АПР_ТОН" localSheetId="9">#REF!</definedName>
    <definedName name="АПР_ТОН">#REF!</definedName>
    <definedName name="апрель" localSheetId="10">#REF!</definedName>
    <definedName name="апрель">#REF!</definedName>
    <definedName name="аренда_ваг">'[38]цены цехов'!$D$30</definedName>
    <definedName name="АТЧ_ЦЕХА" localSheetId="10">[36]Калькуляции!#REF!</definedName>
    <definedName name="АТЧ_ЦЕХА" localSheetId="6">[36]Калькуляции!#REF!</definedName>
    <definedName name="АТЧ_ЦЕХА" localSheetId="7">[36]Калькуляции!#REF!</definedName>
    <definedName name="АТЧ_ЦЕХА" localSheetId="8">[36]Калькуляции!#REF!</definedName>
    <definedName name="АТЧ_ЦЕХА" localSheetId="9">[36]Калькуляции!#REF!</definedName>
    <definedName name="АТЧ_ЦЕХА">[36]Калькуляции!#REF!</definedName>
    <definedName name="АТЧНЗ_АМ" localSheetId="10">#REF!</definedName>
    <definedName name="АТЧНЗ_АМ" localSheetId="6">#REF!</definedName>
    <definedName name="АТЧНЗ_АМ" localSheetId="7">#REF!</definedName>
    <definedName name="АТЧНЗ_АМ" localSheetId="8">#REF!</definedName>
    <definedName name="АТЧНЗ_АМ" localSheetId="9">#REF!</definedName>
    <definedName name="АТЧНЗ_АМ">#REF!</definedName>
    <definedName name="АТЧНЗ_ГЛ" localSheetId="10">#REF!</definedName>
    <definedName name="АТЧНЗ_ГЛ" localSheetId="6">#REF!</definedName>
    <definedName name="АТЧНЗ_ГЛ" localSheetId="7">#REF!</definedName>
    <definedName name="АТЧНЗ_ГЛ" localSheetId="8">#REF!</definedName>
    <definedName name="АТЧНЗ_ГЛ" localSheetId="9">#REF!</definedName>
    <definedName name="АТЧНЗ_ГЛ">#REF!</definedName>
    <definedName name="АТЧНЗ_КР" localSheetId="10">#REF!</definedName>
    <definedName name="АТЧНЗ_КР" localSheetId="6">#REF!</definedName>
    <definedName name="АТЧНЗ_КР" localSheetId="7">#REF!</definedName>
    <definedName name="АТЧНЗ_КР" localSheetId="8">#REF!</definedName>
    <definedName name="АТЧНЗ_КР" localSheetId="9">#REF!</definedName>
    <definedName name="АТЧНЗ_КР">#REF!</definedName>
    <definedName name="АТЧНЗ_ЭЛ" localSheetId="10">#REF!</definedName>
    <definedName name="АТЧНЗ_ЭЛ" localSheetId="6">#REF!</definedName>
    <definedName name="АТЧНЗ_ЭЛ" localSheetId="7">#REF!</definedName>
    <definedName name="АТЧНЗ_ЭЛ" localSheetId="8">#REF!</definedName>
    <definedName name="АТЧНЗ_ЭЛ" localSheetId="9">#REF!</definedName>
    <definedName name="АТЧНЗ_ЭЛ">#REF!</definedName>
    <definedName name="б" localSheetId="10">'5 анализ экон эффект 25'!б</definedName>
    <definedName name="б" localSheetId="6">'5 анализ экон эффект 25 план'!б</definedName>
    <definedName name="б" localSheetId="7">'5 анализ экон эффект 27'!б</definedName>
    <definedName name="б" localSheetId="8">'5 анализ экон эффект 28'!б</definedName>
    <definedName name="б" localSheetId="9">'5 анализ эконом эффект 29'!б</definedName>
    <definedName name="б">[5]!б</definedName>
    <definedName name="б1" localSheetId="10">#REF!</definedName>
    <definedName name="б1">#REF!</definedName>
    <definedName name="_xlnm.Database" localSheetId="10">#REF!</definedName>
    <definedName name="_xlnm.Database">#REF!</definedName>
    <definedName name="БазовыйПериод" localSheetId="10">[39]Заголовок!$B$4</definedName>
    <definedName name="БазовыйПериод" localSheetId="6">[39]Заголовок!$B$4</definedName>
    <definedName name="БазовыйПериод" localSheetId="7">[39]Заголовок!$B$4</definedName>
    <definedName name="БазовыйПериод" localSheetId="8">[39]Заголовок!$B$4</definedName>
    <definedName name="БазовыйПериод" localSheetId="9">[39]Заголовок!$B$4</definedName>
    <definedName name="БазовыйПериод">[40]Заголовок!$B$4</definedName>
    <definedName name="БАР" localSheetId="10">#REF!</definedName>
    <definedName name="БАР" localSheetId="6">#REF!</definedName>
    <definedName name="БАР" localSheetId="7">#REF!</definedName>
    <definedName name="БАР" localSheetId="8">#REF!</definedName>
    <definedName name="БАР" localSheetId="9">#REF!</definedName>
    <definedName name="БАР">#REF!</definedName>
    <definedName name="БАР_" localSheetId="10">#REF!</definedName>
    <definedName name="БАР_" localSheetId="6">#REF!</definedName>
    <definedName name="БАР_" localSheetId="7">#REF!</definedName>
    <definedName name="БАР_" localSheetId="8">#REF!</definedName>
    <definedName name="БАР_" localSheetId="9">#REF!</definedName>
    <definedName name="БАР_">#REF!</definedName>
    <definedName name="бб" localSheetId="10">'5 анализ экон эффект 25'!бб</definedName>
    <definedName name="бб" localSheetId="6">'5 анализ экон эффект 25 план'!бб</definedName>
    <definedName name="бб" localSheetId="7">'5 анализ экон эффект 27'!бб</definedName>
    <definedName name="бб" localSheetId="8">'5 анализ экон эффект 28'!бб</definedName>
    <definedName name="бб" localSheetId="9">'5 анализ эконом эффект 29'!бб</definedName>
    <definedName name="бб">[5]!бб</definedName>
    <definedName name="ббббб" localSheetId="10">'5 анализ экон эффект 25'!ббббб</definedName>
    <definedName name="ббббб" localSheetId="6">'5 анализ экон эффект 25 план'!ббббб</definedName>
    <definedName name="ббббб" localSheetId="7">'5 анализ экон эффект 27'!ббббб</definedName>
    <definedName name="ббббб" localSheetId="8">'5 анализ экон эффект 28'!ббббб</definedName>
    <definedName name="ббббб" localSheetId="9">'5 анализ эконом эффект 29'!ббббб</definedName>
    <definedName name="ббббб">[5]!ббббб</definedName>
    <definedName name="бл" localSheetId="10">#REF!</definedName>
    <definedName name="бл">#REF!</definedName>
    <definedName name="Блок" localSheetId="10">#REF!</definedName>
    <definedName name="Блок">#REF!</definedName>
    <definedName name="Бородино2">[37]Дебиторка!$J$9</definedName>
    <definedName name="Браво2">[37]Дебиторка!$J$10</definedName>
    <definedName name="БС">[41]Справочники!$A$4:$A$6</definedName>
    <definedName name="в" localSheetId="10">'5 анализ экон эффект 25'!в</definedName>
    <definedName name="в" localSheetId="6">'5 анализ экон эффект 25 план'!в</definedName>
    <definedName name="в" localSheetId="7">'5 анализ экон эффект 27'!в</definedName>
    <definedName name="в" localSheetId="8">'5 анализ экон эффект 28'!в</definedName>
    <definedName name="в" localSheetId="9">'5 анализ эконом эффект 29'!в</definedName>
    <definedName name="в">[5]!в</definedName>
    <definedName name="В_В" localSheetId="10">#REF!</definedName>
    <definedName name="В_В" localSheetId="6">#REF!</definedName>
    <definedName name="В_В" localSheetId="7">#REF!</definedName>
    <definedName name="В_В" localSheetId="8">#REF!</definedName>
    <definedName name="В_В" localSheetId="9">#REF!</definedName>
    <definedName name="В_В">#REF!</definedName>
    <definedName name="В_ДП" localSheetId="10">[36]Калькуляции!#REF!</definedName>
    <definedName name="В_ДП" localSheetId="6">[36]Калькуляции!#REF!</definedName>
    <definedName name="В_ДП" localSheetId="7">[36]Калькуляции!#REF!</definedName>
    <definedName name="В_ДП" localSheetId="8">[36]Калькуляции!#REF!</definedName>
    <definedName name="В_ДП" localSheetId="9">[36]Калькуляции!#REF!</definedName>
    <definedName name="В_ДП">[36]Калькуляции!#REF!</definedName>
    <definedName name="В_Т" localSheetId="10">#REF!</definedName>
    <definedName name="В_Т" localSheetId="6">#REF!</definedName>
    <definedName name="В_Т" localSheetId="7">#REF!</definedName>
    <definedName name="В_Т" localSheetId="8">#REF!</definedName>
    <definedName name="В_Т" localSheetId="9">#REF!</definedName>
    <definedName name="В_Т">#REF!</definedName>
    <definedName name="В_Т_А" localSheetId="10">[36]Калькуляции!#REF!</definedName>
    <definedName name="В_Т_А" localSheetId="6">[36]Калькуляции!#REF!</definedName>
    <definedName name="В_Т_А" localSheetId="7">[36]Калькуляции!#REF!</definedName>
    <definedName name="В_Т_А" localSheetId="8">[36]Калькуляции!#REF!</definedName>
    <definedName name="В_Т_А" localSheetId="9">[36]Калькуляции!#REF!</definedName>
    <definedName name="В_Т_А">[36]Калькуляции!#REF!</definedName>
    <definedName name="В_Т_ВС" localSheetId="10">[36]Калькуляции!#REF!</definedName>
    <definedName name="В_Т_ВС" localSheetId="6">[36]Калькуляции!#REF!</definedName>
    <definedName name="В_Т_ВС" localSheetId="7">[36]Калькуляции!#REF!</definedName>
    <definedName name="В_Т_ВС" localSheetId="8">[36]Калькуляции!#REF!</definedName>
    <definedName name="В_Т_ВС" localSheetId="9">[36]Калькуляции!#REF!</definedName>
    <definedName name="В_Т_ВС">[36]Калькуляции!#REF!</definedName>
    <definedName name="В_Т_К" localSheetId="10">[36]Калькуляции!#REF!</definedName>
    <definedName name="В_Т_К" localSheetId="6">[36]Калькуляции!#REF!</definedName>
    <definedName name="В_Т_К" localSheetId="7">[36]Калькуляции!#REF!</definedName>
    <definedName name="В_Т_К" localSheetId="8">[36]Калькуляции!#REF!</definedName>
    <definedName name="В_Т_К" localSheetId="9">[36]Калькуляции!#REF!</definedName>
    <definedName name="В_Т_К">[36]Калькуляции!#REF!</definedName>
    <definedName name="В_Т_П" localSheetId="10">[36]Калькуляции!#REF!</definedName>
    <definedName name="В_Т_П" localSheetId="6">[36]Калькуляции!#REF!</definedName>
    <definedName name="В_Т_П" localSheetId="7">[36]Калькуляции!#REF!</definedName>
    <definedName name="В_Т_П" localSheetId="8">[36]Калькуляции!#REF!</definedName>
    <definedName name="В_Т_П" localSheetId="9">[36]Калькуляции!#REF!</definedName>
    <definedName name="В_Т_П">[36]Калькуляции!#REF!</definedName>
    <definedName name="В_Т_ПК" localSheetId="10">[36]Калькуляции!#REF!</definedName>
    <definedName name="В_Т_ПК" localSheetId="6">[36]Калькуляции!#REF!</definedName>
    <definedName name="В_Т_ПК" localSheetId="7">[36]Калькуляции!#REF!</definedName>
    <definedName name="В_Т_ПК" localSheetId="8">[36]Калькуляции!#REF!</definedName>
    <definedName name="В_Т_ПК" localSheetId="9">[36]Калькуляции!#REF!</definedName>
    <definedName name="В_Т_ПК">[36]Калькуляции!#REF!</definedName>
    <definedName name="В_Э" localSheetId="10">#REF!</definedName>
    <definedName name="В_Э" localSheetId="6">#REF!</definedName>
    <definedName name="В_Э" localSheetId="7">#REF!</definedName>
    <definedName name="В_Э" localSheetId="8">#REF!</definedName>
    <definedName name="В_Э" localSheetId="9">#REF!</definedName>
    <definedName name="В_Э">#REF!</definedName>
    <definedName name="в23ё" localSheetId="10">'5 анализ экон эффект 25'!в23ё</definedName>
    <definedName name="в23ё" localSheetId="6">'5 анализ экон эффект 25 план'!в23ё</definedName>
    <definedName name="в23ё" localSheetId="7">'5 анализ экон эффект 27'!в23ё</definedName>
    <definedName name="в23ё" localSheetId="8">'5 анализ экон эффект 28'!в23ё</definedName>
    <definedName name="в23ё" localSheetId="9">'5 анализ эконом эффект 29'!в23ё</definedName>
    <definedName name="в23ё">[5]!в23ё</definedName>
    <definedName name="В5" localSheetId="10">[42]БДДС_нов!$C$1:$H$501</definedName>
    <definedName name="В5" localSheetId="6">[42]БДДС_нов!$C$1:$H$501</definedName>
    <definedName name="В5" localSheetId="7">[42]БДДС_нов!$C$1:$H$501</definedName>
    <definedName name="В5" localSheetId="8">[42]БДДС_нов!$C$1:$H$501</definedName>
    <definedName name="В5" localSheetId="9">[42]БДДС_нов!$C$1:$H$501</definedName>
    <definedName name="В5">[43]БДДС_нов!$C$1:$H$501</definedName>
    <definedName name="ВАЛОВЫЙ" localSheetId="10">#REF!</definedName>
    <definedName name="ВАЛОВЫЙ" localSheetId="6">#REF!</definedName>
    <definedName name="ВАЛОВЫЙ" localSheetId="7">#REF!</definedName>
    <definedName name="ВАЛОВЫЙ" localSheetId="8">#REF!</definedName>
    <definedName name="ВАЛОВЫЙ" localSheetId="9">#REF!</definedName>
    <definedName name="ВАЛОВЫЙ">#REF!</definedName>
    <definedName name="вариант">'[44]ПФВ-0.6'!$D$71:$E$71</definedName>
    <definedName name="вв" localSheetId="10">'5 анализ экон эффект 25'!вв</definedName>
    <definedName name="вв" localSheetId="6">'5 анализ экон эффект 25 план'!вв</definedName>
    <definedName name="вв" localSheetId="7">'5 анализ экон эффект 27'!вв</definedName>
    <definedName name="вв" localSheetId="8">'5 анализ экон эффект 28'!вв</definedName>
    <definedName name="вв" localSheetId="9">'5 анализ эконом эффект 29'!вв</definedName>
    <definedName name="вв">[5]!вв</definedName>
    <definedName name="ВВВВ" localSheetId="10">#REF!</definedName>
    <definedName name="ВВВВ" localSheetId="6">#REF!</definedName>
    <definedName name="ВВВВ" localSheetId="7">#REF!</definedName>
    <definedName name="ВВВВ" localSheetId="8">#REF!</definedName>
    <definedName name="ВВВВ" localSheetId="9">#REF!</definedName>
    <definedName name="ВВВВ">#REF!</definedName>
    <definedName name="Вена2">[37]Дебиторка!$J$11</definedName>
    <definedName name="вид" localSheetId="10">[45]Лист1!#REF!</definedName>
    <definedName name="вид" localSheetId="6">[45]Лист1!#REF!</definedName>
    <definedName name="вид" localSheetId="7">[45]Лист1!#REF!</definedName>
    <definedName name="вид" localSheetId="8">[45]Лист1!#REF!</definedName>
    <definedName name="вид" localSheetId="9">[45]Лист1!#REF!</definedName>
    <definedName name="вид">[46]Лист1!#REF!</definedName>
    <definedName name="ВН" localSheetId="10">#REF!</definedName>
    <definedName name="ВН" localSheetId="6">#REF!</definedName>
    <definedName name="ВН" localSheetId="7">#REF!</definedName>
    <definedName name="ВН" localSheetId="8">#REF!</definedName>
    <definedName name="ВН" localSheetId="9">#REF!</definedName>
    <definedName name="ВН">#REF!</definedName>
    <definedName name="ВН_3003_ДП" localSheetId="10">#REF!</definedName>
    <definedName name="ВН_3003_ДП" localSheetId="6">#REF!</definedName>
    <definedName name="ВН_3003_ДП" localSheetId="7">#REF!</definedName>
    <definedName name="ВН_3003_ДП" localSheetId="8">#REF!</definedName>
    <definedName name="ВН_3003_ДП" localSheetId="9">#REF!</definedName>
    <definedName name="ВН_3003_ДП">#REF!</definedName>
    <definedName name="ВН_3103_ЭКС" localSheetId="10">[36]Калькуляции!#REF!</definedName>
    <definedName name="ВН_3103_ЭКС" localSheetId="6">[36]Калькуляции!#REF!</definedName>
    <definedName name="ВН_3103_ЭКС" localSheetId="7">[36]Калькуляции!#REF!</definedName>
    <definedName name="ВН_3103_ЭКС" localSheetId="8">[36]Калькуляции!#REF!</definedName>
    <definedName name="ВН_3103_ЭКС" localSheetId="9">[36]Калькуляции!#REF!</definedName>
    <definedName name="ВН_3103_ЭКС">[36]Калькуляции!#REF!</definedName>
    <definedName name="ВН_6063_ЭКС" localSheetId="10">[36]Калькуляции!#REF!</definedName>
    <definedName name="ВН_6063_ЭКС" localSheetId="6">[36]Калькуляции!#REF!</definedName>
    <definedName name="ВН_6063_ЭКС" localSheetId="7">[36]Калькуляции!#REF!</definedName>
    <definedName name="ВН_6063_ЭКС" localSheetId="8">[36]Калькуляции!#REF!</definedName>
    <definedName name="ВН_6063_ЭКС" localSheetId="9">[36]Калькуляции!#REF!</definedName>
    <definedName name="ВН_6063_ЭКС">[36]Калькуляции!#REF!</definedName>
    <definedName name="ВН_АВЧ_ВН" localSheetId="10">#REF!</definedName>
    <definedName name="ВН_АВЧ_ВН" localSheetId="6">#REF!</definedName>
    <definedName name="ВН_АВЧ_ВН" localSheetId="7">#REF!</definedName>
    <definedName name="ВН_АВЧ_ВН" localSheetId="8">#REF!</definedName>
    <definedName name="ВН_АВЧ_ВН" localSheetId="9">#REF!</definedName>
    <definedName name="ВН_АВЧ_ВН">#REF!</definedName>
    <definedName name="ВН_АВЧ_ДП" localSheetId="10">[36]Калькуляции!#REF!</definedName>
    <definedName name="ВН_АВЧ_ДП" localSheetId="6">[36]Калькуляции!#REF!</definedName>
    <definedName name="ВН_АВЧ_ДП" localSheetId="7">[36]Калькуляции!#REF!</definedName>
    <definedName name="ВН_АВЧ_ДП" localSheetId="8">[36]Калькуляции!#REF!</definedName>
    <definedName name="ВН_АВЧ_ДП" localSheetId="9">[36]Калькуляции!#REF!</definedName>
    <definedName name="ВН_АВЧ_ДП">[36]Калькуляции!#REF!</definedName>
    <definedName name="ВН_АВЧ_ТОЛ" localSheetId="10">#REF!</definedName>
    <definedName name="ВН_АВЧ_ТОЛ" localSheetId="6">#REF!</definedName>
    <definedName name="ВН_АВЧ_ТОЛ" localSheetId="7">#REF!</definedName>
    <definedName name="ВН_АВЧ_ТОЛ" localSheetId="8">#REF!</definedName>
    <definedName name="ВН_АВЧ_ТОЛ" localSheetId="9">#REF!</definedName>
    <definedName name="ВН_АВЧ_ТОЛ">#REF!</definedName>
    <definedName name="ВН_АВЧ_ЭКС" localSheetId="10">#REF!</definedName>
    <definedName name="ВН_АВЧ_ЭКС" localSheetId="6">#REF!</definedName>
    <definedName name="ВН_АВЧ_ЭКС" localSheetId="7">#REF!</definedName>
    <definedName name="ВН_АВЧ_ЭКС" localSheetId="8">#REF!</definedName>
    <definedName name="ВН_АВЧ_ЭКС" localSheetId="9">#REF!</definedName>
    <definedName name="ВН_АВЧ_ЭКС">#REF!</definedName>
    <definedName name="ВН_АТЧ_ВН" localSheetId="10">#REF!</definedName>
    <definedName name="ВН_АТЧ_ВН" localSheetId="6">#REF!</definedName>
    <definedName name="ВН_АТЧ_ВН" localSheetId="7">#REF!</definedName>
    <definedName name="ВН_АТЧ_ВН" localSheetId="8">#REF!</definedName>
    <definedName name="ВН_АТЧ_ВН" localSheetId="9">#REF!</definedName>
    <definedName name="ВН_АТЧ_ВН">#REF!</definedName>
    <definedName name="ВН_АТЧ_ДП" localSheetId="10">[36]Калькуляции!#REF!</definedName>
    <definedName name="ВН_АТЧ_ДП" localSheetId="6">[36]Калькуляции!#REF!</definedName>
    <definedName name="ВН_АТЧ_ДП" localSheetId="7">[36]Калькуляции!#REF!</definedName>
    <definedName name="ВН_АТЧ_ДП" localSheetId="8">[36]Калькуляции!#REF!</definedName>
    <definedName name="ВН_АТЧ_ДП" localSheetId="9">[36]Калькуляции!#REF!</definedName>
    <definedName name="ВН_АТЧ_ДП">[36]Калькуляции!#REF!</definedName>
    <definedName name="ВН_АТЧ_ТОЛ" localSheetId="10">#REF!</definedName>
    <definedName name="ВН_АТЧ_ТОЛ" localSheetId="6">#REF!</definedName>
    <definedName name="ВН_АТЧ_ТОЛ" localSheetId="7">#REF!</definedName>
    <definedName name="ВН_АТЧ_ТОЛ" localSheetId="8">#REF!</definedName>
    <definedName name="ВН_АТЧ_ТОЛ" localSheetId="9">#REF!</definedName>
    <definedName name="ВН_АТЧ_ТОЛ">#REF!</definedName>
    <definedName name="ВН_АТЧ_ТОЛ_А" localSheetId="10">[36]Калькуляции!#REF!</definedName>
    <definedName name="ВН_АТЧ_ТОЛ_А" localSheetId="6">[36]Калькуляции!#REF!</definedName>
    <definedName name="ВН_АТЧ_ТОЛ_А" localSheetId="7">[36]Калькуляции!#REF!</definedName>
    <definedName name="ВН_АТЧ_ТОЛ_А" localSheetId="8">[36]Калькуляции!#REF!</definedName>
    <definedName name="ВН_АТЧ_ТОЛ_А" localSheetId="9">[36]Калькуляции!#REF!</definedName>
    <definedName name="ВН_АТЧ_ТОЛ_А">[36]Калькуляции!#REF!</definedName>
    <definedName name="ВН_АТЧ_ТОЛ_П" localSheetId="10">[36]Калькуляции!#REF!</definedName>
    <definedName name="ВН_АТЧ_ТОЛ_П" localSheetId="6">[36]Калькуляции!#REF!</definedName>
    <definedName name="ВН_АТЧ_ТОЛ_П" localSheetId="7">[36]Калькуляции!#REF!</definedName>
    <definedName name="ВН_АТЧ_ТОЛ_П" localSheetId="8">[36]Калькуляции!#REF!</definedName>
    <definedName name="ВН_АТЧ_ТОЛ_П" localSheetId="9">[36]Калькуляции!#REF!</definedName>
    <definedName name="ВН_АТЧ_ТОЛ_П">[36]Калькуляции!#REF!</definedName>
    <definedName name="ВН_АТЧ_ТОЛ_ПК" localSheetId="10">[36]Калькуляции!#REF!</definedName>
    <definedName name="ВН_АТЧ_ТОЛ_ПК" localSheetId="6">[36]Калькуляции!#REF!</definedName>
    <definedName name="ВН_АТЧ_ТОЛ_ПК" localSheetId="7">[36]Калькуляции!#REF!</definedName>
    <definedName name="ВН_АТЧ_ТОЛ_ПК" localSheetId="8">[36]Калькуляции!#REF!</definedName>
    <definedName name="ВН_АТЧ_ТОЛ_ПК" localSheetId="9">[36]Калькуляции!#REF!</definedName>
    <definedName name="ВН_АТЧ_ТОЛ_ПК">[36]Калькуляции!#REF!</definedName>
    <definedName name="ВН_АТЧ_ЭКС" localSheetId="10">#REF!</definedName>
    <definedName name="ВН_АТЧ_ЭКС" localSheetId="6">#REF!</definedName>
    <definedName name="ВН_АТЧ_ЭКС" localSheetId="7">#REF!</definedName>
    <definedName name="ВН_АТЧ_ЭКС" localSheetId="8">#REF!</definedName>
    <definedName name="ВН_АТЧ_ЭКС" localSheetId="9">#REF!</definedName>
    <definedName name="ВН_АТЧ_ЭКС">#REF!</definedName>
    <definedName name="ВН_Р" localSheetId="10">#REF!</definedName>
    <definedName name="ВН_Р" localSheetId="6">#REF!</definedName>
    <definedName name="ВН_Р" localSheetId="7">#REF!</definedName>
    <definedName name="ВН_Р" localSheetId="8">#REF!</definedName>
    <definedName name="ВН_Р" localSheetId="9">#REF!</definedName>
    <definedName name="ВН_Р">#REF!</definedName>
    <definedName name="ВН_С_ВН" localSheetId="10">#REF!</definedName>
    <definedName name="ВН_С_ВН" localSheetId="6">#REF!</definedName>
    <definedName name="ВН_С_ВН" localSheetId="7">#REF!</definedName>
    <definedName name="ВН_С_ВН" localSheetId="8">#REF!</definedName>
    <definedName name="ВН_С_ВН" localSheetId="9">#REF!</definedName>
    <definedName name="ВН_С_ВН">#REF!</definedName>
    <definedName name="ВН_С_ДП" localSheetId="10">[36]Калькуляции!#REF!</definedName>
    <definedName name="ВН_С_ДП" localSheetId="6">[36]Калькуляции!#REF!</definedName>
    <definedName name="ВН_С_ДП" localSheetId="7">[36]Калькуляции!#REF!</definedName>
    <definedName name="ВН_С_ДП" localSheetId="8">[36]Калькуляции!#REF!</definedName>
    <definedName name="ВН_С_ДП" localSheetId="9">[36]Калькуляции!#REF!</definedName>
    <definedName name="ВН_С_ДП">[36]Калькуляции!#REF!</definedName>
    <definedName name="ВН_С_ТОЛ" localSheetId="10">#REF!</definedName>
    <definedName name="ВН_С_ТОЛ" localSheetId="6">#REF!</definedName>
    <definedName name="ВН_С_ТОЛ" localSheetId="7">#REF!</definedName>
    <definedName name="ВН_С_ТОЛ" localSheetId="8">#REF!</definedName>
    <definedName name="ВН_С_ТОЛ" localSheetId="9">#REF!</definedName>
    <definedName name="ВН_С_ТОЛ">#REF!</definedName>
    <definedName name="ВН_С_ЭКС" localSheetId="10">#REF!</definedName>
    <definedName name="ВН_С_ЭКС" localSheetId="6">#REF!</definedName>
    <definedName name="ВН_С_ЭКС" localSheetId="7">#REF!</definedName>
    <definedName name="ВН_С_ЭКС" localSheetId="8">#REF!</definedName>
    <definedName name="ВН_С_ЭКС" localSheetId="9">#REF!</definedName>
    <definedName name="ВН_С_ЭКС">#REF!</definedName>
    <definedName name="ВН_Т" localSheetId="10">#REF!</definedName>
    <definedName name="ВН_Т" localSheetId="6">#REF!</definedName>
    <definedName name="ВН_Т" localSheetId="7">#REF!</definedName>
    <definedName name="ВН_Т" localSheetId="8">#REF!</definedName>
    <definedName name="ВН_Т" localSheetId="9">#REF!</definedName>
    <definedName name="ВН_Т">#REF!</definedName>
    <definedName name="ВНИТ" localSheetId="10">#REF!</definedName>
    <definedName name="ВНИТ" localSheetId="6">#REF!</definedName>
    <definedName name="ВНИТ" localSheetId="7">#REF!</definedName>
    <definedName name="ВНИТ" localSheetId="8">#REF!</definedName>
    <definedName name="ВНИТ" localSheetId="9">#REF!</definedName>
    <definedName name="ВНИТ">#REF!</definedName>
    <definedName name="ВОД_ОБ" localSheetId="10">#REF!</definedName>
    <definedName name="ВОД_ОБ" localSheetId="6">#REF!</definedName>
    <definedName name="ВОД_ОБ" localSheetId="7">#REF!</definedName>
    <definedName name="ВОД_ОБ" localSheetId="8">#REF!</definedName>
    <definedName name="ВОД_ОБ" localSheetId="9">#REF!</definedName>
    <definedName name="ВОД_ОБ">#REF!</definedName>
    <definedName name="ВОД_Т" localSheetId="10">#REF!</definedName>
    <definedName name="ВОД_Т" localSheetId="6">#REF!</definedName>
    <definedName name="ВОД_Т" localSheetId="7">#REF!</definedName>
    <definedName name="ВОД_Т" localSheetId="8">#REF!</definedName>
    <definedName name="ВОД_Т" localSheetId="9">#REF!</definedName>
    <definedName name="ВОД_Т">#REF!</definedName>
    <definedName name="вода">'[38]цены цехов'!$D$5</definedName>
    <definedName name="вода_НТМК">'[38]цены цехов'!$D$10</definedName>
    <definedName name="вода_обор.">'[38]цены цехов'!$D$17</definedName>
    <definedName name="вода_свежая">'[38]цены цехов'!$D$16</definedName>
    <definedName name="водоотлив_Магн.">'[38]цены цехов'!$D$35</definedName>
    <definedName name="ВОЗ" localSheetId="10">#REF!</definedName>
    <definedName name="ВОЗ" localSheetId="6">#REF!</definedName>
    <definedName name="ВОЗ" localSheetId="7">#REF!</definedName>
    <definedName name="ВОЗ" localSheetId="8">#REF!</definedName>
    <definedName name="ВОЗ" localSheetId="9">#REF!</definedName>
    <definedName name="ВОЗ">#REF!</definedName>
    <definedName name="Волгоградэнерго" localSheetId="10">#REF!</definedName>
    <definedName name="Волгоградэнерго">#REF!</definedName>
    <definedName name="ВСП" localSheetId="10">#REF!</definedName>
    <definedName name="ВСП" localSheetId="6">#REF!</definedName>
    <definedName name="ВСП" localSheetId="7">#REF!</definedName>
    <definedName name="ВСП" localSheetId="8">#REF!</definedName>
    <definedName name="ВСП" localSheetId="9">#REF!</definedName>
    <definedName name="ВСП">#REF!</definedName>
    <definedName name="ВСП1" localSheetId="10">#REF!</definedName>
    <definedName name="ВСП1" localSheetId="6">#REF!</definedName>
    <definedName name="ВСП1" localSheetId="7">#REF!</definedName>
    <definedName name="ВСП1" localSheetId="8">#REF!</definedName>
    <definedName name="ВСП1" localSheetId="9">#REF!</definedName>
    <definedName name="ВСП1">#REF!</definedName>
    <definedName name="ВСП2" localSheetId="10">#REF!</definedName>
    <definedName name="ВСП2" localSheetId="6">#REF!</definedName>
    <definedName name="ВСП2" localSheetId="7">#REF!</definedName>
    <definedName name="ВСП2" localSheetId="8">#REF!</definedName>
    <definedName name="ВСП2" localSheetId="9">#REF!</definedName>
    <definedName name="ВСП2">#REF!</definedName>
    <definedName name="ВСПОМОГ" localSheetId="10">#REF!</definedName>
    <definedName name="ВСПОМОГ" localSheetId="6">#REF!</definedName>
    <definedName name="ВСПОМОГ" localSheetId="7">#REF!</definedName>
    <definedName name="ВСПОМОГ" localSheetId="8">#REF!</definedName>
    <definedName name="ВСПОМОГ" localSheetId="9">#REF!</definedName>
    <definedName name="ВСПОМОГ">#REF!</definedName>
    <definedName name="ВТОМ" localSheetId="10">#REF!</definedName>
    <definedName name="ВТОМ" localSheetId="6">#REF!</definedName>
    <definedName name="ВТОМ" localSheetId="7">#REF!</definedName>
    <definedName name="ВТОМ" localSheetId="8">#REF!</definedName>
    <definedName name="ВТОМ" localSheetId="9">#REF!</definedName>
    <definedName name="ВТОМ">#REF!</definedName>
    <definedName name="ВТОП" localSheetId="10">#REF!</definedName>
    <definedName name="ВТОП">#REF!</definedName>
    <definedName name="второй" localSheetId="10">#REF!</definedName>
    <definedName name="второй" localSheetId="6">#REF!</definedName>
    <definedName name="второй" localSheetId="7">#REF!</definedName>
    <definedName name="второй" localSheetId="8">#REF!</definedName>
    <definedName name="второй" localSheetId="9">#REF!</definedName>
    <definedName name="второй">#REF!</definedName>
    <definedName name="вуув" localSheetId="10" hidden="1">{#N/A,#N/A,TRUE,"Лист1";#N/A,#N/A,TRUE,"Лист2";#N/A,#N/A,TRUE,"Лист3"}</definedName>
    <definedName name="вуув" localSheetId="6" hidden="1">{#N/A,#N/A,TRUE,"Лист1";#N/A,#N/A,TRUE,"Лист2";#N/A,#N/A,TRUE,"Лист3"}</definedName>
    <definedName name="вуув" localSheetId="7" hidden="1">{#N/A,#N/A,TRUE,"Лист1";#N/A,#N/A,TRUE,"Лист2";#N/A,#N/A,TRUE,"Лист3"}</definedName>
    <definedName name="вуув" localSheetId="8" hidden="1">{#N/A,#N/A,TRUE,"Лист1";#N/A,#N/A,TRUE,"Лист2";#N/A,#N/A,TRUE,"Лист3"}</definedName>
    <definedName name="вуув" localSheetId="9" hidden="1">{#N/A,#N/A,TRUE,"Лист1";#N/A,#N/A,TRUE,"Лист2";#N/A,#N/A,TRUE,"Лист3"}</definedName>
    <definedName name="вуув" hidden="1">{#N/A,#N/A,TRUE,"Лист1";#N/A,#N/A,TRUE,"Лист2";#N/A,#N/A,TRUE,"Лист3"}</definedName>
    <definedName name="выв" localSheetId="10">#REF!</definedName>
    <definedName name="выв">#REF!</definedName>
    <definedName name="г" localSheetId="10">'5 анализ экон эффект 25'!г</definedName>
    <definedName name="г" localSheetId="6">'5 анализ экон эффект 25 план'!г</definedName>
    <definedName name="г" localSheetId="7">'5 анализ экон эффект 27'!г</definedName>
    <definedName name="г" localSheetId="8">'5 анализ экон эффект 28'!г</definedName>
    <definedName name="г" localSheetId="9">'5 анализ эконом эффект 29'!г</definedName>
    <definedName name="г">[5]!г</definedName>
    <definedName name="ГАС_Ш" localSheetId="10">#REF!</definedName>
    <definedName name="ГАС_Ш" localSheetId="6">#REF!</definedName>
    <definedName name="ГАС_Ш" localSheetId="7">#REF!</definedName>
    <definedName name="ГАС_Ш" localSheetId="8">#REF!</definedName>
    <definedName name="ГАС_Ш" localSheetId="9">#REF!</definedName>
    <definedName name="ГАС_Ш">#REF!</definedName>
    <definedName name="гг" localSheetId="10">#REF!</definedName>
    <definedName name="гг">#REF!</definedName>
    <definedName name="ГИД" localSheetId="10">#REF!</definedName>
    <definedName name="ГИД" localSheetId="6">#REF!</definedName>
    <definedName name="ГИД" localSheetId="7">#REF!</definedName>
    <definedName name="ГИД" localSheetId="8">#REF!</definedName>
    <definedName name="ГИД" localSheetId="9">#REF!</definedName>
    <definedName name="ГИД">#REF!</definedName>
    <definedName name="ГИД_ЗФА" localSheetId="10">#REF!</definedName>
    <definedName name="ГИД_ЗФА" localSheetId="6">#REF!</definedName>
    <definedName name="ГИД_ЗФА" localSheetId="7">#REF!</definedName>
    <definedName name="ГИД_ЗФА" localSheetId="8">#REF!</definedName>
    <definedName name="ГИД_ЗФА" localSheetId="9">#REF!</definedName>
    <definedName name="ГИД_ЗФА">#REF!</definedName>
    <definedName name="ГЛ" localSheetId="10">#REF!</definedName>
    <definedName name="ГЛ" localSheetId="6">#REF!</definedName>
    <definedName name="ГЛ" localSheetId="7">#REF!</definedName>
    <definedName name="ГЛ" localSheetId="8">#REF!</definedName>
    <definedName name="ГЛ" localSheetId="9">#REF!</definedName>
    <definedName name="ГЛ">#REF!</definedName>
    <definedName name="ГЛ_" localSheetId="10">#REF!</definedName>
    <definedName name="ГЛ_" localSheetId="6">#REF!</definedName>
    <definedName name="ГЛ_" localSheetId="7">#REF!</definedName>
    <definedName name="ГЛ_" localSheetId="8">#REF!</definedName>
    <definedName name="ГЛ_" localSheetId="9">#REF!</definedName>
    <definedName name="ГЛ_">#REF!</definedName>
    <definedName name="ГЛ_ДП" localSheetId="10">[36]Калькуляции!#REF!</definedName>
    <definedName name="ГЛ_ДП" localSheetId="6">[36]Калькуляции!#REF!</definedName>
    <definedName name="ГЛ_ДП" localSheetId="7">[36]Калькуляции!#REF!</definedName>
    <definedName name="ГЛ_ДП" localSheetId="8">[36]Калькуляции!#REF!</definedName>
    <definedName name="ГЛ_ДП" localSheetId="9">[36]Калькуляции!#REF!</definedName>
    <definedName name="ГЛ_ДП">[36]Калькуляции!#REF!</definedName>
    <definedName name="ГЛ_Т" localSheetId="10">#REF!</definedName>
    <definedName name="ГЛ_Т" localSheetId="6">#REF!</definedName>
    <definedName name="ГЛ_Т" localSheetId="7">#REF!</definedName>
    <definedName name="ГЛ_Т" localSheetId="8">#REF!</definedName>
    <definedName name="ГЛ_Т" localSheetId="9">#REF!</definedName>
    <definedName name="ГЛ_Т">#REF!</definedName>
    <definedName name="ГЛ_Ш" localSheetId="10">#REF!</definedName>
    <definedName name="ГЛ_Ш" localSheetId="6">#REF!</definedName>
    <definedName name="ГЛ_Ш" localSheetId="7">#REF!</definedName>
    <definedName name="ГЛ_Ш" localSheetId="8">#REF!</definedName>
    <definedName name="ГЛ_Ш" localSheetId="9">#REF!</definedName>
    <definedName name="ГЛ_Ш">#REF!</definedName>
    <definedName name="глинозем" localSheetId="10">'5 анализ экон эффект 25'!USD/1.701</definedName>
    <definedName name="глинозем" localSheetId="6">'5 анализ экон эффект 25 план'!USD/1.701</definedName>
    <definedName name="глинозем" localSheetId="7">'5 анализ экон эффект 27'!USD/1.701</definedName>
    <definedName name="глинозем" localSheetId="8">'5 анализ экон эффект 28'!USD/1.701</definedName>
    <definedName name="глинозем" localSheetId="9">'5 анализ эконом эффект 29'!USD/1.701</definedName>
    <definedName name="глинозем">[5]!USD/1.701</definedName>
    <definedName name="Глубина">'[47]ПФВ-0.5'!$AK$13:$AK$15</definedName>
    <definedName name="год">[48]Параметры!$C$5</definedName>
    <definedName name="год1">[49]параметры!$C$3</definedName>
    <definedName name="ГР" localSheetId="10">#REF!</definedName>
    <definedName name="ГР" localSheetId="6">#REF!</definedName>
    <definedName name="ГР" localSheetId="7">#REF!</definedName>
    <definedName name="ГР" localSheetId="8">#REF!</definedName>
    <definedName name="ГР" localSheetId="9">#REF!</definedName>
    <definedName name="ГР">#REF!</definedName>
    <definedName name="график" localSheetId="10">'5 анализ экон эффект 25'!график</definedName>
    <definedName name="график" localSheetId="6">'5 анализ экон эффект 25 план'!график</definedName>
    <definedName name="график" localSheetId="7">'5 анализ экон эффект 27'!график</definedName>
    <definedName name="график" localSheetId="8">'5 анализ экон эффект 28'!график</definedName>
    <definedName name="график" localSheetId="9">'5 анализ эконом эффект 29'!график</definedName>
    <definedName name="график">[5]!график</definedName>
    <definedName name="грприрцфв00ав98" localSheetId="10" hidden="1">{#N/A,#N/A,TRUE,"Лист1";#N/A,#N/A,TRUE,"Лист2";#N/A,#N/A,TRUE,"Лист3"}</definedName>
    <definedName name="грприрцфв00ав98" localSheetId="6" hidden="1">{#N/A,#N/A,TRUE,"Лист1";#N/A,#N/A,TRUE,"Лист2";#N/A,#N/A,TRUE,"Лист3"}</definedName>
    <definedName name="грприрцфв00ав98" localSheetId="7" hidden="1">{#N/A,#N/A,TRUE,"Лист1";#N/A,#N/A,TRUE,"Лист2";#N/A,#N/A,TRUE,"Лист3"}</definedName>
    <definedName name="грприрцфв00ав98" localSheetId="8" hidden="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узопер_ПЖТ">'[38]цены цехов'!$D$29</definedName>
    <definedName name="грфинцкавг98Х" localSheetId="10" hidden="1">{#N/A,#N/A,TRUE,"Лист1";#N/A,#N/A,TRUE,"Лист2";#N/A,#N/A,TRUE,"Лист3"}</definedName>
    <definedName name="грфинцкавг98Х" localSheetId="6" hidden="1">{#N/A,#N/A,TRUE,"Лист1";#N/A,#N/A,TRUE,"Лист2";#N/A,#N/A,TRUE,"Лист3"}</definedName>
    <definedName name="грфинцкавг98Х" localSheetId="7" hidden="1">{#N/A,#N/A,TRUE,"Лист1";#N/A,#N/A,TRUE,"Лист2";#N/A,#N/A,TRUE,"Лист3"}</definedName>
    <definedName name="грфинцкавг98Х" localSheetId="8" hidden="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ФГ">'[38]цены цехов'!$D$52</definedName>
    <definedName name="д" localSheetId="10">'5 анализ экон эффект 25'!д</definedName>
    <definedName name="д" localSheetId="6">'5 анализ экон эффект 25 план'!д</definedName>
    <definedName name="д" localSheetId="7">'5 анализ экон эффект 27'!д</definedName>
    <definedName name="д" localSheetId="8">'5 анализ экон эффект 28'!д</definedName>
    <definedName name="д" localSheetId="9">'5 анализ эконом эффект 29'!д</definedName>
    <definedName name="д">[5]!д</definedName>
    <definedName name="ДАВ_ЖИД" localSheetId="10">#REF!</definedName>
    <definedName name="ДАВ_ЖИД" localSheetId="6">#REF!</definedName>
    <definedName name="ДАВ_ЖИД" localSheetId="7">#REF!</definedName>
    <definedName name="ДАВ_ЖИД" localSheetId="8">#REF!</definedName>
    <definedName name="ДАВ_ЖИД" localSheetId="9">#REF!</definedName>
    <definedName name="ДАВ_ЖИД">#REF!</definedName>
    <definedName name="ДАВ_КАТАНКА" localSheetId="10">[36]Калькуляции!#REF!</definedName>
    <definedName name="ДАВ_КАТАНКА" localSheetId="6">[36]Калькуляции!#REF!</definedName>
    <definedName name="ДАВ_КАТАНКА" localSheetId="7">[36]Калькуляции!#REF!</definedName>
    <definedName name="ДАВ_КАТАНКА" localSheetId="8">[36]Калькуляции!#REF!</definedName>
    <definedName name="ДАВ_КАТАНКА" localSheetId="9">[36]Калькуляции!#REF!</definedName>
    <definedName name="ДАВ_КАТАНКА">[36]Калькуляции!#REF!</definedName>
    <definedName name="ДАВ_МЕЛК" localSheetId="10">#REF!</definedName>
    <definedName name="ДАВ_МЕЛК" localSheetId="6">#REF!</definedName>
    <definedName name="ДАВ_МЕЛК" localSheetId="7">#REF!</definedName>
    <definedName name="ДАВ_МЕЛК" localSheetId="8">#REF!</definedName>
    <definedName name="ДАВ_МЕЛК" localSheetId="9">#REF!</definedName>
    <definedName name="ДАВ_МЕЛК">#REF!</definedName>
    <definedName name="ДАВ_СЛИТКИ" localSheetId="10">#REF!</definedName>
    <definedName name="ДАВ_СЛИТКИ" localSheetId="6">#REF!</definedName>
    <definedName name="ДАВ_СЛИТКИ" localSheetId="7">#REF!</definedName>
    <definedName name="ДАВ_СЛИТКИ" localSheetId="8">#REF!</definedName>
    <definedName name="ДАВ_СЛИТКИ" localSheetId="9">#REF!</definedName>
    <definedName name="ДАВ_СЛИТКИ">#REF!</definedName>
    <definedName name="Дав_тв" localSheetId="10">#REF!</definedName>
    <definedName name="Дав_тв" localSheetId="6">#REF!</definedName>
    <definedName name="Дав_тв" localSheetId="7">#REF!</definedName>
    <definedName name="Дав_тв" localSheetId="8">#REF!</definedName>
    <definedName name="Дав_тв" localSheetId="9">#REF!</definedName>
    <definedName name="Дав_тв">#REF!</definedName>
    <definedName name="ДАВ_ШТАН" localSheetId="10">#REF!</definedName>
    <definedName name="ДАВ_ШТАН" localSheetId="6">#REF!</definedName>
    <definedName name="ДАВ_ШТАН" localSheetId="7">#REF!</definedName>
    <definedName name="ДАВ_ШТАН" localSheetId="8">#REF!</definedName>
    <definedName name="ДАВ_ШТАН" localSheetId="9">#REF!</definedName>
    <definedName name="ДАВ_ШТАН">#REF!</definedName>
    <definedName name="ДАВАЛЬЧЕСИЙ" localSheetId="10">#REF!</definedName>
    <definedName name="ДАВАЛЬЧЕСИЙ" localSheetId="6">#REF!</definedName>
    <definedName name="ДАВАЛЬЧЕСИЙ" localSheetId="7">#REF!</definedName>
    <definedName name="ДАВАЛЬЧЕСИЙ" localSheetId="8">#REF!</definedName>
    <definedName name="ДАВАЛЬЧЕСИЙ" localSheetId="9">#REF!</definedName>
    <definedName name="ДАВАЛЬЧЕСИЙ">#REF!</definedName>
    <definedName name="ДАВАЛЬЧЕСКИЙ" localSheetId="10">#REF!</definedName>
    <definedName name="ДАВАЛЬЧЕСКИЙ" localSheetId="6">#REF!</definedName>
    <definedName name="ДАВАЛЬЧЕСКИЙ" localSheetId="7">#REF!</definedName>
    <definedName name="ДАВАЛЬЧЕСКИЙ" localSheetId="8">#REF!</definedName>
    <definedName name="ДАВАЛЬЧЕСКИЙ" localSheetId="9">#REF!</definedName>
    <definedName name="ДАВАЛЬЧЕСКИЙ">#REF!</definedName>
    <definedName name="Данкор2">[37]Дебиторка!$J$27</definedName>
    <definedName name="ДАТА" localSheetId="10">[45]Лист1!$A$38:$A$50</definedName>
    <definedName name="ДАТА" localSheetId="6">[45]Лист1!$A$38:$A$50</definedName>
    <definedName name="ДАТА" localSheetId="7">[45]Лист1!$A$38:$A$50</definedName>
    <definedName name="ДАТА" localSheetId="8">[45]Лист1!$A$38:$A$50</definedName>
    <definedName name="ДАТА" localSheetId="9">[45]Лист1!$A$38:$A$50</definedName>
    <definedName name="ДАТА">[46]Лист1!$A$38:$A$50</definedName>
    <definedName name="Дв" localSheetId="10">'5 анализ экон эффект 25'!Дв</definedName>
    <definedName name="Дв" localSheetId="6">'5 анализ экон эффект 25 план'!Дв</definedName>
    <definedName name="Дв" localSheetId="7">'5 анализ экон эффект 27'!Дв</definedName>
    <definedName name="Дв" localSheetId="8">'5 анализ экон эффект 28'!Дв</definedName>
    <definedName name="Дв" localSheetId="9">'5 анализ эконом эффект 29'!Дв</definedName>
    <definedName name="Дв">[5]!Дв</definedName>
    <definedName name="ДЕК_РУБ" localSheetId="10">[36]Калькуляции!#REF!</definedName>
    <definedName name="ДЕК_РУБ" localSheetId="6">[36]Калькуляции!#REF!</definedName>
    <definedName name="ДЕК_РУБ" localSheetId="7">[36]Калькуляции!#REF!</definedName>
    <definedName name="ДЕК_РУБ" localSheetId="8">[36]Калькуляции!#REF!</definedName>
    <definedName name="ДЕК_РУБ" localSheetId="9">[36]Калькуляции!#REF!</definedName>
    <definedName name="ДЕК_РУБ">[36]Калькуляции!#REF!</definedName>
    <definedName name="ДЕК_Т" localSheetId="10">[36]Калькуляции!#REF!</definedName>
    <definedName name="ДЕК_Т" localSheetId="6">[36]Калькуляции!#REF!</definedName>
    <definedName name="ДЕК_Т" localSheetId="7">[36]Калькуляции!#REF!</definedName>
    <definedName name="ДЕК_Т" localSheetId="8">[36]Калькуляции!#REF!</definedName>
    <definedName name="ДЕК_Т" localSheetId="9">[36]Калькуляции!#REF!</definedName>
    <definedName name="ДЕК_Т">[36]Калькуляции!#REF!</definedName>
    <definedName name="ДЕК_ТОН" localSheetId="10">[36]Калькуляции!#REF!</definedName>
    <definedName name="ДЕК_ТОН" localSheetId="6">[36]Калькуляции!#REF!</definedName>
    <definedName name="ДЕК_ТОН" localSheetId="7">[36]Калькуляции!#REF!</definedName>
    <definedName name="ДЕК_ТОН" localSheetId="8">[36]Калькуляции!#REF!</definedName>
    <definedName name="ДЕК_ТОН" localSheetId="9">[36]Калькуляции!#REF!</definedName>
    <definedName name="ДЕК_ТОН">[36]Калькуляции!#REF!</definedName>
    <definedName name="декабрь" localSheetId="10">#REF!</definedName>
    <definedName name="декабрь">#REF!</definedName>
    <definedName name="День">'[47]ПФВ-0.5'!$AM$4:$AM$34</definedName>
    <definedName name="деф">[50]Параметры!$C$6</definedName>
    <definedName name="дефлятор" localSheetId="10">[51]параметры!$C$8</definedName>
    <definedName name="дефлятор" localSheetId="6">[51]параметры!$C$8</definedName>
    <definedName name="дефлятор" localSheetId="7">[51]параметры!$C$8</definedName>
    <definedName name="дефлятор" localSheetId="8">[51]параметры!$C$8</definedName>
    <definedName name="дефлятор" localSheetId="9">[51]параметры!$C$8</definedName>
    <definedName name="дефлятор">[52]параметры!$C$8</definedName>
    <definedName name="ДЗО">'[53]титул БДР'!$A$18</definedName>
    <definedName name="Диаметры">'[47]ПФВ-0.5'!$AK$22:$AK$39</definedName>
    <definedName name="ДиапазонЗащиты" localSheetId="10">#REF!,#REF!,#REF!,#REF!,[0]!P1_ДиапазонЗащиты,[0]!P2_ДиапазонЗащиты,[0]!P3_ДиапазонЗащиты,[0]!P4_ДиапазонЗащиты</definedName>
    <definedName name="ДиапазонЗащиты" localSheetId="6">#REF!,#REF!,#REF!,#REF!,[5]!P1_ДиапазонЗащиты,[5]!P2_ДиапазонЗащиты,[5]!P3_ДиапазонЗащиты,[5]!P4_ДиапазонЗащиты</definedName>
    <definedName name="ДиапазонЗащиты" localSheetId="7">#REF!,#REF!,#REF!,#REF!,[0]!P1_ДиапазонЗащиты,[0]!P2_ДиапазонЗащиты,[0]!P3_ДиапазонЗащиты,[0]!P4_ДиапазонЗащиты</definedName>
    <definedName name="ДиапазонЗащиты" localSheetId="8">#REF!,#REF!,#REF!,#REF!,[0]!P1_ДиапазонЗащиты,[0]!P2_ДиапазонЗащиты,[0]!P3_ДиапазонЗащиты,[0]!P4_ДиапазонЗащиты</definedName>
    <definedName name="ДиапазонЗащиты" localSheetId="9">#REF!,#REF!,#REF!,#REF!,[0]!P1_ДиапазонЗащиты,[0]!P2_ДиапазонЗащиты,[0]!P3_ДиапазонЗащиты,[0]!P4_ДиапазонЗащиты</definedName>
    <definedName name="ДиапазонЗащиты">#REF!,#REF!,#REF!,#REF!,[5]!P1_ДиапазонЗащиты,[5]!P2_ДиапазонЗащиты,[5]!P3_ДиапазонЗащиты,[5]!P4_ДиапазонЗащиты</definedName>
    <definedName name="ДИЗТОПЛИВО" localSheetId="10">#REF!</definedName>
    <definedName name="ДИЗТОПЛИВО" localSheetId="6">#REF!</definedName>
    <definedName name="ДИЗТОПЛИВО" localSheetId="7">#REF!</definedName>
    <definedName name="ДИЗТОПЛИВО" localSheetId="8">#REF!</definedName>
    <definedName name="ДИЗТОПЛИВО" localSheetId="9">#REF!</definedName>
    <definedName name="ДИЗТОПЛИВО">#REF!</definedName>
    <definedName name="ДИМА" localSheetId="10">#REF!</definedName>
    <definedName name="ДИМА" localSheetId="6">#REF!</definedName>
    <definedName name="ДИМА" localSheetId="7">#REF!</definedName>
    <definedName name="ДИМА" localSheetId="8">#REF!</definedName>
    <definedName name="ДИМА" localSheetId="9">#REF!</definedName>
    <definedName name="ДИМА">#REF!</definedName>
    <definedName name="Дионис2">[37]Дебиторка!$J$15</definedName>
    <definedName name="ДИЭТ" localSheetId="10">[36]Калькуляции!#REF!</definedName>
    <definedName name="ДИЭТ" localSheetId="6">[36]Калькуляции!#REF!</definedName>
    <definedName name="ДИЭТ" localSheetId="7">[36]Калькуляции!#REF!</definedName>
    <definedName name="ДИЭТ" localSheetId="8">[36]Калькуляции!#REF!</definedName>
    <definedName name="ДИЭТ" localSheetId="9">[36]Калькуляции!#REF!</definedName>
    <definedName name="ДИЭТ">[36]Калькуляции!#REF!</definedName>
    <definedName name="ДОГПЕР_АВЧСЫРЕЦ" localSheetId="10">[36]Калькуляции!#REF!</definedName>
    <definedName name="ДОГПЕР_АВЧСЫРЕЦ" localSheetId="6">[36]Калькуляции!#REF!</definedName>
    <definedName name="ДОГПЕР_АВЧСЫРЕЦ" localSheetId="7">[36]Калькуляции!#REF!</definedName>
    <definedName name="ДОГПЕР_АВЧСЫРЕЦ" localSheetId="8">[36]Калькуляции!#REF!</definedName>
    <definedName name="ДОГПЕР_АВЧСЫРЕЦ" localSheetId="9">[36]Калькуляции!#REF!</definedName>
    <definedName name="ДОГПЕР_АВЧСЫРЕЦ">[36]Калькуляции!#REF!</definedName>
    <definedName name="ДОГПЕР_СЫРЕЦ" localSheetId="10">[36]Калькуляции!#REF!</definedName>
    <definedName name="ДОГПЕР_СЫРЕЦ" localSheetId="6">[36]Калькуляции!#REF!</definedName>
    <definedName name="ДОГПЕР_СЫРЕЦ" localSheetId="7">[36]Калькуляции!#REF!</definedName>
    <definedName name="ДОГПЕР_СЫРЕЦ" localSheetId="8">[36]Калькуляции!#REF!</definedName>
    <definedName name="ДОГПЕР_СЫРЕЦ" localSheetId="9">[36]Калькуляции!#REF!</definedName>
    <definedName name="ДОГПЕР_СЫРЕЦ">[36]Калькуляции!#REF!</definedName>
    <definedName name="Доллар" localSheetId="10">[54]Оборудование_стоим!#REF!</definedName>
    <definedName name="Доллар" localSheetId="6">[54]Оборудование_стоим!#REF!</definedName>
    <definedName name="Доллар" localSheetId="7">[54]Оборудование_стоим!#REF!</definedName>
    <definedName name="Доллар" localSheetId="8">[54]Оборудование_стоим!#REF!</definedName>
    <definedName name="Доллар" localSheetId="9">[54]Оборудование_стоим!#REF!</definedName>
    <definedName name="Доллар">[54]Оборудование_стоим!#REF!</definedName>
    <definedName name="доля_проч_ф" localSheetId="10">#REF!</definedName>
    <definedName name="доля_проч_ф" localSheetId="6">#REF!</definedName>
    <definedName name="доля_проч_ф" localSheetId="7">#REF!</definedName>
    <definedName name="доля_проч_ф" localSheetId="8">#REF!</definedName>
    <definedName name="доля_проч_ф" localSheetId="9">#REF!</definedName>
    <definedName name="доля_проч_ф">#REF!</definedName>
    <definedName name="доля_прочая" localSheetId="10">#REF!</definedName>
    <definedName name="доля_прочая" localSheetId="6">#REF!</definedName>
    <definedName name="доля_прочая" localSheetId="7">#REF!</definedName>
    <definedName name="доля_прочая" localSheetId="8">#REF!</definedName>
    <definedName name="доля_прочая" localSheetId="9">#REF!</definedName>
    <definedName name="доля_прочая">#REF!</definedName>
    <definedName name="доля_прочая_98_ав" localSheetId="10">#REF!</definedName>
    <definedName name="доля_прочая_98_ав" localSheetId="6">#REF!</definedName>
    <definedName name="доля_прочая_98_ав" localSheetId="7">#REF!</definedName>
    <definedName name="доля_прочая_98_ав" localSheetId="8">#REF!</definedName>
    <definedName name="доля_прочая_98_ав" localSheetId="9">#REF!</definedName>
    <definedName name="доля_прочая_98_ав">#REF!</definedName>
    <definedName name="доля_прочая_ав" localSheetId="10">#REF!</definedName>
    <definedName name="доля_прочая_ав" localSheetId="6">#REF!</definedName>
    <definedName name="доля_прочая_ав" localSheetId="7">#REF!</definedName>
    <definedName name="доля_прочая_ав" localSheetId="8">#REF!</definedName>
    <definedName name="доля_прочая_ав" localSheetId="9">#REF!</definedName>
    <definedName name="доля_прочая_ав">#REF!</definedName>
    <definedName name="доля_прочая_ф" localSheetId="10">#REF!</definedName>
    <definedName name="доля_прочая_ф" localSheetId="6">#REF!</definedName>
    <definedName name="доля_прочая_ф" localSheetId="7">#REF!</definedName>
    <definedName name="доля_прочая_ф" localSheetId="8">#REF!</definedName>
    <definedName name="доля_прочая_ф" localSheetId="9">#REF!</definedName>
    <definedName name="доля_прочая_ф">#REF!</definedName>
    <definedName name="доля_т_ф" localSheetId="10">#REF!</definedName>
    <definedName name="доля_т_ф" localSheetId="6">#REF!</definedName>
    <definedName name="доля_т_ф" localSheetId="7">#REF!</definedName>
    <definedName name="доля_т_ф" localSheetId="8">#REF!</definedName>
    <definedName name="доля_т_ф" localSheetId="9">#REF!</definedName>
    <definedName name="доля_т_ф">#REF!</definedName>
    <definedName name="доля_теп_1" localSheetId="10">#REF!</definedName>
    <definedName name="доля_теп_1">#REF!</definedName>
    <definedName name="доля_теп_2" localSheetId="10">#REF!</definedName>
    <definedName name="доля_теп_2" localSheetId="6">#REF!</definedName>
    <definedName name="доля_теп_2" localSheetId="7">#REF!</definedName>
    <definedName name="доля_теп_2" localSheetId="8">#REF!</definedName>
    <definedName name="доля_теп_2" localSheetId="9">#REF!</definedName>
    <definedName name="доля_теп_2">#REF!</definedName>
    <definedName name="доля_теп_3" localSheetId="10">#REF!</definedName>
    <definedName name="доля_теп_3">#REF!</definedName>
    <definedName name="доля_тепло" localSheetId="10">#REF!</definedName>
    <definedName name="доля_тепло">#REF!</definedName>
    <definedName name="доля_эл_1" localSheetId="10">#REF!</definedName>
    <definedName name="доля_эл_1" localSheetId="6">#REF!</definedName>
    <definedName name="доля_эл_1" localSheetId="7">#REF!</definedName>
    <definedName name="доля_эл_1" localSheetId="8">#REF!</definedName>
    <definedName name="доля_эл_1" localSheetId="9">#REF!</definedName>
    <definedName name="доля_эл_1">#REF!</definedName>
    <definedName name="доля_эл_2" localSheetId="10">#REF!</definedName>
    <definedName name="доля_эл_2">#REF!</definedName>
    <definedName name="доля_эл_3" localSheetId="10">#REF!</definedName>
    <definedName name="доля_эл_3" localSheetId="6">#REF!</definedName>
    <definedName name="доля_эл_3" localSheetId="7">#REF!</definedName>
    <definedName name="доля_эл_3" localSheetId="8">#REF!</definedName>
    <definedName name="доля_эл_3" localSheetId="9">#REF!</definedName>
    <definedName name="доля_эл_3">#REF!</definedName>
    <definedName name="доля_эл_ф" localSheetId="10">#REF!</definedName>
    <definedName name="доля_эл_ф" localSheetId="6">#REF!</definedName>
    <definedName name="доля_эл_ф" localSheetId="7">#REF!</definedName>
    <definedName name="доля_эл_ф" localSheetId="8">#REF!</definedName>
    <definedName name="доля_эл_ф" localSheetId="9">#REF!</definedName>
    <definedName name="доля_эл_ф">#REF!</definedName>
    <definedName name="доля_электра" localSheetId="10">#REF!</definedName>
    <definedName name="доля_электра" localSheetId="6">#REF!</definedName>
    <definedName name="доля_электра" localSheetId="7">#REF!</definedName>
    <definedName name="доля_электра" localSheetId="8">#REF!</definedName>
    <definedName name="доля_электра" localSheetId="9">#REF!</definedName>
    <definedName name="доля_электра">#REF!</definedName>
    <definedName name="доля_электра_99" localSheetId="10">#REF!</definedName>
    <definedName name="доля_электра_99" localSheetId="6">#REF!</definedName>
    <definedName name="доля_электра_99" localSheetId="7">#REF!</definedName>
    <definedName name="доля_электра_99" localSheetId="8">#REF!</definedName>
    <definedName name="доля_электра_99" localSheetId="9">#REF!</definedName>
    <definedName name="доля_электра_99">#REF!</definedName>
    <definedName name="ДРУГОЕ">[55]Справочники!$A$26:$A$28</definedName>
    <definedName name="е" localSheetId="10">'5 анализ экон эффект 25'!е</definedName>
    <definedName name="е" localSheetId="6">'5 анализ экон эффект 25 план'!е</definedName>
    <definedName name="е" localSheetId="7">'5 анализ экон эффект 27'!е</definedName>
    <definedName name="е" localSheetId="8">'5 анализ экон эффект 28'!е</definedName>
    <definedName name="е" localSheetId="9">'5 анализ эконом эффект 29'!е</definedName>
    <definedName name="е">[5]!е</definedName>
    <definedName name="ЕСН" localSheetId="10">[56]Макро!$B$4</definedName>
    <definedName name="ЕСН" localSheetId="6">[56]Макро!$B$4</definedName>
    <definedName name="ЕСН" localSheetId="7">[56]Макро!$B$4</definedName>
    <definedName name="ЕСН" localSheetId="8">[56]Макро!$B$4</definedName>
    <definedName name="ЕСН" localSheetId="9">[56]Макро!$B$4</definedName>
    <definedName name="ЕСН">[57]Макро!$B$4</definedName>
    <definedName name="ж" localSheetId="10">'5 анализ экон эффект 25'!ж</definedName>
    <definedName name="ж" localSheetId="6">'5 анализ экон эффект 25 план'!ж</definedName>
    <definedName name="ж" localSheetId="7">'5 анализ экон эффект 27'!ж</definedName>
    <definedName name="ж" localSheetId="8">'5 анализ экон эффект 28'!ж</definedName>
    <definedName name="ж" localSheetId="9">'5 анализ эконом эффект 29'!ж</definedName>
    <definedName name="ж">[5]!ж</definedName>
    <definedName name="жжжжжжж" localSheetId="10">'5 анализ экон эффект 25'!жжжжжжж</definedName>
    <definedName name="жжжжжжж" localSheetId="6">'5 анализ экон эффект 25 план'!жжжжжжж</definedName>
    <definedName name="жжжжжжж" localSheetId="7">'5 анализ экон эффект 27'!жжжжжжж</definedName>
    <definedName name="жжжжжжж" localSheetId="8">'5 анализ экон эффект 28'!жжжжжжж</definedName>
    <definedName name="жжжжжжж" localSheetId="9">'5 анализ эконом эффект 29'!жжжжжжж</definedName>
    <definedName name="жжжжжжж">[5]!жжжжжжж</definedName>
    <definedName name="ЖИДКИЙ" localSheetId="10">#REF!</definedName>
    <definedName name="ЖИДКИЙ" localSheetId="6">#REF!</definedName>
    <definedName name="ЖИДКИЙ" localSheetId="7">#REF!</definedName>
    <definedName name="ЖИДКИЙ" localSheetId="8">#REF!</definedName>
    <definedName name="ЖИДКИЙ" localSheetId="9">#REF!</definedName>
    <definedName name="ЖИДКИЙ">#REF!</definedName>
    <definedName name="з" localSheetId="10">'5 анализ экон эффект 25'!з</definedName>
    <definedName name="з" localSheetId="6">'5 анализ экон эффект 25 план'!з</definedName>
    <definedName name="з" localSheetId="7">'5 анализ экон эффект 27'!з</definedName>
    <definedName name="з" localSheetId="8">'5 анализ экон эффект 28'!з</definedName>
    <definedName name="з" localSheetId="9">'5 анализ эконом эффект 29'!з</definedName>
    <definedName name="з">[5]!з</definedName>
    <definedName name="З0" localSheetId="10">#REF!</definedName>
    <definedName name="З0" localSheetId="6">#REF!</definedName>
    <definedName name="З0" localSheetId="7">#REF!</definedName>
    <definedName name="З0" localSheetId="8">#REF!</definedName>
    <definedName name="З0" localSheetId="9">#REF!</definedName>
    <definedName name="З0">#REF!</definedName>
    <definedName name="З1" localSheetId="10">#REF!</definedName>
    <definedName name="З1" localSheetId="6">#REF!</definedName>
    <definedName name="З1" localSheetId="7">#REF!</definedName>
    <definedName name="З1" localSheetId="8">#REF!</definedName>
    <definedName name="З1" localSheetId="9">#REF!</definedName>
    <definedName name="З1">#REF!</definedName>
    <definedName name="З10" localSheetId="10">#REF!</definedName>
    <definedName name="З10" localSheetId="6">#REF!</definedName>
    <definedName name="З10" localSheetId="7">#REF!</definedName>
    <definedName name="З10" localSheetId="8">#REF!</definedName>
    <definedName name="З10" localSheetId="9">#REF!</definedName>
    <definedName name="З10">#REF!</definedName>
    <definedName name="З11" localSheetId="10">#REF!</definedName>
    <definedName name="З11" localSheetId="6">#REF!</definedName>
    <definedName name="З11" localSheetId="7">#REF!</definedName>
    <definedName name="З11" localSheetId="8">#REF!</definedName>
    <definedName name="З11" localSheetId="9">#REF!</definedName>
    <definedName name="З11">#REF!</definedName>
    <definedName name="З12" localSheetId="10">#REF!</definedName>
    <definedName name="З12" localSheetId="6">#REF!</definedName>
    <definedName name="З12" localSheetId="7">#REF!</definedName>
    <definedName name="З12" localSheetId="8">#REF!</definedName>
    <definedName name="З12" localSheetId="9">#REF!</definedName>
    <definedName name="З12">#REF!</definedName>
    <definedName name="З13" localSheetId="10">#REF!</definedName>
    <definedName name="З13" localSheetId="6">#REF!</definedName>
    <definedName name="З13" localSheetId="7">#REF!</definedName>
    <definedName name="З13" localSheetId="8">#REF!</definedName>
    <definedName name="З13" localSheetId="9">#REF!</definedName>
    <definedName name="З13">#REF!</definedName>
    <definedName name="З14" localSheetId="10">#REF!</definedName>
    <definedName name="З14" localSheetId="6">#REF!</definedName>
    <definedName name="З14" localSheetId="7">#REF!</definedName>
    <definedName name="З14" localSheetId="8">#REF!</definedName>
    <definedName name="З14" localSheetId="9">#REF!</definedName>
    <definedName name="З14">#REF!</definedName>
    <definedName name="З2" localSheetId="10">#REF!</definedName>
    <definedName name="З2" localSheetId="6">#REF!</definedName>
    <definedName name="З2" localSheetId="7">#REF!</definedName>
    <definedName name="З2" localSheetId="8">#REF!</definedName>
    <definedName name="З2" localSheetId="9">#REF!</definedName>
    <definedName name="З2">#REF!</definedName>
    <definedName name="З3" localSheetId="10">#REF!</definedName>
    <definedName name="З3" localSheetId="6">#REF!</definedName>
    <definedName name="З3" localSheetId="7">#REF!</definedName>
    <definedName name="З3" localSheetId="8">#REF!</definedName>
    <definedName name="З3" localSheetId="9">#REF!</definedName>
    <definedName name="З3">#REF!</definedName>
    <definedName name="З4" localSheetId="10">#REF!</definedName>
    <definedName name="З4" localSheetId="6">#REF!</definedName>
    <definedName name="З4" localSheetId="7">#REF!</definedName>
    <definedName name="З4" localSheetId="8">#REF!</definedName>
    <definedName name="З4" localSheetId="9">#REF!</definedName>
    <definedName name="З4">#REF!</definedName>
    <definedName name="З5" localSheetId="10">#REF!</definedName>
    <definedName name="З5" localSheetId="6">#REF!</definedName>
    <definedName name="З5" localSheetId="7">#REF!</definedName>
    <definedName name="З5" localSheetId="8">#REF!</definedName>
    <definedName name="З5" localSheetId="9">#REF!</definedName>
    <definedName name="З5">#REF!</definedName>
    <definedName name="З6" localSheetId="10">#REF!</definedName>
    <definedName name="З6" localSheetId="6">#REF!</definedName>
    <definedName name="З6" localSheetId="7">#REF!</definedName>
    <definedName name="З6" localSheetId="8">#REF!</definedName>
    <definedName name="З6" localSheetId="9">#REF!</definedName>
    <definedName name="З6">#REF!</definedName>
    <definedName name="З7" localSheetId="10">#REF!</definedName>
    <definedName name="З7" localSheetId="6">#REF!</definedName>
    <definedName name="З7" localSheetId="7">#REF!</definedName>
    <definedName name="З7" localSheetId="8">#REF!</definedName>
    <definedName name="З7" localSheetId="9">#REF!</definedName>
    <definedName name="З7">#REF!</definedName>
    <definedName name="З8" localSheetId="10">#REF!</definedName>
    <definedName name="З8" localSheetId="6">#REF!</definedName>
    <definedName name="З8" localSheetId="7">#REF!</definedName>
    <definedName name="З8" localSheetId="8">#REF!</definedName>
    <definedName name="З8" localSheetId="9">#REF!</definedName>
    <definedName name="З8">#REF!</definedName>
    <definedName name="З81" localSheetId="10">[36]Калькуляции!#REF!</definedName>
    <definedName name="З81" localSheetId="6">[36]Калькуляции!#REF!</definedName>
    <definedName name="З81" localSheetId="7">[36]Калькуляции!#REF!</definedName>
    <definedName name="З81" localSheetId="8">[36]Калькуляции!#REF!</definedName>
    <definedName name="З81" localSheetId="9">[36]Калькуляции!#REF!</definedName>
    <definedName name="З81">[36]Калькуляции!#REF!</definedName>
    <definedName name="З9" localSheetId="10">#REF!</definedName>
    <definedName name="З9" localSheetId="6">#REF!</definedName>
    <definedName name="З9" localSheetId="7">#REF!</definedName>
    <definedName name="З9" localSheetId="8">#REF!</definedName>
    <definedName name="З9" localSheetId="9">#REF!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 localSheetId="10">#REF!</definedName>
    <definedName name="ЗАРПЛАТА" localSheetId="6">#REF!</definedName>
    <definedName name="ЗАРПЛАТА" localSheetId="7">#REF!</definedName>
    <definedName name="ЗАРПЛАТА" localSheetId="8">#REF!</definedName>
    <definedName name="ЗАРПЛАТА" localSheetId="9">#REF!</definedName>
    <definedName name="ЗАРПЛАТА">#REF!</definedName>
    <definedName name="ззззз" localSheetId="10">#REF!</definedName>
    <definedName name="ззззз" localSheetId="6">#REF!</definedName>
    <definedName name="ззззз" localSheetId="7">#REF!</definedName>
    <definedName name="ззззз" localSheetId="8">#REF!</definedName>
    <definedName name="ззззз" localSheetId="9">#REF!</definedName>
    <definedName name="ззззз">#REF!</definedName>
    <definedName name="ззззззззззззззззззззз" localSheetId="10">'5 анализ экон эффект 25'!ззззззззззззззззззззз</definedName>
    <definedName name="ззззззззззззззззззззз" localSheetId="6">'5 анализ экон эффект 25 план'!ззззззззззззззззззззз</definedName>
    <definedName name="ззззззззззззззззззззз" localSheetId="7">'5 анализ экон эффект 27'!ззззззззззззззззззззз</definedName>
    <definedName name="ззззззззззззззззззззз" localSheetId="8">'5 анализ экон эффект 28'!ззззззззззззззззззззз</definedName>
    <definedName name="ззззззззззззззззззззз" localSheetId="9">'5 анализ эконом эффект 29'!ззззззззззззззззззззз</definedName>
    <definedName name="ззззззззззззззззззззз">[5]!ззззззззззззззззззззз</definedName>
    <definedName name="ЗКР" localSheetId="10">[36]Калькуляции!#REF!</definedName>
    <definedName name="ЗКР" localSheetId="6">[36]Калькуляции!#REF!</definedName>
    <definedName name="ЗКР" localSheetId="7">[36]Калькуляции!#REF!</definedName>
    <definedName name="ЗКР" localSheetId="8">[36]Калькуляции!#REF!</definedName>
    <definedName name="ЗКР" localSheetId="9">[36]Калькуляции!#REF!</definedName>
    <definedName name="ЗКР">[36]Калькуляции!#REF!</definedName>
    <definedName name="ЗП1">[58]Лист13!$A$2</definedName>
    <definedName name="ЗП2">[58]Лист13!$B$2</definedName>
    <definedName name="ЗП3">[58]Лист13!$C$2</definedName>
    <definedName name="ЗП4">[58]Лист13!$D$2</definedName>
    <definedName name="и" localSheetId="10">'5 анализ экон эффект 25'!и</definedName>
    <definedName name="и" localSheetId="6">'5 анализ экон эффект 25 план'!и</definedName>
    <definedName name="и" localSheetId="7">'5 анализ экон эффект 27'!и</definedName>
    <definedName name="и" localSheetId="8">'5 анализ экон эффект 28'!и</definedName>
    <definedName name="и" localSheetId="9">'5 анализ эконом эффект 29'!и</definedName>
    <definedName name="и">[5]!и</definedName>
    <definedName name="ИЗВ_М" localSheetId="10">#REF!</definedName>
    <definedName name="ИЗВ_М" localSheetId="6">#REF!</definedName>
    <definedName name="ИЗВ_М" localSheetId="7">#REF!</definedName>
    <definedName name="ИЗВ_М" localSheetId="8">#REF!</definedName>
    <definedName name="ИЗВ_М" localSheetId="9">#REF!</definedName>
    <definedName name="ИЗВ_М">#REF!</definedName>
    <definedName name="ИЗМНЗП_АВЧ" localSheetId="10">#REF!</definedName>
    <definedName name="ИЗМНЗП_АВЧ" localSheetId="6">#REF!</definedName>
    <definedName name="ИЗМНЗП_АВЧ" localSheetId="7">#REF!</definedName>
    <definedName name="ИЗМНЗП_АВЧ" localSheetId="8">#REF!</definedName>
    <definedName name="ИЗМНЗП_АВЧ" localSheetId="9">#REF!</definedName>
    <definedName name="ИЗМНЗП_АВЧ">#REF!</definedName>
    <definedName name="ИЗМНЗП_АТЧ" localSheetId="10">#REF!</definedName>
    <definedName name="ИЗМНЗП_АТЧ" localSheetId="6">#REF!</definedName>
    <definedName name="ИЗМНЗП_АТЧ" localSheetId="7">#REF!</definedName>
    <definedName name="ИЗМНЗП_АТЧ" localSheetId="8">#REF!</definedName>
    <definedName name="ИЗМНЗП_АТЧ" localSheetId="9">#REF!</definedName>
    <definedName name="ИЗМНЗП_АТЧ">#REF!</definedName>
    <definedName name="ии" localSheetId="10">#REF!</definedName>
    <definedName name="ии">#REF!</definedName>
    <definedName name="индцкавг98" localSheetId="10" hidden="1">{#N/A,#N/A,TRUE,"Лист1";#N/A,#N/A,TRUE,"Лист2";#N/A,#N/A,TRUE,"Лист3"}</definedName>
    <definedName name="индцкавг98" localSheetId="6" hidden="1">{#N/A,#N/A,TRUE,"Лист1";#N/A,#N/A,TRUE,"Лист2";#N/A,#N/A,TRUE,"Лист3"}</definedName>
    <definedName name="индцкавг98" localSheetId="7" hidden="1">{#N/A,#N/A,TRUE,"Лист1";#N/A,#N/A,TRUE,"Лист2";#N/A,#N/A,TRUE,"Лист3"}</definedName>
    <definedName name="индцкавг98" localSheetId="8" hidden="1">{#N/A,#N/A,TRUE,"Лист1";#N/A,#N/A,TRUE,"Лист2";#N/A,#N/A,TRUE,"Лист3"}</definedName>
    <definedName name="индцкавг98" localSheetId="9" hidden="1">{#N/A,#N/A,TRUE,"Лист1";#N/A,#N/A,TRUE,"Лист2";#N/A,#N/A,TRUE,"Лист3"}</definedName>
    <definedName name="индцкавг98" hidden="1">{#N/A,#N/A,TRUE,"Лист1";#N/A,#N/A,TRUE,"Лист2";#N/A,#N/A,TRUE,"Лист3"}</definedName>
    <definedName name="Иркутск2">[37]Дебиторка!$J$16</definedName>
    <definedName name="ИТВСП" localSheetId="10">#REF!</definedName>
    <definedName name="ИТВСП" localSheetId="6">#REF!</definedName>
    <definedName name="ИТВСП" localSheetId="7">#REF!</definedName>
    <definedName name="ИТВСП" localSheetId="8">#REF!</definedName>
    <definedName name="ИТВСП" localSheetId="9">#REF!</definedName>
    <definedName name="ИТВСП">#REF!</definedName>
    <definedName name="ИТСЫР" localSheetId="10">#REF!</definedName>
    <definedName name="ИТСЫР" localSheetId="6">#REF!</definedName>
    <definedName name="ИТСЫР" localSheetId="7">#REF!</definedName>
    <definedName name="ИТСЫР" localSheetId="8">#REF!</definedName>
    <definedName name="ИТСЫР" localSheetId="9">#REF!</definedName>
    <definedName name="ИТСЫР">#REF!</definedName>
    <definedName name="ИТТР" localSheetId="10">#REF!</definedName>
    <definedName name="ИТТР" localSheetId="6">#REF!</definedName>
    <definedName name="ИТТР" localSheetId="7">#REF!</definedName>
    <definedName name="ИТТР" localSheetId="8">#REF!</definedName>
    <definedName name="ИТТР" localSheetId="9">#REF!</definedName>
    <definedName name="ИТТР">#REF!</definedName>
    <definedName name="ИТЭН" localSheetId="10">#REF!</definedName>
    <definedName name="ИТЭН" localSheetId="6">#REF!</definedName>
    <definedName name="ИТЭН" localSheetId="7">#REF!</definedName>
    <definedName name="ИТЭН" localSheetId="8">#REF!</definedName>
    <definedName name="ИТЭН" localSheetId="9">#REF!</definedName>
    <definedName name="ИТЭН">#REF!</definedName>
    <definedName name="ИЮЛ_РУБ" localSheetId="10">[36]Калькуляции!#REF!</definedName>
    <definedName name="ИЮЛ_РУБ" localSheetId="6">[36]Калькуляции!#REF!</definedName>
    <definedName name="ИЮЛ_РУБ" localSheetId="7">[36]Калькуляции!#REF!</definedName>
    <definedName name="ИЮЛ_РУБ" localSheetId="8">[36]Калькуляции!#REF!</definedName>
    <definedName name="ИЮЛ_РУБ" localSheetId="9">[36]Калькуляции!#REF!</definedName>
    <definedName name="ИЮЛ_РУБ">[36]Калькуляции!#REF!</definedName>
    <definedName name="ИЮЛ_ТОН" localSheetId="10">[36]Калькуляции!#REF!</definedName>
    <definedName name="ИЮЛ_ТОН" localSheetId="6">[36]Калькуляции!#REF!</definedName>
    <definedName name="ИЮЛ_ТОН" localSheetId="7">[36]Калькуляции!#REF!</definedName>
    <definedName name="ИЮЛ_ТОН" localSheetId="8">[36]Калькуляции!#REF!</definedName>
    <definedName name="ИЮЛ_ТОН" localSheetId="9">[36]Калькуляции!#REF!</definedName>
    <definedName name="ИЮЛ_ТОН">[36]Калькуляции!#REF!</definedName>
    <definedName name="июль" localSheetId="10">#REF!</definedName>
    <definedName name="июль">#REF!</definedName>
    <definedName name="ИЮН_РУБ" localSheetId="10">#REF!</definedName>
    <definedName name="ИЮН_РУБ" localSheetId="6">#REF!</definedName>
    <definedName name="ИЮН_РУБ" localSheetId="7">#REF!</definedName>
    <definedName name="ИЮН_РУБ" localSheetId="8">#REF!</definedName>
    <definedName name="ИЮН_РУБ" localSheetId="9">#REF!</definedName>
    <definedName name="ИЮН_РУБ">#REF!</definedName>
    <definedName name="ИЮН_ТОН" localSheetId="10">#REF!</definedName>
    <definedName name="ИЮН_ТОН" localSheetId="6">#REF!</definedName>
    <definedName name="ИЮН_ТОН" localSheetId="7">#REF!</definedName>
    <definedName name="ИЮН_ТОН" localSheetId="8">#REF!</definedName>
    <definedName name="ИЮН_ТОН" localSheetId="9">#REF!</definedName>
    <definedName name="ИЮН_ТОН">#REF!</definedName>
    <definedName name="июнь" localSheetId="10">#REF!</definedName>
    <definedName name="июнь">#REF!</definedName>
    <definedName name="й" localSheetId="10">'5 анализ экон эффект 25'!й</definedName>
    <definedName name="й" localSheetId="6">'5 анализ экон эффект 25 план'!й</definedName>
    <definedName name="й" localSheetId="7">'5 анализ экон эффект 27'!й</definedName>
    <definedName name="й" localSheetId="8">'5 анализ экон эффект 28'!й</definedName>
    <definedName name="й" localSheetId="9">'5 анализ эконом эффект 29'!й</definedName>
    <definedName name="й">[5]!й</definedName>
    <definedName name="йй" localSheetId="10">'5 анализ экон эффект 25'!йй</definedName>
    <definedName name="йй" localSheetId="6">'5 анализ экон эффект 25 план'!йй</definedName>
    <definedName name="йй" localSheetId="7">'5 анализ экон эффект 27'!йй</definedName>
    <definedName name="йй" localSheetId="8">'5 анализ экон эффект 28'!йй</definedName>
    <definedName name="йй" localSheetId="9">'5 анализ эконом эффект 29'!йй</definedName>
    <definedName name="йй">[5]!йй</definedName>
    <definedName name="ййййййййййййй" localSheetId="10">'5 анализ экон эффект 25'!ййййййййййййй</definedName>
    <definedName name="ййййййййййййй" localSheetId="6">'5 анализ экон эффект 25 план'!ййййййййййййй</definedName>
    <definedName name="ййййййййййййй" localSheetId="7">'5 анализ экон эффект 27'!ййййййййййййй</definedName>
    <definedName name="ййййййййййййй" localSheetId="8">'5 анализ экон эффект 28'!ййййййййййййй</definedName>
    <definedName name="ййййййййййййй" localSheetId="9">'5 анализ эконом эффект 29'!ййййййййййййй</definedName>
    <definedName name="ййййййййййййй">[5]!ййййййййййййй</definedName>
    <definedName name="ЙЦУ" localSheetId="10">#REF!</definedName>
    <definedName name="ЙЦУ" localSheetId="6">#REF!</definedName>
    <definedName name="ЙЦУ" localSheetId="7">#REF!</definedName>
    <definedName name="ЙЦУ" localSheetId="8">#REF!</definedName>
    <definedName name="ЙЦУ" localSheetId="9">#REF!</definedName>
    <definedName name="ЙЦУ">#REF!</definedName>
    <definedName name="к" localSheetId="10">'5 анализ экон эффект 25'!к</definedName>
    <definedName name="к" localSheetId="6">'5 анализ экон эффект 25 план'!к</definedName>
    <definedName name="к" localSheetId="7">'5 анализ экон эффект 27'!к</definedName>
    <definedName name="к" localSheetId="8">'5 анализ экон эффект 28'!к</definedName>
    <definedName name="к" localSheetId="9">'5 анализ эконом эффект 29'!к</definedName>
    <definedName name="к">[5]!к</definedName>
    <definedName name="К_СЫР" localSheetId="10">#REF!</definedName>
    <definedName name="К_СЫР" localSheetId="6">#REF!</definedName>
    <definedName name="К_СЫР" localSheetId="7">#REF!</definedName>
    <definedName name="К_СЫР" localSheetId="8">#REF!</definedName>
    <definedName name="К_СЫР" localSheetId="9">#REF!</definedName>
    <definedName name="К_СЫР">#REF!</definedName>
    <definedName name="К_СЫР_ТОЛ" localSheetId="10">[36]Калькуляции!#REF!</definedName>
    <definedName name="К_СЫР_ТОЛ" localSheetId="6">[36]Калькуляции!#REF!</definedName>
    <definedName name="К_СЫР_ТОЛ" localSheetId="7">[36]Калькуляции!#REF!</definedName>
    <definedName name="К_СЫР_ТОЛ" localSheetId="8">[36]Калькуляции!#REF!</definedName>
    <definedName name="К_СЫР_ТОЛ" localSheetId="9">[36]Калькуляции!#REF!</definedName>
    <definedName name="К_СЫР_ТОЛ">[36]Калькуляции!#REF!</definedName>
    <definedName name="К2_РУБ" localSheetId="10">[36]Калькуляции!#REF!</definedName>
    <definedName name="К2_РУБ" localSheetId="6">[36]Калькуляции!#REF!</definedName>
    <definedName name="К2_РУБ" localSheetId="7">[36]Калькуляции!#REF!</definedName>
    <definedName name="К2_РУБ" localSheetId="8">[36]Калькуляции!#REF!</definedName>
    <definedName name="К2_РУБ" localSheetId="9">[36]Калькуляции!#REF!</definedName>
    <definedName name="К2_РУБ">[36]Калькуляции!#REF!</definedName>
    <definedName name="К2_ТОН" localSheetId="10">[36]Калькуляции!#REF!</definedName>
    <definedName name="К2_ТОН" localSheetId="6">[36]Калькуляции!#REF!</definedName>
    <definedName name="К2_ТОН" localSheetId="7">[36]Калькуляции!#REF!</definedName>
    <definedName name="К2_ТОН" localSheetId="8">[36]Калькуляции!#REF!</definedName>
    <definedName name="К2_ТОН" localSheetId="9">[36]Калькуляции!#REF!</definedName>
    <definedName name="К2_ТОН">[36]Калькуляции!#REF!</definedName>
    <definedName name="КАТАНКА" localSheetId="10">[36]Калькуляции!#REF!</definedName>
    <definedName name="КАТАНКА" localSheetId="6">[36]Калькуляции!#REF!</definedName>
    <definedName name="КАТАНКА" localSheetId="7">[36]Калькуляции!#REF!</definedName>
    <definedName name="КАТАНКА" localSheetId="8">[36]Калькуляции!#REF!</definedName>
    <definedName name="КАТАНКА" localSheetId="9">[36]Калькуляции!#REF!</definedName>
    <definedName name="КАТАНКА">[36]Калькуляции!#REF!</definedName>
    <definedName name="КАТАНКА_КРАМЗ" localSheetId="10">[36]Калькуляции!#REF!</definedName>
    <definedName name="КАТАНКА_КРАМЗ" localSheetId="6">[36]Калькуляции!#REF!</definedName>
    <definedName name="КАТАНКА_КРАМЗ" localSheetId="7">[36]Калькуляции!#REF!</definedName>
    <definedName name="КАТАНКА_КРАМЗ" localSheetId="8">[36]Калькуляции!#REF!</definedName>
    <definedName name="КАТАНКА_КРАМЗ" localSheetId="9">[36]Калькуляции!#REF!</definedName>
    <definedName name="КАТАНКА_КРАМЗ">[36]Калькуляции!#REF!</definedName>
    <definedName name="КБОР" localSheetId="10">[36]Калькуляции!#REF!</definedName>
    <definedName name="КБОР" localSheetId="6">[36]Калькуляции!#REF!</definedName>
    <definedName name="КБОР" localSheetId="7">[36]Калькуляции!#REF!</definedName>
    <definedName name="КБОР" localSheetId="8">[36]Калькуляции!#REF!</definedName>
    <definedName name="КБОР" localSheetId="9">[36]Калькуляции!#REF!</definedName>
    <definedName name="КБОР">[36]Калькуляции!#REF!</definedName>
    <definedName name="КВ1_РУБ" localSheetId="10">#REF!</definedName>
    <definedName name="КВ1_РУБ" localSheetId="6">#REF!</definedName>
    <definedName name="КВ1_РУБ" localSheetId="7">#REF!</definedName>
    <definedName name="КВ1_РУБ" localSheetId="8">#REF!</definedName>
    <definedName name="КВ1_РУБ" localSheetId="9">#REF!</definedName>
    <definedName name="КВ1_РУБ">#REF!</definedName>
    <definedName name="КВ1_ТОН" localSheetId="10">#REF!</definedName>
    <definedName name="КВ1_ТОН" localSheetId="6">#REF!</definedName>
    <definedName name="КВ1_ТОН" localSheetId="7">#REF!</definedName>
    <definedName name="КВ1_ТОН" localSheetId="8">#REF!</definedName>
    <definedName name="КВ1_ТОН" localSheetId="9">#REF!</definedName>
    <definedName name="КВ1_ТОН">#REF!</definedName>
    <definedName name="КВ2_РУБ" localSheetId="10">#REF!</definedName>
    <definedName name="КВ2_РУБ" localSheetId="6">#REF!</definedName>
    <definedName name="КВ2_РУБ" localSheetId="7">#REF!</definedName>
    <definedName name="КВ2_РУБ" localSheetId="8">#REF!</definedName>
    <definedName name="КВ2_РУБ" localSheetId="9">#REF!</definedName>
    <definedName name="КВ2_РУБ">#REF!</definedName>
    <definedName name="КВ2_ТОН" localSheetId="10">#REF!</definedName>
    <definedName name="КВ2_ТОН" localSheetId="6">#REF!</definedName>
    <definedName name="КВ2_ТОН" localSheetId="7">#REF!</definedName>
    <definedName name="КВ2_ТОН" localSheetId="8">#REF!</definedName>
    <definedName name="КВ2_ТОН" localSheetId="9">#REF!</definedName>
    <definedName name="КВ2_ТОН">#REF!</definedName>
    <definedName name="КВ3_РУБ" localSheetId="10">#REF!</definedName>
    <definedName name="КВ3_РУБ" localSheetId="6">#REF!</definedName>
    <definedName name="КВ3_РУБ" localSheetId="7">#REF!</definedName>
    <definedName name="КВ3_РУБ" localSheetId="8">#REF!</definedName>
    <definedName name="КВ3_РУБ" localSheetId="9">#REF!</definedName>
    <definedName name="КВ3_РУБ">#REF!</definedName>
    <definedName name="КВ3_ТОН" localSheetId="10">#REF!</definedName>
    <definedName name="КВ3_ТОН" localSheetId="6">#REF!</definedName>
    <definedName name="КВ3_ТОН" localSheetId="7">#REF!</definedName>
    <definedName name="КВ3_ТОН" localSheetId="8">#REF!</definedName>
    <definedName name="КВ3_ТОН" localSheetId="9">#REF!</definedName>
    <definedName name="КВ3_ТОН">#REF!</definedName>
    <definedName name="КВ4_РУБ" localSheetId="10">#REF!</definedName>
    <definedName name="КВ4_РУБ" localSheetId="6">#REF!</definedName>
    <definedName name="КВ4_РУБ" localSheetId="7">#REF!</definedName>
    <definedName name="КВ4_РУБ" localSheetId="8">#REF!</definedName>
    <definedName name="КВ4_РУБ" localSheetId="9">#REF!</definedName>
    <definedName name="КВ4_РУБ">#REF!</definedName>
    <definedName name="КВ4_ТОН" localSheetId="10">#REF!</definedName>
    <definedName name="КВ4_ТОН" localSheetId="6">#REF!</definedName>
    <definedName name="КВ4_ТОН" localSheetId="7">#REF!</definedName>
    <definedName name="КВ4_ТОН" localSheetId="8">#REF!</definedName>
    <definedName name="КВ4_ТОН" localSheetId="9">#REF!</definedName>
    <definedName name="КВ4_ТОН">#REF!</definedName>
    <definedName name="ке" localSheetId="10">'5 анализ экон эффект 25'!ке</definedName>
    <definedName name="ке" localSheetId="6">'5 анализ экон эффект 25 план'!ке</definedName>
    <definedName name="ке" localSheetId="7">'5 анализ экон эффект 27'!ке</definedName>
    <definedName name="ке" localSheetId="8">'5 анализ экон эффект 28'!ке</definedName>
    <definedName name="ке" localSheetId="9">'5 анализ эконом эффект 29'!ке</definedName>
    <definedName name="ке">[5]!ке</definedName>
    <definedName name="кеппппппппппп" localSheetId="10" hidden="1">{#N/A,#N/A,TRUE,"Лист1";#N/A,#N/A,TRUE,"Лист2";#N/A,#N/A,TRUE,"Лист3"}</definedName>
    <definedName name="кеппппппппппп" localSheetId="6" hidden="1">{#N/A,#N/A,TRUE,"Лист1";#N/A,#N/A,TRUE,"Лист2";#N/A,#N/A,TRUE,"Лист3"}</definedName>
    <definedName name="кеппппппппппп" localSheetId="7" hidden="1">{#N/A,#N/A,TRUE,"Лист1";#N/A,#N/A,TRUE,"Лист2";#N/A,#N/A,TRUE,"Лист3"}</definedName>
    <definedName name="кеппппппппппп" localSheetId="8" hidden="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КИПиА">'[38]цены цехов'!$D$14</definedName>
    <definedName name="КЛ" localSheetId="10">'[59]Объекты (показатели)'!#REF!</definedName>
    <definedName name="КЛ" localSheetId="6">'[59]Объекты (показатели)'!#REF!</definedName>
    <definedName name="КЛ" localSheetId="7">'[59]Объекты (показатели)'!#REF!</definedName>
    <definedName name="КЛ" localSheetId="8">'[59]Объекты (показатели)'!#REF!</definedName>
    <definedName name="КЛ" localSheetId="9">'[59]Объекты (показатели)'!#REF!</definedName>
    <definedName name="КЛ">'[59]Объекты (показатели)'!#REF!</definedName>
    <definedName name="КнязьРюрик2">[37]Дебиторка!$J$18</definedName>
    <definedName name="код" localSheetId="10">#REF!</definedName>
    <definedName name="код">#REF!</definedName>
    <definedName name="код1" localSheetId="10">#REF!</definedName>
    <definedName name="код1">#REF!</definedName>
    <definedName name="КОК_ПРОК" localSheetId="10">#REF!</definedName>
    <definedName name="КОК_ПРОК" localSheetId="6">#REF!</definedName>
    <definedName name="КОК_ПРОК" localSheetId="7">#REF!</definedName>
    <definedName name="КОК_ПРОК" localSheetId="8">#REF!</definedName>
    <definedName name="КОК_ПРОК" localSheetId="9">#REF!</definedName>
    <definedName name="КОК_ПРОК">#REF!</definedName>
    <definedName name="КОМПЛЕКСНЫЙ" localSheetId="10">[36]Калькуляции!#REF!</definedName>
    <definedName name="КОМПЛЕКСНЫЙ" localSheetId="6">[36]Калькуляции!#REF!</definedName>
    <definedName name="КОМПЛЕКСНЫЙ" localSheetId="7">[36]Калькуляции!#REF!</definedName>
    <definedName name="КОМПЛЕКСНЫЙ" localSheetId="8">[36]Калькуляции!#REF!</definedName>
    <definedName name="КОМПЛЕКСНЫЙ" localSheetId="9">[36]Калькуляции!#REF!</definedName>
    <definedName name="КОМПЛЕКСНЫЙ">[36]Калькуляции!#REF!</definedName>
    <definedName name="Комплексы">'[47]ПФВ-0.5'!$AJ$4:$AJ$10</definedName>
    <definedName name="КОРК_7" localSheetId="10">#REF!</definedName>
    <definedName name="КОРК_7" localSheetId="6">#REF!</definedName>
    <definedName name="КОРК_7" localSheetId="7">#REF!</definedName>
    <definedName name="КОРК_7" localSheetId="8">#REF!</definedName>
    <definedName name="КОРК_7" localSheetId="9">#REF!</definedName>
    <definedName name="КОРК_7">#REF!</definedName>
    <definedName name="КОРК_АВЧ" localSheetId="10">#REF!</definedName>
    <definedName name="КОРК_АВЧ" localSheetId="6">#REF!</definedName>
    <definedName name="КОРК_АВЧ" localSheetId="7">#REF!</definedName>
    <definedName name="КОРК_АВЧ" localSheetId="8">#REF!</definedName>
    <definedName name="КОРК_АВЧ" localSheetId="9">#REF!</definedName>
    <definedName name="КОРК_АВЧ">#REF!</definedName>
    <definedName name="коэф_блоки" localSheetId="10">#REF!</definedName>
    <definedName name="коэф_блоки">#REF!</definedName>
    <definedName name="коэф_глин" localSheetId="10">#REF!</definedName>
    <definedName name="коэф_глин">#REF!</definedName>
    <definedName name="коэф_кокс" localSheetId="10">#REF!</definedName>
    <definedName name="коэф_кокс">#REF!</definedName>
    <definedName name="коэф_пек" localSheetId="10">#REF!</definedName>
    <definedName name="коэф_пек">#REF!</definedName>
    <definedName name="коэф1" localSheetId="10">#REF!</definedName>
    <definedName name="коэф1">#REF!</definedName>
    <definedName name="коэф2" localSheetId="10">#REF!</definedName>
    <definedName name="коэф2">#REF!</definedName>
    <definedName name="коэф3" localSheetId="10">#REF!</definedName>
    <definedName name="коэф3">#REF!</definedName>
    <definedName name="коэф4" localSheetId="10">#REF!</definedName>
    <definedName name="коэф4">#REF!</definedName>
    <definedName name="коэфф" localSheetId="10">#REF!</definedName>
    <definedName name="коэфф" localSheetId="6">#REF!</definedName>
    <definedName name="коэфф" localSheetId="7">#REF!</definedName>
    <definedName name="коэфф" localSheetId="8">#REF!</definedName>
    <definedName name="коэфф" localSheetId="9">#REF!</definedName>
    <definedName name="коэфф">#REF!</definedName>
    <definedName name="КПП" localSheetId="10">#REF!</definedName>
    <definedName name="КПП" localSheetId="6">#REF!</definedName>
    <definedName name="КПП" localSheetId="7">#REF!</definedName>
    <definedName name="КПП" localSheetId="8">#REF!</definedName>
    <definedName name="КПП" localSheetId="9">#REF!</definedName>
    <definedName name="КПП">#REF!</definedName>
    <definedName name="кр" localSheetId="10">#REF!</definedName>
    <definedName name="кр">#REF!</definedName>
    <definedName name="КР_" localSheetId="10">#REF!</definedName>
    <definedName name="КР_" localSheetId="6">#REF!</definedName>
    <definedName name="КР_" localSheetId="7">#REF!</definedName>
    <definedName name="КР_" localSheetId="8">#REF!</definedName>
    <definedName name="КР_" localSheetId="9">#REF!</definedName>
    <definedName name="КР_">#REF!</definedName>
    <definedName name="КР_10" localSheetId="10">#REF!</definedName>
    <definedName name="КР_10" localSheetId="6">#REF!</definedName>
    <definedName name="КР_10" localSheetId="7">#REF!</definedName>
    <definedName name="КР_10" localSheetId="8">#REF!</definedName>
    <definedName name="КР_10" localSheetId="9">#REF!</definedName>
    <definedName name="КР_10">#REF!</definedName>
    <definedName name="КР_2ЦЕХ" localSheetId="10">#REF!</definedName>
    <definedName name="КР_2ЦЕХ" localSheetId="6">#REF!</definedName>
    <definedName name="КР_2ЦЕХ" localSheetId="7">#REF!</definedName>
    <definedName name="КР_2ЦЕХ" localSheetId="8">#REF!</definedName>
    <definedName name="КР_2ЦЕХ" localSheetId="9">#REF!</definedName>
    <definedName name="КР_2ЦЕХ">#REF!</definedName>
    <definedName name="КР_7" localSheetId="10">#REF!</definedName>
    <definedName name="КР_7" localSheetId="6">#REF!</definedName>
    <definedName name="КР_7" localSheetId="7">#REF!</definedName>
    <definedName name="КР_7" localSheetId="8">#REF!</definedName>
    <definedName name="КР_7" localSheetId="9">#REF!</definedName>
    <definedName name="КР_7">#REF!</definedName>
    <definedName name="КР_8" localSheetId="10">#REF!</definedName>
    <definedName name="КР_8" localSheetId="6">#REF!</definedName>
    <definedName name="КР_8" localSheetId="7">#REF!</definedName>
    <definedName name="КР_8" localSheetId="8">#REF!</definedName>
    <definedName name="КР_8" localSheetId="9">#REF!</definedName>
    <definedName name="КР_8">#REF!</definedName>
    <definedName name="кр_до165" localSheetId="10">#REF!</definedName>
    <definedName name="кр_до165" localSheetId="6">#REF!</definedName>
    <definedName name="кр_до165" localSheetId="7">#REF!</definedName>
    <definedName name="кр_до165" localSheetId="8">#REF!</definedName>
    <definedName name="кр_до165" localSheetId="9">#REF!</definedName>
    <definedName name="кр_до165">#REF!</definedName>
    <definedName name="КР_КРАМЗ" localSheetId="10">#REF!</definedName>
    <definedName name="КР_КРАМЗ" localSheetId="6">#REF!</definedName>
    <definedName name="КР_КРАМЗ" localSheetId="7">#REF!</definedName>
    <definedName name="КР_КРАМЗ" localSheetId="8">#REF!</definedName>
    <definedName name="КР_КРАМЗ" localSheetId="9">#REF!</definedName>
    <definedName name="КР_КРАМЗ">#REF!</definedName>
    <definedName name="КР_ЛОК" localSheetId="10">[36]Калькуляции!#REF!</definedName>
    <definedName name="КР_ЛОК" localSheetId="6">[36]Калькуляции!#REF!</definedName>
    <definedName name="КР_ЛОК" localSheetId="7">[36]Калькуляции!#REF!</definedName>
    <definedName name="КР_ЛОК" localSheetId="8">[36]Калькуляции!#REF!</definedName>
    <definedName name="КР_ЛОК" localSheetId="9">[36]Калькуляции!#REF!</definedName>
    <definedName name="КР_ЛОК">[36]Калькуляции!#REF!</definedName>
    <definedName name="КР_ЛОК_8" localSheetId="10">[36]Калькуляции!#REF!</definedName>
    <definedName name="КР_ЛОК_8" localSheetId="6">[36]Калькуляции!#REF!</definedName>
    <definedName name="КР_ЛОК_8" localSheetId="7">[36]Калькуляции!#REF!</definedName>
    <definedName name="КР_ЛОК_8" localSheetId="8">[36]Калькуляции!#REF!</definedName>
    <definedName name="КР_ЛОК_8" localSheetId="9">[36]Калькуляции!#REF!</definedName>
    <definedName name="КР_ЛОК_8">[36]Калькуляции!#REF!</definedName>
    <definedName name="КР_ОБАН" localSheetId="10">#REF!</definedName>
    <definedName name="КР_ОБАН" localSheetId="6">#REF!</definedName>
    <definedName name="КР_ОБАН" localSheetId="7">#REF!</definedName>
    <definedName name="КР_ОБАН" localSheetId="8">#REF!</definedName>
    <definedName name="КР_ОБАН" localSheetId="9">#REF!</definedName>
    <definedName name="КР_ОБАН">#REF!</definedName>
    <definedName name="кр_с8б" localSheetId="10">#REF!</definedName>
    <definedName name="кр_с8б" localSheetId="6">#REF!</definedName>
    <definedName name="кр_с8б" localSheetId="7">#REF!</definedName>
    <definedName name="кр_с8б" localSheetId="8">#REF!</definedName>
    <definedName name="кр_с8б" localSheetId="9">#REF!</definedName>
    <definedName name="кр_с8б">#REF!</definedName>
    <definedName name="КР_С8БМ" localSheetId="10">#REF!</definedName>
    <definedName name="КР_С8БМ" localSheetId="6">#REF!</definedName>
    <definedName name="КР_С8БМ" localSheetId="7">#REF!</definedName>
    <definedName name="КР_С8БМ" localSheetId="8">#REF!</definedName>
    <definedName name="КР_С8БМ" localSheetId="9">#REF!</definedName>
    <definedName name="КР_С8БМ">#REF!</definedName>
    <definedName name="КР_СУМ" localSheetId="10">#REF!</definedName>
    <definedName name="КР_СУМ" localSheetId="6">#REF!</definedName>
    <definedName name="КР_СУМ" localSheetId="7">#REF!</definedName>
    <definedName name="КР_СУМ" localSheetId="8">#REF!</definedName>
    <definedName name="КР_СУМ" localSheetId="9">#REF!</definedName>
    <definedName name="КР_СУМ">#REF!</definedName>
    <definedName name="КР_Ф" localSheetId="10">#REF!</definedName>
    <definedName name="КР_Ф" localSheetId="6">#REF!</definedName>
    <definedName name="КР_Ф" localSheetId="7">#REF!</definedName>
    <definedName name="КР_Ф" localSheetId="8">#REF!</definedName>
    <definedName name="КР_Ф" localSheetId="9">#REF!</definedName>
    <definedName name="КР_Ф">#REF!</definedName>
    <definedName name="КР_ЦЕХА" localSheetId="10">[36]Калькуляции!#REF!</definedName>
    <definedName name="КР_ЦЕХА" localSheetId="6">[36]Калькуляции!#REF!</definedName>
    <definedName name="КР_ЦЕХА" localSheetId="7">[36]Калькуляции!#REF!</definedName>
    <definedName name="КР_ЦЕХА" localSheetId="8">[36]Калькуляции!#REF!</definedName>
    <definedName name="КР_ЦЕХА" localSheetId="9">[36]Калькуляции!#REF!</definedName>
    <definedName name="КР_ЦЕХА">[36]Калькуляции!#REF!</definedName>
    <definedName name="КР_ЭЮ" localSheetId="10">[36]Калькуляции!#REF!</definedName>
    <definedName name="КР_ЭЮ" localSheetId="6">[36]Калькуляции!#REF!</definedName>
    <definedName name="КР_ЭЮ" localSheetId="7">[36]Калькуляции!#REF!</definedName>
    <definedName name="КР_ЭЮ" localSheetId="8">[36]Калькуляции!#REF!</definedName>
    <definedName name="КР_ЭЮ" localSheetId="9">[36]Калькуляции!#REF!</definedName>
    <definedName name="КР_ЭЮ">[36]Калькуляции!#REF!</definedName>
    <definedName name="КРЕМНИЙ" localSheetId="10">[36]Калькуляции!#REF!</definedName>
    <definedName name="КРЕМНИЙ" localSheetId="6">[36]Калькуляции!#REF!</definedName>
    <definedName name="КРЕМНИЙ" localSheetId="7">[36]Калькуляции!#REF!</definedName>
    <definedName name="КРЕМНИЙ" localSheetId="8">[36]Калькуляции!#REF!</definedName>
    <definedName name="КРЕМНИЙ" localSheetId="9">[36]Калькуляции!#REF!</definedName>
    <definedName name="КРЕМНИЙ">[36]Калькуляции!#REF!</definedName>
    <definedName name="_xlnm.Criteria" localSheetId="10">[60]Données!#REF!</definedName>
    <definedName name="_xlnm.Criteria" localSheetId="6">[60]Données!#REF!</definedName>
    <definedName name="_xlnm.Criteria" localSheetId="7">[60]Données!#REF!</definedName>
    <definedName name="_xlnm.Criteria" localSheetId="8">[60]Données!#REF!</definedName>
    <definedName name="_xlnm.Criteria" localSheetId="9">[60]Données!#REF!</definedName>
    <definedName name="_xlnm.Criteria">[61]Données!#REF!</definedName>
    <definedName name="КрПроцент" localSheetId="10">#REF!</definedName>
    <definedName name="КрПроцент">#REF!</definedName>
    <definedName name="КРУПН_КРАМЗ" localSheetId="10">#REF!</definedName>
    <definedName name="КРУПН_КРАМЗ" localSheetId="6">#REF!</definedName>
    <definedName name="КРУПН_КРАМЗ" localSheetId="7">#REF!</definedName>
    <definedName name="КРУПН_КРАМЗ" localSheetId="8">#REF!</definedName>
    <definedName name="КРУПН_КРАМЗ" localSheetId="9">#REF!</definedName>
    <definedName name="КРУПН_КРАМЗ">#REF!</definedName>
    <definedName name="кур" localSheetId="10">#REF!</definedName>
    <definedName name="кур">#REF!</definedName>
    <definedName name="Курс" localSheetId="10">#REF!</definedName>
    <definedName name="Курс" localSheetId="6">#REF!</definedName>
    <definedName name="Курс" localSheetId="7">#REF!</definedName>
    <definedName name="Курс" localSheetId="8">#REF!</definedName>
    <definedName name="Курс" localSheetId="9">#REF!</definedName>
    <definedName name="Курс">#REF!</definedName>
    <definedName name="КурсУЕ" localSheetId="10">#REF!</definedName>
    <definedName name="КурсУЕ" localSheetId="6">#REF!</definedName>
    <definedName name="КурсУЕ" localSheetId="7">#REF!</definedName>
    <definedName name="КурсУЕ" localSheetId="8">#REF!</definedName>
    <definedName name="КурсУЕ" localSheetId="9">#REF!</definedName>
    <definedName name="КурсУЕ">#REF!</definedName>
    <definedName name="л" localSheetId="10">'5 анализ экон эффект 25'!л</definedName>
    <definedName name="л" localSheetId="6">'5 анализ экон эффект 25 план'!л</definedName>
    <definedName name="л" localSheetId="7">'5 анализ экон эффект 27'!л</definedName>
    <definedName name="л" localSheetId="8">'5 анализ экон эффект 28'!л</definedName>
    <definedName name="л" localSheetId="9">'5 анализ эконом эффект 29'!л</definedName>
    <definedName name="л">[5]!л</definedName>
    <definedName name="ЛИГ_АЛ_М" localSheetId="10">[36]Калькуляции!#REF!</definedName>
    <definedName name="ЛИГ_АЛ_М" localSheetId="6">[36]Калькуляции!#REF!</definedName>
    <definedName name="ЛИГ_АЛ_М" localSheetId="7">[36]Калькуляции!#REF!</definedName>
    <definedName name="ЛИГ_АЛ_М" localSheetId="8">[36]Калькуляции!#REF!</definedName>
    <definedName name="ЛИГ_АЛ_М" localSheetId="9">[36]Калькуляции!#REF!</definedName>
    <definedName name="ЛИГ_АЛ_М">[36]Калькуляции!#REF!</definedName>
    <definedName name="ЛИГ_БР_ТИ" localSheetId="10">[36]Калькуляции!#REF!</definedName>
    <definedName name="ЛИГ_БР_ТИ" localSheetId="6">[36]Калькуляции!#REF!</definedName>
    <definedName name="ЛИГ_БР_ТИ" localSheetId="7">[36]Калькуляции!#REF!</definedName>
    <definedName name="ЛИГ_БР_ТИ" localSheetId="8">[36]Калькуляции!#REF!</definedName>
    <definedName name="ЛИГ_БР_ТИ" localSheetId="9">[36]Калькуляции!#REF!</definedName>
    <definedName name="ЛИГ_БР_ТИ">[36]Калькуляции!#REF!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10">'5 анализ экон эффект 25'!м</definedName>
    <definedName name="м" localSheetId="6">'5 анализ экон эффект 25 план'!м</definedName>
    <definedName name="м" localSheetId="7">'5 анализ экон эффект 27'!м</definedName>
    <definedName name="м" localSheetId="8">'5 анализ экон эффект 28'!м</definedName>
    <definedName name="м" localSheetId="9">'5 анализ эконом эффект 29'!м</definedName>
    <definedName name="м">[5]!м</definedName>
    <definedName name="МАГНИЙ" localSheetId="10">[36]Калькуляции!#REF!</definedName>
    <definedName name="МАГНИЙ" localSheetId="6">[36]Калькуляции!#REF!</definedName>
    <definedName name="МАГНИЙ" localSheetId="7">[36]Калькуляции!#REF!</definedName>
    <definedName name="МАГНИЙ" localSheetId="8">[36]Калькуляции!#REF!</definedName>
    <definedName name="МАГНИЙ" localSheetId="9">[36]Калькуляции!#REF!</definedName>
    <definedName name="МАГНИЙ">[36]Калькуляции!#REF!</definedName>
    <definedName name="май" localSheetId="10">#REF!</definedName>
    <definedName name="май">#REF!</definedName>
    <definedName name="МАЙ_РУБ" localSheetId="10">#REF!</definedName>
    <definedName name="МАЙ_РУБ" localSheetId="6">#REF!</definedName>
    <definedName name="МАЙ_РУБ" localSheetId="7">#REF!</definedName>
    <definedName name="МАЙ_РУБ" localSheetId="8">#REF!</definedName>
    <definedName name="МАЙ_РУБ" localSheetId="9">#REF!</definedName>
    <definedName name="МАЙ_РУБ">#REF!</definedName>
    <definedName name="МАЙ_ТОН" localSheetId="10">#REF!</definedName>
    <definedName name="МАЙ_ТОН" localSheetId="6">#REF!</definedName>
    <definedName name="МАЙ_ТОН" localSheetId="7">#REF!</definedName>
    <definedName name="МАЙ_ТОН" localSheetId="8">#REF!</definedName>
    <definedName name="МАЙ_ТОН" localSheetId="9">#REF!</definedName>
    <definedName name="МАЙ_ТОН">#REF!</definedName>
    <definedName name="МАР_РУБ" localSheetId="10">#REF!</definedName>
    <definedName name="МАР_РУБ" localSheetId="6">#REF!</definedName>
    <definedName name="МАР_РУБ" localSheetId="7">#REF!</definedName>
    <definedName name="МАР_РУБ" localSheetId="8">#REF!</definedName>
    <definedName name="МАР_РУБ" localSheetId="9">#REF!</definedName>
    <definedName name="МАР_РУБ">#REF!</definedName>
    <definedName name="МАР_ТОН" localSheetId="10">#REF!</definedName>
    <definedName name="МАР_ТОН" localSheetId="6">#REF!</definedName>
    <definedName name="МАР_ТОН" localSheetId="7">#REF!</definedName>
    <definedName name="МАР_ТОН" localSheetId="8">#REF!</definedName>
    <definedName name="МАР_ТОН" localSheetId="9">#REF!</definedName>
    <definedName name="МАР_ТОН">#REF!</definedName>
    <definedName name="МАРГ_ЛИГ" localSheetId="10">[36]Калькуляции!#REF!</definedName>
    <definedName name="МАРГ_ЛИГ" localSheetId="6">[36]Калькуляции!#REF!</definedName>
    <definedName name="МАРГ_ЛИГ" localSheetId="7">[36]Калькуляции!#REF!</definedName>
    <definedName name="МАРГ_ЛИГ" localSheetId="8">[36]Калькуляции!#REF!</definedName>
    <definedName name="МАРГ_ЛИГ" localSheetId="9">[36]Калькуляции!#REF!</definedName>
    <definedName name="МАРГ_ЛИГ">[36]Калькуляции!#REF!</definedName>
    <definedName name="МАРГ_ЛИГ_ДП" localSheetId="10">#REF!</definedName>
    <definedName name="МАРГ_ЛИГ_ДП" localSheetId="6">#REF!</definedName>
    <definedName name="МАРГ_ЛИГ_ДП" localSheetId="7">#REF!</definedName>
    <definedName name="МАРГ_ЛИГ_ДП" localSheetId="8">#REF!</definedName>
    <definedName name="МАРГ_ЛИГ_ДП" localSheetId="9">#REF!</definedName>
    <definedName name="МАРГ_ЛИГ_ДП">#REF!</definedName>
    <definedName name="МАРГ_ЛИГ_СТ" localSheetId="10">[36]Калькуляции!#REF!</definedName>
    <definedName name="МАРГ_ЛИГ_СТ" localSheetId="6">[36]Калькуляции!#REF!</definedName>
    <definedName name="МАРГ_ЛИГ_СТ" localSheetId="7">[36]Калькуляции!#REF!</definedName>
    <definedName name="МАРГ_ЛИГ_СТ" localSheetId="8">[36]Калькуляции!#REF!</definedName>
    <definedName name="МАРГ_ЛИГ_СТ" localSheetId="9">[36]Калькуляции!#REF!</definedName>
    <definedName name="МАРГ_ЛИГ_СТ">[36]Калькуляции!#REF!</definedName>
    <definedName name="март" localSheetId="10">#REF!</definedName>
    <definedName name="март">#REF!</definedName>
    <definedName name="масло" localSheetId="10">'[50]масла литры, деньги'!#REF!</definedName>
    <definedName name="масло" localSheetId="6">'[50]масла литры, деньги'!#REF!</definedName>
    <definedName name="масло" localSheetId="7">'[50]масла литры, деньги'!#REF!</definedName>
    <definedName name="масло" localSheetId="8">'[50]масла литры, деньги'!#REF!</definedName>
    <definedName name="масло" localSheetId="9">'[50]масла литры, деньги'!#REF!</definedName>
    <definedName name="масло">'[50]масла литры, деньги'!#REF!</definedName>
    <definedName name="Материалы">'[47]ПФВ-0.5'!$AG$26:$AG$33</definedName>
    <definedName name="МЕД" localSheetId="10">#REF!</definedName>
    <definedName name="МЕД" localSheetId="6">#REF!</definedName>
    <definedName name="МЕД" localSheetId="7">#REF!</definedName>
    <definedName name="МЕД" localSheetId="8">#REF!</definedName>
    <definedName name="МЕД" localSheetId="9">#REF!</definedName>
    <definedName name="МЕД">#REF!</definedName>
    <definedName name="МЕД_" localSheetId="10">#REF!</definedName>
    <definedName name="МЕД_" localSheetId="6">#REF!</definedName>
    <definedName name="МЕД_" localSheetId="7">#REF!</definedName>
    <definedName name="МЕД_" localSheetId="8">#REF!</definedName>
    <definedName name="МЕД_" localSheetId="9">#REF!</definedName>
    <definedName name="МЕД_">#REF!</definedName>
    <definedName name="МЕЛ_СУМ" localSheetId="10">#REF!</definedName>
    <definedName name="МЕЛ_СУМ" localSheetId="6">#REF!</definedName>
    <definedName name="МЕЛ_СУМ" localSheetId="7">#REF!</definedName>
    <definedName name="МЕЛ_СУМ" localSheetId="8">#REF!</definedName>
    <definedName name="МЕЛ_СУМ" localSheetId="9">#REF!</definedName>
    <definedName name="МЕЛ_СУМ">#REF!</definedName>
    <definedName name="Место">'[47]ПФВ-0.5'!$AK$18:$AK$19</definedName>
    <definedName name="МЕСЯЦЫ" localSheetId="10">[62]Январь!#REF!</definedName>
    <definedName name="МЕСЯЦЫ" localSheetId="6">[62]Январь!#REF!</definedName>
    <definedName name="МЕСЯЦЫ" localSheetId="7">[62]Январь!#REF!</definedName>
    <definedName name="МЕСЯЦЫ" localSheetId="8">[62]Январь!#REF!</definedName>
    <definedName name="МЕСЯЦЫ" localSheetId="9">[62]Январь!#REF!</definedName>
    <definedName name="МЕСЯЦЫ">[63]Январь!#REF!</definedName>
    <definedName name="Мет_собс" localSheetId="10">#REF!</definedName>
    <definedName name="Мет_собс" localSheetId="6">#REF!</definedName>
    <definedName name="Мет_собс" localSheetId="7">#REF!</definedName>
    <definedName name="Мет_собс" localSheetId="8">#REF!</definedName>
    <definedName name="Мет_собс" localSheetId="9">#REF!</definedName>
    <definedName name="Мет_собс">#REF!</definedName>
    <definedName name="Мет_ЭЛЦ3" localSheetId="10">#REF!</definedName>
    <definedName name="Мет_ЭЛЦ3" localSheetId="6">#REF!</definedName>
    <definedName name="Мет_ЭЛЦ3" localSheetId="7">#REF!</definedName>
    <definedName name="Мет_ЭЛЦ3" localSheetId="8">#REF!</definedName>
    <definedName name="Мет_ЭЛЦ3" localSheetId="9">#REF!</definedName>
    <definedName name="Мет_ЭЛЦ3">#REF!</definedName>
    <definedName name="Метроном2">[37]Дебиторка!$J$14</definedName>
    <definedName name="мехцех_РМП">'[38]цены цехов'!$D$26</definedName>
    <definedName name="МЛИГ_АМ" localSheetId="10">[36]Калькуляции!#REF!</definedName>
    <definedName name="МЛИГ_АМ" localSheetId="6">[36]Калькуляции!#REF!</definedName>
    <definedName name="МЛИГ_АМ" localSheetId="7">[36]Калькуляции!#REF!</definedName>
    <definedName name="МЛИГ_АМ" localSheetId="8">[36]Калькуляции!#REF!</definedName>
    <definedName name="МЛИГ_АМ" localSheetId="9">[36]Калькуляции!#REF!</definedName>
    <definedName name="МЛИГ_АМ">[36]Калькуляции!#REF!</definedName>
    <definedName name="МЛИГ_ЭЛ" localSheetId="10">[36]Калькуляции!#REF!</definedName>
    <definedName name="МЛИГ_ЭЛ" localSheetId="6">[36]Калькуляции!#REF!</definedName>
    <definedName name="МЛИГ_ЭЛ" localSheetId="7">[36]Калькуляции!#REF!</definedName>
    <definedName name="МЛИГ_ЭЛ" localSheetId="8">[36]Калькуляции!#REF!</definedName>
    <definedName name="МЛИГ_ЭЛ" localSheetId="9">[36]Калькуляции!#REF!</definedName>
    <definedName name="МЛИГ_ЭЛ">[36]Калькуляции!#REF!</definedName>
    <definedName name="МнНДС" localSheetId="10">#REF!</definedName>
    <definedName name="МнНДС" localSheetId="6">#REF!</definedName>
    <definedName name="МнНДС" localSheetId="7">#REF!</definedName>
    <definedName name="МнНДС" localSheetId="8">#REF!</definedName>
    <definedName name="МнНДС" localSheetId="9">#REF!</definedName>
    <definedName name="МнНДС">#REF!</definedName>
    <definedName name="МР" localSheetId="10">#REF!</definedName>
    <definedName name="МР">#REF!</definedName>
    <definedName name="МС6_РУБ" localSheetId="10">[36]Калькуляции!#REF!</definedName>
    <definedName name="МС6_РУБ" localSheetId="6">[36]Калькуляции!#REF!</definedName>
    <definedName name="МС6_РУБ" localSheetId="7">[36]Калькуляции!#REF!</definedName>
    <definedName name="МС6_РУБ" localSheetId="8">[36]Калькуляции!#REF!</definedName>
    <definedName name="МС6_РУБ" localSheetId="9">[36]Калькуляции!#REF!</definedName>
    <definedName name="МС6_РУБ">[36]Калькуляции!#REF!</definedName>
    <definedName name="МС6_ТОН" localSheetId="10">[36]Калькуляции!#REF!</definedName>
    <definedName name="МС6_ТОН" localSheetId="6">[36]Калькуляции!#REF!</definedName>
    <definedName name="МС6_ТОН" localSheetId="7">[36]Калькуляции!#REF!</definedName>
    <definedName name="МС6_ТОН" localSheetId="8">[36]Калькуляции!#REF!</definedName>
    <definedName name="МС6_ТОН" localSheetId="9">[36]Калькуляции!#REF!</definedName>
    <definedName name="МС6_ТОН">[36]Калькуляции!#REF!</definedName>
    <definedName name="МС9_РУБ" localSheetId="10">[36]Калькуляции!#REF!</definedName>
    <definedName name="МС9_РУБ" localSheetId="6">[36]Калькуляции!#REF!</definedName>
    <definedName name="МС9_РУБ" localSheetId="7">[36]Калькуляции!#REF!</definedName>
    <definedName name="МС9_РУБ" localSheetId="8">[36]Калькуляции!#REF!</definedName>
    <definedName name="МС9_РУБ" localSheetId="9">[36]Калькуляции!#REF!</definedName>
    <definedName name="МС9_РУБ">[36]Калькуляции!#REF!</definedName>
    <definedName name="МС9_ТОН" localSheetId="10">[36]Калькуляции!#REF!</definedName>
    <definedName name="МС9_ТОН" localSheetId="6">[36]Калькуляции!#REF!</definedName>
    <definedName name="МС9_ТОН" localSheetId="7">[36]Калькуляции!#REF!</definedName>
    <definedName name="МС9_ТОН" localSheetId="8">[36]Калькуляции!#REF!</definedName>
    <definedName name="МС9_ТОН" localSheetId="9">[36]Калькуляции!#REF!</definedName>
    <definedName name="МС9_ТОН">[36]Калькуляции!#REF!</definedName>
    <definedName name="мым" localSheetId="10">'5 анализ экон эффект 25'!мым</definedName>
    <definedName name="мым" localSheetId="6">'5 анализ экон эффект 25 план'!мым</definedName>
    <definedName name="мым" localSheetId="7">'5 анализ экон эффект 27'!мым</definedName>
    <definedName name="мым" localSheetId="8">'5 анализ экон эффект 28'!мым</definedName>
    <definedName name="мым" localSheetId="9">'5 анализ эконом эффект 29'!мым</definedName>
    <definedName name="мым">[5]!мым</definedName>
    <definedName name="н" localSheetId="10">'5 анализ экон эффект 25'!н</definedName>
    <definedName name="н" localSheetId="6">'5 анализ экон эффект 25 план'!н</definedName>
    <definedName name="н" localSheetId="7">'5 анализ экон эффект 27'!н</definedName>
    <definedName name="н" localSheetId="8">'5 анализ экон эффект 28'!н</definedName>
    <definedName name="н" localSheetId="9">'5 анализ эконом эффект 29'!н</definedName>
    <definedName name="н">[5]!н</definedName>
    <definedName name="Н_2ЦЕХ_СКАЛ" localSheetId="10">#REF!</definedName>
    <definedName name="Н_2ЦЕХ_СКАЛ" localSheetId="6">#REF!</definedName>
    <definedName name="Н_2ЦЕХ_СКАЛ" localSheetId="7">#REF!</definedName>
    <definedName name="Н_2ЦЕХ_СКАЛ" localSheetId="8">#REF!</definedName>
    <definedName name="Н_2ЦЕХ_СКАЛ" localSheetId="9">#REF!</definedName>
    <definedName name="Н_2ЦЕХ_СКАЛ">#REF!</definedName>
    <definedName name="Н_АЛФ" localSheetId="10">#REF!</definedName>
    <definedName name="Н_АЛФ" localSheetId="6">#REF!</definedName>
    <definedName name="Н_АЛФ" localSheetId="7">#REF!</definedName>
    <definedName name="Н_АЛФ" localSheetId="8">#REF!</definedName>
    <definedName name="Н_АЛФ" localSheetId="9">#REF!</definedName>
    <definedName name="Н_АЛФ">#REF!</definedName>
    <definedName name="Н_АМ_МЛ" localSheetId="10">[36]Калькуляции!#REF!</definedName>
    <definedName name="Н_АМ_МЛ" localSheetId="6">[36]Калькуляции!#REF!</definedName>
    <definedName name="Н_АМ_МЛ" localSheetId="7">[36]Калькуляции!#REF!</definedName>
    <definedName name="Н_АМ_МЛ" localSheetId="8">[36]Калькуляции!#REF!</definedName>
    <definedName name="Н_АМ_МЛ" localSheetId="9">[36]Калькуляции!#REF!</definedName>
    <definedName name="Н_АМ_МЛ">[36]Калькуляции!#REF!</definedName>
    <definedName name="Н_АНБЛ" localSheetId="10">#REF!</definedName>
    <definedName name="Н_АНБЛ" localSheetId="6">#REF!</definedName>
    <definedName name="Н_АНБЛ" localSheetId="7">#REF!</definedName>
    <definedName name="Н_АНБЛ" localSheetId="8">#REF!</definedName>
    <definedName name="Н_АНБЛ" localSheetId="9">#REF!</definedName>
    <definedName name="Н_АНБЛ">#REF!</definedName>
    <definedName name="Н_АНБЛ_В" localSheetId="10">[36]Калькуляции!#REF!</definedName>
    <definedName name="Н_АНБЛ_В" localSheetId="6">[36]Калькуляции!#REF!</definedName>
    <definedName name="Н_АНБЛ_В" localSheetId="7">[36]Калькуляции!#REF!</definedName>
    <definedName name="Н_АНБЛ_В" localSheetId="8">[36]Калькуляции!#REF!</definedName>
    <definedName name="Н_АНБЛ_В" localSheetId="9">[36]Калькуляции!#REF!</definedName>
    <definedName name="Н_АНБЛ_В">[36]Калькуляции!#REF!</definedName>
    <definedName name="Н_АНБЛ_Т" localSheetId="10">[36]Калькуляции!#REF!</definedName>
    <definedName name="Н_АНБЛ_Т" localSheetId="6">[36]Калькуляции!#REF!</definedName>
    <definedName name="Н_АНБЛ_Т" localSheetId="7">[36]Калькуляции!#REF!</definedName>
    <definedName name="Н_АНБЛ_Т" localSheetId="8">[36]Калькуляции!#REF!</definedName>
    <definedName name="Н_АНБЛ_Т" localSheetId="9">[36]Калькуляции!#REF!</definedName>
    <definedName name="Н_АНБЛ_Т">[36]Калькуляции!#REF!</definedName>
    <definedName name="Н_АФ_МЛ" localSheetId="10">[36]Калькуляции!#REF!</definedName>
    <definedName name="Н_АФ_МЛ" localSheetId="6">[36]Калькуляции!#REF!</definedName>
    <definedName name="Н_АФ_МЛ" localSheetId="7">[36]Калькуляции!#REF!</definedName>
    <definedName name="Н_АФ_МЛ" localSheetId="8">[36]Калькуляции!#REF!</definedName>
    <definedName name="Н_АФ_МЛ" localSheetId="9">[36]Калькуляции!#REF!</definedName>
    <definedName name="Н_АФ_МЛ">[36]Калькуляции!#REF!</definedName>
    <definedName name="Н_ВАЛФ" localSheetId="10">#REF!</definedName>
    <definedName name="Н_ВАЛФ" localSheetId="6">#REF!</definedName>
    <definedName name="Н_ВАЛФ" localSheetId="7">#REF!</definedName>
    <definedName name="Н_ВАЛФ" localSheetId="8">#REF!</definedName>
    <definedName name="Н_ВАЛФ" localSheetId="9">#REF!</definedName>
    <definedName name="Н_ВАЛФ">#REF!</definedName>
    <definedName name="Н_ВГР" localSheetId="10">#REF!</definedName>
    <definedName name="Н_ВГР" localSheetId="6">#REF!</definedName>
    <definedName name="Н_ВГР" localSheetId="7">#REF!</definedName>
    <definedName name="Н_ВГР" localSheetId="8">#REF!</definedName>
    <definedName name="Н_ВГР" localSheetId="9">#REF!</definedName>
    <definedName name="Н_ВГР">#REF!</definedName>
    <definedName name="Н_ВКРСВ" localSheetId="10">#REF!</definedName>
    <definedName name="Н_ВКРСВ" localSheetId="6">#REF!</definedName>
    <definedName name="Н_ВКРСВ" localSheetId="7">#REF!</definedName>
    <definedName name="Н_ВКРСВ" localSheetId="8">#REF!</definedName>
    <definedName name="Н_ВКРСВ" localSheetId="9">#REF!</definedName>
    <definedName name="Н_ВКРСВ">#REF!</definedName>
    <definedName name="Н_ВМЕДЬ" localSheetId="10">#REF!</definedName>
    <definedName name="Н_ВМЕДЬ" localSheetId="6">#REF!</definedName>
    <definedName name="Н_ВМЕДЬ" localSheetId="7">#REF!</definedName>
    <definedName name="Н_ВМЕДЬ" localSheetId="8">#REF!</definedName>
    <definedName name="Н_ВМЕДЬ" localSheetId="9">#REF!</definedName>
    <definedName name="Н_ВМЕДЬ">#REF!</definedName>
    <definedName name="Н_ВОДОБКРУПН" localSheetId="10">#REF!</definedName>
    <definedName name="Н_ВОДОБКРУПН" localSheetId="6">#REF!</definedName>
    <definedName name="Н_ВОДОБКРУПН" localSheetId="7">#REF!</definedName>
    <definedName name="Н_ВОДОБКРУПН" localSheetId="8">#REF!</definedName>
    <definedName name="Н_ВОДОБКРУПН" localSheetId="9">#REF!</definedName>
    <definedName name="Н_ВОДОБКРУПН">#REF!</definedName>
    <definedName name="Н_ВХЛБ" localSheetId="10">#REF!</definedName>
    <definedName name="Н_ВХЛБ" localSheetId="6">#REF!</definedName>
    <definedName name="Н_ВХЛБ" localSheetId="7">#REF!</definedName>
    <definedName name="Н_ВХЛБ" localSheetId="8">#REF!</definedName>
    <definedName name="Н_ВХЛБ" localSheetId="9">#REF!</definedName>
    <definedName name="Н_ВХЛБ">#REF!</definedName>
    <definedName name="Н_ВХЛН" localSheetId="10">#REF!</definedName>
    <definedName name="Н_ВХЛН" localSheetId="6">#REF!</definedName>
    <definedName name="Н_ВХЛН" localSheetId="7">#REF!</definedName>
    <definedName name="Н_ВХЛН" localSheetId="8">#REF!</definedName>
    <definedName name="Н_ВХЛН" localSheetId="9">#REF!</definedName>
    <definedName name="Н_ВХЛН">#REF!</definedName>
    <definedName name="Н_ГИДЗ" localSheetId="10">#REF!</definedName>
    <definedName name="Н_ГИДЗ" localSheetId="6">#REF!</definedName>
    <definedName name="Н_ГИДЗ" localSheetId="7">#REF!</definedName>
    <definedName name="Н_ГИДЗ" localSheetId="8">#REF!</definedName>
    <definedName name="Н_ГИДЗ" localSheetId="9">#REF!</definedName>
    <definedName name="Н_ГИДЗ">#REF!</definedName>
    <definedName name="Н_ГЛ_ВН" localSheetId="10">#REF!</definedName>
    <definedName name="Н_ГЛ_ВН" localSheetId="6">#REF!</definedName>
    <definedName name="Н_ГЛ_ВН" localSheetId="7">#REF!</definedName>
    <definedName name="Н_ГЛ_ВН" localSheetId="8">#REF!</definedName>
    <definedName name="Н_ГЛ_ВН" localSheetId="9">#REF!</definedName>
    <definedName name="Н_ГЛ_ВН">#REF!</definedName>
    <definedName name="Н_ГЛ_ДП" localSheetId="10">[36]Калькуляции!#REF!</definedName>
    <definedName name="Н_ГЛ_ДП" localSheetId="6">[36]Калькуляции!#REF!</definedName>
    <definedName name="Н_ГЛ_ДП" localSheetId="7">[36]Калькуляции!#REF!</definedName>
    <definedName name="Н_ГЛ_ДП" localSheetId="8">[36]Калькуляции!#REF!</definedName>
    <definedName name="Н_ГЛ_ДП" localSheetId="9">[36]Калькуляции!#REF!</definedName>
    <definedName name="Н_ГЛ_ДП">[36]Калькуляции!#REF!</definedName>
    <definedName name="Н_ГЛ_ИТ" localSheetId="10">[36]Калькуляции!#REF!</definedName>
    <definedName name="Н_ГЛ_ИТ" localSheetId="6">[36]Калькуляции!#REF!</definedName>
    <definedName name="Н_ГЛ_ИТ" localSheetId="7">[36]Калькуляции!#REF!</definedName>
    <definedName name="Н_ГЛ_ИТ" localSheetId="8">[36]Калькуляции!#REF!</definedName>
    <definedName name="Н_ГЛ_ИТ" localSheetId="9">[36]Калькуляции!#REF!</definedName>
    <definedName name="Н_ГЛ_ИТ">[36]Калькуляции!#REF!</definedName>
    <definedName name="Н_ГЛ_ТОЛ" localSheetId="10">#REF!</definedName>
    <definedName name="Н_ГЛ_ТОЛ" localSheetId="6">#REF!</definedName>
    <definedName name="Н_ГЛ_ТОЛ" localSheetId="7">#REF!</definedName>
    <definedName name="Н_ГЛ_ТОЛ" localSheetId="8">#REF!</definedName>
    <definedName name="Н_ГЛ_ТОЛ" localSheetId="9">#REF!</definedName>
    <definedName name="Н_ГЛ_ТОЛ">#REF!</definedName>
    <definedName name="Н_ГЛШ" localSheetId="10">#REF!</definedName>
    <definedName name="Н_ГЛШ" localSheetId="6">#REF!</definedName>
    <definedName name="Н_ГЛШ" localSheetId="7">#REF!</definedName>
    <definedName name="Н_ГЛШ" localSheetId="8">#REF!</definedName>
    <definedName name="Н_ГЛШ" localSheetId="9">#REF!</definedName>
    <definedName name="Н_ГЛШ">#REF!</definedName>
    <definedName name="Н_ИЗВ" localSheetId="10">#REF!</definedName>
    <definedName name="Н_ИЗВ" localSheetId="6">#REF!</definedName>
    <definedName name="Н_ИЗВ" localSheetId="7">#REF!</definedName>
    <definedName name="Н_ИЗВ" localSheetId="8">#REF!</definedName>
    <definedName name="Н_ИЗВ" localSheetId="9">#REF!</definedName>
    <definedName name="Н_ИЗВ">#REF!</definedName>
    <definedName name="Н_К_ПРОК" localSheetId="10">#REF!</definedName>
    <definedName name="Н_К_ПРОК" localSheetId="6">#REF!</definedName>
    <definedName name="Н_К_ПРОК" localSheetId="7">#REF!</definedName>
    <definedName name="Н_К_ПРОК" localSheetId="8">#REF!</definedName>
    <definedName name="Н_К_ПРОК" localSheetId="9">#REF!</definedName>
    <definedName name="Н_К_ПРОК">#REF!</definedName>
    <definedName name="Н_К_СЫР" localSheetId="10">#REF!</definedName>
    <definedName name="Н_К_СЫР" localSheetId="6">#REF!</definedName>
    <definedName name="Н_К_СЫР" localSheetId="7">#REF!</definedName>
    <definedName name="Н_К_СЫР" localSheetId="8">#REF!</definedName>
    <definedName name="Н_К_СЫР" localSheetId="9">#REF!</definedName>
    <definedName name="Н_К_СЫР">#REF!</definedName>
    <definedName name="Н_К_СЫР_П" localSheetId="10">[36]Калькуляции!#REF!</definedName>
    <definedName name="Н_К_СЫР_П" localSheetId="6">[36]Калькуляции!#REF!</definedName>
    <definedName name="Н_К_СЫР_П" localSheetId="7">[36]Калькуляции!#REF!</definedName>
    <definedName name="Н_К_СЫР_П" localSheetId="8">[36]Калькуляции!#REF!</definedName>
    <definedName name="Н_К_СЫР_П" localSheetId="9">[36]Калькуляции!#REF!</definedName>
    <definedName name="Н_К_СЫР_П">[36]Калькуляции!#REF!</definedName>
    <definedName name="Н_К_СЫР_Т" localSheetId="10">[36]Калькуляции!#REF!</definedName>
    <definedName name="Н_К_СЫР_Т" localSheetId="6">[36]Калькуляции!#REF!</definedName>
    <definedName name="Н_К_СЫР_Т" localSheetId="7">[36]Калькуляции!#REF!</definedName>
    <definedName name="Н_К_СЫР_Т" localSheetId="8">[36]Калькуляции!#REF!</definedName>
    <definedName name="Н_К_СЫР_Т" localSheetId="9">[36]Калькуляции!#REF!</definedName>
    <definedName name="Н_К_СЫР_Т">[36]Калькуляции!#REF!</definedName>
    <definedName name="Н_КАВЧ_АЛФ" localSheetId="10">#REF!</definedName>
    <definedName name="Н_КАВЧ_АЛФ" localSheetId="6">#REF!</definedName>
    <definedName name="Н_КАВЧ_АЛФ" localSheetId="7">#REF!</definedName>
    <definedName name="Н_КАВЧ_АЛФ" localSheetId="8">#REF!</definedName>
    <definedName name="Н_КАВЧ_АЛФ" localSheetId="9">#REF!</definedName>
    <definedName name="Н_КАВЧ_АЛФ">#REF!</definedName>
    <definedName name="Н_КАВЧ_ГРАФ" localSheetId="10">#REF!</definedName>
    <definedName name="Н_КАВЧ_ГРАФ" localSheetId="6">#REF!</definedName>
    <definedName name="Н_КАВЧ_ГРАФ" localSheetId="7">#REF!</definedName>
    <definedName name="Н_КАВЧ_ГРАФ" localSheetId="8">#REF!</definedName>
    <definedName name="Н_КАВЧ_ГРАФ" localSheetId="9">#REF!</definedName>
    <definedName name="Н_КАВЧ_ГРАФ">#REF!</definedName>
    <definedName name="Н_КАВЧ_КРС" localSheetId="10">#REF!</definedName>
    <definedName name="Н_КАВЧ_КРС" localSheetId="6">#REF!</definedName>
    <definedName name="Н_КАВЧ_КРС" localSheetId="7">#REF!</definedName>
    <definedName name="Н_КАВЧ_КРС" localSheetId="8">#REF!</definedName>
    <definedName name="Н_КАВЧ_КРС" localSheetId="9">#REF!</definedName>
    <definedName name="Н_КАВЧ_КРС">#REF!</definedName>
    <definedName name="Н_КАВЧ_МЕД" localSheetId="10">#REF!</definedName>
    <definedName name="Н_КАВЧ_МЕД" localSheetId="6">#REF!</definedName>
    <definedName name="Н_КАВЧ_МЕД" localSheetId="7">#REF!</definedName>
    <definedName name="Н_КАВЧ_МЕД" localSheetId="8">#REF!</definedName>
    <definedName name="Н_КАВЧ_МЕД" localSheetId="9">#REF!</definedName>
    <definedName name="Н_КАВЧ_МЕД">#REF!</definedName>
    <definedName name="Н_КАВЧ_ХЛБ" localSheetId="10">#REF!</definedName>
    <definedName name="Н_КАВЧ_ХЛБ" localSheetId="6">#REF!</definedName>
    <definedName name="Н_КАВЧ_ХЛБ" localSheetId="7">#REF!</definedName>
    <definedName name="Н_КАВЧ_ХЛБ" localSheetId="8">#REF!</definedName>
    <definedName name="Н_КАВЧ_ХЛБ" localSheetId="9">#REF!</definedName>
    <definedName name="Н_КАВЧ_ХЛБ">#REF!</definedName>
    <definedName name="Н_КАО_СКАЛ" localSheetId="10">#REF!</definedName>
    <definedName name="Н_КАО_СКАЛ" localSheetId="6">#REF!</definedName>
    <definedName name="Н_КАО_СКАЛ" localSheetId="7">#REF!</definedName>
    <definedName name="Н_КАО_СКАЛ" localSheetId="8">#REF!</definedName>
    <definedName name="Н_КАО_СКАЛ" localSheetId="9">#REF!</definedName>
    <definedName name="Н_КАО_СКАЛ">#REF!</definedName>
    <definedName name="Н_КЕРОСИН" localSheetId="10">#REF!</definedName>
    <definedName name="Н_КЕРОСИН" localSheetId="6">#REF!</definedName>
    <definedName name="Н_КЕРОСИН" localSheetId="7">#REF!</definedName>
    <definedName name="Н_КЕРОСИН" localSheetId="8">#REF!</definedName>
    <definedName name="Н_КЕРОСИН" localSheetId="9">#REF!</definedName>
    <definedName name="Н_КЕРОСИН">#REF!</definedName>
    <definedName name="Н_КЛОК_КРСМ" localSheetId="10">[36]Калькуляции!#REF!</definedName>
    <definedName name="Н_КЛОК_КРСМ" localSheetId="6">[36]Калькуляции!#REF!</definedName>
    <definedName name="Н_КЛОК_КРСМ" localSheetId="7">[36]Калькуляции!#REF!</definedName>
    <definedName name="Н_КЛОК_КРСМ" localSheetId="8">[36]Калькуляции!#REF!</definedName>
    <definedName name="Н_КЛОК_КРСМ" localSheetId="9">[36]Калькуляции!#REF!</definedName>
    <definedName name="Н_КЛОК_КРСМ">[36]Калькуляции!#REF!</definedName>
    <definedName name="Н_КЛОК_СКАЛ" localSheetId="10">[36]Калькуляции!#REF!</definedName>
    <definedName name="Н_КЛОК_СКАЛ" localSheetId="6">[36]Калькуляции!#REF!</definedName>
    <definedName name="Н_КЛОК_СКАЛ" localSheetId="7">[36]Калькуляции!#REF!</definedName>
    <definedName name="Н_КЛОК_СКАЛ" localSheetId="8">[36]Калькуляции!#REF!</definedName>
    <definedName name="Н_КЛОК_СКАЛ" localSheetId="9">[36]Калькуляции!#REF!</definedName>
    <definedName name="Н_КЛОК_СКАЛ">[36]Калькуляции!#REF!</definedName>
    <definedName name="Н_КЛОК_ФТК" localSheetId="10">[36]Калькуляции!#REF!</definedName>
    <definedName name="Н_КЛОК_ФТК" localSheetId="6">[36]Калькуляции!#REF!</definedName>
    <definedName name="Н_КЛОК_ФТК" localSheetId="7">[36]Калькуляции!#REF!</definedName>
    <definedName name="Н_КЛОК_ФТК" localSheetId="8">[36]Калькуляции!#REF!</definedName>
    <definedName name="Н_КЛОК_ФТК" localSheetId="9">[36]Калькуляции!#REF!</definedName>
    <definedName name="Н_КЛОК_ФТК">[36]Калькуляции!#REF!</definedName>
    <definedName name="Н_КОА_АБ" localSheetId="10">#REF!</definedName>
    <definedName name="Н_КОА_АБ" localSheetId="6">#REF!</definedName>
    <definedName name="Н_КОА_АБ" localSheetId="7">#REF!</definedName>
    <definedName name="Н_КОА_АБ" localSheetId="8">#REF!</definedName>
    <definedName name="Н_КОА_АБ" localSheetId="9">#REF!</definedName>
    <definedName name="Н_КОА_АБ">#REF!</definedName>
    <definedName name="Н_КОА_ГЛ" localSheetId="10">#REF!</definedName>
    <definedName name="Н_КОА_ГЛ" localSheetId="6">#REF!</definedName>
    <definedName name="Н_КОА_ГЛ" localSheetId="7">#REF!</definedName>
    <definedName name="Н_КОА_ГЛ" localSheetId="8">#REF!</definedName>
    <definedName name="Н_КОА_ГЛ" localSheetId="9">#REF!</definedName>
    <definedName name="Н_КОА_ГЛ">#REF!</definedName>
    <definedName name="Н_КОА_КРС" localSheetId="10">#REF!</definedName>
    <definedName name="Н_КОА_КРС" localSheetId="6">#REF!</definedName>
    <definedName name="Н_КОА_КРС" localSheetId="7">#REF!</definedName>
    <definedName name="Н_КОА_КРС" localSheetId="8">#REF!</definedName>
    <definedName name="Н_КОА_КРС" localSheetId="9">#REF!</definedName>
    <definedName name="Н_КОА_КРС">#REF!</definedName>
    <definedName name="Н_КОА_КРСМ" localSheetId="10">#REF!</definedName>
    <definedName name="Н_КОА_КРСМ" localSheetId="6">#REF!</definedName>
    <definedName name="Н_КОА_КРСМ" localSheetId="7">#REF!</definedName>
    <definedName name="Н_КОА_КРСМ" localSheetId="8">#REF!</definedName>
    <definedName name="Н_КОА_КРСМ" localSheetId="9">#REF!</definedName>
    <definedName name="Н_КОА_КРСМ">#REF!</definedName>
    <definedName name="Н_КОА_СКАЛ" localSheetId="10">#REF!</definedName>
    <definedName name="Н_КОА_СКАЛ" localSheetId="6">#REF!</definedName>
    <definedName name="Н_КОА_СКАЛ" localSheetId="7">#REF!</definedName>
    <definedName name="Н_КОА_СКАЛ" localSheetId="8">#REF!</definedName>
    <definedName name="Н_КОА_СКАЛ" localSheetId="9">#REF!</definedName>
    <definedName name="Н_КОА_СКАЛ">#REF!</definedName>
    <definedName name="Н_КОА_ФК" localSheetId="10">#REF!</definedName>
    <definedName name="Н_КОА_ФК" localSheetId="6">#REF!</definedName>
    <definedName name="Н_КОА_ФК" localSheetId="7">#REF!</definedName>
    <definedName name="Н_КОА_ФК" localSheetId="8">#REF!</definedName>
    <definedName name="Н_КОА_ФК" localSheetId="9">#REF!</definedName>
    <definedName name="Н_КОА_ФК">#REF!</definedName>
    <definedName name="Н_КОРК_7" localSheetId="10">#REF!</definedName>
    <definedName name="Н_КОРК_7" localSheetId="6">#REF!</definedName>
    <definedName name="Н_КОРК_7" localSheetId="7">#REF!</definedName>
    <definedName name="Н_КОРК_7" localSheetId="8">#REF!</definedName>
    <definedName name="Н_КОРК_7" localSheetId="9">#REF!</definedName>
    <definedName name="Н_КОРК_7">#REF!</definedName>
    <definedName name="Н_КОРК_АВЧ" localSheetId="10">#REF!</definedName>
    <definedName name="Н_КОРК_АВЧ" localSheetId="6">#REF!</definedName>
    <definedName name="Н_КОРК_АВЧ" localSheetId="7">#REF!</definedName>
    <definedName name="Н_КОРК_АВЧ" localSheetId="8">#REF!</definedName>
    <definedName name="Н_КОРК_АВЧ" localSheetId="9">#REF!</definedName>
    <definedName name="Н_КОРК_АВЧ">#REF!</definedName>
    <definedName name="Н_КР_АК5М2" localSheetId="10">[36]Калькуляции!#REF!</definedName>
    <definedName name="Н_КР_АК5М2" localSheetId="6">[36]Калькуляции!#REF!</definedName>
    <definedName name="Н_КР_АК5М2" localSheetId="7">[36]Калькуляции!#REF!</definedName>
    <definedName name="Н_КР_АК5М2" localSheetId="8">[36]Калькуляции!#REF!</definedName>
    <definedName name="Н_КР_АК5М2" localSheetId="9">[36]Калькуляции!#REF!</definedName>
    <definedName name="Н_КР_АК5М2">[36]Калькуляции!#REF!</definedName>
    <definedName name="Н_КР_ПАР" localSheetId="10">[36]Калькуляции!#REF!</definedName>
    <definedName name="Н_КР_ПАР" localSheetId="6">[36]Калькуляции!#REF!</definedName>
    <definedName name="Н_КР_ПАР" localSheetId="7">[36]Калькуляции!#REF!</definedName>
    <definedName name="Н_КР_ПАР" localSheetId="8">[36]Калькуляции!#REF!</definedName>
    <definedName name="Н_КР_ПАР" localSheetId="9">[36]Калькуляции!#REF!</definedName>
    <definedName name="Н_КР_ПАР">[36]Калькуляции!#REF!</definedName>
    <definedName name="Н_КР19_СКАЛ" localSheetId="10">#REF!</definedName>
    <definedName name="Н_КР19_СКАЛ" localSheetId="6">#REF!</definedName>
    <definedName name="Н_КР19_СКАЛ" localSheetId="7">#REF!</definedName>
    <definedName name="Н_КР19_СКАЛ" localSheetId="8">#REF!</definedName>
    <definedName name="Н_КР19_СКАЛ" localSheetId="9">#REF!</definedName>
    <definedName name="Н_КР19_СКАЛ">#REF!</definedName>
    <definedName name="Н_КРАК12" localSheetId="10">[36]Калькуляции!#REF!</definedName>
    <definedName name="Н_КРАК12" localSheetId="6">[36]Калькуляции!#REF!</definedName>
    <definedName name="Н_КРАК12" localSheetId="7">[36]Калькуляции!#REF!</definedName>
    <definedName name="Н_КРАК12" localSheetId="8">[36]Калькуляции!#REF!</definedName>
    <definedName name="Н_КРАК12" localSheetId="9">[36]Калькуляции!#REF!</definedName>
    <definedName name="Н_КРАК12">[36]Калькуляции!#REF!</definedName>
    <definedName name="Н_КРАК9ПЧ" localSheetId="10">[36]Калькуляции!#REF!</definedName>
    <definedName name="Н_КРАК9ПЧ" localSheetId="6">[36]Калькуляции!#REF!</definedName>
    <definedName name="Н_КРАК9ПЧ" localSheetId="7">[36]Калькуляции!#REF!</definedName>
    <definedName name="Н_КРАК9ПЧ" localSheetId="8">[36]Калькуляции!#REF!</definedName>
    <definedName name="Н_КРАК9ПЧ" localSheetId="9">[36]Калькуляции!#REF!</definedName>
    <definedName name="Н_КРАК9ПЧ">[36]Калькуляции!#REF!</definedName>
    <definedName name="Н_КРЕМ_МЛ" localSheetId="10">[36]Калькуляции!#REF!</definedName>
    <definedName name="Н_КРЕМ_МЛ" localSheetId="6">[36]Калькуляции!#REF!</definedName>
    <definedName name="Н_КРЕМ_МЛ" localSheetId="7">[36]Калькуляции!#REF!</definedName>
    <definedName name="Н_КРЕМ_МЛ" localSheetId="8">[36]Калькуляции!#REF!</definedName>
    <definedName name="Н_КРЕМ_МЛ" localSheetId="9">[36]Калькуляции!#REF!</definedName>
    <definedName name="Н_КРЕМ_МЛ">[36]Калькуляции!#REF!</definedName>
    <definedName name="Н_КРЕМАК12" localSheetId="10">[36]Калькуляции!#REF!</definedName>
    <definedName name="Н_КРЕМАК12" localSheetId="6">[36]Калькуляции!#REF!</definedName>
    <definedName name="Н_КРЕМАК12" localSheetId="7">[36]Калькуляции!#REF!</definedName>
    <definedName name="Н_КРЕМАК12" localSheetId="8">[36]Калькуляции!#REF!</definedName>
    <definedName name="Н_КРЕМАК12" localSheetId="9">[36]Калькуляции!#REF!</definedName>
    <definedName name="Н_КРЕМАК12">[36]Калькуляции!#REF!</definedName>
    <definedName name="Н_КРЕМАК5М2" localSheetId="10">[36]Калькуляции!#REF!</definedName>
    <definedName name="Н_КРЕМАК5М2" localSheetId="6">[36]Калькуляции!#REF!</definedName>
    <definedName name="Н_КРЕМАК5М2" localSheetId="7">[36]Калькуляции!#REF!</definedName>
    <definedName name="Н_КРЕМАК5М2" localSheetId="8">[36]Калькуляции!#REF!</definedName>
    <definedName name="Н_КРЕМАК5М2" localSheetId="9">[36]Калькуляции!#REF!</definedName>
    <definedName name="Н_КРЕМАК5М2">[36]Калькуляции!#REF!</definedName>
    <definedName name="Н_КРЕМАК9ПЧ" localSheetId="10">[36]Калькуляции!#REF!</definedName>
    <definedName name="Н_КРЕМАК9ПЧ" localSheetId="6">[36]Калькуляции!#REF!</definedName>
    <definedName name="Н_КРЕМАК9ПЧ" localSheetId="7">[36]Калькуляции!#REF!</definedName>
    <definedName name="Н_КРЕМАК9ПЧ" localSheetId="8">[36]Калькуляции!#REF!</definedName>
    <definedName name="Н_КРЕМАК9ПЧ" localSheetId="9">[36]Калькуляции!#REF!</definedName>
    <definedName name="Н_КРЕМАК9ПЧ">[36]Калькуляции!#REF!</definedName>
    <definedName name="Н_КРИОЛ_МЛ" localSheetId="10">[36]Калькуляции!#REF!</definedName>
    <definedName name="Н_КРИОЛ_МЛ" localSheetId="6">[36]Калькуляции!#REF!</definedName>
    <definedName name="Н_КРИОЛ_МЛ" localSheetId="7">[36]Калькуляции!#REF!</definedName>
    <definedName name="Н_КРИОЛ_МЛ" localSheetId="8">[36]Калькуляции!#REF!</definedName>
    <definedName name="Н_КРИОЛ_МЛ" localSheetId="9">[36]Калькуляции!#REF!</definedName>
    <definedName name="Н_КРИОЛ_МЛ">[36]Калькуляции!#REF!</definedName>
    <definedName name="Н_КРКРУПН" localSheetId="10">[36]Калькуляции!#REF!</definedName>
    <definedName name="Н_КРКРУПН" localSheetId="6">[36]Калькуляции!#REF!</definedName>
    <definedName name="Н_КРКРУПН" localSheetId="7">[36]Калькуляции!#REF!</definedName>
    <definedName name="Н_КРКРУПН" localSheetId="8">[36]Калькуляции!#REF!</definedName>
    <definedName name="Н_КРКРУПН" localSheetId="9">[36]Калькуляции!#REF!</definedName>
    <definedName name="Н_КРКРУПН">[36]Калькуляции!#REF!</definedName>
    <definedName name="Н_КРМЕЛКИЕ" localSheetId="10">[36]Калькуляции!#REF!</definedName>
    <definedName name="Н_КРМЕЛКИЕ" localSheetId="6">[36]Калькуляции!#REF!</definedName>
    <definedName name="Н_КРМЕЛКИЕ" localSheetId="7">[36]Калькуляции!#REF!</definedName>
    <definedName name="Н_КРМЕЛКИЕ" localSheetId="8">[36]Калькуляции!#REF!</definedName>
    <definedName name="Н_КРМЕЛКИЕ" localSheetId="9">[36]Калькуляции!#REF!</definedName>
    <definedName name="Н_КРМЕЛКИЕ">[36]Калькуляции!#REF!</definedName>
    <definedName name="Н_КРРЕКВИЗИТЫ" localSheetId="10">[36]Калькуляции!#REF!</definedName>
    <definedName name="Н_КРРЕКВИЗИТЫ" localSheetId="6">[36]Калькуляции!#REF!</definedName>
    <definedName name="Н_КРРЕКВИЗИТЫ" localSheetId="7">[36]Калькуляции!#REF!</definedName>
    <definedName name="Н_КРРЕКВИЗИТЫ" localSheetId="8">[36]Калькуляции!#REF!</definedName>
    <definedName name="Н_КРРЕКВИЗИТЫ" localSheetId="9">[36]Калькуляции!#REF!</definedName>
    <definedName name="Н_КРРЕКВИЗИТЫ">[36]Калькуляции!#REF!</definedName>
    <definedName name="Н_КРСВ" localSheetId="10">#REF!</definedName>
    <definedName name="Н_КРСВ" localSheetId="6">#REF!</definedName>
    <definedName name="Н_КРСВ" localSheetId="7">#REF!</definedName>
    <definedName name="Н_КРСВ" localSheetId="8">#REF!</definedName>
    <definedName name="Н_КРСВ" localSheetId="9">#REF!</definedName>
    <definedName name="Н_КРСВ">#REF!</definedName>
    <definedName name="Н_КРСЛИТКИ" localSheetId="10">[36]Калькуляции!#REF!</definedName>
    <definedName name="Н_КРСЛИТКИ" localSheetId="6">[36]Калькуляции!#REF!</definedName>
    <definedName name="Н_КРСЛИТКИ" localSheetId="7">[36]Калькуляции!#REF!</definedName>
    <definedName name="Н_КРСЛИТКИ" localSheetId="8">[36]Калькуляции!#REF!</definedName>
    <definedName name="Н_КРСЛИТКИ" localSheetId="9">[36]Калькуляции!#REF!</definedName>
    <definedName name="Н_КРСЛИТКИ">[36]Калькуляции!#REF!</definedName>
    <definedName name="Н_КРСМ" localSheetId="10">#REF!</definedName>
    <definedName name="Н_КРСМ" localSheetId="6">#REF!</definedName>
    <definedName name="Н_КРСМ" localSheetId="7">#REF!</definedName>
    <definedName name="Н_КРСМ" localSheetId="8">#REF!</definedName>
    <definedName name="Н_КРСМ" localSheetId="9">#REF!</definedName>
    <definedName name="Н_КРСМ">#REF!</definedName>
    <definedName name="Н_КРФ" localSheetId="10">[36]Калькуляции!#REF!</definedName>
    <definedName name="Н_КРФ" localSheetId="6">[36]Калькуляции!#REF!</definedName>
    <definedName name="Н_КРФ" localSheetId="7">[36]Калькуляции!#REF!</definedName>
    <definedName name="Н_КРФ" localSheetId="8">[36]Калькуляции!#REF!</definedName>
    <definedName name="Н_КРФ" localSheetId="9">[36]Калькуляции!#REF!</definedName>
    <definedName name="Н_КРФ">[36]Калькуляции!#REF!</definedName>
    <definedName name="Н_КСГИД" localSheetId="10">#REF!</definedName>
    <definedName name="Н_КСГИД" localSheetId="6">#REF!</definedName>
    <definedName name="Н_КСГИД" localSheetId="7">#REF!</definedName>
    <definedName name="Н_КСГИД" localSheetId="8">#REF!</definedName>
    <definedName name="Н_КСГИД" localSheetId="9">#REF!</definedName>
    <definedName name="Н_КСГИД">#REF!</definedName>
    <definedName name="Н_КСКАУСТ" localSheetId="10">#REF!</definedName>
    <definedName name="Н_КСКАУСТ" localSheetId="6">#REF!</definedName>
    <definedName name="Н_КСКАУСТ" localSheetId="7">#REF!</definedName>
    <definedName name="Н_КСКАУСТ" localSheetId="8">#REF!</definedName>
    <definedName name="Н_КСКАУСТ" localSheetId="9">#REF!</definedName>
    <definedName name="Н_КСКАУСТ">#REF!</definedName>
    <definedName name="Н_КСПЕНА" localSheetId="10">#REF!</definedName>
    <definedName name="Н_КСПЕНА" localSheetId="6">#REF!</definedName>
    <definedName name="Н_КСПЕНА" localSheetId="7">#REF!</definedName>
    <definedName name="Н_КСПЕНА" localSheetId="8">#REF!</definedName>
    <definedName name="Н_КСПЕНА" localSheetId="9">#REF!</definedName>
    <definedName name="Н_КСПЕНА">#REF!</definedName>
    <definedName name="Н_КСПЕНА_С" localSheetId="10">[36]Калькуляции!#REF!</definedName>
    <definedName name="Н_КСПЕНА_С" localSheetId="6">[36]Калькуляции!#REF!</definedName>
    <definedName name="Н_КСПЕНА_С" localSheetId="7">[36]Калькуляции!#REF!</definedName>
    <definedName name="Н_КСПЕНА_С" localSheetId="8">[36]Калькуляции!#REF!</definedName>
    <definedName name="Н_КСПЕНА_С" localSheetId="9">[36]Калькуляции!#REF!</definedName>
    <definedName name="Н_КСПЕНА_С">[36]Калькуляции!#REF!</definedName>
    <definedName name="Н_КССОДГО" localSheetId="10">#REF!</definedName>
    <definedName name="Н_КССОДГО" localSheetId="6">#REF!</definedName>
    <definedName name="Н_КССОДГО" localSheetId="7">#REF!</definedName>
    <definedName name="Н_КССОДГО" localSheetId="8">#REF!</definedName>
    <definedName name="Н_КССОДГО" localSheetId="9">#REF!</definedName>
    <definedName name="Н_КССОДГО">#REF!</definedName>
    <definedName name="Н_КССОДКАЛ" localSheetId="10">#REF!</definedName>
    <definedName name="Н_КССОДКАЛ" localSheetId="6">#REF!</definedName>
    <definedName name="Н_КССОДКАЛ" localSheetId="7">#REF!</definedName>
    <definedName name="Н_КССОДКАЛ" localSheetId="8">#REF!</definedName>
    <definedName name="Н_КССОДКАЛ" localSheetId="9">#REF!</definedName>
    <definedName name="Н_КССОДКАЛ">#REF!</definedName>
    <definedName name="Н_ЛИГ_АЛ_М" localSheetId="10">[36]Калькуляции!#REF!</definedName>
    <definedName name="Н_ЛИГ_АЛ_М" localSheetId="6">[36]Калькуляции!#REF!</definedName>
    <definedName name="Н_ЛИГ_АЛ_М" localSheetId="7">[36]Калькуляции!#REF!</definedName>
    <definedName name="Н_ЛИГ_АЛ_М" localSheetId="8">[36]Калькуляции!#REF!</definedName>
    <definedName name="Н_ЛИГ_АЛ_М" localSheetId="9">[36]Калькуляции!#REF!</definedName>
    <definedName name="Н_ЛИГ_АЛ_М">[36]Калькуляции!#REF!</definedName>
    <definedName name="Н_ЛИГ_АЛ_МАК5М2" localSheetId="10">[36]Калькуляции!#REF!</definedName>
    <definedName name="Н_ЛИГ_АЛ_МАК5М2" localSheetId="6">[36]Калькуляции!#REF!</definedName>
    <definedName name="Н_ЛИГ_АЛ_МАК5М2" localSheetId="7">[36]Калькуляции!#REF!</definedName>
    <definedName name="Н_ЛИГ_АЛ_МАК5М2" localSheetId="8">[36]Калькуляции!#REF!</definedName>
    <definedName name="Н_ЛИГ_АЛ_МАК5М2" localSheetId="9">[36]Калькуляции!#REF!</definedName>
    <definedName name="Н_ЛИГ_АЛ_МАК5М2">[36]Калькуляции!#REF!</definedName>
    <definedName name="Н_ЛИГ_БР_ТИ" localSheetId="10">[36]Калькуляции!#REF!</definedName>
    <definedName name="Н_ЛИГ_БР_ТИ" localSheetId="6">[36]Калькуляции!#REF!</definedName>
    <definedName name="Н_ЛИГ_БР_ТИ" localSheetId="7">[36]Калькуляции!#REF!</definedName>
    <definedName name="Н_ЛИГ_БР_ТИ" localSheetId="8">[36]Калькуляции!#REF!</definedName>
    <definedName name="Н_ЛИГ_БР_ТИ" localSheetId="9">[36]Калькуляции!#REF!</definedName>
    <definedName name="Н_ЛИГ_БР_ТИ">[36]Калькуляции!#REF!</definedName>
    <definedName name="Н_МАГНАК5М2" localSheetId="10">[36]Калькуляции!#REF!</definedName>
    <definedName name="Н_МАГНАК5М2" localSheetId="6">[36]Калькуляции!#REF!</definedName>
    <definedName name="Н_МАГНАК5М2" localSheetId="7">[36]Калькуляции!#REF!</definedName>
    <definedName name="Н_МАГНАК5М2" localSheetId="8">[36]Калькуляции!#REF!</definedName>
    <definedName name="Н_МАГНАК5М2" localSheetId="9">[36]Калькуляции!#REF!</definedName>
    <definedName name="Н_МАГНАК5М2">[36]Калькуляции!#REF!</definedName>
    <definedName name="Н_МАГНАК9ПЧ" localSheetId="10">[36]Калькуляции!#REF!</definedName>
    <definedName name="Н_МАГНАК9ПЧ" localSheetId="6">[36]Калькуляции!#REF!</definedName>
    <definedName name="Н_МАГНАК9ПЧ" localSheetId="7">[36]Калькуляции!#REF!</definedName>
    <definedName name="Н_МАГНАК9ПЧ" localSheetId="8">[36]Калькуляции!#REF!</definedName>
    <definedName name="Н_МАГНАК9ПЧ" localSheetId="9">[36]Калькуляции!#REF!</definedName>
    <definedName name="Н_МАГНАК9ПЧ">[36]Калькуляции!#REF!</definedName>
    <definedName name="Н_МАЗ" localSheetId="10">[36]Калькуляции!#REF!</definedName>
    <definedName name="Н_МАЗ" localSheetId="6">[36]Калькуляции!#REF!</definedName>
    <definedName name="Н_МАЗ" localSheetId="7">[36]Калькуляции!#REF!</definedName>
    <definedName name="Н_МАЗ" localSheetId="8">[36]Калькуляции!#REF!</definedName>
    <definedName name="Н_МАЗ" localSheetId="9">[36]Калькуляции!#REF!</definedName>
    <definedName name="Н_МАЗ">[36]Калькуляции!#REF!</definedName>
    <definedName name="Н_МАРГ_МЛ" localSheetId="10">[36]Калькуляции!#REF!</definedName>
    <definedName name="Н_МАРГ_МЛ" localSheetId="6">[36]Калькуляции!#REF!</definedName>
    <definedName name="Н_МАРГ_МЛ" localSheetId="7">[36]Калькуляции!#REF!</definedName>
    <definedName name="Н_МАРГ_МЛ" localSheetId="8">[36]Калькуляции!#REF!</definedName>
    <definedName name="Н_МАРГ_МЛ" localSheetId="9">[36]Калькуляции!#REF!</definedName>
    <definedName name="Н_МАРГ_МЛ">[36]Калькуляции!#REF!</definedName>
    <definedName name="Н_МАССА" localSheetId="10">#REF!</definedName>
    <definedName name="Н_МАССА" localSheetId="6">#REF!</definedName>
    <definedName name="Н_МАССА" localSheetId="7">#REF!</definedName>
    <definedName name="Н_МАССА" localSheetId="8">#REF!</definedName>
    <definedName name="Н_МАССА" localSheetId="9">#REF!</definedName>
    <definedName name="Н_МАССА">#REF!</definedName>
    <definedName name="Н_МАССА_В" localSheetId="10">[36]Калькуляции!#REF!</definedName>
    <definedName name="Н_МАССА_В" localSheetId="6">[36]Калькуляции!#REF!</definedName>
    <definedName name="Н_МАССА_В" localSheetId="7">[36]Калькуляции!#REF!</definedName>
    <definedName name="Н_МАССА_В" localSheetId="8">[36]Калькуляции!#REF!</definedName>
    <definedName name="Н_МАССА_В" localSheetId="9">[36]Калькуляции!#REF!</definedName>
    <definedName name="Н_МАССА_В">[36]Калькуляции!#REF!</definedName>
    <definedName name="Н_МАССА_П" localSheetId="10">[36]Калькуляции!#REF!</definedName>
    <definedName name="Н_МАССА_П" localSheetId="6">[36]Калькуляции!#REF!</definedName>
    <definedName name="Н_МАССА_П" localSheetId="7">[36]Калькуляции!#REF!</definedName>
    <definedName name="Н_МАССА_П" localSheetId="8">[36]Калькуляции!#REF!</definedName>
    <definedName name="Н_МАССА_П" localSheetId="9">[36]Калькуляции!#REF!</definedName>
    <definedName name="Н_МАССА_П">[36]Калькуляции!#REF!</definedName>
    <definedName name="Н_МАССА_ПК" localSheetId="10">[36]Калькуляции!#REF!</definedName>
    <definedName name="Н_МАССА_ПК" localSheetId="6">[36]Калькуляции!#REF!</definedName>
    <definedName name="Н_МАССА_ПК" localSheetId="7">[36]Калькуляции!#REF!</definedName>
    <definedName name="Н_МАССА_ПК" localSheetId="8">[36]Калькуляции!#REF!</definedName>
    <definedName name="Н_МАССА_ПК" localSheetId="9">[36]Калькуляции!#REF!</definedName>
    <definedName name="Н_МАССА_ПК">[36]Калькуляции!#REF!</definedName>
    <definedName name="Н_МЕД_АК5М2" localSheetId="10">[36]Калькуляции!#REF!</definedName>
    <definedName name="Н_МЕД_АК5М2" localSheetId="6">[36]Калькуляции!#REF!</definedName>
    <definedName name="Н_МЕД_АК5М2" localSheetId="7">[36]Калькуляции!#REF!</definedName>
    <definedName name="Н_МЕД_АК5М2" localSheetId="8">[36]Калькуляции!#REF!</definedName>
    <definedName name="Н_МЕД_АК5М2" localSheetId="9">[36]Калькуляции!#REF!</definedName>
    <definedName name="Н_МЕД_АК5М2">[36]Калькуляции!#REF!</definedName>
    <definedName name="Н_МЛ_3003" localSheetId="10">[36]Калькуляции!#REF!</definedName>
    <definedName name="Н_МЛ_3003" localSheetId="6">[36]Калькуляции!#REF!</definedName>
    <definedName name="Н_МЛ_3003" localSheetId="7">[36]Калькуляции!#REF!</definedName>
    <definedName name="Н_МЛ_3003" localSheetId="8">[36]Калькуляции!#REF!</definedName>
    <definedName name="Н_МЛ_3003" localSheetId="9">[36]Калькуляции!#REF!</definedName>
    <definedName name="Н_МЛ_3003">[36]Калькуляции!#REF!</definedName>
    <definedName name="Н_ОЛЕ" localSheetId="10">#REF!</definedName>
    <definedName name="Н_ОЛЕ" localSheetId="6">#REF!</definedName>
    <definedName name="Н_ОЛЕ" localSheetId="7">#REF!</definedName>
    <definedName name="Н_ОЛЕ" localSheetId="8">#REF!</definedName>
    <definedName name="Н_ОЛЕ" localSheetId="9">#REF!</definedName>
    <definedName name="Н_ОЛЕ">#REF!</definedName>
    <definedName name="Н_ПЕК" localSheetId="10">#REF!</definedName>
    <definedName name="Н_ПЕК" localSheetId="6">#REF!</definedName>
    <definedName name="Н_ПЕК" localSheetId="7">#REF!</definedName>
    <definedName name="Н_ПЕК" localSheetId="8">#REF!</definedName>
    <definedName name="Н_ПЕК" localSheetId="9">#REF!</definedName>
    <definedName name="Н_ПЕК">#REF!</definedName>
    <definedName name="Н_ПЕК_П" localSheetId="10">[36]Калькуляции!#REF!</definedName>
    <definedName name="Н_ПЕК_П" localSheetId="6">[36]Калькуляции!#REF!</definedName>
    <definedName name="Н_ПЕК_П" localSheetId="7">[36]Калькуляции!#REF!</definedName>
    <definedName name="Н_ПЕК_П" localSheetId="8">[36]Калькуляции!#REF!</definedName>
    <definedName name="Н_ПЕК_П" localSheetId="9">[36]Калькуляции!#REF!</definedName>
    <definedName name="Н_ПЕК_П">[36]Калькуляции!#REF!</definedName>
    <definedName name="Н_ПЕК_Т" localSheetId="10">[36]Калькуляции!#REF!</definedName>
    <definedName name="Н_ПЕК_Т" localSheetId="6">[36]Калькуляции!#REF!</definedName>
    <definedName name="Н_ПЕК_Т" localSheetId="7">[36]Калькуляции!#REF!</definedName>
    <definedName name="Н_ПЕК_Т" localSheetId="8">[36]Калькуляции!#REF!</definedName>
    <definedName name="Н_ПЕК_Т" localSheetId="9">[36]Калькуляции!#REF!</definedName>
    <definedName name="Н_ПЕК_Т">[36]Калькуляции!#REF!</definedName>
    <definedName name="Н_ПУШ" localSheetId="10">#REF!</definedName>
    <definedName name="Н_ПУШ" localSheetId="6">#REF!</definedName>
    <definedName name="Н_ПУШ" localSheetId="7">#REF!</definedName>
    <definedName name="Н_ПУШ" localSheetId="8">#REF!</definedName>
    <definedName name="Н_ПУШ" localSheetId="9">#REF!</definedName>
    <definedName name="Н_ПУШ">#REF!</definedName>
    <definedName name="Н_ПЫЛЬ" localSheetId="10">#REF!</definedName>
    <definedName name="Н_ПЫЛЬ" localSheetId="6">#REF!</definedName>
    <definedName name="Н_ПЫЛЬ" localSheetId="7">#REF!</definedName>
    <definedName name="Н_ПЫЛЬ" localSheetId="8">#REF!</definedName>
    <definedName name="Н_ПЫЛЬ" localSheetId="9">#REF!</definedName>
    <definedName name="Н_ПЫЛЬ">#REF!</definedName>
    <definedName name="Н_С8БМ_ГЛ" localSheetId="10">#REF!</definedName>
    <definedName name="Н_С8БМ_ГЛ" localSheetId="6">#REF!</definedName>
    <definedName name="Н_С8БМ_ГЛ" localSheetId="7">#REF!</definedName>
    <definedName name="Н_С8БМ_ГЛ" localSheetId="8">#REF!</definedName>
    <definedName name="Н_С8БМ_ГЛ" localSheetId="9">#REF!</definedName>
    <definedName name="Н_С8БМ_ГЛ">#REF!</definedName>
    <definedName name="Н_С8БМ_КСВ" localSheetId="10">#REF!</definedName>
    <definedName name="Н_С8БМ_КСВ" localSheetId="6">#REF!</definedName>
    <definedName name="Н_С8БМ_КСВ" localSheetId="7">#REF!</definedName>
    <definedName name="Н_С8БМ_КСВ" localSheetId="8">#REF!</definedName>
    <definedName name="Н_С8БМ_КСВ" localSheetId="9">#REF!</definedName>
    <definedName name="Н_С8БМ_КСВ">#REF!</definedName>
    <definedName name="Н_С8БМ_КСМ" localSheetId="10">#REF!</definedName>
    <definedName name="Н_С8БМ_КСМ" localSheetId="6">#REF!</definedName>
    <definedName name="Н_С8БМ_КСМ" localSheetId="7">#REF!</definedName>
    <definedName name="Н_С8БМ_КСМ" localSheetId="8">#REF!</definedName>
    <definedName name="Н_С8БМ_КСМ" localSheetId="9">#REF!</definedName>
    <definedName name="Н_С8БМ_КСМ">#REF!</definedName>
    <definedName name="Н_С8БМ_СКАЛ" localSheetId="10">#REF!</definedName>
    <definedName name="Н_С8БМ_СКАЛ" localSheetId="6">#REF!</definedName>
    <definedName name="Н_С8БМ_СКАЛ" localSheetId="7">#REF!</definedName>
    <definedName name="Н_С8БМ_СКАЛ" localSheetId="8">#REF!</definedName>
    <definedName name="Н_С8БМ_СКАЛ" localSheetId="9">#REF!</definedName>
    <definedName name="Н_С8БМ_СКАЛ">#REF!</definedName>
    <definedName name="Н_С8БМ_ФК" localSheetId="10">#REF!</definedName>
    <definedName name="Н_С8БМ_ФК" localSheetId="6">#REF!</definedName>
    <definedName name="Н_С8БМ_ФК" localSheetId="7">#REF!</definedName>
    <definedName name="Н_С8БМ_ФК" localSheetId="8">#REF!</definedName>
    <definedName name="Н_С8БМ_ФК" localSheetId="9">#REF!</definedName>
    <definedName name="Н_С8БМ_ФК">#REF!</definedName>
    <definedName name="Н_СЕРК" localSheetId="10">#REF!</definedName>
    <definedName name="Н_СЕРК" localSheetId="6">#REF!</definedName>
    <definedName name="Н_СЕРК" localSheetId="7">#REF!</definedName>
    <definedName name="Н_СЕРК" localSheetId="8">#REF!</definedName>
    <definedName name="Н_СЕРК" localSheetId="9">#REF!</definedName>
    <definedName name="Н_СЕРК">#REF!</definedName>
    <definedName name="Н_СКА" localSheetId="10">#REF!</definedName>
    <definedName name="Н_СКА" localSheetId="6">#REF!</definedName>
    <definedName name="Н_СКА" localSheetId="7">#REF!</definedName>
    <definedName name="Н_СКА" localSheetId="8">#REF!</definedName>
    <definedName name="Н_СКА" localSheetId="9">#REF!</definedName>
    <definedName name="Н_СКА">#REF!</definedName>
    <definedName name="Н_СЛ_КРСВ" localSheetId="10">#REF!</definedName>
    <definedName name="Н_СЛ_КРСВ" localSheetId="6">#REF!</definedName>
    <definedName name="Н_СЛ_КРСВ" localSheetId="7">#REF!</definedName>
    <definedName name="Н_СЛ_КРСВ" localSheetId="8">#REF!</definedName>
    <definedName name="Н_СЛ_КРСВ" localSheetId="9">#REF!</definedName>
    <definedName name="Н_СЛ_КРСВ">#REF!</definedName>
    <definedName name="Н_СОЛ_АК5М2" localSheetId="10">[36]Калькуляции!#REF!</definedName>
    <definedName name="Н_СОЛ_АК5М2" localSheetId="6">[36]Калькуляции!#REF!</definedName>
    <definedName name="Н_СОЛ_АК5М2" localSheetId="7">[36]Калькуляции!#REF!</definedName>
    <definedName name="Н_СОЛ_АК5М2" localSheetId="8">[36]Калькуляции!#REF!</definedName>
    <definedName name="Н_СОЛ_АК5М2" localSheetId="9">[36]Калькуляции!#REF!</definedName>
    <definedName name="Н_СОЛ_АК5М2">[36]Калькуляции!#REF!</definedName>
    <definedName name="Н_СОЛАК12" localSheetId="10">[36]Калькуляции!#REF!</definedName>
    <definedName name="Н_СОЛАК12" localSheetId="6">[36]Калькуляции!#REF!</definedName>
    <definedName name="Н_СОЛАК12" localSheetId="7">[36]Калькуляции!#REF!</definedName>
    <definedName name="Н_СОЛАК12" localSheetId="8">[36]Калькуляции!#REF!</definedName>
    <definedName name="Н_СОЛАК12" localSheetId="9">[36]Калькуляции!#REF!</definedName>
    <definedName name="Н_СОЛАК12">[36]Калькуляции!#REF!</definedName>
    <definedName name="Н_СОЛАК9ПЧ" localSheetId="10">[36]Калькуляции!#REF!</definedName>
    <definedName name="Н_СОЛАК9ПЧ" localSheetId="6">[36]Калькуляции!#REF!</definedName>
    <definedName name="Н_СОЛАК9ПЧ" localSheetId="7">[36]Калькуляции!#REF!</definedName>
    <definedName name="Н_СОЛАК9ПЧ" localSheetId="8">[36]Калькуляции!#REF!</definedName>
    <definedName name="Н_СОЛАК9ПЧ" localSheetId="9">[36]Калькуляции!#REF!</definedName>
    <definedName name="Н_СОЛАК9ПЧ">[36]Калькуляции!#REF!</definedName>
    <definedName name="Н_СОЛКРУПН" localSheetId="10">[36]Калькуляции!#REF!</definedName>
    <definedName name="Н_СОЛКРУПН" localSheetId="6">[36]Калькуляции!#REF!</definedName>
    <definedName name="Н_СОЛКРУПН" localSheetId="7">[36]Калькуляции!#REF!</definedName>
    <definedName name="Н_СОЛКРУПН" localSheetId="8">[36]Калькуляции!#REF!</definedName>
    <definedName name="Н_СОЛКРУПН" localSheetId="9">[36]Калькуляции!#REF!</definedName>
    <definedName name="Н_СОЛКРУПН">[36]Калькуляции!#REF!</definedName>
    <definedName name="Н_СОЛМЕЛКИЕ" localSheetId="10">[36]Калькуляции!#REF!</definedName>
    <definedName name="Н_СОЛМЕЛКИЕ" localSheetId="6">[36]Калькуляции!#REF!</definedName>
    <definedName name="Н_СОЛМЕЛКИЕ" localSheetId="7">[36]Калькуляции!#REF!</definedName>
    <definedName name="Н_СОЛМЕЛКИЕ" localSheetId="8">[36]Калькуляции!#REF!</definedName>
    <definedName name="Н_СОЛМЕЛКИЕ" localSheetId="9">[36]Калькуляции!#REF!</definedName>
    <definedName name="Н_СОЛМЕЛКИЕ">[36]Калькуляции!#REF!</definedName>
    <definedName name="Н_СОЛРЕКВИЗИТЫ" localSheetId="10">[36]Калькуляции!#REF!</definedName>
    <definedName name="Н_СОЛРЕКВИЗИТЫ" localSheetId="6">[36]Калькуляции!#REF!</definedName>
    <definedName name="Н_СОЛРЕКВИЗИТЫ" localSheetId="7">[36]Калькуляции!#REF!</definedName>
    <definedName name="Н_СОЛРЕКВИЗИТЫ" localSheetId="8">[36]Калькуляции!#REF!</definedName>
    <definedName name="Н_СОЛРЕКВИЗИТЫ" localSheetId="9">[36]Калькуляции!#REF!</definedName>
    <definedName name="Н_СОЛРЕКВИЗИТЫ">[36]Калькуляции!#REF!</definedName>
    <definedName name="Н_СОЛСЛ" localSheetId="10">[36]Калькуляции!#REF!</definedName>
    <definedName name="Н_СОЛСЛ" localSheetId="6">[36]Калькуляции!#REF!</definedName>
    <definedName name="Н_СОЛСЛ" localSheetId="7">[36]Калькуляции!#REF!</definedName>
    <definedName name="Н_СОЛСЛ" localSheetId="8">[36]Калькуляции!#REF!</definedName>
    <definedName name="Н_СОЛСЛ" localSheetId="9">[36]Калькуляции!#REF!</definedName>
    <definedName name="Н_СОЛСЛ">[36]Калькуляции!#REF!</definedName>
    <definedName name="Н_СОЛСЛИТКИ" localSheetId="10">[36]Калькуляции!#REF!</definedName>
    <definedName name="Н_СОЛСЛИТКИ" localSheetId="6">[36]Калькуляции!#REF!</definedName>
    <definedName name="Н_СОЛСЛИТКИ" localSheetId="7">[36]Калькуляции!#REF!</definedName>
    <definedName name="Н_СОЛСЛИТКИ" localSheetId="8">[36]Калькуляции!#REF!</definedName>
    <definedName name="Н_СОЛСЛИТКИ" localSheetId="9">[36]Калькуляции!#REF!</definedName>
    <definedName name="Н_СОЛСЛИТКИ">[36]Калькуляции!#REF!</definedName>
    <definedName name="Н_СОСМАС" localSheetId="10">#REF!</definedName>
    <definedName name="Н_СОСМАС" localSheetId="6">#REF!</definedName>
    <definedName name="Н_СОСМАС" localSheetId="7">#REF!</definedName>
    <definedName name="Н_СОСМАС" localSheetId="8">#REF!</definedName>
    <definedName name="Н_СОСМАС" localSheetId="9">#REF!</definedName>
    <definedName name="Н_СОСМАС">#REF!</definedName>
    <definedName name="Н_Т_КРСВ" localSheetId="10">#REF!</definedName>
    <definedName name="Н_Т_КРСВ" localSheetId="6">#REF!</definedName>
    <definedName name="Н_Т_КРСВ" localSheetId="7">#REF!</definedName>
    <definedName name="Н_Т_КРСВ" localSheetId="8">#REF!</definedName>
    <definedName name="Н_Т_КРСВ" localSheetId="9">#REF!</definedName>
    <definedName name="Н_Т_КРСВ">#REF!</definedName>
    <definedName name="Н_Т_КРСВ3" localSheetId="10">#REF!</definedName>
    <definedName name="Н_Т_КРСВ3" localSheetId="6">#REF!</definedName>
    <definedName name="Н_Т_КРСВ3" localSheetId="7">#REF!</definedName>
    <definedName name="Н_Т_КРСВ3" localSheetId="8">#REF!</definedName>
    <definedName name="Н_Т_КРСВ3" localSheetId="9">#REF!</definedName>
    <definedName name="Н_Т_КРСВ3">#REF!</definedName>
    <definedName name="Н_ТИТ_АК5М2" localSheetId="10">[36]Калькуляции!#REF!</definedName>
    <definedName name="Н_ТИТ_АК5М2" localSheetId="6">[36]Калькуляции!#REF!</definedName>
    <definedName name="Н_ТИТ_АК5М2" localSheetId="7">[36]Калькуляции!#REF!</definedName>
    <definedName name="Н_ТИТ_АК5М2" localSheetId="8">[36]Калькуляции!#REF!</definedName>
    <definedName name="Н_ТИТ_АК5М2" localSheetId="9">[36]Калькуляции!#REF!</definedName>
    <definedName name="Н_ТИТ_АК5М2">[36]Калькуляции!#REF!</definedName>
    <definedName name="Н_ТИТ_АК9ПЧ" localSheetId="10">[36]Калькуляции!#REF!</definedName>
    <definedName name="Н_ТИТ_АК9ПЧ" localSheetId="6">[36]Калькуляции!#REF!</definedName>
    <definedName name="Н_ТИТ_АК9ПЧ" localSheetId="7">[36]Калькуляции!#REF!</definedName>
    <definedName name="Н_ТИТ_АК9ПЧ" localSheetId="8">[36]Калькуляции!#REF!</definedName>
    <definedName name="Н_ТИТ_АК9ПЧ" localSheetId="9">[36]Калькуляции!#REF!</definedName>
    <definedName name="Н_ТИТ_АК9ПЧ">[36]Калькуляции!#REF!</definedName>
    <definedName name="Н_ТИТАН" localSheetId="10">#REF!</definedName>
    <definedName name="Н_ТИТАН" localSheetId="6">#REF!</definedName>
    <definedName name="Н_ТИТАН" localSheetId="7">#REF!</definedName>
    <definedName name="Н_ТИТАН" localSheetId="8">#REF!</definedName>
    <definedName name="Н_ТИТАН" localSheetId="9">#REF!</definedName>
    <definedName name="Н_ТИТАН">#REF!</definedName>
    <definedName name="Н_ТОЛЬКОБЛОКИ" localSheetId="10">[36]Калькуляции!#REF!</definedName>
    <definedName name="Н_ТОЛЬКОБЛОКИ" localSheetId="6">[36]Калькуляции!#REF!</definedName>
    <definedName name="Н_ТОЛЬКОБЛОКИ" localSheetId="7">[36]Калькуляции!#REF!</definedName>
    <definedName name="Н_ТОЛЬКОБЛОКИ" localSheetId="8">[36]Калькуляции!#REF!</definedName>
    <definedName name="Н_ТОЛЬКОБЛОКИ" localSheetId="9">[36]Калькуляции!#REF!</definedName>
    <definedName name="Н_ТОЛЬКОБЛОКИ">[36]Калькуляции!#REF!</definedName>
    <definedName name="Н_ТОЛЬКОМАССА" localSheetId="10">[36]Калькуляции!#REF!</definedName>
    <definedName name="Н_ТОЛЬКОМАССА" localSheetId="6">[36]Калькуляции!#REF!</definedName>
    <definedName name="Н_ТОЛЬКОМАССА" localSheetId="7">[36]Калькуляции!#REF!</definedName>
    <definedName name="Н_ТОЛЬКОМАССА" localSheetId="8">[36]Калькуляции!#REF!</definedName>
    <definedName name="Н_ТОЛЬКОМАССА" localSheetId="9">[36]Калькуляции!#REF!</definedName>
    <definedName name="Н_ТОЛЬКОМАССА">[36]Калькуляции!#REF!</definedName>
    <definedName name="Н_ФК" localSheetId="10">#REF!</definedName>
    <definedName name="Н_ФК" localSheetId="6">#REF!</definedName>
    <definedName name="Н_ФК" localSheetId="7">#REF!</definedName>
    <definedName name="Н_ФК" localSheetId="8">#REF!</definedName>
    <definedName name="Н_ФК" localSheetId="9">#REF!</definedName>
    <definedName name="Н_ФК">#REF!</definedName>
    <definedName name="Н_ФТК" localSheetId="10">#REF!</definedName>
    <definedName name="Н_ФТК" localSheetId="6">#REF!</definedName>
    <definedName name="Н_ФТК" localSheetId="7">#REF!</definedName>
    <definedName name="Н_ФТК" localSheetId="8">#REF!</definedName>
    <definedName name="Н_ФТК" localSheetId="9">#REF!</definedName>
    <definedName name="Н_ФТК">#REF!</definedName>
    <definedName name="Н_Х_ДИЭТ" localSheetId="10">[36]Калькуляции!#REF!</definedName>
    <definedName name="Н_Х_ДИЭТ" localSheetId="6">[36]Калькуляции!#REF!</definedName>
    <definedName name="Н_Х_ДИЭТ" localSheetId="7">[36]Калькуляции!#REF!</definedName>
    <definedName name="Н_Х_ДИЭТ" localSheetId="8">[36]Калькуляции!#REF!</definedName>
    <definedName name="Н_Х_ДИЭТ" localSheetId="9">[36]Калькуляции!#REF!</definedName>
    <definedName name="Н_Х_ДИЭТ">[36]Калькуляции!#REF!</definedName>
    <definedName name="Н_Х_КБОР" localSheetId="10">[36]Калькуляции!#REF!</definedName>
    <definedName name="Н_Х_КБОР" localSheetId="6">[36]Калькуляции!#REF!</definedName>
    <definedName name="Н_Х_КБОР" localSheetId="7">[36]Калькуляции!#REF!</definedName>
    <definedName name="Н_Х_КБОР" localSheetId="8">[36]Калькуляции!#REF!</definedName>
    <definedName name="Н_Х_КБОР" localSheetId="9">[36]Калькуляции!#REF!</definedName>
    <definedName name="Н_Х_КБОР">[36]Калькуляции!#REF!</definedName>
    <definedName name="Н_Х_ПЕК" localSheetId="10">[36]Калькуляции!#REF!</definedName>
    <definedName name="Н_Х_ПЕК" localSheetId="6">[36]Калькуляции!#REF!</definedName>
    <definedName name="Н_Х_ПЕК" localSheetId="7">[36]Калькуляции!#REF!</definedName>
    <definedName name="Н_Х_ПЕК" localSheetId="8">[36]Калькуляции!#REF!</definedName>
    <definedName name="Н_Х_ПЕК" localSheetId="9">[36]Калькуляции!#REF!</definedName>
    <definedName name="Н_Х_ПЕК">[36]Калькуляции!#REF!</definedName>
    <definedName name="Н_Х_ПОГЛ" localSheetId="10">[36]Калькуляции!#REF!</definedName>
    <definedName name="Н_Х_ПОГЛ" localSheetId="6">[36]Калькуляции!#REF!</definedName>
    <definedName name="Н_Х_ПОГЛ" localSheetId="7">[36]Калькуляции!#REF!</definedName>
    <definedName name="Н_Х_ПОГЛ" localSheetId="8">[36]Калькуляции!#REF!</definedName>
    <definedName name="Н_Х_ПОГЛ" localSheetId="9">[36]Калькуляции!#REF!</definedName>
    <definedName name="Н_Х_ПОГЛ">[36]Калькуляции!#REF!</definedName>
    <definedName name="Н_Х_ТЕРМ" localSheetId="10">[36]Калькуляции!#REF!</definedName>
    <definedName name="Н_Х_ТЕРМ" localSheetId="6">[36]Калькуляции!#REF!</definedName>
    <definedName name="Н_Х_ТЕРМ" localSheetId="7">[36]Калькуляции!#REF!</definedName>
    <definedName name="Н_Х_ТЕРМ" localSheetId="8">[36]Калькуляции!#REF!</definedName>
    <definedName name="Н_Х_ТЕРМ" localSheetId="9">[36]Калькуляции!#REF!</definedName>
    <definedName name="Н_Х_ТЕРМ">[36]Калькуляции!#REF!</definedName>
    <definedName name="Н_Х_ТЕРМ_Д" localSheetId="10">[36]Калькуляции!#REF!</definedName>
    <definedName name="Н_Х_ТЕРМ_Д" localSheetId="6">[36]Калькуляции!#REF!</definedName>
    <definedName name="Н_Х_ТЕРМ_Д" localSheetId="7">[36]Калькуляции!#REF!</definedName>
    <definedName name="Н_Х_ТЕРМ_Д" localSheetId="8">[36]Калькуляции!#REF!</definedName>
    <definedName name="Н_Х_ТЕРМ_Д" localSheetId="9">[36]Калькуляции!#REF!</definedName>
    <definedName name="Н_Х_ТЕРМ_Д">[36]Калькуляции!#REF!</definedName>
    <definedName name="Н_ХЛНАТ" localSheetId="10">#REF!</definedName>
    <definedName name="Н_ХЛНАТ" localSheetId="6">#REF!</definedName>
    <definedName name="Н_ХЛНАТ" localSheetId="7">#REF!</definedName>
    <definedName name="Н_ХЛНАТ" localSheetId="8">#REF!</definedName>
    <definedName name="Н_ХЛНАТ" localSheetId="9">#REF!</definedName>
    <definedName name="Н_ХЛНАТ">#REF!</definedName>
    <definedName name="Н_ШАРЫ" localSheetId="10">#REF!</definedName>
    <definedName name="Н_ШАРЫ" localSheetId="6">#REF!</definedName>
    <definedName name="Н_ШАРЫ" localSheetId="7">#REF!</definedName>
    <definedName name="Н_ШАРЫ" localSheetId="8">#REF!</definedName>
    <definedName name="Н_ШАРЫ" localSheetId="9">#REF!</definedName>
    <definedName name="Н_ШАРЫ">#REF!</definedName>
    <definedName name="Н_ЭНАК12" localSheetId="10">[36]Калькуляции!#REF!</definedName>
    <definedName name="Н_ЭНАК12" localSheetId="6">[36]Калькуляции!#REF!</definedName>
    <definedName name="Н_ЭНАК12" localSheetId="7">[36]Калькуляции!#REF!</definedName>
    <definedName name="Н_ЭНАК12" localSheetId="8">[36]Калькуляции!#REF!</definedName>
    <definedName name="Н_ЭНАК12" localSheetId="9">[36]Калькуляции!#REF!</definedName>
    <definedName name="Н_ЭНАК12">[36]Калькуляции!#REF!</definedName>
    <definedName name="Н_ЭНАК5М2" localSheetId="10">[36]Калькуляции!#REF!</definedName>
    <definedName name="Н_ЭНАК5М2" localSheetId="6">[36]Калькуляции!#REF!</definedName>
    <definedName name="Н_ЭНАК5М2" localSheetId="7">[36]Калькуляции!#REF!</definedName>
    <definedName name="Н_ЭНАК5М2" localSheetId="8">[36]Калькуляции!#REF!</definedName>
    <definedName name="Н_ЭНАК5М2" localSheetId="9">[36]Калькуляции!#REF!</definedName>
    <definedName name="Н_ЭНАК5М2">[36]Калькуляции!#REF!</definedName>
    <definedName name="Н_ЭНАК9ПЧ" localSheetId="10">[36]Калькуляции!#REF!</definedName>
    <definedName name="Н_ЭНАК9ПЧ" localSheetId="6">[36]Калькуляции!#REF!</definedName>
    <definedName name="Н_ЭНАК9ПЧ" localSheetId="7">[36]Калькуляции!#REF!</definedName>
    <definedName name="Н_ЭНАК9ПЧ" localSheetId="8">[36]Калькуляции!#REF!</definedName>
    <definedName name="Н_ЭНАК9ПЧ" localSheetId="9">[36]Калькуляции!#REF!</definedName>
    <definedName name="Н_ЭНАК9ПЧ">[36]Калькуляции!#REF!</definedName>
    <definedName name="Н_ЭНКРУПН" localSheetId="10">#REF!</definedName>
    <definedName name="Н_ЭНКРУПН" localSheetId="6">#REF!</definedName>
    <definedName name="Н_ЭНКРУПН" localSheetId="7">#REF!</definedName>
    <definedName name="Н_ЭНКРУПН" localSheetId="8">#REF!</definedName>
    <definedName name="Н_ЭНКРУПН" localSheetId="9">#REF!</definedName>
    <definedName name="Н_ЭНКРУПН">#REF!</definedName>
    <definedName name="Н_ЭНМЕЛКИЕ" localSheetId="10">#REF!</definedName>
    <definedName name="Н_ЭНМЕЛКИЕ" localSheetId="6">#REF!</definedName>
    <definedName name="Н_ЭНМЕЛКИЕ" localSheetId="7">#REF!</definedName>
    <definedName name="Н_ЭНМЕЛКИЕ" localSheetId="8">#REF!</definedName>
    <definedName name="Н_ЭНМЕЛКИЕ" localSheetId="9">#REF!</definedName>
    <definedName name="Н_ЭНМЕЛКИЕ">#REF!</definedName>
    <definedName name="Н_ЭНРЕКВИЗИТЫ" localSheetId="10">[36]Калькуляции!#REF!</definedName>
    <definedName name="Н_ЭНРЕКВИЗИТЫ" localSheetId="6">[36]Калькуляции!#REF!</definedName>
    <definedName name="Н_ЭНРЕКВИЗИТЫ" localSheetId="7">[36]Калькуляции!#REF!</definedName>
    <definedName name="Н_ЭНРЕКВИЗИТЫ" localSheetId="8">[36]Калькуляции!#REF!</definedName>
    <definedName name="Н_ЭНРЕКВИЗИТЫ" localSheetId="9">[36]Калькуляции!#REF!</definedName>
    <definedName name="Н_ЭНРЕКВИЗИТЫ">[36]Калькуляции!#REF!</definedName>
    <definedName name="Н_ЭНСЛИТКИ" localSheetId="10">#REF!</definedName>
    <definedName name="Н_ЭНСЛИТКИ" localSheetId="6">#REF!</definedName>
    <definedName name="Н_ЭНСЛИТКИ" localSheetId="7">#REF!</definedName>
    <definedName name="Н_ЭНСЛИТКИ" localSheetId="8">#REF!</definedName>
    <definedName name="Н_ЭНСЛИТКИ" localSheetId="9">#REF!</definedName>
    <definedName name="Н_ЭНСЛИТКИ">#REF!</definedName>
    <definedName name="НАЧП" localSheetId="10">#REF!</definedName>
    <definedName name="НАЧП" localSheetId="6">#REF!</definedName>
    <definedName name="НАЧП" localSheetId="7">#REF!</definedName>
    <definedName name="НАЧП" localSheetId="8">#REF!</definedName>
    <definedName name="НАЧП" localSheetId="9">#REF!</definedName>
    <definedName name="НАЧП">#REF!</definedName>
    <definedName name="НАЧПЭО" localSheetId="10">#REF!</definedName>
    <definedName name="НАЧПЭО" localSheetId="6">#REF!</definedName>
    <definedName name="НАЧПЭО" localSheetId="7">#REF!</definedName>
    <definedName name="НАЧПЭО" localSheetId="8">#REF!</definedName>
    <definedName name="НАЧПЭО" localSheetId="9">#REF!</definedName>
    <definedName name="НАЧПЭО">#REF!</definedName>
    <definedName name="НВ_АВЧСЫР" localSheetId="10">#REF!</definedName>
    <definedName name="НВ_АВЧСЫР" localSheetId="6">#REF!</definedName>
    <definedName name="НВ_АВЧСЫР" localSheetId="7">#REF!</definedName>
    <definedName name="НВ_АВЧСЫР" localSheetId="8">#REF!</definedName>
    <definedName name="НВ_АВЧСЫР" localSheetId="9">#REF!</definedName>
    <definedName name="НВ_АВЧСЫР">#REF!</definedName>
    <definedName name="НВ_ДАВАЛ" localSheetId="10">#REF!</definedName>
    <definedName name="НВ_ДАВАЛ" localSheetId="6">#REF!</definedName>
    <definedName name="НВ_ДАВАЛ" localSheetId="7">#REF!</definedName>
    <definedName name="НВ_ДАВАЛ" localSheetId="8">#REF!</definedName>
    <definedName name="НВ_ДАВАЛ" localSheetId="9">#REF!</definedName>
    <definedName name="НВ_ДАВАЛ">#REF!</definedName>
    <definedName name="НВ_КРУПНЫЕ" localSheetId="10">#REF!</definedName>
    <definedName name="НВ_КРУПНЫЕ" localSheetId="6">#REF!</definedName>
    <definedName name="НВ_КРУПНЫЕ" localSheetId="7">#REF!</definedName>
    <definedName name="НВ_КРУПНЫЕ" localSheetId="8">#REF!</definedName>
    <definedName name="НВ_КРУПНЫЕ" localSheetId="9">#REF!</definedName>
    <definedName name="НВ_КРУПНЫЕ">#REF!</definedName>
    <definedName name="НВ_ПУСКАВЧ" localSheetId="10">#REF!</definedName>
    <definedName name="НВ_ПУСКАВЧ" localSheetId="6">#REF!</definedName>
    <definedName name="НВ_ПУСКАВЧ" localSheetId="7">#REF!</definedName>
    <definedName name="НВ_ПУСКАВЧ" localSheetId="8">#REF!</definedName>
    <definedName name="НВ_ПУСКАВЧ" localSheetId="9">#REF!</definedName>
    <definedName name="НВ_ПУСКАВЧ">#REF!</definedName>
    <definedName name="НВ_РЕКВИЗИТЫ" localSheetId="10">#REF!</definedName>
    <definedName name="НВ_РЕКВИЗИТЫ" localSheetId="6">#REF!</definedName>
    <definedName name="НВ_РЕКВИЗИТЫ" localSheetId="7">#REF!</definedName>
    <definedName name="НВ_РЕКВИЗИТЫ" localSheetId="8">#REF!</definedName>
    <definedName name="НВ_РЕКВИЗИТЫ" localSheetId="9">#REF!</definedName>
    <definedName name="НВ_РЕКВИЗИТЫ">#REF!</definedName>
    <definedName name="НВ_СЛИТКИ" localSheetId="10">#REF!</definedName>
    <definedName name="НВ_СЛИТКИ" localSheetId="6">#REF!</definedName>
    <definedName name="НВ_СЛИТКИ" localSheetId="7">#REF!</definedName>
    <definedName name="НВ_СЛИТКИ" localSheetId="8">#REF!</definedName>
    <definedName name="НВ_СЛИТКИ" localSheetId="9">#REF!</definedName>
    <definedName name="НВ_СЛИТКИ">#REF!</definedName>
    <definedName name="НВ_СПЛАВ6063" localSheetId="10">#REF!</definedName>
    <definedName name="НВ_СПЛАВ6063" localSheetId="6">#REF!</definedName>
    <definedName name="НВ_СПЛАВ6063" localSheetId="7">#REF!</definedName>
    <definedName name="НВ_СПЛАВ6063" localSheetId="8">#REF!</definedName>
    <definedName name="НВ_СПЛАВ6063" localSheetId="9">#REF!</definedName>
    <definedName name="НВ_СПЛАВ6063">#REF!</definedName>
    <definedName name="НВ_ЧМЖ" localSheetId="10">#REF!</definedName>
    <definedName name="НВ_ЧМЖ" localSheetId="6">#REF!</definedName>
    <definedName name="НВ_ЧМЖ" localSheetId="7">#REF!</definedName>
    <definedName name="НВ_ЧМЖ" localSheetId="8">#REF!</definedName>
    <definedName name="НВ_ЧМЖ" localSheetId="9">#REF!</definedName>
    <definedName name="НВ_ЧМЖ">#REF!</definedName>
    <definedName name="НДС" localSheetId="10">#REF!</definedName>
    <definedName name="НДС" localSheetId="6">#REF!</definedName>
    <definedName name="НДС" localSheetId="7">#REF!</definedName>
    <definedName name="НДС" localSheetId="8">#REF!</definedName>
    <definedName name="НДС" localSheetId="9">#REF!</definedName>
    <definedName name="НДС">#REF!</definedName>
    <definedName name="ндс1" localSheetId="10">#REF!</definedName>
    <definedName name="ндс1">#REF!</definedName>
    <definedName name="НЗП_АВЧ" localSheetId="10">#REF!</definedName>
    <definedName name="НЗП_АВЧ" localSheetId="6">#REF!</definedName>
    <definedName name="НЗП_АВЧ" localSheetId="7">#REF!</definedName>
    <definedName name="НЗП_АВЧ" localSheetId="8">#REF!</definedName>
    <definedName name="НЗП_АВЧ" localSheetId="9">#REF!</definedName>
    <definedName name="НЗП_АВЧ">#REF!</definedName>
    <definedName name="НЗП_АТЧ" localSheetId="10">#REF!</definedName>
    <definedName name="НЗП_АТЧ" localSheetId="6">#REF!</definedName>
    <definedName name="НЗП_АТЧ" localSheetId="7">#REF!</definedName>
    <definedName name="НЗП_АТЧ" localSheetId="8">#REF!</definedName>
    <definedName name="НЗП_АТЧ" localSheetId="9">#REF!</definedName>
    <definedName name="НЗП_АТЧ">#REF!</definedName>
    <definedName name="НЗП_АТЧВАВЧ" localSheetId="10">#REF!</definedName>
    <definedName name="НЗП_АТЧВАВЧ" localSheetId="6">#REF!</definedName>
    <definedName name="НЗП_АТЧВАВЧ" localSheetId="7">#REF!</definedName>
    <definedName name="НЗП_АТЧВАВЧ" localSheetId="8">#REF!</definedName>
    <definedName name="НЗП_АТЧВАВЧ" localSheetId="9">#REF!</definedName>
    <definedName name="НЗП_АТЧВАВЧ">#REF!</definedName>
    <definedName name="НН_АВЧСЫР" localSheetId="10">[36]Калькуляции!#REF!</definedName>
    <definedName name="НН_АВЧСЫР" localSheetId="6">[36]Калькуляции!#REF!</definedName>
    <definedName name="НН_АВЧСЫР" localSheetId="7">[36]Калькуляции!#REF!</definedName>
    <definedName name="НН_АВЧСЫР" localSheetId="8">[36]Калькуляции!#REF!</definedName>
    <definedName name="НН_АВЧСЫР" localSheetId="9">[36]Калькуляции!#REF!</definedName>
    <definedName name="НН_АВЧСЫР">[36]Калькуляции!#REF!</definedName>
    <definedName name="НН_АВЧТОВ" localSheetId="10">#REF!</definedName>
    <definedName name="НН_АВЧТОВ" localSheetId="6">#REF!</definedName>
    <definedName name="НН_АВЧТОВ" localSheetId="7">#REF!</definedName>
    <definedName name="НН_АВЧТОВ" localSheetId="8">#REF!</definedName>
    <definedName name="НН_АВЧТОВ" localSheetId="9">#REF!</definedName>
    <definedName name="НН_АВЧТОВ">#REF!</definedName>
    <definedName name="нов" localSheetId="10">'5 анализ экон эффект 25'!нов</definedName>
    <definedName name="нов" localSheetId="6">'5 анализ экон эффект 25 план'!нов</definedName>
    <definedName name="нов" localSheetId="7">'5 анализ экон эффект 27'!нов</definedName>
    <definedName name="нов" localSheetId="8">'5 анализ экон эффект 28'!нов</definedName>
    <definedName name="нов" localSheetId="9">'5 анализ эконом эффект 29'!нов</definedName>
    <definedName name="нов">[5]!нов</definedName>
    <definedName name="норм_1" localSheetId="10">[64]Отопление!$D$14:$D$28</definedName>
    <definedName name="норм_1" localSheetId="6">[64]Отопление!$D$14:$D$28</definedName>
    <definedName name="норм_1" localSheetId="7">[64]Отопление!$D$14:$D$28</definedName>
    <definedName name="норм_1" localSheetId="8">[64]Отопление!$D$14:$D$28</definedName>
    <definedName name="норм_1" localSheetId="9">[64]Отопление!$D$14:$D$28</definedName>
    <definedName name="норм_1">[65]Отопление!$D$14:$D$28</definedName>
    <definedName name="норм_1_част" localSheetId="10">[64]Отопление!$I$14:$I$28</definedName>
    <definedName name="норм_1_част" localSheetId="6">[64]Отопление!$I$14:$I$28</definedName>
    <definedName name="норм_1_част" localSheetId="7">[64]Отопление!$I$14:$I$28</definedName>
    <definedName name="норм_1_част" localSheetId="8">[64]Отопление!$I$14:$I$28</definedName>
    <definedName name="норм_1_част" localSheetId="9">[64]Отопление!$I$14:$I$28</definedName>
    <definedName name="норм_1_част">[65]Отопление!$I$14:$I$28</definedName>
    <definedName name="норм_2" localSheetId="10">[64]Отопление!$E$14:$E$28</definedName>
    <definedName name="норм_2" localSheetId="6">[64]Отопление!$E$14:$E$28</definedName>
    <definedName name="норм_2" localSheetId="7">[64]Отопление!$E$14:$E$28</definedName>
    <definedName name="норм_2" localSheetId="8">[64]Отопление!$E$14:$E$28</definedName>
    <definedName name="норм_2" localSheetId="9">[64]Отопление!$E$14:$E$28</definedName>
    <definedName name="норм_2">[65]Отопление!$E$14:$E$28</definedName>
    <definedName name="норм_3" localSheetId="10">[64]Отопление!$F$14:$F$28</definedName>
    <definedName name="норм_3" localSheetId="6">[64]Отопление!$F$14:$F$28</definedName>
    <definedName name="норм_3" localSheetId="7">[64]Отопление!$F$14:$F$28</definedName>
    <definedName name="норм_3" localSheetId="8">[64]Отопление!$F$14:$F$28</definedName>
    <definedName name="норм_3" localSheetId="9">[64]Отопление!$F$14:$F$28</definedName>
    <definedName name="норм_3">[65]Отопление!$F$14:$F$28</definedName>
    <definedName name="норм_3_част" localSheetId="10">[64]Отопление!$J$14:$J$28</definedName>
    <definedName name="норм_3_част" localSheetId="6">[64]Отопление!$J$14:$J$28</definedName>
    <definedName name="норм_3_част" localSheetId="7">[64]Отопление!$J$14:$J$28</definedName>
    <definedName name="норм_3_част" localSheetId="8">[64]Отопление!$J$14:$J$28</definedName>
    <definedName name="норм_3_част" localSheetId="9">[64]Отопление!$J$14:$J$28</definedName>
    <definedName name="норм_3_част">[65]Отопление!$J$14:$J$28</definedName>
    <definedName name="норм_4" localSheetId="10">[64]Отопление!$G$14:$G$28</definedName>
    <definedName name="норм_4" localSheetId="6">[64]Отопление!$G$14:$G$28</definedName>
    <definedName name="норм_4" localSheetId="7">[64]Отопление!$G$14:$G$28</definedName>
    <definedName name="норм_4" localSheetId="8">[64]Отопление!$G$14:$G$28</definedName>
    <definedName name="норм_4" localSheetId="9">[64]Отопление!$G$14:$G$28</definedName>
    <definedName name="норм_4">[65]Отопление!$G$14:$G$28</definedName>
    <definedName name="НОЯ_РУБ" localSheetId="10">[36]Калькуляции!#REF!</definedName>
    <definedName name="НОЯ_РУБ" localSheetId="6">[36]Калькуляции!#REF!</definedName>
    <definedName name="НОЯ_РУБ" localSheetId="7">[36]Калькуляции!#REF!</definedName>
    <definedName name="НОЯ_РУБ" localSheetId="8">[36]Калькуляции!#REF!</definedName>
    <definedName name="НОЯ_РУБ" localSheetId="9">[36]Калькуляции!#REF!</definedName>
    <definedName name="НОЯ_РУБ">[36]Калькуляции!#REF!</definedName>
    <definedName name="НОЯ_ТОН" localSheetId="10">[36]Калькуляции!#REF!</definedName>
    <definedName name="НОЯ_ТОН" localSheetId="6">[36]Калькуляции!#REF!</definedName>
    <definedName name="НОЯ_ТОН" localSheetId="7">[36]Калькуляции!#REF!</definedName>
    <definedName name="НОЯ_ТОН" localSheetId="8">[36]Калькуляции!#REF!</definedName>
    <definedName name="НОЯ_ТОН" localSheetId="9">[36]Калькуляции!#REF!</definedName>
    <definedName name="НОЯ_ТОН">[36]Калькуляции!#REF!</definedName>
    <definedName name="ноябрь" localSheetId="10">#REF!</definedName>
    <definedName name="ноябрь">#REF!</definedName>
    <definedName name="НС_МАРГЛИГ" localSheetId="10">[36]Калькуляции!#REF!</definedName>
    <definedName name="НС_МАРГЛИГ" localSheetId="6">[36]Калькуляции!#REF!</definedName>
    <definedName name="НС_МАРГЛИГ" localSheetId="7">[36]Калькуляции!#REF!</definedName>
    <definedName name="НС_МАРГЛИГ" localSheetId="8">[36]Калькуляции!#REF!</definedName>
    <definedName name="НС_МАРГЛИГ" localSheetId="9">[36]Калькуляции!#REF!</definedName>
    <definedName name="НС_МАРГЛИГ">[36]Калькуляции!#REF!</definedName>
    <definedName name="НСРФ" localSheetId="10">#REF!</definedName>
    <definedName name="НСРФ">#REF!</definedName>
    <definedName name="НСРФ2" localSheetId="10">#REF!</definedName>
    <definedName name="НСРФ2">#REF!</definedName>
    <definedName name="НТ_АВЧСЫР" localSheetId="10">#REF!</definedName>
    <definedName name="НТ_АВЧСЫР" localSheetId="6">#REF!</definedName>
    <definedName name="НТ_АВЧСЫР" localSheetId="7">#REF!</definedName>
    <definedName name="НТ_АВЧСЫР" localSheetId="8">#REF!</definedName>
    <definedName name="НТ_АВЧСЫР" localSheetId="9">#REF!</definedName>
    <definedName name="НТ_АВЧСЫР">#REF!</definedName>
    <definedName name="НТ_АК12" localSheetId="10">[36]Калькуляции!#REF!</definedName>
    <definedName name="НТ_АК12" localSheetId="6">[36]Калькуляции!#REF!</definedName>
    <definedName name="НТ_АК12" localSheetId="7">[36]Калькуляции!#REF!</definedName>
    <definedName name="НТ_АК12" localSheetId="8">[36]Калькуляции!#REF!</definedName>
    <definedName name="НТ_АК12" localSheetId="9">[36]Калькуляции!#REF!</definedName>
    <definedName name="НТ_АК12">[36]Калькуляции!#REF!</definedName>
    <definedName name="НТ_АК5М2" localSheetId="10">[36]Калькуляции!#REF!</definedName>
    <definedName name="НТ_АК5М2" localSheetId="6">[36]Калькуляции!#REF!</definedName>
    <definedName name="НТ_АК5М2" localSheetId="7">[36]Калькуляции!#REF!</definedName>
    <definedName name="НТ_АК5М2" localSheetId="8">[36]Калькуляции!#REF!</definedName>
    <definedName name="НТ_АК5М2" localSheetId="9">[36]Калькуляции!#REF!</definedName>
    <definedName name="НТ_АК5М2">[36]Калькуляции!#REF!</definedName>
    <definedName name="НТ_АК9ПЧ" localSheetId="10">[36]Калькуляции!#REF!</definedName>
    <definedName name="НТ_АК9ПЧ" localSheetId="6">[36]Калькуляции!#REF!</definedName>
    <definedName name="НТ_АК9ПЧ" localSheetId="7">[36]Калькуляции!#REF!</definedName>
    <definedName name="НТ_АК9ПЧ" localSheetId="8">[36]Калькуляции!#REF!</definedName>
    <definedName name="НТ_АК9ПЧ" localSheetId="9">[36]Калькуляции!#REF!</definedName>
    <definedName name="НТ_АК9ПЧ">[36]Калькуляции!#REF!</definedName>
    <definedName name="НТ_АЛЖ" localSheetId="10">[36]Калькуляции!#REF!</definedName>
    <definedName name="НТ_АЛЖ" localSheetId="6">[36]Калькуляции!#REF!</definedName>
    <definedName name="НТ_АЛЖ" localSheetId="7">[36]Калькуляции!#REF!</definedName>
    <definedName name="НТ_АЛЖ" localSheetId="8">[36]Калькуляции!#REF!</definedName>
    <definedName name="НТ_АЛЖ" localSheetId="9">[36]Калькуляции!#REF!</definedName>
    <definedName name="НТ_АЛЖ">[36]Калькуляции!#REF!</definedName>
    <definedName name="НТ_ДАВАЛ" localSheetId="10">#REF!</definedName>
    <definedName name="НТ_ДАВАЛ" localSheetId="6">#REF!</definedName>
    <definedName name="НТ_ДАВАЛ" localSheetId="7">#REF!</definedName>
    <definedName name="НТ_ДАВАЛ" localSheetId="8">#REF!</definedName>
    <definedName name="НТ_ДАВАЛ" localSheetId="9">#REF!</definedName>
    <definedName name="НТ_ДАВАЛ">#REF!</definedName>
    <definedName name="НТ_КАТАНКА" localSheetId="10">[36]Калькуляции!#REF!</definedName>
    <definedName name="НТ_КАТАНКА" localSheetId="6">[36]Калькуляции!#REF!</definedName>
    <definedName name="НТ_КАТАНКА" localSheetId="7">[36]Калькуляции!#REF!</definedName>
    <definedName name="НТ_КАТАНКА" localSheetId="8">[36]Калькуляции!#REF!</definedName>
    <definedName name="НТ_КАТАНКА" localSheetId="9">[36]Калькуляции!#REF!</definedName>
    <definedName name="НТ_КАТАНКА">[36]Калькуляции!#REF!</definedName>
    <definedName name="НТ_КРУПНЫЕ" localSheetId="10">#REF!</definedName>
    <definedName name="НТ_КРУПНЫЕ" localSheetId="6">#REF!</definedName>
    <definedName name="НТ_КРУПНЫЕ" localSheetId="7">#REF!</definedName>
    <definedName name="НТ_КРУПНЫЕ" localSheetId="8">#REF!</definedName>
    <definedName name="НТ_КРУПНЫЕ" localSheetId="9">#REF!</definedName>
    <definedName name="НТ_КРУПНЫЕ">#REF!</definedName>
    <definedName name="НТ_РЕКВИЗИТЫ" localSheetId="10">#REF!</definedName>
    <definedName name="НТ_РЕКВИЗИТЫ" localSheetId="6">#REF!</definedName>
    <definedName name="НТ_РЕКВИЗИТЫ" localSheetId="7">#REF!</definedName>
    <definedName name="НТ_РЕКВИЗИТЫ" localSheetId="8">#REF!</definedName>
    <definedName name="НТ_РЕКВИЗИТЫ" localSheetId="9">#REF!</definedName>
    <definedName name="НТ_РЕКВИЗИТЫ">#REF!</definedName>
    <definedName name="НТ_СЛИТКИ" localSheetId="10">#REF!</definedName>
    <definedName name="НТ_СЛИТКИ" localSheetId="6">#REF!</definedName>
    <definedName name="НТ_СЛИТКИ" localSheetId="7">#REF!</definedName>
    <definedName name="НТ_СЛИТКИ" localSheetId="8">#REF!</definedName>
    <definedName name="НТ_СЛИТКИ" localSheetId="9">#REF!</definedName>
    <definedName name="НТ_СЛИТКИ">#REF!</definedName>
    <definedName name="НТ_СПЛАВ6063" localSheetId="10">#REF!</definedName>
    <definedName name="НТ_СПЛАВ6063" localSheetId="6">#REF!</definedName>
    <definedName name="НТ_СПЛАВ6063" localSheetId="7">#REF!</definedName>
    <definedName name="НТ_СПЛАВ6063" localSheetId="8">#REF!</definedName>
    <definedName name="НТ_СПЛАВ6063" localSheetId="9">#REF!</definedName>
    <definedName name="НТ_СПЛАВ6063">#REF!</definedName>
    <definedName name="НТ_ЧМ" localSheetId="10">[36]Калькуляции!#REF!</definedName>
    <definedName name="НТ_ЧМ" localSheetId="6">[36]Калькуляции!#REF!</definedName>
    <definedName name="НТ_ЧМ" localSheetId="7">[36]Калькуляции!#REF!</definedName>
    <definedName name="НТ_ЧМ" localSheetId="8">[36]Калькуляции!#REF!</definedName>
    <definedName name="НТ_ЧМ" localSheetId="9">[36]Калькуляции!#REF!</definedName>
    <definedName name="НТ_ЧМ">[36]Калькуляции!#REF!</definedName>
    <definedName name="НТ_ЧМЖ" localSheetId="10">#REF!</definedName>
    <definedName name="НТ_ЧМЖ" localSheetId="6">#REF!</definedName>
    <definedName name="НТ_ЧМЖ" localSheetId="7">#REF!</definedName>
    <definedName name="НТ_ЧМЖ" localSheetId="8">#REF!</definedName>
    <definedName name="НТ_ЧМЖ" localSheetId="9">#REF!</definedName>
    <definedName name="НТ_ЧМЖ">#REF!</definedName>
    <definedName name="о" localSheetId="10">'5 анализ экон эффект 25'!о</definedName>
    <definedName name="о" localSheetId="6">'5 анализ экон эффект 25 план'!о</definedName>
    <definedName name="о" localSheetId="7">'5 анализ экон эффект 27'!о</definedName>
    <definedName name="о" localSheetId="8">'5 анализ экон эффект 28'!о</definedName>
    <definedName name="о" localSheetId="9">'5 анализ эконом эффект 29'!о</definedName>
    <definedName name="о">[5]!о</definedName>
    <definedName name="об_эксп" localSheetId="10">#REF!</definedName>
    <definedName name="об_эксп" localSheetId="6">#REF!</definedName>
    <definedName name="об_эксп" localSheetId="7">#REF!</definedName>
    <definedName name="об_эксп" localSheetId="8">#REF!</definedName>
    <definedName name="об_эксп" localSheetId="9">#REF!</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ТП-РП'!$A$2:$N$99</definedName>
    <definedName name="_xlnm.Print_Area" localSheetId="3">'3.2конкретные результаты ЛЭП'!$A$1:$P$27</definedName>
    <definedName name="_xlnm.Print_Area" localSheetId="4">'3.3. Паспорт надежность'!$A$1:$X$27</definedName>
    <definedName name="_xlnm.Print_Area" localSheetId="5">'4. паспортбюджет'!$A$1:$O$22</definedName>
    <definedName name="_xlnm.Print_Area" localSheetId="10">'5 анализ экон эффект 25'!$A$1:$U$70</definedName>
    <definedName name="_xlnm.Print_Area" localSheetId="6">'5 анализ экон эффект 25 план'!$A$1:$U$69</definedName>
    <definedName name="_xlnm.Print_Area" localSheetId="7">'5 анализ экон эффект 27'!$A$1:$U$69</definedName>
    <definedName name="_xlnm.Print_Area" localSheetId="8">'5 анализ экон эффект 28'!$A$1:$U$69</definedName>
    <definedName name="_xlnm.Print_Area" localSheetId="9">'5 анализ эконом эффект 29'!$A$1:$U$69</definedName>
    <definedName name="_xlnm.Print_Area" localSheetId="11">'6.1. Паспорт сетевой график'!$A$1:$I$27</definedName>
    <definedName name="_xlnm.Print_Area" localSheetId="12">'6.2. Паспорт фин осв ввод'!$A$1:$AA$27</definedName>
    <definedName name="_xlnm.Print_Area" localSheetId="13">'7. Паспорт отчет о закупке'!$A$1:$L$23</definedName>
    <definedName name="_xlnm.Print_Area" localSheetId="14">'7. Паспорт отчет о закупке 25'!$A$1:$AT$29</definedName>
    <definedName name="_xlnm.Print_Area" localSheetId="15">'8. Паспорт оценка влияния'!$A$1:$L$23</definedName>
    <definedName name="_xlnm.Print_Area" localSheetId="16">'9. Паспорт Карта-схема'!$A$1:$L$23</definedName>
    <definedName name="_xlnm.Print_Area">#N/A</definedName>
    <definedName name="общ" localSheetId="10">#REF!</definedName>
    <definedName name="общ" localSheetId="6">#REF!</definedName>
    <definedName name="общ" localSheetId="7">#REF!</definedName>
    <definedName name="общ" localSheetId="8">#REF!</definedName>
    <definedName name="общ" localSheetId="9">#REF!</definedName>
    <definedName name="общ">#REF!</definedName>
    <definedName name="ОБЩ_ВН" localSheetId="10">[36]Калькуляции!#REF!</definedName>
    <definedName name="ОБЩ_ВН" localSheetId="6">[36]Калькуляции!#REF!</definedName>
    <definedName name="ОБЩ_ВН" localSheetId="7">[36]Калькуляции!#REF!</definedName>
    <definedName name="ОБЩ_ВН" localSheetId="8">[36]Калькуляции!#REF!</definedName>
    <definedName name="ОБЩ_ВН" localSheetId="9">[36]Калькуляции!#REF!</definedName>
    <definedName name="ОБЩ_ВН">[36]Калькуляции!#REF!</definedName>
    <definedName name="ОБЩ_Т" localSheetId="10">#REF!</definedName>
    <definedName name="ОБЩ_Т" localSheetId="6">#REF!</definedName>
    <definedName name="ОБЩ_Т" localSheetId="7">#REF!</definedName>
    <definedName name="ОБЩ_Т" localSheetId="8">#REF!</definedName>
    <definedName name="ОБЩ_Т" localSheetId="9">#REF!</definedName>
    <definedName name="ОБЩ_Т">#REF!</definedName>
    <definedName name="ОБЩ_ТОЛ" localSheetId="10">[36]Калькуляции!#REF!</definedName>
    <definedName name="ОБЩ_ТОЛ" localSheetId="6">[36]Калькуляции!#REF!</definedName>
    <definedName name="ОБЩ_ТОЛ" localSheetId="7">[36]Калькуляции!#REF!</definedName>
    <definedName name="ОБЩ_ТОЛ" localSheetId="8">[36]Калькуляции!#REF!</definedName>
    <definedName name="ОБЩ_ТОЛ" localSheetId="9">[36]Калькуляции!#REF!</definedName>
    <definedName name="ОБЩ_ТОЛ">[36]Калькуляции!#REF!</definedName>
    <definedName name="ОБЩ_ЭКС" localSheetId="10">[36]Калькуляции!#REF!</definedName>
    <definedName name="ОБЩ_ЭКС" localSheetId="6">[36]Калькуляции!#REF!</definedName>
    <definedName name="ОБЩ_ЭКС" localSheetId="7">[36]Калькуляции!#REF!</definedName>
    <definedName name="ОБЩ_ЭКС" localSheetId="8">[36]Калькуляции!#REF!</definedName>
    <definedName name="ОБЩ_ЭКС" localSheetId="9">[36]Калькуляции!#REF!</definedName>
    <definedName name="ОБЩ_ЭКС">[36]Калькуляции!#REF!</definedName>
    <definedName name="ОБЩЕ_В" localSheetId="10">[36]Калькуляции!#REF!</definedName>
    <definedName name="ОБЩЕ_В" localSheetId="6">[36]Калькуляции!#REF!</definedName>
    <definedName name="ОБЩЕ_В" localSheetId="7">[36]Калькуляции!#REF!</definedName>
    <definedName name="ОБЩЕ_В" localSheetId="8">[36]Калькуляции!#REF!</definedName>
    <definedName name="ОБЩЕ_В" localSheetId="9">[36]Калькуляции!#REF!</definedName>
    <definedName name="ОБЩЕ_В">[36]Калькуляции!#REF!</definedName>
    <definedName name="ОБЩЕ_ДП" localSheetId="10">[36]Калькуляции!#REF!</definedName>
    <definedName name="ОБЩЕ_ДП" localSheetId="6">[36]Калькуляции!#REF!</definedName>
    <definedName name="ОБЩЕ_ДП" localSheetId="7">[36]Калькуляции!#REF!</definedName>
    <definedName name="ОБЩЕ_ДП" localSheetId="8">[36]Калькуляции!#REF!</definedName>
    <definedName name="ОБЩЕ_ДП" localSheetId="9">[36]Калькуляции!#REF!</definedName>
    <definedName name="ОБЩЕ_ДП">[36]Калькуляции!#REF!</definedName>
    <definedName name="ОБЩЕ_Т" localSheetId="10">[36]Калькуляции!#REF!</definedName>
    <definedName name="ОБЩЕ_Т" localSheetId="6">[36]Калькуляции!#REF!</definedName>
    <definedName name="ОБЩЕ_Т" localSheetId="7">[36]Калькуляции!#REF!</definedName>
    <definedName name="ОБЩЕ_Т" localSheetId="8">[36]Калькуляции!#REF!</definedName>
    <definedName name="ОБЩЕ_Т" localSheetId="9">[36]Калькуляции!#REF!</definedName>
    <definedName name="ОБЩЕ_Т">[36]Калькуляции!#REF!</definedName>
    <definedName name="ОБЩЕ_Т_А" localSheetId="10">[36]Калькуляции!#REF!</definedName>
    <definedName name="ОБЩЕ_Т_А" localSheetId="6">[36]Калькуляции!#REF!</definedName>
    <definedName name="ОБЩЕ_Т_А" localSheetId="7">[36]Калькуляции!#REF!</definedName>
    <definedName name="ОБЩЕ_Т_А" localSheetId="8">[36]Калькуляции!#REF!</definedName>
    <definedName name="ОБЩЕ_Т_А" localSheetId="9">[36]Калькуляции!#REF!</definedName>
    <definedName name="ОБЩЕ_Т_А">[36]Калькуляции!#REF!</definedName>
    <definedName name="ОБЩЕ_Т_П" localSheetId="10">[36]Калькуляции!#REF!</definedName>
    <definedName name="ОБЩЕ_Т_П" localSheetId="6">[36]Калькуляции!#REF!</definedName>
    <definedName name="ОБЩЕ_Т_П" localSheetId="7">[36]Калькуляции!#REF!</definedName>
    <definedName name="ОБЩЕ_Т_П" localSheetId="8">[36]Калькуляции!#REF!</definedName>
    <definedName name="ОБЩЕ_Т_П" localSheetId="9">[36]Калькуляции!#REF!</definedName>
    <definedName name="ОБЩЕ_Т_П">[36]Калькуляции!#REF!</definedName>
    <definedName name="ОБЩЕ_Т_ПК" localSheetId="10">[36]Калькуляции!#REF!</definedName>
    <definedName name="ОБЩЕ_Т_ПК" localSheetId="6">[36]Калькуляции!#REF!</definedName>
    <definedName name="ОБЩЕ_Т_ПК" localSheetId="7">[36]Калькуляции!#REF!</definedName>
    <definedName name="ОБЩЕ_Т_ПК" localSheetId="8">[36]Калькуляции!#REF!</definedName>
    <definedName name="ОБЩЕ_Т_ПК" localSheetId="9">[36]Калькуляции!#REF!</definedName>
    <definedName name="ОБЩЕ_Т_ПК">[36]Калькуляции!#REF!</definedName>
    <definedName name="ОБЩЕ_Э" localSheetId="10">[36]Калькуляции!#REF!</definedName>
    <definedName name="ОБЩЕ_Э" localSheetId="6">[36]Калькуляции!#REF!</definedName>
    <definedName name="ОБЩЕ_Э" localSheetId="7">[36]Калькуляции!#REF!</definedName>
    <definedName name="ОБЩЕ_Э" localSheetId="8">[36]Калькуляции!#REF!</definedName>
    <definedName name="ОБЩЕ_Э" localSheetId="9">[36]Калькуляции!#REF!</definedName>
    <definedName name="ОБЩЕ_Э">[36]Калькуляции!#REF!</definedName>
    <definedName name="ОБЩИТ" localSheetId="10">#REF!</definedName>
    <definedName name="ОБЩИТ" localSheetId="6">#REF!</definedName>
    <definedName name="ОБЩИТ" localSheetId="7">#REF!</definedName>
    <definedName name="ОБЩИТ" localSheetId="8">#REF!</definedName>
    <definedName name="ОБЩИТ" localSheetId="9">#REF!</definedName>
    <definedName name="ОБЩИТ">#REF!</definedName>
    <definedName name="объёмы" localSheetId="10">#REF!</definedName>
    <definedName name="объёмы" localSheetId="6">#REF!</definedName>
    <definedName name="объёмы" localSheetId="7">#REF!</definedName>
    <definedName name="объёмы" localSheetId="8">#REF!</definedName>
    <definedName name="объёмы" localSheetId="9">#REF!</definedName>
    <definedName name="объёмы">#REF!</definedName>
    <definedName name="ОКТ_РУБ" localSheetId="10">[36]Калькуляции!#REF!</definedName>
    <definedName name="ОКТ_РУБ" localSheetId="6">[36]Калькуляции!#REF!</definedName>
    <definedName name="ОКТ_РУБ" localSheetId="7">[36]Калькуляции!#REF!</definedName>
    <definedName name="ОКТ_РУБ" localSheetId="8">[36]Калькуляции!#REF!</definedName>
    <definedName name="ОКТ_РУБ" localSheetId="9">[36]Калькуляции!#REF!</definedName>
    <definedName name="ОКТ_РУБ">[36]Калькуляции!#REF!</definedName>
    <definedName name="ОКТ_ТОН" localSheetId="10">[36]Калькуляции!#REF!</definedName>
    <definedName name="ОКТ_ТОН" localSheetId="6">[36]Калькуляции!#REF!</definedName>
    <definedName name="ОКТ_ТОН" localSheetId="7">[36]Калькуляции!#REF!</definedName>
    <definedName name="ОКТ_ТОН" localSheetId="8">[36]Калькуляции!#REF!</definedName>
    <definedName name="ОКТ_ТОН" localSheetId="9">[36]Калькуляции!#REF!</definedName>
    <definedName name="ОКТ_ТОН">[36]Калькуляции!#REF!</definedName>
    <definedName name="ОКТ24" localSheetId="10">[66]График!#REF!</definedName>
    <definedName name="ОКТ24" localSheetId="6">[66]График!#REF!</definedName>
    <definedName name="ОКТ24" localSheetId="7">[66]График!#REF!</definedName>
    <definedName name="ОКТ24" localSheetId="8">[66]График!#REF!</definedName>
    <definedName name="ОКТ24" localSheetId="9">[66]График!#REF!</definedName>
    <definedName name="ОКТ25" localSheetId="10">[66]График!#REF!</definedName>
    <definedName name="ОКТ25" localSheetId="6">[66]График!#REF!</definedName>
    <definedName name="ОКТ25" localSheetId="7">[66]График!#REF!</definedName>
    <definedName name="ОКТ25" localSheetId="8">[66]График!#REF!</definedName>
    <definedName name="ОКТ25" localSheetId="9">[66]График!#REF!</definedName>
    <definedName name="октябрь" localSheetId="10">#REF!</definedName>
    <definedName name="октябрь">#REF!</definedName>
    <definedName name="ОЛЕ" localSheetId="10">#REF!</definedName>
    <definedName name="ОЛЕ" localSheetId="6">#REF!</definedName>
    <definedName name="ОЛЕ" localSheetId="7">#REF!</definedName>
    <definedName name="ОЛЕ" localSheetId="8">#REF!</definedName>
    <definedName name="ОЛЕ" localSheetId="9">#REF!</definedName>
    <definedName name="ОЛЕ">#REF!</definedName>
    <definedName name="он" localSheetId="10">#REF!</definedName>
    <definedName name="он">#REF!</definedName>
    <definedName name="оо" localSheetId="10">#REF!</definedName>
    <definedName name="оо">#REF!</definedName>
    <definedName name="ОРГ" localSheetId="10">#REF!</definedName>
    <definedName name="ОРГ" localSheetId="6">#REF!</definedName>
    <definedName name="ОРГ" localSheetId="7">#REF!</definedName>
    <definedName name="ОРГ" localSheetId="8">#REF!</definedName>
    <definedName name="ОРГ" localSheetId="9">#REF!</definedName>
    <definedName name="ОРГ">#REF!</definedName>
    <definedName name="ОРГАНИЗАЦИЯ" localSheetId="10">#REF!</definedName>
    <definedName name="ОРГАНИЗАЦИЯ">#REF!</definedName>
    <definedName name="ОС_АЛ_Ф" localSheetId="10">#REF!</definedName>
    <definedName name="ОС_АЛ_Ф" localSheetId="6">#REF!</definedName>
    <definedName name="ОС_АЛ_Ф" localSheetId="7">#REF!</definedName>
    <definedName name="ОС_АЛ_Ф" localSheetId="8">#REF!</definedName>
    <definedName name="ОС_АЛ_Ф" localSheetId="9">#REF!</definedName>
    <definedName name="ОС_АЛ_Ф">#REF!</definedName>
    <definedName name="ОС_АН_Б" localSheetId="10">#REF!</definedName>
    <definedName name="ОС_АН_Б" localSheetId="6">#REF!</definedName>
    <definedName name="ОС_АН_Б" localSheetId="7">#REF!</definedName>
    <definedName name="ОС_АН_Б" localSheetId="8">#REF!</definedName>
    <definedName name="ОС_АН_Б" localSheetId="9">#REF!</definedName>
    <definedName name="ОС_АН_Б">#REF!</definedName>
    <definedName name="ОС_АН_Б_ТОЛ" localSheetId="10">[36]Калькуляции!#REF!</definedName>
    <definedName name="ОС_АН_Б_ТОЛ" localSheetId="6">[36]Калькуляции!#REF!</definedName>
    <definedName name="ОС_АН_Б_ТОЛ" localSheetId="7">[36]Калькуляции!#REF!</definedName>
    <definedName name="ОС_АН_Б_ТОЛ" localSheetId="8">[36]Калькуляции!#REF!</definedName>
    <definedName name="ОС_АН_Б_ТОЛ" localSheetId="9">[36]Калькуляции!#REF!</definedName>
    <definedName name="ОС_АН_Б_ТОЛ">[36]Калькуляции!#REF!</definedName>
    <definedName name="ОС_БАР" localSheetId="10">#REF!</definedName>
    <definedName name="ОС_БАР" localSheetId="6">#REF!</definedName>
    <definedName name="ОС_БАР" localSheetId="7">#REF!</definedName>
    <definedName name="ОС_БАР" localSheetId="8">#REF!</definedName>
    <definedName name="ОС_БАР" localSheetId="9">#REF!</definedName>
    <definedName name="ОС_БАР">#REF!</definedName>
    <definedName name="ОС_ГИД" localSheetId="10">#REF!</definedName>
    <definedName name="ОС_ГИД" localSheetId="6">#REF!</definedName>
    <definedName name="ОС_ГИД" localSheetId="7">#REF!</definedName>
    <definedName name="ОС_ГИД" localSheetId="8">#REF!</definedName>
    <definedName name="ОС_ГИД" localSheetId="9">#REF!</definedName>
    <definedName name="ОС_ГИД">#REF!</definedName>
    <definedName name="ОС_ГИД_ЗФА" localSheetId="10">#REF!</definedName>
    <definedName name="ОС_ГИД_ЗФА" localSheetId="6">#REF!</definedName>
    <definedName name="ОС_ГИД_ЗФА" localSheetId="7">#REF!</definedName>
    <definedName name="ОС_ГИД_ЗФА" localSheetId="8">#REF!</definedName>
    <definedName name="ОС_ГИД_ЗФА" localSheetId="9">#REF!</definedName>
    <definedName name="ОС_ГИД_ЗФА">#REF!</definedName>
    <definedName name="ОС_ГЛ" localSheetId="10">#REF!</definedName>
    <definedName name="ОС_ГЛ" localSheetId="6">#REF!</definedName>
    <definedName name="ОС_ГЛ" localSheetId="7">#REF!</definedName>
    <definedName name="ОС_ГЛ" localSheetId="8">#REF!</definedName>
    <definedName name="ОС_ГЛ" localSheetId="9">#REF!</definedName>
    <definedName name="ОС_ГЛ">#REF!</definedName>
    <definedName name="ОС_ГЛ_ДП" localSheetId="10">[36]Калькуляции!#REF!</definedName>
    <definedName name="ОС_ГЛ_ДП" localSheetId="6">[36]Калькуляции!#REF!</definedName>
    <definedName name="ОС_ГЛ_ДП" localSheetId="7">[36]Калькуляции!#REF!</definedName>
    <definedName name="ОС_ГЛ_ДП" localSheetId="8">[36]Калькуляции!#REF!</definedName>
    <definedName name="ОС_ГЛ_ДП" localSheetId="9">[36]Калькуляции!#REF!</definedName>
    <definedName name="ОС_ГЛ_ДП">[36]Калькуляции!#REF!</definedName>
    <definedName name="ОС_ГЛ_Т" localSheetId="10">#REF!</definedName>
    <definedName name="ОС_ГЛ_Т" localSheetId="6">#REF!</definedName>
    <definedName name="ОС_ГЛ_Т" localSheetId="7">#REF!</definedName>
    <definedName name="ОС_ГЛ_Т" localSheetId="8">#REF!</definedName>
    <definedName name="ОС_ГЛ_Т" localSheetId="9">#REF!</definedName>
    <definedName name="ОС_ГЛ_Т">#REF!</definedName>
    <definedName name="ОС_ГЛ_Ш" localSheetId="10">#REF!</definedName>
    <definedName name="ОС_ГЛ_Ш" localSheetId="6">#REF!</definedName>
    <definedName name="ОС_ГЛ_Ш" localSheetId="7">#REF!</definedName>
    <definedName name="ОС_ГЛ_Ш" localSheetId="8">#REF!</definedName>
    <definedName name="ОС_ГЛ_Ш" localSheetId="9">#REF!</definedName>
    <definedName name="ОС_ГЛ_Ш">#REF!</definedName>
    <definedName name="ОС_ГР" localSheetId="10">#REF!</definedName>
    <definedName name="ОС_ГР" localSheetId="6">#REF!</definedName>
    <definedName name="ОС_ГР" localSheetId="7">#REF!</definedName>
    <definedName name="ОС_ГР" localSheetId="8">#REF!</definedName>
    <definedName name="ОС_ГР" localSheetId="9">#REF!</definedName>
    <definedName name="ОС_ГР">#REF!</definedName>
    <definedName name="ОС_ДИЭТ" localSheetId="10">[36]Калькуляции!#REF!</definedName>
    <definedName name="ОС_ДИЭТ" localSheetId="6">[36]Калькуляции!#REF!</definedName>
    <definedName name="ОС_ДИЭТ" localSheetId="7">[36]Калькуляции!#REF!</definedName>
    <definedName name="ОС_ДИЭТ" localSheetId="8">[36]Калькуляции!#REF!</definedName>
    <definedName name="ОС_ДИЭТ" localSheetId="9">[36]Калькуляции!#REF!</definedName>
    <definedName name="ОС_ДИЭТ">[36]Калькуляции!#REF!</definedName>
    <definedName name="ОС_ИЗВ_М" localSheetId="10">#REF!</definedName>
    <definedName name="ОС_ИЗВ_М" localSheetId="6">#REF!</definedName>
    <definedName name="ОС_ИЗВ_М" localSheetId="7">#REF!</definedName>
    <definedName name="ОС_ИЗВ_М" localSheetId="8">#REF!</definedName>
    <definedName name="ОС_ИЗВ_М" localSheetId="9">#REF!</definedName>
    <definedName name="ОС_ИЗВ_М">#REF!</definedName>
    <definedName name="ОС_К_СЫР" localSheetId="10">#REF!</definedName>
    <definedName name="ОС_К_СЫР" localSheetId="6">#REF!</definedName>
    <definedName name="ОС_К_СЫР" localSheetId="7">#REF!</definedName>
    <definedName name="ОС_К_СЫР" localSheetId="8">#REF!</definedName>
    <definedName name="ОС_К_СЫР" localSheetId="9">#REF!</definedName>
    <definedName name="ОС_К_СЫР">#REF!</definedName>
    <definedName name="ОС_К_СЫР_ТОЛ" localSheetId="10">[36]Калькуляции!#REF!</definedName>
    <definedName name="ОС_К_СЫР_ТОЛ" localSheetId="6">[36]Калькуляции!#REF!</definedName>
    <definedName name="ОС_К_СЫР_ТОЛ" localSheetId="7">[36]Калькуляции!#REF!</definedName>
    <definedName name="ОС_К_СЫР_ТОЛ" localSheetId="8">[36]Калькуляции!#REF!</definedName>
    <definedName name="ОС_К_СЫР_ТОЛ" localSheetId="9">[36]Калькуляции!#REF!</definedName>
    <definedName name="ОС_К_СЫР_ТОЛ">[36]Калькуляции!#REF!</definedName>
    <definedName name="ОС_КБОР" localSheetId="10">[36]Калькуляции!#REF!</definedName>
    <definedName name="ОС_КБОР" localSheetId="6">[36]Калькуляции!#REF!</definedName>
    <definedName name="ОС_КБОР" localSheetId="7">[36]Калькуляции!#REF!</definedName>
    <definedName name="ОС_КБОР" localSheetId="8">[36]Калькуляции!#REF!</definedName>
    <definedName name="ОС_КБОР" localSheetId="9">[36]Калькуляции!#REF!</definedName>
    <definedName name="ОС_КБОР">[36]Калькуляции!#REF!</definedName>
    <definedName name="ОС_КОК_ПРОК" localSheetId="10">#REF!</definedName>
    <definedName name="ОС_КОК_ПРОК" localSheetId="6">#REF!</definedName>
    <definedName name="ОС_КОК_ПРОК" localSheetId="7">#REF!</definedName>
    <definedName name="ОС_КОК_ПРОК" localSheetId="8">#REF!</definedName>
    <definedName name="ОС_КОК_ПРОК" localSheetId="9">#REF!</definedName>
    <definedName name="ОС_КОК_ПРОК">#REF!</definedName>
    <definedName name="ОС_КОРК_7" localSheetId="10">#REF!</definedName>
    <definedName name="ОС_КОРК_7" localSheetId="6">#REF!</definedName>
    <definedName name="ОС_КОРК_7" localSheetId="7">#REF!</definedName>
    <definedName name="ОС_КОРК_7" localSheetId="8">#REF!</definedName>
    <definedName name="ОС_КОРК_7" localSheetId="9">#REF!</definedName>
    <definedName name="ОС_КОРК_7">#REF!</definedName>
    <definedName name="ОС_КОРК_АВЧ" localSheetId="10">#REF!</definedName>
    <definedName name="ОС_КОРК_АВЧ" localSheetId="6">#REF!</definedName>
    <definedName name="ОС_КОРК_АВЧ" localSheetId="7">#REF!</definedName>
    <definedName name="ОС_КОРК_АВЧ" localSheetId="8">#REF!</definedName>
    <definedName name="ОС_КОРК_АВЧ" localSheetId="9">#REF!</definedName>
    <definedName name="ОС_КОРК_АВЧ">#REF!</definedName>
    <definedName name="ОС_КР" localSheetId="10">#REF!</definedName>
    <definedName name="ОС_КР" localSheetId="6">#REF!</definedName>
    <definedName name="ОС_КР" localSheetId="7">#REF!</definedName>
    <definedName name="ОС_КР" localSheetId="8">#REF!</definedName>
    <definedName name="ОС_КР" localSheetId="9">#REF!</definedName>
    <definedName name="ОС_КР">#REF!</definedName>
    <definedName name="ОС_КРЕМНИЙ" localSheetId="10">[36]Калькуляции!#REF!</definedName>
    <definedName name="ОС_КРЕМНИЙ" localSheetId="6">[36]Калькуляции!#REF!</definedName>
    <definedName name="ОС_КРЕМНИЙ" localSheetId="7">[36]Калькуляции!#REF!</definedName>
    <definedName name="ОС_КРЕМНИЙ" localSheetId="8">[36]Калькуляции!#REF!</definedName>
    <definedName name="ОС_КРЕМНИЙ" localSheetId="9">[36]Калькуляции!#REF!</definedName>
    <definedName name="ОС_КРЕМНИЙ">[36]Калькуляции!#REF!</definedName>
    <definedName name="ОС_ЛИГ_АЛ_М" localSheetId="10">[36]Калькуляции!#REF!</definedName>
    <definedName name="ОС_ЛИГ_АЛ_М" localSheetId="6">[36]Калькуляции!#REF!</definedName>
    <definedName name="ОС_ЛИГ_АЛ_М" localSheetId="7">[36]Калькуляции!#REF!</definedName>
    <definedName name="ОС_ЛИГ_АЛ_М" localSheetId="8">[36]Калькуляции!#REF!</definedName>
    <definedName name="ОС_ЛИГ_АЛ_М" localSheetId="9">[36]Калькуляции!#REF!</definedName>
    <definedName name="ОС_ЛИГ_АЛ_М">[36]Калькуляции!#REF!</definedName>
    <definedName name="ОС_ЛИГ_БР_ТИ" localSheetId="10">[36]Калькуляции!#REF!</definedName>
    <definedName name="ОС_ЛИГ_БР_ТИ" localSheetId="6">[36]Калькуляции!#REF!</definedName>
    <definedName name="ОС_ЛИГ_БР_ТИ" localSheetId="7">[36]Калькуляции!#REF!</definedName>
    <definedName name="ОС_ЛИГ_БР_ТИ" localSheetId="8">[36]Калькуляции!#REF!</definedName>
    <definedName name="ОС_ЛИГ_БР_ТИ" localSheetId="9">[36]Калькуляции!#REF!</definedName>
    <definedName name="ОС_ЛИГ_БР_ТИ">[36]Калькуляции!#REF!</definedName>
    <definedName name="ОС_МАГНИЙ" localSheetId="10">[36]Калькуляции!#REF!</definedName>
    <definedName name="ОС_МАГНИЙ" localSheetId="6">[36]Калькуляции!#REF!</definedName>
    <definedName name="ОС_МАГНИЙ" localSheetId="7">[36]Калькуляции!#REF!</definedName>
    <definedName name="ОС_МАГНИЙ" localSheetId="8">[36]Калькуляции!#REF!</definedName>
    <definedName name="ОС_МАГНИЙ" localSheetId="9">[36]Калькуляции!#REF!</definedName>
    <definedName name="ОС_МАГНИЙ">[36]Калькуляции!#REF!</definedName>
    <definedName name="ОС_МЕД" localSheetId="10">#REF!</definedName>
    <definedName name="ОС_МЕД" localSheetId="6">#REF!</definedName>
    <definedName name="ОС_МЕД" localSheetId="7">#REF!</definedName>
    <definedName name="ОС_МЕД" localSheetId="8">#REF!</definedName>
    <definedName name="ОС_МЕД" localSheetId="9">#REF!</definedName>
    <definedName name="ОС_МЕД">#REF!</definedName>
    <definedName name="ОС_ОЛЕ" localSheetId="10">#REF!</definedName>
    <definedName name="ОС_ОЛЕ" localSheetId="6">#REF!</definedName>
    <definedName name="ОС_ОЛЕ" localSheetId="7">#REF!</definedName>
    <definedName name="ОС_ОЛЕ" localSheetId="8">#REF!</definedName>
    <definedName name="ОС_ОЛЕ" localSheetId="9">#REF!</definedName>
    <definedName name="ОС_ОЛЕ">#REF!</definedName>
    <definedName name="ОС_П_УГ" localSheetId="10">#REF!</definedName>
    <definedName name="ОС_П_УГ" localSheetId="6">#REF!</definedName>
    <definedName name="ОС_П_УГ" localSheetId="7">#REF!</definedName>
    <definedName name="ОС_П_УГ" localSheetId="8">#REF!</definedName>
    <definedName name="ОС_П_УГ" localSheetId="9">#REF!</definedName>
    <definedName name="ОС_П_УГ">#REF!</definedName>
    <definedName name="ОС_П_УГ_С" localSheetId="10">[36]Калькуляции!#REF!</definedName>
    <definedName name="ОС_П_УГ_С" localSheetId="6">[36]Калькуляции!#REF!</definedName>
    <definedName name="ОС_П_УГ_С" localSheetId="7">[36]Калькуляции!#REF!</definedName>
    <definedName name="ОС_П_УГ_С" localSheetId="8">[36]Калькуляции!#REF!</definedName>
    <definedName name="ОС_П_УГ_С" localSheetId="9">[36]Калькуляции!#REF!</definedName>
    <definedName name="ОС_П_УГ_С">[36]Калькуляции!#REF!</definedName>
    <definedName name="ОС_П_ЦЕМ" localSheetId="10">#REF!</definedName>
    <definedName name="ОС_П_ЦЕМ" localSheetId="6">#REF!</definedName>
    <definedName name="ОС_П_ЦЕМ" localSheetId="7">#REF!</definedName>
    <definedName name="ОС_П_ЦЕМ" localSheetId="8">#REF!</definedName>
    <definedName name="ОС_П_ЦЕМ" localSheetId="9">#REF!</definedName>
    <definedName name="ОС_П_ЦЕМ">#REF!</definedName>
    <definedName name="ОС_ПЕК" localSheetId="10">#REF!</definedName>
    <definedName name="ОС_ПЕК" localSheetId="6">#REF!</definedName>
    <definedName name="ОС_ПЕК" localSheetId="7">#REF!</definedName>
    <definedName name="ОС_ПЕК" localSheetId="8">#REF!</definedName>
    <definedName name="ОС_ПЕК" localSheetId="9">#REF!</definedName>
    <definedName name="ОС_ПЕК">#REF!</definedName>
    <definedName name="ОС_ПЕК_ТОЛ" localSheetId="10">[36]Калькуляции!#REF!</definedName>
    <definedName name="ОС_ПЕК_ТОЛ" localSheetId="6">[36]Калькуляции!#REF!</definedName>
    <definedName name="ОС_ПЕК_ТОЛ" localSheetId="7">[36]Калькуляции!#REF!</definedName>
    <definedName name="ОС_ПЕК_ТОЛ" localSheetId="8">[36]Калькуляции!#REF!</definedName>
    <definedName name="ОС_ПЕК_ТОЛ" localSheetId="9">[36]Калькуляции!#REF!</definedName>
    <definedName name="ОС_ПЕК_ТОЛ">[36]Калькуляции!#REF!</definedName>
    <definedName name="ОС_ПОГЛ" localSheetId="10">[36]Калькуляции!#REF!</definedName>
    <definedName name="ОС_ПОГЛ" localSheetId="6">[36]Калькуляции!#REF!</definedName>
    <definedName name="ОС_ПОГЛ" localSheetId="7">[36]Калькуляции!#REF!</definedName>
    <definedName name="ОС_ПОГЛ" localSheetId="8">[36]Калькуляции!#REF!</definedName>
    <definedName name="ОС_ПОГЛ" localSheetId="9">[36]Калькуляции!#REF!</definedName>
    <definedName name="ОС_ПОГЛ">[36]Калькуляции!#REF!</definedName>
    <definedName name="ОС_ПОД_К" localSheetId="10">#REF!</definedName>
    <definedName name="ОС_ПОД_К" localSheetId="6">#REF!</definedName>
    <definedName name="ОС_ПОД_К" localSheetId="7">#REF!</definedName>
    <definedName name="ОС_ПОД_К" localSheetId="8">#REF!</definedName>
    <definedName name="ОС_ПОД_К" localSheetId="9">#REF!</definedName>
    <definedName name="ОС_ПОД_К">#REF!</definedName>
    <definedName name="ОС_ПУШ" localSheetId="10">#REF!</definedName>
    <definedName name="ОС_ПУШ" localSheetId="6">#REF!</definedName>
    <definedName name="ОС_ПУШ" localSheetId="7">#REF!</definedName>
    <definedName name="ОС_ПУШ" localSheetId="8">#REF!</definedName>
    <definedName name="ОС_ПУШ" localSheetId="9">#REF!</definedName>
    <definedName name="ОС_ПУШ">#REF!</definedName>
    <definedName name="ОС_С_КАЛ" localSheetId="10">#REF!</definedName>
    <definedName name="ОС_С_КАЛ" localSheetId="6">#REF!</definedName>
    <definedName name="ОС_С_КАЛ" localSheetId="7">#REF!</definedName>
    <definedName name="ОС_С_КАЛ" localSheetId="8">#REF!</definedName>
    <definedName name="ОС_С_КАЛ" localSheetId="9">#REF!</definedName>
    <definedName name="ОС_С_КАЛ">#REF!</definedName>
    <definedName name="ОС_С_КАУ" localSheetId="10">#REF!</definedName>
    <definedName name="ОС_С_КАУ" localSheetId="6">#REF!</definedName>
    <definedName name="ОС_С_КАУ" localSheetId="7">#REF!</definedName>
    <definedName name="ОС_С_КАУ" localSheetId="8">#REF!</definedName>
    <definedName name="ОС_С_КАУ" localSheetId="9">#REF!</definedName>
    <definedName name="ОС_С_КАУ">#REF!</definedName>
    <definedName name="ОС_С_ПУСК" localSheetId="10">#REF!</definedName>
    <definedName name="ОС_С_ПУСК" localSheetId="6">#REF!</definedName>
    <definedName name="ОС_С_ПУСК" localSheetId="7">#REF!</definedName>
    <definedName name="ОС_С_ПУСК" localSheetId="8">#REF!</definedName>
    <definedName name="ОС_С_ПУСК" localSheetId="9">#REF!</definedName>
    <definedName name="ОС_С_ПУСК">#REF!</definedName>
    <definedName name="ОС_СЕР_К" localSheetId="10">#REF!</definedName>
    <definedName name="ОС_СЕР_К" localSheetId="6">#REF!</definedName>
    <definedName name="ОС_СЕР_К" localSheetId="7">#REF!</definedName>
    <definedName name="ОС_СЕР_К" localSheetId="8">#REF!</definedName>
    <definedName name="ОС_СЕР_К" localSheetId="9">#REF!</definedName>
    <definedName name="ОС_СЕР_К">#REF!</definedName>
    <definedName name="ОС_СК_АН" localSheetId="10">#REF!</definedName>
    <definedName name="ОС_СК_АН" localSheetId="6">#REF!</definedName>
    <definedName name="ОС_СК_АН" localSheetId="7">#REF!</definedName>
    <definedName name="ОС_СК_АН" localSheetId="8">#REF!</definedName>
    <definedName name="ОС_СК_АН" localSheetId="9">#REF!</definedName>
    <definedName name="ОС_СК_АН">#REF!</definedName>
    <definedName name="ОС_ТЕРМ" localSheetId="10">[36]Калькуляции!#REF!</definedName>
    <definedName name="ОС_ТЕРМ" localSheetId="6">[36]Калькуляции!#REF!</definedName>
    <definedName name="ОС_ТЕРМ" localSheetId="7">[36]Калькуляции!#REF!</definedName>
    <definedName name="ОС_ТЕРМ" localSheetId="8">[36]Калькуляции!#REF!</definedName>
    <definedName name="ОС_ТЕРМ" localSheetId="9">[36]Калькуляции!#REF!</definedName>
    <definedName name="ОС_ТЕРМ">[36]Калькуляции!#REF!</definedName>
    <definedName name="ОС_ТЕРМ_ДАВ" localSheetId="10">[36]Калькуляции!#REF!</definedName>
    <definedName name="ОС_ТЕРМ_ДАВ" localSheetId="6">[36]Калькуляции!#REF!</definedName>
    <definedName name="ОС_ТЕРМ_ДАВ" localSheetId="7">[36]Калькуляции!#REF!</definedName>
    <definedName name="ОС_ТЕРМ_ДАВ" localSheetId="8">[36]Калькуляции!#REF!</definedName>
    <definedName name="ОС_ТЕРМ_ДАВ" localSheetId="9">[36]Калькуляции!#REF!</definedName>
    <definedName name="ОС_ТЕРМ_ДАВ">[36]Калькуляции!#REF!</definedName>
    <definedName name="ОС_ТИ" localSheetId="10">#REF!</definedName>
    <definedName name="ОС_ТИ" localSheetId="6">#REF!</definedName>
    <definedName name="ОС_ТИ" localSheetId="7">#REF!</definedName>
    <definedName name="ОС_ТИ" localSheetId="8">#REF!</definedName>
    <definedName name="ОС_ТИ" localSheetId="9">#REF!</definedName>
    <definedName name="ОС_ТИ">#REF!</definedName>
    <definedName name="ОС_ФЛ_К" localSheetId="10">#REF!</definedName>
    <definedName name="ОС_ФЛ_К" localSheetId="6">#REF!</definedName>
    <definedName name="ОС_ФЛ_К" localSheetId="7">#REF!</definedName>
    <definedName name="ОС_ФЛ_К" localSheetId="8">#REF!</definedName>
    <definedName name="ОС_ФЛ_К" localSheetId="9">#REF!</definedName>
    <definedName name="ОС_ФЛ_К">#REF!</definedName>
    <definedName name="ОС_ФТ_К" localSheetId="10">#REF!</definedName>
    <definedName name="ОС_ФТ_К" localSheetId="6">#REF!</definedName>
    <definedName name="ОС_ФТ_К" localSheetId="7">#REF!</definedName>
    <definedName name="ОС_ФТ_К" localSheetId="8">#REF!</definedName>
    <definedName name="ОС_ФТ_К" localSheetId="9">#REF!</definedName>
    <definedName name="ОС_ФТ_К">#REF!</definedName>
    <definedName name="ОС_ХЛ_Н" localSheetId="10">#REF!</definedName>
    <definedName name="ОС_ХЛ_Н" localSheetId="6">#REF!</definedName>
    <definedName name="ОС_ХЛ_Н" localSheetId="7">#REF!</definedName>
    <definedName name="ОС_ХЛ_Н" localSheetId="8">#REF!</definedName>
    <definedName name="ОС_ХЛ_Н" localSheetId="9">#REF!</definedName>
    <definedName name="ОС_ХЛ_Н">#REF!</definedName>
    <definedName name="ОстАква2">[37]Дебиторка!$J$28</definedName>
    <definedName name="ОТК">'[38]цены цехов'!$D$54</definedName>
    <definedName name="отопление_ВАЦ">'[38]цены цехов'!$D$20</definedName>
    <definedName name="отопление_Естюн">'[38]цены цехов'!$D$19</definedName>
    <definedName name="отопление_ЛАЦ">'[38]цены цехов'!$D$21</definedName>
    <definedName name="Очаково2">[37]Дебиторка!$J$30</definedName>
    <definedName name="очистка_стоков">'[38]цены цехов'!$D$7</definedName>
    <definedName name="Оша2">[37]Дебиторка!$J$31</definedName>
    <definedName name="п" localSheetId="10">'5 анализ экон эффект 25'!п</definedName>
    <definedName name="п" localSheetId="6">'5 анализ экон эффект 25 план'!п</definedName>
    <definedName name="п" localSheetId="7">'5 анализ экон эффект 27'!п</definedName>
    <definedName name="п" localSheetId="8">'5 анализ экон эффект 28'!п</definedName>
    <definedName name="п" localSheetId="9">'5 анализ эконом эффект 29'!п</definedName>
    <definedName name="п">[5]!п</definedName>
    <definedName name="П_КГ_С" localSheetId="10">[36]Калькуляции!#REF!</definedName>
    <definedName name="П_КГ_С" localSheetId="6">[36]Калькуляции!#REF!</definedName>
    <definedName name="П_КГ_С" localSheetId="7">[36]Калькуляции!#REF!</definedName>
    <definedName name="П_КГ_С" localSheetId="8">[36]Калькуляции!#REF!</definedName>
    <definedName name="П_КГ_С" localSheetId="9">[36]Калькуляции!#REF!</definedName>
    <definedName name="П_КГ_С">[36]Калькуляции!#REF!</definedName>
    <definedName name="П_УГ" localSheetId="10">#REF!</definedName>
    <definedName name="П_УГ" localSheetId="6">#REF!</definedName>
    <definedName name="П_УГ" localSheetId="7">#REF!</definedName>
    <definedName name="П_УГ" localSheetId="8">#REF!</definedName>
    <definedName name="П_УГ" localSheetId="9">#REF!</definedName>
    <definedName name="П_УГ">#REF!</definedName>
    <definedName name="П_УГ_С" localSheetId="10">[36]Калькуляции!#REF!</definedName>
    <definedName name="П_УГ_С" localSheetId="6">[36]Калькуляции!#REF!</definedName>
    <definedName name="П_УГ_С" localSheetId="7">[36]Калькуляции!#REF!</definedName>
    <definedName name="П_УГ_С" localSheetId="8">[36]Калькуляции!#REF!</definedName>
    <definedName name="П_УГ_С" localSheetId="9">[36]Калькуляции!#REF!</definedName>
    <definedName name="П_УГ_С">[36]Калькуляции!#REF!</definedName>
    <definedName name="П_ЦЕМ" localSheetId="10">#REF!</definedName>
    <definedName name="П_ЦЕМ" localSheetId="6">#REF!</definedName>
    <definedName name="П_ЦЕМ" localSheetId="7">#REF!</definedName>
    <definedName name="П_ЦЕМ" localSheetId="8">#REF!</definedName>
    <definedName name="П_ЦЕМ" localSheetId="9">#REF!</definedName>
    <definedName name="П_ЦЕМ">#REF!</definedName>
    <definedName name="папа" localSheetId="10" hidden="1">{"konoplin - Личное представление",#N/A,TRUE,"ФинПлан_1кв";"konoplin - Личное представление",#N/A,TRUE,"ФинПлан_2кв"}</definedName>
    <definedName name="папа" localSheetId="6" hidden="1">{"konoplin - Личное представление",#N/A,TRUE,"ФинПлан_1кв";"konoplin - Личное представление",#N/A,TRUE,"ФинПлан_2кв"}</definedName>
    <definedName name="папа" localSheetId="7" hidden="1">{"konoplin - Личное представление",#N/A,TRUE,"ФинПлан_1кв";"konoplin - Личное представление",#N/A,TRUE,"ФинПлан_2кв"}</definedName>
    <definedName name="папа" localSheetId="8" hidden="1">{"konoplin - Личное представление",#N/A,TRUE,"ФинПлан_1кв";"konoplin - Личное представление",#N/A,TRUE,"ФинПлан_2кв"}</definedName>
    <definedName name="папа" localSheetId="9"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10">#REF!</definedName>
    <definedName name="ПАР" localSheetId="6">#REF!</definedName>
    <definedName name="ПАР" localSheetId="7">#REF!</definedName>
    <definedName name="ПАР" localSheetId="8">#REF!</definedName>
    <definedName name="ПАР" localSheetId="9">#REF!</definedName>
    <definedName name="ПАР">#REF!</definedName>
    <definedName name="пар_НТМК">'[38]цены цехов'!$D$9</definedName>
    <definedName name="ПГ1_РУБ" localSheetId="10">[36]Калькуляции!#REF!</definedName>
    <definedName name="ПГ1_РУБ" localSheetId="6">[36]Калькуляции!#REF!</definedName>
    <definedName name="ПГ1_РУБ" localSheetId="7">[36]Калькуляции!#REF!</definedName>
    <definedName name="ПГ1_РУБ" localSheetId="8">[36]Калькуляции!#REF!</definedName>
    <definedName name="ПГ1_РУБ" localSheetId="9">[36]Калькуляции!#REF!</definedName>
    <definedName name="ПГ1_РУБ">[36]Калькуляции!#REF!</definedName>
    <definedName name="ПГ1_ТОН" localSheetId="10">[36]Калькуляции!#REF!</definedName>
    <definedName name="ПГ1_ТОН" localSheetId="6">[36]Калькуляции!#REF!</definedName>
    <definedName name="ПГ1_ТОН" localSheetId="7">[36]Калькуляции!#REF!</definedName>
    <definedName name="ПГ1_ТОН" localSheetId="8">[36]Калькуляции!#REF!</definedName>
    <definedName name="ПГ1_ТОН" localSheetId="9">[36]Калькуляции!#REF!</definedName>
    <definedName name="ПГ1_ТОН">[36]Калькуляции!#REF!</definedName>
    <definedName name="ПГ2_РУБ" localSheetId="10">[36]Калькуляции!#REF!</definedName>
    <definedName name="ПГ2_РУБ" localSheetId="6">[36]Калькуляции!#REF!</definedName>
    <definedName name="ПГ2_РУБ" localSheetId="7">[36]Калькуляции!#REF!</definedName>
    <definedName name="ПГ2_РУБ" localSheetId="8">[36]Калькуляции!#REF!</definedName>
    <definedName name="ПГ2_РУБ" localSheetId="9">[36]Калькуляции!#REF!</definedName>
    <definedName name="ПГ2_РУБ">[36]Калькуляции!#REF!</definedName>
    <definedName name="ПГ2_ТОН" localSheetId="10">[36]Калькуляции!#REF!</definedName>
    <definedName name="ПГ2_ТОН" localSheetId="6">[36]Калькуляции!#REF!</definedName>
    <definedName name="ПГ2_ТОН" localSheetId="7">[36]Калькуляции!#REF!</definedName>
    <definedName name="ПГ2_ТОН" localSheetId="8">[36]Калькуляции!#REF!</definedName>
    <definedName name="ПГ2_ТОН" localSheetId="9">[36]Калькуляции!#REF!</definedName>
    <definedName name="ПГ2_ТОН">[36]Калькуляции!#REF!</definedName>
    <definedName name="ПЕК" localSheetId="10">#REF!</definedName>
    <definedName name="ПЕК" localSheetId="6">#REF!</definedName>
    <definedName name="ПЕК" localSheetId="7">#REF!</definedName>
    <definedName name="ПЕК" localSheetId="8">#REF!</definedName>
    <definedName name="ПЕК" localSheetId="9">#REF!</definedName>
    <definedName name="ПЕК">#REF!</definedName>
    <definedName name="ПЕК_ТОЛ" localSheetId="10">[36]Калькуляции!#REF!</definedName>
    <definedName name="ПЕК_ТОЛ" localSheetId="6">[36]Калькуляции!#REF!</definedName>
    <definedName name="ПЕК_ТОЛ" localSheetId="7">[36]Калькуляции!#REF!</definedName>
    <definedName name="ПЕК_ТОЛ" localSheetId="8">[36]Калькуляции!#REF!</definedName>
    <definedName name="ПЕК_ТОЛ" localSheetId="9">[36]Калькуляции!#REF!</definedName>
    <definedName name="ПЕК_ТОЛ">[36]Калькуляции!#REF!</definedName>
    <definedName name="Пепси2">[37]Дебиторка!$J$33</definedName>
    <definedName name="первый" localSheetId="10">#REF!</definedName>
    <definedName name="первый" localSheetId="6">#REF!</definedName>
    <definedName name="первый" localSheetId="7">#REF!</definedName>
    <definedName name="первый" localSheetId="8">#REF!</definedName>
    <definedName name="первый" localSheetId="9">#REF!</definedName>
    <definedName name="первый">#REF!</definedName>
    <definedName name="Период" localSheetId="10">#REF!</definedName>
    <definedName name="Период" localSheetId="6">#REF!</definedName>
    <definedName name="Период" localSheetId="7">#REF!</definedName>
    <definedName name="Период" localSheetId="8">#REF!</definedName>
    <definedName name="Период" localSheetId="9">#REF!</definedName>
    <definedName name="Период">#REF!</definedName>
    <definedName name="Периоды_18_2" localSheetId="10">'[21]18.2'!#REF!</definedName>
    <definedName name="Периоды_18_2" localSheetId="6">'[21]18.2'!#REF!</definedName>
    <definedName name="Периоды_18_2" localSheetId="7">'[21]18.2'!#REF!</definedName>
    <definedName name="Периоды_18_2" localSheetId="8">'[21]18.2'!#REF!</definedName>
    <definedName name="Периоды_18_2" localSheetId="9">'[21]18.2'!#REF!</definedName>
    <definedName name="Периоды_18_2">'[21]18.2'!#REF!</definedName>
    <definedName name="Пивовар2">[37]Дебиторка!$J$46</definedName>
    <definedName name="пл_1" localSheetId="10">[64]Отопление!$D$2</definedName>
    <definedName name="пл_1" localSheetId="6">[64]Отопление!$D$2</definedName>
    <definedName name="пл_1" localSheetId="7">[64]Отопление!$D$2</definedName>
    <definedName name="пл_1" localSheetId="8">[64]Отопление!$D$2</definedName>
    <definedName name="пл_1" localSheetId="9">[64]Отопление!$D$2</definedName>
    <definedName name="пл_1">[65]Отопление!$D$2</definedName>
    <definedName name="пл_1_част" localSheetId="10">[64]Отопление!$D$8</definedName>
    <definedName name="пл_1_част" localSheetId="6">[64]Отопление!$D$8</definedName>
    <definedName name="пл_1_част" localSheetId="7">[64]Отопление!$D$8</definedName>
    <definedName name="пл_1_част" localSheetId="8">[64]Отопление!$D$8</definedName>
    <definedName name="пл_1_част" localSheetId="9">[64]Отопление!$D$8</definedName>
    <definedName name="пл_1_част">[65]Отопление!$D$8</definedName>
    <definedName name="пл_2" localSheetId="10">[64]Отопление!$D$3</definedName>
    <definedName name="пл_2" localSheetId="6">[64]Отопление!$D$3</definedName>
    <definedName name="пл_2" localSheetId="7">[64]Отопление!$D$3</definedName>
    <definedName name="пл_2" localSheetId="8">[64]Отопление!$D$3</definedName>
    <definedName name="пл_2" localSheetId="9">[64]Отопление!$D$3</definedName>
    <definedName name="пл_2">[65]Отопление!$D$3</definedName>
    <definedName name="пл_3" localSheetId="10">[64]Отопление!$D$4</definedName>
    <definedName name="пл_3" localSheetId="6">[64]Отопление!$D$4</definedName>
    <definedName name="пл_3" localSheetId="7">[64]Отопление!$D$4</definedName>
    <definedName name="пл_3" localSheetId="8">[64]Отопление!$D$4</definedName>
    <definedName name="пл_3" localSheetId="9">[64]Отопление!$D$4</definedName>
    <definedName name="пл_3">[65]Отопление!$D$4</definedName>
    <definedName name="пл_3_част" localSheetId="10">[64]Отопление!$D$9</definedName>
    <definedName name="пл_3_част" localSheetId="6">[64]Отопление!$D$9</definedName>
    <definedName name="пл_3_част" localSheetId="7">[64]Отопление!$D$9</definedName>
    <definedName name="пл_3_част" localSheetId="8">[64]Отопление!$D$9</definedName>
    <definedName name="пл_3_част" localSheetId="9">[64]Отопление!$D$9</definedName>
    <definedName name="пл_3_част">[65]Отопление!$D$9</definedName>
    <definedName name="пл_4" localSheetId="10">[64]Отопление!$D$5</definedName>
    <definedName name="пл_4" localSheetId="6">[64]Отопление!$D$5</definedName>
    <definedName name="пл_4" localSheetId="7">[64]Отопление!$D$5</definedName>
    <definedName name="пл_4" localSheetId="8">[64]Отопление!$D$5</definedName>
    <definedName name="пл_4" localSheetId="9">[64]Отопление!$D$5</definedName>
    <definedName name="пл_4">[65]Отопление!$D$5</definedName>
    <definedName name="ПЛ1_РУБ" localSheetId="10">[36]Калькуляции!#REF!</definedName>
    <definedName name="ПЛ1_РУБ" localSheetId="6">[36]Калькуляции!#REF!</definedName>
    <definedName name="ПЛ1_РУБ" localSheetId="7">[36]Калькуляции!#REF!</definedName>
    <definedName name="ПЛ1_РУБ" localSheetId="8">[36]Калькуляции!#REF!</definedName>
    <definedName name="ПЛ1_РУБ" localSheetId="9">[36]Калькуляции!#REF!</definedName>
    <definedName name="ПЛ1_РУБ">[36]Калькуляции!#REF!</definedName>
    <definedName name="ПЛ1_ТОН" localSheetId="10">[36]Калькуляции!#REF!</definedName>
    <definedName name="ПЛ1_ТОН" localSheetId="6">[36]Калькуляции!#REF!</definedName>
    <definedName name="ПЛ1_ТОН" localSheetId="7">[36]Калькуляции!#REF!</definedName>
    <definedName name="ПЛ1_ТОН" localSheetId="8">[36]Калькуляции!#REF!</definedName>
    <definedName name="ПЛ1_ТОН" localSheetId="9">[36]Калькуляции!#REF!</definedName>
    <definedName name="ПЛ1_ТОН">[36]Калькуляции!#REF!</definedName>
    <definedName name="план" localSheetId="10">#REF!</definedName>
    <definedName name="план" localSheetId="6">#REF!</definedName>
    <definedName name="план" localSheetId="7">#REF!</definedName>
    <definedName name="план" localSheetId="8">#REF!</definedName>
    <definedName name="план" localSheetId="9">#REF!</definedName>
    <definedName name="план">#REF!</definedName>
    <definedName name="план1" localSheetId="10">#REF!</definedName>
    <definedName name="план1" localSheetId="6">#REF!</definedName>
    <definedName name="план1" localSheetId="7">#REF!</definedName>
    <definedName name="план1" localSheetId="8">#REF!</definedName>
    <definedName name="план1" localSheetId="9">#REF!</definedName>
    <definedName name="план1">#REF!</definedName>
    <definedName name="ПЛМ2">[37]Дебиторка!$J$35</definedName>
    <definedName name="Повреждения">'[47]ПФВ-0.5'!$AH$5:$AH$23</definedName>
    <definedName name="ПОГЛ" localSheetId="10">[36]Калькуляции!#REF!</definedName>
    <definedName name="ПОГЛ" localSheetId="6">[36]Калькуляции!#REF!</definedName>
    <definedName name="ПОГЛ" localSheetId="7">[36]Калькуляции!#REF!</definedName>
    <definedName name="ПОГЛ" localSheetId="8">[36]Калькуляции!#REF!</definedName>
    <definedName name="ПОГЛ" localSheetId="9">[36]Калькуляции!#REF!</definedName>
    <definedName name="ПОГЛ">[36]Калькуляции!#REF!</definedName>
    <definedName name="погр_РОР">'[38]цены цехов'!$D$50</definedName>
    <definedName name="ПОД_К" localSheetId="10">#REF!</definedName>
    <definedName name="ПОД_К" localSheetId="6">#REF!</definedName>
    <definedName name="ПОД_К" localSheetId="7">#REF!</definedName>
    <definedName name="ПОД_К" localSheetId="8">#REF!</definedName>
    <definedName name="ПОД_К" localSheetId="9">#REF!</definedName>
    <definedName name="ПОД_К">#REF!</definedName>
    <definedName name="ПОД_КО" localSheetId="10">#REF!</definedName>
    <definedName name="ПОД_КО" localSheetId="6">#REF!</definedName>
    <definedName name="ПОД_КО" localSheetId="7">#REF!</definedName>
    <definedName name="ПОД_КО" localSheetId="8">#REF!</definedName>
    <definedName name="ПОД_КО" localSheetId="9">#REF!</definedName>
    <definedName name="ПОД_КО">#REF!</definedName>
    <definedName name="ПОДОВАЯ" localSheetId="10">[36]Калькуляции!#REF!</definedName>
    <definedName name="ПОДОВАЯ" localSheetId="6">[36]Калькуляции!#REF!</definedName>
    <definedName name="ПОДОВАЯ" localSheetId="7">[36]Калькуляции!#REF!</definedName>
    <definedName name="ПОДОВАЯ" localSheetId="8">[36]Калькуляции!#REF!</definedName>
    <definedName name="ПОДОВАЯ" localSheetId="9">[36]Калькуляции!#REF!</definedName>
    <definedName name="ПОДОВАЯ">[36]Калькуляции!#REF!</definedName>
    <definedName name="ПОДОВАЯ_Г" localSheetId="10">[36]Калькуляции!#REF!</definedName>
    <definedName name="ПОДОВАЯ_Г" localSheetId="6">[36]Калькуляции!#REF!</definedName>
    <definedName name="ПОДОВАЯ_Г" localSheetId="7">[36]Калькуляции!#REF!</definedName>
    <definedName name="ПОДОВАЯ_Г" localSheetId="8">[36]Калькуляции!#REF!</definedName>
    <definedName name="ПОДОВАЯ_Г" localSheetId="9">[36]Калькуляции!#REF!</definedName>
    <definedName name="ПОДОВАЯ_Г">[36]Калькуляции!#REF!</definedName>
    <definedName name="полезный_т_ф" localSheetId="10">#REF!</definedName>
    <definedName name="полезный_т_ф">#REF!</definedName>
    <definedName name="полезный_тепло" localSheetId="10">#REF!</definedName>
    <definedName name="полезный_тепло">#REF!</definedName>
    <definedName name="полезный_эл_ф" localSheetId="10">#REF!</definedName>
    <definedName name="полезный_эл_ф">#REF!</definedName>
    <definedName name="полезный_электро" localSheetId="10">#REF!</definedName>
    <definedName name="полезный_электро">#REF!</definedName>
    <definedName name="ПОЛН" localSheetId="10">#REF!</definedName>
    <definedName name="ПОЛН" localSheetId="6">#REF!</definedName>
    <definedName name="ПОЛН" localSheetId="7">#REF!</definedName>
    <definedName name="ПОЛН" localSheetId="8">#REF!</definedName>
    <definedName name="ПОЛН" localSheetId="9">#REF!</definedName>
    <definedName name="ПОЛН">#REF!</definedName>
    <definedName name="Полная_себестоимость_2" localSheetId="10">[67]июнь9!#REF!</definedName>
    <definedName name="Полная_себестоимость_2" localSheetId="6">[67]июнь9!#REF!</definedName>
    <definedName name="Полная_себестоимость_2" localSheetId="7">[67]июнь9!#REF!</definedName>
    <definedName name="Полная_себестоимость_2" localSheetId="8">[67]июнь9!#REF!</definedName>
    <definedName name="Полная_себестоимость_2" localSheetId="9">[67]июнь9!#REF!</definedName>
    <definedName name="Полная_себестоимость_2">[68]июнь9!#REF!</definedName>
    <definedName name="ПоследнийГод">[69]Заголовок!$B$5</definedName>
    <definedName name="пост">'[70]постоянные затраты'!$F$18</definedName>
    <definedName name="пр_э" localSheetId="10">#REF!</definedName>
    <definedName name="пр_э">#REF!</definedName>
    <definedName name="пр1" localSheetId="10">#REF!</definedName>
    <definedName name="пр1">#REF!</definedName>
    <definedName name="пр2" localSheetId="10">#REF!</definedName>
    <definedName name="пр2">#REF!</definedName>
    <definedName name="пр3" localSheetId="10">#REF!</definedName>
    <definedName name="пр3">#REF!</definedName>
    <definedName name="Превышение" localSheetId="10">[62]Январь!$G$121:$I$121</definedName>
    <definedName name="Превышение" localSheetId="6">[62]Январь!$G$121:$I$121</definedName>
    <definedName name="Превышение" localSheetId="7">[62]Январь!$G$121:$I$121</definedName>
    <definedName name="Превышение" localSheetId="8">[62]Январь!$G$121:$I$121</definedName>
    <definedName name="Превышение" localSheetId="9">[62]Январь!$G$121:$I$121</definedName>
    <definedName name="Превышение">[63]Январь!$G$121:$I$121</definedName>
    <definedName name="привет" localSheetId="10">'5 анализ экон эффект 25'!привет</definedName>
    <definedName name="привет" localSheetId="6">'5 анализ экон эффект 25 план'!привет</definedName>
    <definedName name="привет" localSheetId="7">'5 анализ экон эффект 27'!привет</definedName>
    <definedName name="привет" localSheetId="8">'5 анализ экон эффект 28'!привет</definedName>
    <definedName name="привет" localSheetId="9">'5 анализ эконом эффект 29'!привет</definedName>
    <definedName name="привет">[5]!привет</definedName>
    <definedName name="ПРИЗНАКИ_Суммирования" localSheetId="10">[62]Январь!$B$11:$B$264</definedName>
    <definedName name="ПРИЗНАКИ_Суммирования" localSheetId="6">[62]Январь!$B$11:$B$264</definedName>
    <definedName name="ПРИЗНАКИ_Суммирования" localSheetId="7">[62]Январь!$B$11:$B$264</definedName>
    <definedName name="ПРИЗНАКИ_Суммирования" localSheetId="8">[62]Январь!$B$11:$B$264</definedName>
    <definedName name="ПРИЗНАКИ_Суммирования" localSheetId="9">[62]Январь!$B$11:$B$264</definedName>
    <definedName name="ПРИЗНАКИ_Суммирования">[63]Январь!$B$11:$B$264</definedName>
    <definedName name="Принадлежность">'[47]ПФВ-0.5'!$AK$42:$AK$45</definedName>
    <definedName name="Проверка" localSheetId="10">[62]Январь!#REF!</definedName>
    <definedName name="Проверка" localSheetId="6">[62]Январь!#REF!</definedName>
    <definedName name="Проверка" localSheetId="7">[62]Январь!#REF!</definedName>
    <definedName name="Проверка" localSheetId="8">[62]Январь!#REF!</definedName>
    <definedName name="Проверка" localSheetId="9">[62]Январь!#REF!</definedName>
    <definedName name="Проверка">[63]Январь!#REF!</definedName>
    <definedName name="Продэкспо2">[37]Дебиторка!$J$34</definedName>
    <definedName name="пром.вент">'[38]цены цехов'!$D$22</definedName>
    <definedName name="Процент" localSheetId="10">[56]Макро!$B$2</definedName>
    <definedName name="Процент" localSheetId="6">[56]Макро!$B$2</definedName>
    <definedName name="Процент" localSheetId="7">[56]Макро!$B$2</definedName>
    <definedName name="Процент" localSheetId="8">[56]Макро!$B$2</definedName>
    <definedName name="Процент" localSheetId="9">[56]Макро!$B$2</definedName>
    <definedName name="Процент">[57]Макро!$B$2</definedName>
    <definedName name="процент_т_ф" localSheetId="10">#REF!</definedName>
    <definedName name="процент_т_ф" localSheetId="6">#REF!</definedName>
    <definedName name="процент_т_ф" localSheetId="7">#REF!</definedName>
    <definedName name="процент_т_ф" localSheetId="8">#REF!</definedName>
    <definedName name="процент_т_ф" localSheetId="9">#REF!</definedName>
    <definedName name="процент_т_ф">#REF!</definedName>
    <definedName name="Процент_тепло" localSheetId="10">#REF!</definedName>
    <definedName name="Процент_тепло" localSheetId="6">#REF!</definedName>
    <definedName name="Процент_тепло" localSheetId="7">#REF!</definedName>
    <definedName name="Процент_тепло" localSheetId="8">#REF!</definedName>
    <definedName name="Процент_тепло" localSheetId="9">#REF!</definedName>
    <definedName name="Процент_тепло">#REF!</definedName>
    <definedName name="Процент_эл_ф" localSheetId="10">#REF!</definedName>
    <definedName name="Процент_эл_ф" localSheetId="6">#REF!</definedName>
    <definedName name="Процент_эл_ф" localSheetId="7">#REF!</definedName>
    <definedName name="Процент_эл_ф" localSheetId="8">#REF!</definedName>
    <definedName name="Процент_эл_ф" localSheetId="9">#REF!</definedName>
    <definedName name="Процент_эл_ф">#REF!</definedName>
    <definedName name="Процент_электра" localSheetId="10">#REF!</definedName>
    <definedName name="Процент_электра" localSheetId="6">#REF!</definedName>
    <definedName name="Процент_электра" localSheetId="7">#REF!</definedName>
    <definedName name="Процент_электра" localSheetId="8">#REF!</definedName>
    <definedName name="Процент_электра" localSheetId="9">#REF!</definedName>
    <definedName name="Процент_электра">#REF!</definedName>
    <definedName name="процент1" localSheetId="10">'[71]1.2.1'!#REF!</definedName>
    <definedName name="процент1" localSheetId="6">'[71]1.2.1'!#REF!</definedName>
    <definedName name="процент1" localSheetId="7">'[71]1.2.1'!#REF!</definedName>
    <definedName name="процент1" localSheetId="8">'[71]1.2.1'!#REF!</definedName>
    <definedName name="процент1" localSheetId="9">'[71]1.2.1'!#REF!</definedName>
    <definedName name="процент1">'[72]1.2.1'!#REF!</definedName>
    <definedName name="процент2" localSheetId="10">'[71]1.2.1'!#REF!</definedName>
    <definedName name="процент2" localSheetId="6">'[71]1.2.1'!#REF!</definedName>
    <definedName name="процент2" localSheetId="7">'[71]1.2.1'!#REF!</definedName>
    <definedName name="процент2" localSheetId="8">'[71]1.2.1'!#REF!</definedName>
    <definedName name="процент2" localSheetId="9">'[71]1.2.1'!#REF!</definedName>
    <definedName name="процент2">'[72]1.2.1'!#REF!</definedName>
    <definedName name="процент3" localSheetId="10">'[71]1.2.1'!#REF!</definedName>
    <definedName name="процент3" localSheetId="6">'[71]1.2.1'!#REF!</definedName>
    <definedName name="процент3" localSheetId="7">'[71]1.2.1'!#REF!</definedName>
    <definedName name="процент3" localSheetId="8">'[71]1.2.1'!#REF!</definedName>
    <definedName name="процент3" localSheetId="9">'[71]1.2.1'!#REF!</definedName>
    <definedName name="процент3">'[72]1.2.1'!#REF!</definedName>
    <definedName name="процент4" localSheetId="10">'[71]1.2.1'!#REF!</definedName>
    <definedName name="процент4" localSheetId="6">'[71]1.2.1'!#REF!</definedName>
    <definedName name="процент4" localSheetId="7">'[71]1.2.1'!#REF!</definedName>
    <definedName name="процент4" localSheetId="8">'[71]1.2.1'!#REF!</definedName>
    <definedName name="процент4" localSheetId="9">'[71]1.2.1'!#REF!</definedName>
    <definedName name="процент4">'[72]1.2.1'!#REF!</definedName>
    <definedName name="прочая_доля_99" localSheetId="10">#REF!</definedName>
    <definedName name="прочая_доля_99" localSheetId="6">#REF!</definedName>
    <definedName name="прочая_доля_99" localSheetId="7">#REF!</definedName>
    <definedName name="прочая_доля_99" localSheetId="8">#REF!</definedName>
    <definedName name="прочая_доля_99" localSheetId="9">#REF!</definedName>
    <definedName name="прочая_доля_99">#REF!</definedName>
    <definedName name="прочая_процент" localSheetId="10">#REF!</definedName>
    <definedName name="прочая_процент" localSheetId="6">#REF!</definedName>
    <definedName name="прочая_процент" localSheetId="7">#REF!</definedName>
    <definedName name="прочая_процент" localSheetId="8">#REF!</definedName>
    <definedName name="прочая_процент" localSheetId="9">#REF!</definedName>
    <definedName name="прочая_процент">#REF!</definedName>
    <definedName name="прочая_процент_98_ав" localSheetId="10">#REF!</definedName>
    <definedName name="прочая_процент_98_ав" localSheetId="6">#REF!</definedName>
    <definedName name="прочая_процент_98_ав" localSheetId="7">#REF!</definedName>
    <definedName name="прочая_процент_98_ав" localSheetId="8">#REF!</definedName>
    <definedName name="прочая_процент_98_ав" localSheetId="9">#REF!</definedName>
    <definedName name="прочая_процент_98_ав">#REF!</definedName>
    <definedName name="прочая_процент_99" localSheetId="10">#REF!</definedName>
    <definedName name="прочая_процент_99" localSheetId="6">#REF!</definedName>
    <definedName name="прочая_процент_99" localSheetId="7">#REF!</definedName>
    <definedName name="прочая_процент_99" localSheetId="8">#REF!</definedName>
    <definedName name="прочая_процент_99" localSheetId="9">#REF!</definedName>
    <definedName name="прочая_процент_99">#REF!</definedName>
    <definedName name="прочая_процент_ав" localSheetId="10">#REF!</definedName>
    <definedName name="прочая_процент_ав" localSheetId="6">#REF!</definedName>
    <definedName name="прочая_процент_ав" localSheetId="7">#REF!</definedName>
    <definedName name="прочая_процент_ав" localSheetId="8">#REF!</definedName>
    <definedName name="прочая_процент_ав" localSheetId="9">#REF!</definedName>
    <definedName name="прочая_процент_ав">#REF!</definedName>
    <definedName name="прочая_процент_ф" localSheetId="10">#REF!</definedName>
    <definedName name="прочая_процент_ф" localSheetId="6">#REF!</definedName>
    <definedName name="прочая_процент_ф" localSheetId="7">#REF!</definedName>
    <definedName name="прочая_процент_ф" localSheetId="8">#REF!</definedName>
    <definedName name="прочая_процент_ф" localSheetId="9">#REF!</definedName>
    <definedName name="прочая_процент_ф">#REF!</definedName>
    <definedName name="прочая_процент_ф_ав" localSheetId="10">#REF!</definedName>
    <definedName name="прочая_процент_ф_ав" localSheetId="6">#REF!</definedName>
    <definedName name="прочая_процент_ф_ав" localSheetId="7">#REF!</definedName>
    <definedName name="прочая_процент_ф_ав" localSheetId="8">#REF!</definedName>
    <definedName name="прочая_процент_ф_ав" localSheetId="9">#REF!</definedName>
    <definedName name="прочая_процент_ф_ав">#REF!</definedName>
    <definedName name="проявление">'[47]ПФВ-0.5'!$AG$36:$AG$46</definedName>
    <definedName name="ПУСК_АВЧ" localSheetId="10">#REF!</definedName>
    <definedName name="ПУСК_АВЧ" localSheetId="6">#REF!</definedName>
    <definedName name="ПУСК_АВЧ" localSheetId="7">#REF!</definedName>
    <definedName name="ПУСК_АВЧ" localSheetId="8">#REF!</definedName>
    <definedName name="ПУСК_АВЧ" localSheetId="9">#REF!</definedName>
    <definedName name="ПУСК_АВЧ">#REF!</definedName>
    <definedName name="ПУСК_АВЧ_ЛОК" localSheetId="10">[36]Калькуляции!#REF!</definedName>
    <definedName name="ПУСК_АВЧ_ЛОК" localSheetId="6">[36]Калькуляции!#REF!</definedName>
    <definedName name="ПУСК_АВЧ_ЛОК" localSheetId="7">[36]Калькуляции!#REF!</definedName>
    <definedName name="ПУСК_АВЧ_ЛОК" localSheetId="8">[36]Калькуляции!#REF!</definedName>
    <definedName name="ПУСК_АВЧ_ЛОК" localSheetId="9">[36]Калькуляции!#REF!</definedName>
    <definedName name="ПУСК_АВЧ_ЛОК">[36]Калькуляции!#REF!</definedName>
    <definedName name="ПУСК_ЛОК" localSheetId="10">[36]Калькуляции!#REF!</definedName>
    <definedName name="ПУСК_ЛОК" localSheetId="6">[36]Калькуляции!#REF!</definedName>
    <definedName name="ПУСК_ЛОК" localSheetId="7">[36]Калькуляции!#REF!</definedName>
    <definedName name="ПУСК_ЛОК" localSheetId="8">[36]Калькуляции!#REF!</definedName>
    <definedName name="ПУСК_ЛОК" localSheetId="9">[36]Калькуляции!#REF!</definedName>
    <definedName name="ПУСК_ЛОК">[36]Калькуляции!#REF!</definedName>
    <definedName name="ПУСК_ОБАН" localSheetId="10">#REF!</definedName>
    <definedName name="ПУСК_ОБАН" localSheetId="6">#REF!</definedName>
    <definedName name="ПУСК_ОБАН" localSheetId="7">#REF!</definedName>
    <definedName name="ПУСК_ОБАН" localSheetId="8">#REF!</definedName>
    <definedName name="ПУСК_ОБАН" localSheetId="9">#REF!</definedName>
    <definedName name="ПУСК_ОБАН">#REF!</definedName>
    <definedName name="ПУСК_С8БМ" localSheetId="10">#REF!</definedName>
    <definedName name="ПУСК_С8БМ" localSheetId="6">#REF!</definedName>
    <definedName name="ПУСК_С8БМ" localSheetId="7">#REF!</definedName>
    <definedName name="ПУСК_С8БМ" localSheetId="8">#REF!</definedName>
    <definedName name="ПУСК_С8БМ" localSheetId="9">#REF!</definedName>
    <definedName name="ПУСК_С8БМ">#REF!</definedName>
    <definedName name="ПУСКОВЫЕ" localSheetId="10">#REF!</definedName>
    <definedName name="ПУСКОВЫЕ" localSheetId="6">#REF!</definedName>
    <definedName name="ПУСКОВЫЕ" localSheetId="7">#REF!</definedName>
    <definedName name="ПУСКОВЫЕ" localSheetId="8">#REF!</definedName>
    <definedName name="ПУСКОВЫЕ" localSheetId="9">#REF!</definedName>
    <definedName name="ПУСКОВЫЕ">#REF!</definedName>
    <definedName name="ПУШ" localSheetId="10">#REF!</definedName>
    <definedName name="ПУШ" localSheetId="6">#REF!</definedName>
    <definedName name="ПУШ" localSheetId="7">#REF!</definedName>
    <definedName name="ПУШ" localSheetId="8">#REF!</definedName>
    <definedName name="ПУШ" localSheetId="9">#REF!</definedName>
    <definedName name="ПУШ">#REF!</definedName>
    <definedName name="ПЭ">[55]Справочники!$A$10:$A$12</definedName>
    <definedName name="р" localSheetId="10">'5 анализ экон эффект 25'!р</definedName>
    <definedName name="р" localSheetId="6">'5 анализ экон эффект 25 план'!р</definedName>
    <definedName name="р" localSheetId="7">'5 анализ экон эффект 27'!р</definedName>
    <definedName name="р" localSheetId="8">'5 анализ экон эффект 28'!р</definedName>
    <definedName name="р" localSheetId="9">'5 анализ эконом эффект 29'!р</definedName>
    <definedName name="р">[5]!р</definedName>
    <definedName name="работа">[73]Лист1!$Q$4:$Q$323</definedName>
    <definedName name="работы" localSheetId="10">#REF!</definedName>
    <definedName name="работы" localSheetId="6">#REF!</definedName>
    <definedName name="работы" localSheetId="7">#REF!</definedName>
    <definedName name="работы" localSheetId="8">#REF!</definedName>
    <definedName name="работы" localSheetId="9">#REF!</definedName>
    <definedName name="работы">#REF!</definedName>
    <definedName name="Радуга2">[37]Дебиторка!$J$36</definedName>
    <definedName name="расшифровка" localSheetId="10">#REF!</definedName>
    <definedName name="расшифровка">#REF!</definedName>
    <definedName name="РГК">[55]Справочники!$A$4:$A$4</definedName>
    <definedName name="Ремаркет2">[37]Дебиторка!$J$37</definedName>
    <definedName name="ремонты2" localSheetId="10">'5 анализ экон эффект 25'!ремонты2</definedName>
    <definedName name="ремонты2" localSheetId="6">'5 анализ экон эффект 25 план'!ремонты2</definedName>
    <definedName name="ремонты2" localSheetId="7">'5 анализ экон эффект 27'!ремонты2</definedName>
    <definedName name="ремонты2" localSheetId="8">'5 анализ экон эффект 28'!ремонты2</definedName>
    <definedName name="ремонты2" localSheetId="9">'5 анализ эконом эффект 29'!ремонты2</definedName>
    <definedName name="ремонты2">[5]!ремонты2</definedName>
    <definedName name="рис1" localSheetId="10" hidden="1">{#N/A,#N/A,TRUE,"Лист1";#N/A,#N/A,TRUE,"Лист2";#N/A,#N/A,TRUE,"Лист3"}</definedName>
    <definedName name="рис1" localSheetId="6" hidden="1">{#N/A,#N/A,TRUE,"Лист1";#N/A,#N/A,TRUE,"Лист2";#N/A,#N/A,TRUE,"Лист3"}</definedName>
    <definedName name="рис1" localSheetId="7" hidden="1">{#N/A,#N/A,TRUE,"Лист1";#N/A,#N/A,TRUE,"Лист2";#N/A,#N/A,TRUE,"Лист3"}</definedName>
    <definedName name="рис1" localSheetId="8" hidden="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устехн2">[37]Дебиторка!$J$39</definedName>
    <definedName name="с" localSheetId="10">'5 анализ экон эффект 25'!с</definedName>
    <definedName name="с" localSheetId="6">'5 анализ экон эффект 25 план'!с</definedName>
    <definedName name="с" localSheetId="7">'5 анализ экон эффект 27'!с</definedName>
    <definedName name="с" localSheetId="8">'5 анализ экон эффект 28'!с</definedName>
    <definedName name="с" localSheetId="9">'5 анализ эконом эффект 29'!с</definedName>
    <definedName name="с">[5]!с</definedName>
    <definedName name="С_КАЛ" localSheetId="10">#REF!</definedName>
    <definedName name="С_КАЛ" localSheetId="6">#REF!</definedName>
    <definedName name="С_КАЛ" localSheetId="7">#REF!</definedName>
    <definedName name="С_КАЛ" localSheetId="8">#REF!</definedName>
    <definedName name="С_КАЛ" localSheetId="9">#REF!</definedName>
    <definedName name="С_КАЛ">#REF!</definedName>
    <definedName name="С_КАУ" localSheetId="10">#REF!</definedName>
    <definedName name="С_КАУ" localSheetId="6">#REF!</definedName>
    <definedName name="С_КАУ" localSheetId="7">#REF!</definedName>
    <definedName name="С_КАУ" localSheetId="8">#REF!</definedName>
    <definedName name="С_КАУ" localSheetId="9">#REF!</definedName>
    <definedName name="С_КАУ">#REF!</definedName>
    <definedName name="С_КОДЫ" localSheetId="10">#REF!</definedName>
    <definedName name="С_КОДЫ" localSheetId="6">#REF!</definedName>
    <definedName name="С_КОДЫ" localSheetId="7">#REF!</definedName>
    <definedName name="С_КОДЫ" localSheetId="8">#REF!</definedName>
    <definedName name="С_КОДЫ" localSheetId="9">#REF!</definedName>
    <definedName name="С_КОДЫ">#REF!</definedName>
    <definedName name="С_ОБЪЁМЫ" localSheetId="10">#REF!</definedName>
    <definedName name="С_ОБЪЁМЫ" localSheetId="6">#REF!</definedName>
    <definedName name="С_ОБЪЁМЫ" localSheetId="7">#REF!</definedName>
    <definedName name="С_ОБЪЁМЫ" localSheetId="8">#REF!</definedName>
    <definedName name="С_ОБЪЁМЫ" localSheetId="9">#REF!</definedName>
    <definedName name="С_ОБЪЁМЫ">#REF!</definedName>
    <definedName name="С_ПУСК" localSheetId="10">#REF!</definedName>
    <definedName name="С_ПУСК" localSheetId="6">#REF!</definedName>
    <definedName name="С_ПУСК" localSheetId="7">#REF!</definedName>
    <definedName name="С_ПУСК" localSheetId="8">#REF!</definedName>
    <definedName name="С_ПУСК" localSheetId="9">#REF!</definedName>
    <definedName name="С_ПУСК">#REF!</definedName>
    <definedName name="с_с_т_ф" localSheetId="10">#REF!</definedName>
    <definedName name="с_с_т_ф" localSheetId="6">#REF!</definedName>
    <definedName name="с_с_т_ф" localSheetId="7">#REF!</definedName>
    <definedName name="с_с_т_ф" localSheetId="8">#REF!</definedName>
    <definedName name="с_с_т_ф" localSheetId="9">#REF!</definedName>
    <definedName name="с_с_т_ф">#REF!</definedName>
    <definedName name="с_с_тепло" localSheetId="10">#REF!</definedName>
    <definedName name="с_с_тепло" localSheetId="6">#REF!</definedName>
    <definedName name="с_с_тепло" localSheetId="7">#REF!</definedName>
    <definedName name="с_с_тепло" localSheetId="8">#REF!</definedName>
    <definedName name="с_с_тепло" localSheetId="9">#REF!</definedName>
    <definedName name="с_с_тепло">#REF!</definedName>
    <definedName name="с_с_эл_ф" localSheetId="10">#REF!</definedName>
    <definedName name="с_с_эл_ф" localSheetId="6">#REF!</definedName>
    <definedName name="с_с_эл_ф" localSheetId="7">#REF!</definedName>
    <definedName name="с_с_эл_ф" localSheetId="8">#REF!</definedName>
    <definedName name="с_с_эл_ф" localSheetId="9">#REF!</definedName>
    <definedName name="с_с_эл_ф">#REF!</definedName>
    <definedName name="с_с_электра" localSheetId="10">#REF!</definedName>
    <definedName name="с_с_электра" localSheetId="6">#REF!</definedName>
    <definedName name="с_с_электра" localSheetId="7">#REF!</definedName>
    <definedName name="с_с_электра" localSheetId="8">#REF!</definedName>
    <definedName name="с_с_электра" localSheetId="9">#REF!</definedName>
    <definedName name="с_с_электра">#REF!</definedName>
    <definedName name="С3103" localSheetId="10">[36]Калькуляции!#REF!</definedName>
    <definedName name="С3103" localSheetId="6">[36]Калькуляции!#REF!</definedName>
    <definedName name="С3103" localSheetId="7">[36]Калькуляции!#REF!</definedName>
    <definedName name="С3103" localSheetId="8">[36]Калькуляции!#REF!</definedName>
    <definedName name="С3103" localSheetId="9">[36]Калькуляции!#REF!</definedName>
    <definedName name="С3103">[36]Калькуляции!#REF!</definedName>
    <definedName name="сброс_в_канал.">'[38]цены цехов'!$D$6</definedName>
    <definedName name="Сейл2">[37]Дебиторка!$J$41</definedName>
    <definedName name="СЕН_РУБ" localSheetId="10">[36]Калькуляции!#REF!</definedName>
    <definedName name="СЕН_РУБ" localSheetId="6">[36]Калькуляции!#REF!</definedName>
    <definedName name="СЕН_РУБ" localSheetId="7">[36]Калькуляции!#REF!</definedName>
    <definedName name="СЕН_РУБ" localSheetId="8">[36]Калькуляции!#REF!</definedName>
    <definedName name="СЕН_РУБ" localSheetId="9">[36]Калькуляции!#REF!</definedName>
    <definedName name="СЕН_РУБ">[36]Калькуляции!#REF!</definedName>
    <definedName name="СЕН_ТОН" localSheetId="10">[36]Калькуляции!#REF!</definedName>
    <definedName name="СЕН_ТОН" localSheetId="6">[36]Калькуляции!#REF!</definedName>
    <definedName name="СЕН_ТОН" localSheetId="7">[36]Калькуляции!#REF!</definedName>
    <definedName name="СЕН_ТОН" localSheetId="8">[36]Калькуляции!#REF!</definedName>
    <definedName name="СЕН_ТОН" localSheetId="9">[36]Калькуляции!#REF!</definedName>
    <definedName name="СЕН_ТОН">[36]Калькуляции!#REF!</definedName>
    <definedName name="сентябрь" localSheetId="10">#REF!</definedName>
    <definedName name="сентябрь">#REF!</definedName>
    <definedName name="СЕР_К" localSheetId="10">#REF!</definedName>
    <definedName name="СЕР_К" localSheetId="6">#REF!</definedName>
    <definedName name="СЕР_К" localSheetId="7">#REF!</definedName>
    <definedName name="СЕР_К" localSheetId="8">#REF!</definedName>
    <definedName name="СЕР_К" localSheetId="9">#REF!</definedName>
    <definedName name="СЕР_К">#REF!</definedName>
    <definedName name="Сж.воздух_Экспл.">'[38]цены цехов'!$D$41</definedName>
    <definedName name="сжат.возд_Магн">'[38]цены цехов'!$D$34</definedName>
    <definedName name="СК_АН" localSheetId="10">#REF!</definedName>
    <definedName name="СК_АН" localSheetId="6">#REF!</definedName>
    <definedName name="СК_АН" localSheetId="7">#REF!</definedName>
    <definedName name="СК_АН" localSheetId="8">#REF!</definedName>
    <definedName name="СК_АН" localSheetId="9">#REF!</definedName>
    <definedName name="СК_АН">#REF!</definedName>
    <definedName name="СОЦСТРАХ" localSheetId="10">#REF!</definedName>
    <definedName name="СОЦСТРАХ" localSheetId="6">#REF!</definedName>
    <definedName name="СОЦСТРАХ" localSheetId="7">#REF!</definedName>
    <definedName name="СОЦСТРАХ" localSheetId="8">#REF!</definedName>
    <definedName name="СОЦСТРАХ" localSheetId="9">#REF!</definedName>
    <definedName name="СОЦСТРАХ">#REF!</definedName>
    <definedName name="Список" localSheetId="10">[45]Лист1!$B$38:$B$42</definedName>
    <definedName name="Список" localSheetId="6">[45]Лист1!$B$38:$B$42</definedName>
    <definedName name="Список" localSheetId="7">[45]Лист1!$B$38:$B$42</definedName>
    <definedName name="Список" localSheetId="8">[45]Лист1!$B$38:$B$42</definedName>
    <definedName name="Список" localSheetId="9">[45]Лист1!$B$38:$B$42</definedName>
    <definedName name="Список">[46]Лист1!$B$38:$B$42</definedName>
    <definedName name="СПЛАВ6063" localSheetId="10">#REF!</definedName>
    <definedName name="СПЛАВ6063" localSheetId="6">#REF!</definedName>
    <definedName name="СПЛАВ6063" localSheetId="7">#REF!</definedName>
    <definedName name="СПЛАВ6063" localSheetId="8">#REF!</definedName>
    <definedName name="СПЛАВ6063" localSheetId="9">#REF!</definedName>
    <definedName name="СПЛАВ6063">#REF!</definedName>
    <definedName name="СПЛАВ6063_КРАМЗ" localSheetId="10">#REF!</definedName>
    <definedName name="СПЛАВ6063_КРАМЗ" localSheetId="6">#REF!</definedName>
    <definedName name="СПЛАВ6063_КРАМЗ" localSheetId="7">#REF!</definedName>
    <definedName name="СПЛАВ6063_КРАМЗ" localSheetId="8">#REF!</definedName>
    <definedName name="СПЛАВ6063_КРАМЗ" localSheetId="9">#REF!</definedName>
    <definedName name="СПЛАВ6063_КРАМЗ">#REF!</definedName>
    <definedName name="Способ">'[47]ПФВ-0.5'!$AM$37:$AM$38</definedName>
    <definedName name="сс" localSheetId="10">'5 анализ экон эффект 25'!сс</definedName>
    <definedName name="сс" localSheetId="6">'5 анализ экон эффект 25 план'!сс</definedName>
    <definedName name="сс" localSheetId="7">'5 анализ экон эффект 27'!сс</definedName>
    <definedName name="сс" localSheetId="8">'5 анализ экон эффект 28'!сс</definedName>
    <definedName name="сс" localSheetId="9">'5 анализ эконом эффект 29'!сс</definedName>
    <definedName name="сс">[5]!сс</definedName>
    <definedName name="СС_АВЧ" localSheetId="10">#REF!</definedName>
    <definedName name="СС_АВЧ" localSheetId="6">#REF!</definedName>
    <definedName name="СС_АВЧ" localSheetId="7">#REF!</definedName>
    <definedName name="СС_АВЧ" localSheetId="8">#REF!</definedName>
    <definedName name="СС_АВЧ" localSheetId="9">#REF!</definedName>
    <definedName name="СС_АВЧ">#REF!</definedName>
    <definedName name="СС_АВЧВН" localSheetId="10">#REF!</definedName>
    <definedName name="СС_АВЧВН" localSheetId="6">#REF!</definedName>
    <definedName name="СС_АВЧВН" localSheetId="7">#REF!</definedName>
    <definedName name="СС_АВЧВН" localSheetId="8">#REF!</definedName>
    <definedName name="СС_АВЧВН" localSheetId="9">#REF!</definedName>
    <definedName name="СС_АВЧВН">#REF!</definedName>
    <definedName name="СС_АВЧДП" localSheetId="10">[36]Калькуляции!$401:$401</definedName>
    <definedName name="СС_АВЧДП" localSheetId="7">[36]Калькуляции!$401:$401</definedName>
    <definedName name="СС_АВЧДП" localSheetId="8">[36]Калькуляции!$401:$401</definedName>
    <definedName name="СС_АВЧДП" localSheetId="9">[36]Калькуляции!$401:$401</definedName>
    <definedName name="СС_АВЧДП">[36]Калькуляции!$401:$401</definedName>
    <definedName name="СС_АВЧТОЛ" localSheetId="10">#REF!</definedName>
    <definedName name="СС_АВЧТОЛ" localSheetId="6">#REF!</definedName>
    <definedName name="СС_АВЧТОЛ" localSheetId="7">#REF!</definedName>
    <definedName name="СС_АВЧТОЛ" localSheetId="8">#REF!</definedName>
    <definedName name="СС_АВЧТОЛ" localSheetId="9">#REF!</definedName>
    <definedName name="СС_АВЧТОЛ">#REF!</definedName>
    <definedName name="СС_АЛФТЗФА" localSheetId="10">#REF!</definedName>
    <definedName name="СС_АЛФТЗФА" localSheetId="6">#REF!</definedName>
    <definedName name="СС_АЛФТЗФА" localSheetId="7">#REF!</definedName>
    <definedName name="СС_АЛФТЗФА" localSheetId="8">#REF!</definedName>
    <definedName name="СС_АЛФТЗФА" localSheetId="9">#REF!</definedName>
    <definedName name="СС_АЛФТЗФА">#REF!</definedName>
    <definedName name="СС_КРСМЕШ" localSheetId="10">#REF!</definedName>
    <definedName name="СС_КРСМЕШ" localSheetId="6">#REF!</definedName>
    <definedName name="СС_КРСМЕШ" localSheetId="7">#REF!</definedName>
    <definedName name="СС_КРСМЕШ" localSheetId="8">#REF!</definedName>
    <definedName name="СС_КРСМЕШ" localSheetId="9">#REF!</definedName>
    <definedName name="СС_КРСМЕШ">#REF!</definedName>
    <definedName name="СС_МАРГ_ЛИГ" localSheetId="10">[36]Калькуляции!#REF!</definedName>
    <definedName name="СС_МАРГ_ЛИГ" localSheetId="6">[36]Калькуляции!#REF!</definedName>
    <definedName name="СС_МАРГ_ЛИГ" localSheetId="7">[36]Калькуляции!#REF!</definedName>
    <definedName name="СС_МАРГ_ЛИГ" localSheetId="8">[36]Калькуляции!#REF!</definedName>
    <definedName name="СС_МАРГ_ЛИГ" localSheetId="9">[36]Калькуляции!#REF!</definedName>
    <definedName name="СС_МАРГ_ЛИГ">[36]Калькуляции!#REF!</definedName>
    <definedName name="СС_МАРГ_ЛИГ_ДП" localSheetId="10">#REF!</definedName>
    <definedName name="СС_МАРГ_ЛИГ_ДП" localSheetId="6">#REF!</definedName>
    <definedName name="СС_МАРГ_ЛИГ_ДП" localSheetId="7">#REF!</definedName>
    <definedName name="СС_МАРГ_ЛИГ_ДП" localSheetId="8">#REF!</definedName>
    <definedName name="СС_МАРГ_ЛИГ_ДП" localSheetId="9">#REF!</definedName>
    <definedName name="СС_МАРГ_ЛИГ_ДП">#REF!</definedName>
    <definedName name="СС_МАС" localSheetId="10">[36]Калькуляции!#REF!</definedName>
    <definedName name="СС_МАС" localSheetId="6">[36]Калькуляции!#REF!</definedName>
    <definedName name="СС_МАС" localSheetId="7">[36]Калькуляции!#REF!</definedName>
    <definedName name="СС_МАС" localSheetId="8">[36]Калькуляции!#REF!</definedName>
    <definedName name="СС_МАС" localSheetId="9">[36]Калькуляции!#REF!</definedName>
    <definedName name="СС_МАС">[36]Калькуляции!#REF!</definedName>
    <definedName name="СС_МАССА" localSheetId="10">#REF!</definedName>
    <definedName name="СС_МАССА" localSheetId="6">#REF!</definedName>
    <definedName name="СС_МАССА" localSheetId="7">#REF!</definedName>
    <definedName name="СС_МАССА" localSheetId="8">#REF!</definedName>
    <definedName name="СС_МАССА" localSheetId="9">#REF!</definedName>
    <definedName name="СС_МАССА">#REF!</definedName>
    <definedName name="СС_МАССА_П" localSheetId="10">[36]Калькуляции!$177:$177</definedName>
    <definedName name="СС_МАССА_П" localSheetId="7">[36]Калькуляции!$177:$177</definedName>
    <definedName name="СС_МАССА_П" localSheetId="8">[36]Калькуляции!$177:$177</definedName>
    <definedName name="СС_МАССА_П" localSheetId="9">[36]Калькуляции!$177:$177</definedName>
    <definedName name="СС_МАССА_П">[36]Калькуляции!$177:$177</definedName>
    <definedName name="СС_МАССА_ПК" localSheetId="10">[36]Калькуляции!$178:$178</definedName>
    <definedName name="СС_МАССА_ПК" localSheetId="7">[36]Калькуляции!$178:$178</definedName>
    <definedName name="СС_МАССА_ПК" localSheetId="8">[36]Калькуляции!$178:$178</definedName>
    <definedName name="СС_МАССА_ПК" localSheetId="9">[36]Калькуляции!$178:$178</definedName>
    <definedName name="СС_МАССА_ПК">[36]Калькуляции!$178:$178</definedName>
    <definedName name="СС_МАССАСРЕД" localSheetId="10">[36]Калькуляции!#REF!</definedName>
    <definedName name="СС_МАССАСРЕД" localSheetId="6">[36]Калькуляции!#REF!</definedName>
    <definedName name="СС_МАССАСРЕД" localSheetId="7">[36]Калькуляции!#REF!</definedName>
    <definedName name="СС_МАССАСРЕД" localSheetId="8">[36]Калькуляции!#REF!</definedName>
    <definedName name="СС_МАССАСРЕД" localSheetId="9">[36]Калькуляции!#REF!</definedName>
    <definedName name="СС_МАССАСРЕД">[36]Калькуляции!#REF!</definedName>
    <definedName name="СС_МАССАСРЕДН" localSheetId="10">[36]Калькуляции!#REF!</definedName>
    <definedName name="СС_МАССАСРЕДН" localSheetId="6">[36]Калькуляции!#REF!</definedName>
    <definedName name="СС_МАССАСРЕДН" localSheetId="7">[36]Калькуляции!#REF!</definedName>
    <definedName name="СС_МАССАСРЕДН" localSheetId="8">[36]Калькуляции!#REF!</definedName>
    <definedName name="СС_МАССАСРЕДН" localSheetId="9">[36]Калькуляции!#REF!</definedName>
    <definedName name="СС_МАССАСРЕДН">[36]Калькуляции!#REF!</definedName>
    <definedName name="СС_СЫР" localSheetId="10">#REF!</definedName>
    <definedName name="СС_СЫР" localSheetId="6">#REF!</definedName>
    <definedName name="СС_СЫР" localSheetId="7">#REF!</definedName>
    <definedName name="СС_СЫР" localSheetId="8">#REF!</definedName>
    <definedName name="СС_СЫР" localSheetId="9">#REF!</definedName>
    <definedName name="СС_СЫР">#REF!</definedName>
    <definedName name="СС_СЫРВН" localSheetId="10">#REF!</definedName>
    <definedName name="СС_СЫРВН" localSheetId="6">#REF!</definedName>
    <definedName name="СС_СЫРВН" localSheetId="7">#REF!</definedName>
    <definedName name="СС_СЫРВН" localSheetId="8">#REF!</definedName>
    <definedName name="СС_СЫРВН" localSheetId="9">#REF!</definedName>
    <definedName name="СС_СЫРВН">#REF!</definedName>
    <definedName name="СС_СЫРДП" localSheetId="10">[36]Калькуляции!$67:$67</definedName>
    <definedName name="СС_СЫРДП" localSheetId="7">[36]Калькуляции!$67:$67</definedName>
    <definedName name="СС_СЫРДП" localSheetId="8">[36]Калькуляции!$67:$67</definedName>
    <definedName name="СС_СЫРДП" localSheetId="9">[36]Калькуляции!$67:$67</definedName>
    <definedName name="СС_СЫРДП">[36]Калькуляции!$67:$67</definedName>
    <definedName name="СС_СЫРТОЛ" localSheetId="10">#REF!</definedName>
    <definedName name="СС_СЫРТОЛ" localSheetId="6">#REF!</definedName>
    <definedName name="СС_СЫРТОЛ" localSheetId="7">#REF!</definedName>
    <definedName name="СС_СЫРТОЛ" localSheetId="8">#REF!</definedName>
    <definedName name="СС_СЫРТОЛ" localSheetId="9">#REF!</definedName>
    <definedName name="СС_СЫРТОЛ">#REF!</definedName>
    <definedName name="СС_СЫРТОЛ_А" localSheetId="10">[36]Калькуляции!$65:$65</definedName>
    <definedName name="СС_СЫРТОЛ_А" localSheetId="7">[36]Калькуляции!$65:$65</definedName>
    <definedName name="СС_СЫРТОЛ_А" localSheetId="8">[36]Калькуляции!$65:$65</definedName>
    <definedName name="СС_СЫРТОЛ_А" localSheetId="9">[36]Калькуляции!$65:$65</definedName>
    <definedName name="СС_СЫРТОЛ_А">[36]Калькуляции!$65:$65</definedName>
    <definedName name="СС_СЫРТОЛ_П" localSheetId="10">[36]Калькуляции!$63:$63</definedName>
    <definedName name="СС_СЫРТОЛ_П" localSheetId="7">[36]Калькуляции!$63:$63</definedName>
    <definedName name="СС_СЫРТОЛ_П" localSheetId="8">[36]Калькуляции!$63:$63</definedName>
    <definedName name="СС_СЫРТОЛ_П" localSheetId="9">[36]Калькуляции!$63:$63</definedName>
    <definedName name="СС_СЫРТОЛ_П">[36]Калькуляции!$63:$63</definedName>
    <definedName name="СС_СЫРТОЛ_ПК" localSheetId="10">[36]Калькуляции!$64:$64</definedName>
    <definedName name="СС_СЫРТОЛ_ПК" localSheetId="7">[36]Калькуляции!$64:$64</definedName>
    <definedName name="СС_СЫРТОЛ_ПК" localSheetId="8">[36]Калькуляции!$64:$64</definedName>
    <definedName name="СС_СЫРТОЛ_ПК" localSheetId="9">[36]Калькуляции!$64:$64</definedName>
    <definedName name="СС_СЫРТОЛ_ПК">[36]Калькуляции!$64:$64</definedName>
    <definedName name="сссс" localSheetId="10">'5 анализ экон эффект 25'!сссс</definedName>
    <definedName name="сссс" localSheetId="6">'5 анализ экон эффект 25 план'!сссс</definedName>
    <definedName name="сссс" localSheetId="7">'5 анализ экон эффект 27'!сссс</definedName>
    <definedName name="сссс" localSheetId="8">'5 анализ экон эффект 28'!сссс</definedName>
    <definedName name="сссс" localSheetId="9">'5 анализ эконом эффект 29'!сссс</definedName>
    <definedName name="сссс">[5]!сссс</definedName>
    <definedName name="ссы" localSheetId="10">'5 анализ экон эффект 25'!ссы</definedName>
    <definedName name="ссы" localSheetId="6">'5 анализ экон эффект 25 план'!ссы</definedName>
    <definedName name="ссы" localSheetId="7">'5 анализ экон эффект 27'!ссы</definedName>
    <definedName name="ссы" localSheetId="8">'5 анализ экон эффект 28'!ссы</definedName>
    <definedName name="ссы" localSheetId="9">'5 анализ эконом эффект 29'!ссы</definedName>
    <definedName name="ссы">[5]!ссы</definedName>
    <definedName name="ссы2" localSheetId="10">'5 анализ экон эффект 25'!ссы2</definedName>
    <definedName name="ссы2" localSheetId="6">'5 анализ экон эффект 25 план'!ссы2</definedName>
    <definedName name="ссы2" localSheetId="7">'5 анализ экон эффект 27'!ссы2</definedName>
    <definedName name="ссы2" localSheetId="8">'5 анализ экон эффект 28'!ссы2</definedName>
    <definedName name="ссы2" localSheetId="9">'5 анализ эконом эффект 29'!ссы2</definedName>
    <definedName name="ссы2">[5]!ссы2</definedName>
    <definedName name="Старкон2">[37]Дебиторка!$J$45</definedName>
    <definedName name="статьи" localSheetId="10">#REF!</definedName>
    <definedName name="статьи" localSheetId="6">#REF!</definedName>
    <definedName name="статьи" localSheetId="7">#REF!</definedName>
    <definedName name="статьи" localSheetId="8">#REF!</definedName>
    <definedName name="статьи" localSheetId="9">#REF!</definedName>
    <definedName name="статьи">#REF!</definedName>
    <definedName name="статьи_план" localSheetId="10">#REF!</definedName>
    <definedName name="статьи_план" localSheetId="6">#REF!</definedName>
    <definedName name="статьи_план" localSheetId="7">#REF!</definedName>
    <definedName name="статьи_план" localSheetId="8">#REF!</definedName>
    <definedName name="статьи_план" localSheetId="9">#REF!</definedName>
    <definedName name="статьи_план">#REF!</definedName>
    <definedName name="статьи_факт" localSheetId="10">#REF!</definedName>
    <definedName name="статьи_факт" localSheetId="6">#REF!</definedName>
    <definedName name="статьи_факт" localSheetId="7">#REF!</definedName>
    <definedName name="статьи_факт" localSheetId="8">#REF!</definedName>
    <definedName name="статьи_факт" localSheetId="9">#REF!</definedName>
    <definedName name="статьи_факт">#REF!</definedName>
    <definedName name="сто" localSheetId="10">#REF!</definedName>
    <definedName name="сто" localSheetId="6">#REF!</definedName>
    <definedName name="сто" localSheetId="7">#REF!</definedName>
    <definedName name="сто" localSheetId="8">#REF!</definedName>
    <definedName name="сто" localSheetId="9">#REF!</definedName>
    <definedName name="сто">#REF!</definedName>
    <definedName name="сто_проц_ф" localSheetId="10">#REF!</definedName>
    <definedName name="сто_проц_ф" localSheetId="6">#REF!</definedName>
    <definedName name="сто_проц_ф" localSheetId="7">#REF!</definedName>
    <definedName name="сто_проц_ф" localSheetId="8">#REF!</definedName>
    <definedName name="сто_проц_ф" localSheetId="9">#REF!</definedName>
    <definedName name="сто_проц_ф">#REF!</definedName>
    <definedName name="сто_процентов" localSheetId="10">#REF!</definedName>
    <definedName name="сто_процентов" localSheetId="6">#REF!</definedName>
    <definedName name="сто_процентов" localSheetId="7">#REF!</definedName>
    <definedName name="сто_процентов" localSheetId="8">#REF!</definedName>
    <definedName name="сто_процентов" localSheetId="9">#REF!</definedName>
    <definedName name="сто_процентов">#REF!</definedName>
    <definedName name="СтрокаЗаголовок" localSheetId="10">[62]Январь!$C$8:$C$264</definedName>
    <definedName name="СтрокаЗаголовок" localSheetId="6">[62]Январь!$C$8:$C$264</definedName>
    <definedName name="СтрокаЗаголовок" localSheetId="7">[62]Январь!$C$8:$C$264</definedName>
    <definedName name="СтрокаЗаголовок" localSheetId="8">[62]Январь!$C$8:$C$264</definedName>
    <definedName name="СтрокаЗаголовок" localSheetId="9">[62]Январь!$C$8:$C$264</definedName>
    <definedName name="СтрокаЗаголовок">[63]Январь!$C$8:$C$264</definedName>
    <definedName name="СтрокаИмя" localSheetId="10">[62]Январь!$D$8:$D$264</definedName>
    <definedName name="СтрокаИмя" localSheetId="6">[62]Январь!$D$8:$D$264</definedName>
    <definedName name="СтрокаИмя" localSheetId="7">[62]Январь!$D$8:$D$264</definedName>
    <definedName name="СтрокаИмя" localSheetId="8">[62]Январь!$D$8:$D$264</definedName>
    <definedName name="СтрокаИмя" localSheetId="9">[62]Январь!$D$8:$D$264</definedName>
    <definedName name="СтрокаИмя">[63]Январь!$D$8:$D$264</definedName>
    <definedName name="СтрокаКод" localSheetId="10">[62]Январь!$E$8:$E$264</definedName>
    <definedName name="СтрокаКод" localSheetId="6">[62]Январь!$E$8:$E$264</definedName>
    <definedName name="СтрокаКод" localSheetId="7">[62]Январь!$E$8:$E$264</definedName>
    <definedName name="СтрокаКод" localSheetId="8">[62]Январь!$E$8:$E$264</definedName>
    <definedName name="СтрокаКод" localSheetId="9">[62]Январь!$E$8:$E$264</definedName>
    <definedName name="СтрокаКод">[63]Январь!$E$8:$E$264</definedName>
    <definedName name="СтрокаСумма" localSheetId="10">[62]Январь!$B$8:$B$264</definedName>
    <definedName name="СтрокаСумма" localSheetId="6">[62]Январь!$B$8:$B$264</definedName>
    <definedName name="СтрокаСумма" localSheetId="7">[62]Январь!$B$8:$B$264</definedName>
    <definedName name="СтрокаСумма" localSheetId="8">[62]Январь!$B$8:$B$264</definedName>
    <definedName name="СтрокаСумма" localSheetId="9">[62]Январь!$B$8:$B$264</definedName>
    <definedName name="СтрокаСумма">[63]Январь!$B$8:$B$264</definedName>
    <definedName name="сумм" localSheetId="10">#REF!</definedName>
    <definedName name="сумм" localSheetId="6">#REF!</definedName>
    <definedName name="сумм" localSheetId="7">#REF!</definedName>
    <definedName name="сумм" localSheetId="8">#REF!</definedName>
    <definedName name="сумм" localSheetId="9">#REF!</definedName>
    <definedName name="сумм">#REF!</definedName>
    <definedName name="сумма">[73]Лист1!$I$4:$I$323</definedName>
    <definedName name="СЫР" localSheetId="10">#REF!</definedName>
    <definedName name="СЫР" localSheetId="6">#REF!</definedName>
    <definedName name="СЫР" localSheetId="7">#REF!</definedName>
    <definedName name="СЫР" localSheetId="8">#REF!</definedName>
    <definedName name="СЫР" localSheetId="9">#REF!</definedName>
    <definedName name="СЫР">#REF!</definedName>
    <definedName name="СЫР_ВН" localSheetId="10">#REF!</definedName>
    <definedName name="СЫР_ВН" localSheetId="6">#REF!</definedName>
    <definedName name="СЫР_ВН" localSheetId="7">#REF!</definedName>
    <definedName name="СЫР_ВН" localSheetId="8">#REF!</definedName>
    <definedName name="СЫР_ВН" localSheetId="9">#REF!</definedName>
    <definedName name="СЫР_ВН">#REF!</definedName>
    <definedName name="СЫР_ДП" localSheetId="10">[36]Калькуляции!#REF!</definedName>
    <definedName name="СЫР_ДП" localSheetId="6">[36]Калькуляции!#REF!</definedName>
    <definedName name="СЫР_ДП" localSheetId="7">[36]Калькуляции!#REF!</definedName>
    <definedName name="СЫР_ДП" localSheetId="8">[36]Калькуляции!#REF!</definedName>
    <definedName name="СЫР_ДП" localSheetId="9">[36]Калькуляции!#REF!</definedName>
    <definedName name="СЫР_ДП">[36]Калькуляции!#REF!</definedName>
    <definedName name="СЫР_ТОЛ" localSheetId="10">#REF!</definedName>
    <definedName name="СЫР_ТОЛ" localSheetId="6">#REF!</definedName>
    <definedName name="СЫР_ТОЛ" localSheetId="7">#REF!</definedName>
    <definedName name="СЫР_ТОЛ" localSheetId="8">#REF!</definedName>
    <definedName name="СЫР_ТОЛ" localSheetId="9">#REF!</definedName>
    <definedName name="СЫР_ТОЛ">#REF!</definedName>
    <definedName name="СЫР_ТОЛ_А" localSheetId="10">[36]Калькуляции!#REF!</definedName>
    <definedName name="СЫР_ТОЛ_А" localSheetId="6">[36]Калькуляции!#REF!</definedName>
    <definedName name="СЫР_ТОЛ_А" localSheetId="7">[36]Калькуляции!#REF!</definedName>
    <definedName name="СЫР_ТОЛ_А" localSheetId="8">[36]Калькуляции!#REF!</definedName>
    <definedName name="СЫР_ТОЛ_А" localSheetId="9">[36]Калькуляции!#REF!</definedName>
    <definedName name="СЫР_ТОЛ_А">[36]Калькуляции!#REF!</definedName>
    <definedName name="СЫР_ТОЛ_К" localSheetId="10">[36]Калькуляции!#REF!</definedName>
    <definedName name="СЫР_ТОЛ_К" localSheetId="6">[36]Калькуляции!#REF!</definedName>
    <definedName name="СЫР_ТОЛ_К" localSheetId="7">[36]Калькуляции!#REF!</definedName>
    <definedName name="СЫР_ТОЛ_К" localSheetId="8">[36]Калькуляции!#REF!</definedName>
    <definedName name="СЫР_ТОЛ_К" localSheetId="9">[36]Калькуляции!#REF!</definedName>
    <definedName name="СЫР_ТОЛ_К">[36]Калькуляции!#REF!</definedName>
    <definedName name="СЫР_ТОЛ_П" localSheetId="10">[36]Калькуляции!#REF!</definedName>
    <definedName name="СЫР_ТОЛ_П" localSheetId="6">[36]Калькуляции!#REF!</definedName>
    <definedName name="СЫР_ТОЛ_П" localSheetId="7">[36]Калькуляции!#REF!</definedName>
    <definedName name="СЫР_ТОЛ_П" localSheetId="8">[36]Калькуляции!#REF!</definedName>
    <definedName name="СЫР_ТОЛ_П" localSheetId="9">[36]Калькуляции!#REF!</definedName>
    <definedName name="СЫР_ТОЛ_П">[36]Калькуляции!#REF!</definedName>
    <definedName name="СЫР_ТОЛ_ПК" localSheetId="10">[36]Калькуляции!#REF!</definedName>
    <definedName name="СЫР_ТОЛ_ПК" localSheetId="6">[36]Калькуляции!#REF!</definedName>
    <definedName name="СЫР_ТОЛ_ПК" localSheetId="7">[36]Калькуляции!#REF!</definedName>
    <definedName name="СЫР_ТОЛ_ПК" localSheetId="8">[36]Калькуляции!#REF!</definedName>
    <definedName name="СЫР_ТОЛ_ПК" localSheetId="9">[36]Калькуляции!#REF!</definedName>
    <definedName name="СЫР_ТОЛ_ПК">[36]Калькуляции!#REF!</definedName>
    <definedName name="СЫР_ТОЛ_СУМ" localSheetId="10">[36]Калькуляции!#REF!</definedName>
    <definedName name="СЫР_ТОЛ_СУМ" localSheetId="6">[36]Калькуляции!#REF!</definedName>
    <definedName name="СЫР_ТОЛ_СУМ" localSheetId="7">[36]Калькуляции!#REF!</definedName>
    <definedName name="СЫР_ТОЛ_СУМ" localSheetId="8">[36]Калькуляции!#REF!</definedName>
    <definedName name="СЫР_ТОЛ_СУМ" localSheetId="9">[36]Калькуляции!#REF!</definedName>
    <definedName name="СЫР_ТОЛ_СУМ">[36]Калькуляции!#REF!</definedName>
    <definedName name="СЫРА" localSheetId="10">#REF!</definedName>
    <definedName name="СЫРА" localSheetId="6">#REF!</definedName>
    <definedName name="СЫРА" localSheetId="7">#REF!</definedName>
    <definedName name="СЫРА" localSheetId="8">#REF!</definedName>
    <definedName name="СЫРА" localSheetId="9">#REF!</definedName>
    <definedName name="СЫРА">#REF!</definedName>
    <definedName name="СЫРЬЁ" localSheetId="10">#REF!</definedName>
    <definedName name="СЫРЬЁ" localSheetId="6">#REF!</definedName>
    <definedName name="СЫРЬЁ" localSheetId="7">#REF!</definedName>
    <definedName name="СЫРЬЁ" localSheetId="8">#REF!</definedName>
    <definedName name="СЫРЬЁ" localSheetId="9">#REF!</definedName>
    <definedName name="СЫРЬЁ">#REF!</definedName>
    <definedName name="т" localSheetId="10">'5 анализ экон эффект 25'!т</definedName>
    <definedName name="т" localSheetId="6">'5 анализ экон эффект 25 план'!т</definedName>
    <definedName name="т" localSheetId="7">'5 анализ экон эффект 27'!т</definedName>
    <definedName name="т" localSheetId="8">'5 анализ экон эффект 28'!т</definedName>
    <definedName name="т" localSheetId="9">'5 анализ эконом эффект 29'!т</definedName>
    <definedName name="т">[5]!т</definedName>
    <definedName name="т1" localSheetId="10">'[71]2.2.4'!$F$36</definedName>
    <definedName name="т1" localSheetId="6">'[71]2.2.4'!$F$36</definedName>
    <definedName name="т1" localSheetId="7">'[71]2.2.4'!$F$36</definedName>
    <definedName name="т1" localSheetId="8">'[71]2.2.4'!$F$36</definedName>
    <definedName name="т1" localSheetId="9">'[71]2.2.4'!$F$36</definedName>
    <definedName name="т1">'[72]2.2.4'!$F$36</definedName>
    <definedName name="т2" localSheetId="10">'[71]2.2.4'!$F$37</definedName>
    <definedName name="т2" localSheetId="6">'[71]2.2.4'!$F$37</definedName>
    <definedName name="т2" localSheetId="7">'[71]2.2.4'!$F$37</definedName>
    <definedName name="т2" localSheetId="8">'[71]2.2.4'!$F$37</definedName>
    <definedName name="т2" localSheetId="9">'[71]2.2.4'!$F$37</definedName>
    <definedName name="т2">'[72]2.2.4'!$F$37</definedName>
    <definedName name="Таранов2">[37]Дебиторка!$J$32</definedName>
    <definedName name="ТВ_ЭЛЦ3" localSheetId="10">#REF!</definedName>
    <definedName name="ТВ_ЭЛЦ3" localSheetId="6">#REF!</definedName>
    <definedName name="ТВ_ЭЛЦ3" localSheetId="7">#REF!</definedName>
    <definedName name="ТВ_ЭЛЦ3" localSheetId="8">#REF!</definedName>
    <definedName name="ТВ_ЭЛЦ3" localSheetId="9">#REF!</definedName>
    <definedName name="ТВ_ЭЛЦ3">#REF!</definedName>
    <definedName name="ТВЁРДЫЙ" localSheetId="10">#REF!</definedName>
    <definedName name="ТВЁРДЫЙ" localSheetId="6">#REF!</definedName>
    <definedName name="ТВЁРДЫЙ" localSheetId="7">#REF!</definedName>
    <definedName name="ТВЁРДЫЙ" localSheetId="8">#REF!</definedName>
    <definedName name="ТВЁРДЫЙ" localSheetId="9">#REF!</definedName>
    <definedName name="ТВЁРДЫЙ">#REF!</definedName>
    <definedName name="тепло_проц_ф" localSheetId="10">#REF!</definedName>
    <definedName name="тепло_проц_ф">#REF!</definedName>
    <definedName name="тепло_процент" localSheetId="10">#REF!</definedName>
    <definedName name="тепло_процент">#REF!</definedName>
    <definedName name="ТЕРМ" localSheetId="10">[36]Калькуляции!#REF!</definedName>
    <definedName name="ТЕРМ" localSheetId="6">[36]Калькуляции!#REF!</definedName>
    <definedName name="ТЕРМ" localSheetId="7">[36]Калькуляции!#REF!</definedName>
    <definedName name="ТЕРМ" localSheetId="8">[36]Калькуляции!#REF!</definedName>
    <definedName name="ТЕРМ" localSheetId="9">[36]Калькуляции!#REF!</definedName>
    <definedName name="ТЕРМ">[36]Калькуляции!#REF!</definedName>
    <definedName name="ТЕРМ_ДАВ" localSheetId="10">[36]Калькуляции!#REF!</definedName>
    <definedName name="ТЕРМ_ДАВ" localSheetId="6">[36]Калькуляции!#REF!</definedName>
    <definedName name="ТЕРМ_ДАВ" localSheetId="7">[36]Калькуляции!#REF!</definedName>
    <definedName name="ТЕРМ_ДАВ" localSheetId="8">[36]Калькуляции!#REF!</definedName>
    <definedName name="ТЕРМ_ДАВ" localSheetId="9">[36]Калькуляции!#REF!</definedName>
    <definedName name="ТЕРМ_ДАВ">[36]Калькуляции!#REF!</definedName>
    <definedName name="ТЗР" localSheetId="10">#REF!</definedName>
    <definedName name="ТЗР" localSheetId="6">#REF!</definedName>
    <definedName name="ТЗР" localSheetId="7">#REF!</definedName>
    <definedName name="ТЗР" localSheetId="8">#REF!</definedName>
    <definedName name="ТЗР" localSheetId="9">#REF!</definedName>
    <definedName name="ТЗР">#REF!</definedName>
    <definedName name="ТИ" localSheetId="10">#REF!</definedName>
    <definedName name="ТИ" localSheetId="6">#REF!</definedName>
    <definedName name="ТИ" localSheetId="7">#REF!</definedName>
    <definedName name="ТИ" localSheetId="8">#REF!</definedName>
    <definedName name="ТИ" localSheetId="9">#REF!</definedName>
    <definedName name="ТИ">#REF!</definedName>
    <definedName name="Товарная_продукция_2" localSheetId="10">[67]июнь9!#REF!</definedName>
    <definedName name="Товарная_продукция_2" localSheetId="6">[67]июнь9!#REF!</definedName>
    <definedName name="Товарная_продукция_2" localSheetId="7">[67]июнь9!#REF!</definedName>
    <definedName name="Товарная_продукция_2" localSheetId="8">[67]июнь9!#REF!</definedName>
    <definedName name="Товарная_продукция_2" localSheetId="9">[67]июнь9!#REF!</definedName>
    <definedName name="Товарная_продукция_2">[68]июнь9!#REF!</definedName>
    <definedName name="ТОВАРНЫЙ" localSheetId="10">#REF!</definedName>
    <definedName name="ТОВАРНЫЙ" localSheetId="6">#REF!</definedName>
    <definedName name="ТОВАРНЫЙ" localSheetId="7">#REF!</definedName>
    <definedName name="ТОВАРНЫЙ" localSheetId="8">#REF!</definedName>
    <definedName name="ТОВАРНЫЙ" localSheetId="9">#REF!</definedName>
    <definedName name="ТОВАРНЫЙ">#REF!</definedName>
    <definedName name="ТОЛ" localSheetId="10">#REF!</definedName>
    <definedName name="ТОЛ" localSheetId="6">#REF!</definedName>
    <definedName name="ТОЛ" localSheetId="7">#REF!</definedName>
    <definedName name="ТОЛ" localSheetId="8">#REF!</definedName>
    <definedName name="ТОЛ" localSheetId="9">#REF!</definedName>
    <definedName name="ТОЛ">#REF!</definedName>
    <definedName name="ТОЛК_МЕЛ" localSheetId="10">[36]Калькуляции!#REF!</definedName>
    <definedName name="ТОЛК_МЕЛ" localSheetId="6">[36]Калькуляции!#REF!</definedName>
    <definedName name="ТОЛК_МЕЛ" localSheetId="7">[36]Калькуляции!#REF!</definedName>
    <definedName name="ТОЛК_МЕЛ" localSheetId="8">[36]Калькуляции!#REF!</definedName>
    <definedName name="ТОЛК_МЕЛ" localSheetId="9">[36]Калькуляции!#REF!</definedName>
    <definedName name="ТОЛК_МЕЛ">[36]Калькуляции!#REF!</definedName>
    <definedName name="ТОЛК_СЛТ" localSheetId="10">[36]Калькуляции!#REF!</definedName>
    <definedName name="ТОЛК_СЛТ" localSheetId="6">[36]Калькуляции!#REF!</definedName>
    <definedName name="ТОЛК_СЛТ" localSheetId="7">[36]Калькуляции!#REF!</definedName>
    <definedName name="ТОЛК_СЛТ" localSheetId="8">[36]Калькуляции!#REF!</definedName>
    <definedName name="ТОЛК_СЛТ" localSheetId="9">[36]Калькуляции!#REF!</definedName>
    <definedName name="ТОЛК_СЛТ">[36]Калькуляции!#REF!</definedName>
    <definedName name="ТОЛК_СУМ" localSheetId="10">[36]Калькуляции!#REF!</definedName>
    <definedName name="ТОЛК_СУМ" localSheetId="6">[36]Калькуляции!#REF!</definedName>
    <definedName name="ТОЛК_СУМ" localSheetId="7">[36]Калькуляции!#REF!</definedName>
    <definedName name="ТОЛК_СУМ" localSheetId="8">[36]Калькуляции!#REF!</definedName>
    <definedName name="ТОЛК_СУМ" localSheetId="9">[36]Калькуляции!#REF!</definedName>
    <definedName name="ТОЛК_СУМ">[36]Калькуляции!#REF!</definedName>
    <definedName name="ТОЛК_ТОБ" localSheetId="10">[36]Калькуляции!#REF!</definedName>
    <definedName name="ТОЛК_ТОБ" localSheetId="6">[36]Калькуляции!#REF!</definedName>
    <definedName name="ТОЛК_ТОБ" localSheetId="7">[36]Калькуляции!#REF!</definedName>
    <definedName name="ТОЛК_ТОБ" localSheetId="8">[36]Калькуляции!#REF!</definedName>
    <definedName name="ТОЛК_ТОБ" localSheetId="9">[36]Калькуляции!#REF!</definedName>
    <definedName name="ТОЛК_ТОБ">[36]Калькуляции!#REF!</definedName>
    <definedName name="ТОЛЛИНГ_МАССА" localSheetId="10">[36]Калькуляции!#REF!</definedName>
    <definedName name="ТОЛЛИНГ_МАССА" localSheetId="6">[36]Калькуляции!#REF!</definedName>
    <definedName name="ТОЛЛИНГ_МАССА" localSheetId="7">[36]Калькуляции!#REF!</definedName>
    <definedName name="ТОЛЛИНГ_МАССА" localSheetId="8">[36]Калькуляции!#REF!</definedName>
    <definedName name="ТОЛЛИНГ_МАССА" localSheetId="9">[36]Калькуляции!#REF!</definedName>
    <definedName name="ТОЛЛИНГ_МАССА">[36]Калькуляции!#REF!</definedName>
    <definedName name="ТОЛЛИНГ_СЫРЕЦ" localSheetId="10">#REF!</definedName>
    <definedName name="ТОЛЛИНГ_СЫРЕЦ" localSheetId="6">#REF!</definedName>
    <definedName name="ТОЛЛИНГ_СЫРЕЦ" localSheetId="7">#REF!</definedName>
    <definedName name="ТОЛЛИНГ_СЫРЕЦ" localSheetId="8">#REF!</definedName>
    <definedName name="ТОЛЛИНГ_СЫРЕЦ" localSheetId="9">#REF!</definedName>
    <definedName name="ТОЛЛИНГ_СЫРЕЦ">#REF!</definedName>
    <definedName name="ТОЛЛИНГ_СЫРЬЁ" localSheetId="10">[36]Калькуляции!#REF!</definedName>
    <definedName name="ТОЛЛИНГ_СЫРЬЁ" localSheetId="6">[36]Калькуляции!#REF!</definedName>
    <definedName name="ТОЛЛИНГ_СЫРЬЁ" localSheetId="7">[36]Калькуляции!#REF!</definedName>
    <definedName name="ТОЛЛИНГ_СЫРЬЁ" localSheetId="8">[36]Калькуляции!#REF!</definedName>
    <definedName name="ТОЛЛИНГ_СЫРЬЁ" localSheetId="9">[36]Калькуляции!#REF!</definedName>
    <definedName name="ТОЛЛИНГ_СЫРЬЁ">[36]Калькуляции!#REF!</definedName>
    <definedName name="тп" localSheetId="10" hidden="1">{#N/A,#N/A,TRUE,"Лист1";#N/A,#N/A,TRUE,"Лист2";#N/A,#N/A,TRUE,"Лист3"}</definedName>
    <definedName name="тп" localSheetId="6" hidden="1">{#N/A,#N/A,TRUE,"Лист1";#N/A,#N/A,TRUE,"Лист2";#N/A,#N/A,TRUE,"Лист3"}</definedName>
    <definedName name="тп" localSheetId="7" hidden="1">{#N/A,#N/A,TRUE,"Лист1";#N/A,#N/A,TRUE,"Лист2";#N/A,#N/A,TRUE,"Лист3"}</definedName>
    <definedName name="тп" localSheetId="8" hidden="1">{#N/A,#N/A,TRUE,"Лист1";#N/A,#N/A,TRUE,"Лист2";#N/A,#N/A,TRUE,"Лист3"}</definedName>
    <definedName name="тп" localSheetId="9" hidden="1">{#N/A,#N/A,TRUE,"Лист1";#N/A,#N/A,TRUE,"Лист2";#N/A,#N/A,TRUE,"Лист3"}</definedName>
    <definedName name="тп" hidden="1">{#N/A,#N/A,TRUE,"Лист1";#N/A,#N/A,TRUE,"Лист2";#N/A,#N/A,TRUE,"Лист3"}</definedName>
    <definedName name="ТР" localSheetId="10">#REF!</definedName>
    <definedName name="ТР" localSheetId="6">#REF!</definedName>
    <definedName name="ТР" localSheetId="7">#REF!</definedName>
    <definedName name="ТР" localSheetId="8">#REF!</definedName>
    <definedName name="ТР" localSheetId="9">#REF!</definedName>
    <definedName name="ТР">#REF!</definedName>
    <definedName name="третий" localSheetId="10">#REF!</definedName>
    <definedName name="третий" localSheetId="6">#REF!</definedName>
    <definedName name="третий" localSheetId="7">#REF!</definedName>
    <definedName name="третий" localSheetId="8">#REF!</definedName>
    <definedName name="третий" localSheetId="9">#REF!</definedName>
    <definedName name="третий">#REF!</definedName>
    <definedName name="тт" localSheetId="10">#REF!</definedName>
    <definedName name="тт">#REF!</definedName>
    <definedName name="тэ" localSheetId="10">#REF!</definedName>
    <definedName name="тэ">#REF!</definedName>
    <definedName name="у" localSheetId="10">'5 анализ экон эффект 25'!у</definedName>
    <definedName name="у" localSheetId="6">'5 анализ экон эффект 25 план'!у</definedName>
    <definedName name="у" localSheetId="7">'5 анализ экон эффект 27'!у</definedName>
    <definedName name="у" localSheetId="8">'5 анализ экон эффект 28'!у</definedName>
    <definedName name="у" localSheetId="9">'5 анализ эконом эффект 29'!у</definedName>
    <definedName name="у">[5]!у</definedName>
    <definedName name="УГОЛЬ">[55]Справочники!$A$19:$A$21</definedName>
    <definedName name="ук" localSheetId="10">'5 анализ экон эффект 25'!ук</definedName>
    <definedName name="ук" localSheetId="6">'5 анализ экон эффект 25 план'!ук</definedName>
    <definedName name="ук" localSheetId="7">'5 анализ экон эффект 27'!ук</definedName>
    <definedName name="ук" localSheetId="8">'5 анализ экон эффект 28'!ук</definedName>
    <definedName name="ук" localSheetId="9">'5 анализ эконом эффект 29'!ук</definedName>
    <definedName name="ук">[5]!ук</definedName>
    <definedName name="укеееукеееееееееееееее" localSheetId="10" hidden="1">{#N/A,#N/A,TRUE,"Лист1";#N/A,#N/A,TRUE,"Лист2";#N/A,#N/A,TRUE,"Лист3"}</definedName>
    <definedName name="укеееукеееееееееееееее" localSheetId="6" hidden="1">{#N/A,#N/A,TRUE,"Лист1";#N/A,#N/A,TRUE,"Лист2";#N/A,#N/A,TRUE,"Лист3"}</definedName>
    <definedName name="укеееукеееееееееееееее" localSheetId="7" hidden="1">{#N/A,#N/A,TRUE,"Лист1";#N/A,#N/A,TRUE,"Лист2";#N/A,#N/A,TRUE,"Лист3"}</definedName>
    <definedName name="укеееукеееееееееееееее" localSheetId="8" hidden="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укеуеуе" localSheetId="10" hidden="1">{#N/A,#N/A,TRUE,"Лист1";#N/A,#N/A,TRUE,"Лист2";#N/A,#N/A,TRUE,"Лист3"}</definedName>
    <definedName name="укеукеуеуе" localSheetId="6" hidden="1">{#N/A,#N/A,TRUE,"Лист1";#N/A,#N/A,TRUE,"Лист2";#N/A,#N/A,TRUE,"Лист3"}</definedName>
    <definedName name="укеукеуеуе" localSheetId="7" hidden="1">{#N/A,#N/A,TRUE,"Лист1";#N/A,#N/A,TRUE,"Лист2";#N/A,#N/A,TRUE,"Лист3"}</definedName>
    <definedName name="укеукеуеуе" localSheetId="8" hidden="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УП" localSheetId="10">'5 анализ экон эффект 25'!УП</definedName>
    <definedName name="УП" localSheetId="6">'5 анализ экон эффект 25 план'!УП</definedName>
    <definedName name="УП" localSheetId="7">'5 анализ экон эффект 27'!УП</definedName>
    <definedName name="УП" localSheetId="8">'5 анализ экон эффект 28'!УП</definedName>
    <definedName name="УП" localSheetId="9">'5 анализ эконом эффект 29'!УП</definedName>
    <definedName name="УП">[5]!УП</definedName>
    <definedName name="УСЛУГИ_6063" localSheetId="10">[36]Калькуляции!#REF!</definedName>
    <definedName name="УСЛУГИ_6063" localSheetId="6">[36]Калькуляции!#REF!</definedName>
    <definedName name="УСЛУГИ_6063" localSheetId="7">[36]Калькуляции!#REF!</definedName>
    <definedName name="УСЛУГИ_6063" localSheetId="8">[36]Калькуляции!#REF!</definedName>
    <definedName name="УСЛУГИ_6063" localSheetId="9">[36]Калькуляции!#REF!</definedName>
    <definedName name="УСЛУГИ_6063">[36]Калькуляции!#REF!</definedName>
    <definedName name="уфе" localSheetId="10">'5 анализ экон эффект 25'!уфе</definedName>
    <definedName name="уфе" localSheetId="6">'5 анализ экон эффект 25 план'!уфе</definedName>
    <definedName name="уфе" localSheetId="7">'5 анализ экон эффект 27'!уфе</definedName>
    <definedName name="уфе" localSheetId="8">'5 анализ экон эффект 28'!уфе</definedName>
    <definedName name="уфе" localSheetId="9">'5 анализ эконом эффект 29'!уфе</definedName>
    <definedName name="уфе">[5]!уфе</definedName>
    <definedName name="уфэ" localSheetId="10">'5 анализ экон эффект 25'!уфэ</definedName>
    <definedName name="уфэ" localSheetId="6">'5 анализ экон эффект 25 план'!уфэ</definedName>
    <definedName name="уфэ" localSheetId="7">'5 анализ экон эффект 27'!уфэ</definedName>
    <definedName name="уфэ" localSheetId="8">'5 анализ экон эффект 28'!уфэ</definedName>
    <definedName name="уфэ" localSheetId="9">'5 анализ эконом эффект 29'!уфэ</definedName>
    <definedName name="уфэ">[5]!уфэ</definedName>
    <definedName name="ф" localSheetId="10" hidden="1">{"konoplin - Личное представление",#N/A,TRUE,"ФинПлан_1кв";"konoplin - Личное представление",#N/A,TRUE,"ФинПлан_2кв"}</definedName>
    <definedName name="ф" localSheetId="6" hidden="1">{"konoplin - Личное представление",#N/A,TRUE,"ФинПлан_1кв";"konoplin - Личное представление",#N/A,TRUE,"ФинПлан_2кв"}</definedName>
    <definedName name="ф" localSheetId="7" hidden="1">{"konoplin - Личное представление",#N/A,TRUE,"ФинПлан_1кв";"konoplin - Личное представление",#N/A,TRUE,"ФинПлан_2кв"}</definedName>
    <definedName name="ф" localSheetId="8" hidden="1">{"konoplin - Личное представление",#N/A,TRUE,"ФинПлан_1кв";"konoplin - Личное представление",#N/A,TRUE,"ФинПлан_2кв"}</definedName>
    <definedName name="ф" localSheetId="9"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10">#REF!</definedName>
    <definedName name="факт" localSheetId="6">#REF!</definedName>
    <definedName name="факт" localSheetId="7">#REF!</definedName>
    <definedName name="факт" localSheetId="8">#REF!</definedName>
    <definedName name="факт" localSheetId="9">#REF!</definedName>
    <definedName name="факт">#REF!</definedName>
    <definedName name="факт1" localSheetId="10">#REF!</definedName>
    <definedName name="факт1" localSheetId="6">#REF!</definedName>
    <definedName name="факт1" localSheetId="7">#REF!</definedName>
    <definedName name="факт1" localSheetId="8">#REF!</definedName>
    <definedName name="факт1" localSheetId="9">#REF!</definedName>
    <definedName name="факт1">#REF!</definedName>
    <definedName name="ФЕВ_РУБ" localSheetId="10">#REF!</definedName>
    <definedName name="ФЕВ_РУБ" localSheetId="6">#REF!</definedName>
    <definedName name="ФЕВ_РУБ" localSheetId="7">#REF!</definedName>
    <definedName name="ФЕВ_РУБ" localSheetId="8">#REF!</definedName>
    <definedName name="ФЕВ_РУБ" localSheetId="9">#REF!</definedName>
    <definedName name="ФЕВ_РУБ">#REF!</definedName>
    <definedName name="ФЕВ_ТОН" localSheetId="10">#REF!</definedName>
    <definedName name="ФЕВ_ТОН" localSheetId="6">#REF!</definedName>
    <definedName name="ФЕВ_ТОН" localSheetId="7">#REF!</definedName>
    <definedName name="ФЕВ_ТОН" localSheetId="8">#REF!</definedName>
    <definedName name="ФЕВ_ТОН" localSheetId="9">#REF!</definedName>
    <definedName name="ФЕВ_ТОН">#REF!</definedName>
    <definedName name="февраль" localSheetId="10">#REF!</definedName>
    <definedName name="февраль">#REF!</definedName>
    <definedName name="физ_тариф" localSheetId="10">#REF!</definedName>
    <definedName name="физ_тариф" localSheetId="6">#REF!</definedName>
    <definedName name="физ_тариф" localSheetId="7">#REF!</definedName>
    <definedName name="физ_тариф" localSheetId="8">#REF!</definedName>
    <definedName name="физ_тариф" localSheetId="9">#REF!</definedName>
    <definedName name="физ_тариф">#REF!</definedName>
    <definedName name="фин_">[74]коэфф!$B$2</definedName>
    <definedName name="ФЛ_К" localSheetId="10">#REF!</definedName>
    <definedName name="ФЛ_К" localSheetId="6">#REF!</definedName>
    <definedName name="ФЛ_К" localSheetId="7">#REF!</definedName>
    <definedName name="ФЛ_К" localSheetId="8">#REF!</definedName>
    <definedName name="ФЛ_К" localSheetId="9">#REF!</definedName>
    <definedName name="ФЛ_К">#REF!</definedName>
    <definedName name="ФЛОТ_ОКСА" localSheetId="10">[36]Калькуляции!#REF!</definedName>
    <definedName name="ФЛОТ_ОКСА" localSheetId="6">[36]Калькуляции!#REF!</definedName>
    <definedName name="ФЛОТ_ОКСА" localSheetId="7">[36]Калькуляции!#REF!</definedName>
    <definedName name="ФЛОТ_ОКСА" localSheetId="8">[36]Калькуляции!#REF!</definedName>
    <definedName name="ФЛОТ_ОКСА" localSheetId="9">[36]Калькуляции!#REF!</definedName>
    <definedName name="ФЛОТ_ОКСА">[36]Калькуляции!#REF!</definedName>
    <definedName name="форм" localSheetId="10">#REF!</definedName>
    <definedName name="форм" localSheetId="6">#REF!</definedName>
    <definedName name="форм" localSheetId="7">#REF!</definedName>
    <definedName name="форм" localSheetId="8">#REF!</definedName>
    <definedName name="форм" localSheetId="9">#REF!</definedName>
    <definedName name="форм">#REF!</definedName>
    <definedName name="Формат_ширина" localSheetId="10">'5 анализ экон эффект 25'!Формат_ширина</definedName>
    <definedName name="Формат_ширина" localSheetId="6">'5 анализ экон эффект 25 план'!Формат_ширина</definedName>
    <definedName name="Формат_ширина" localSheetId="7">'5 анализ экон эффект 27'!Формат_ширина</definedName>
    <definedName name="Формат_ширина" localSheetId="8">'5 анализ экон эффект 28'!Формат_ширина</definedName>
    <definedName name="Формат_ширина" localSheetId="9">'5 анализ эконом эффект 29'!Формат_ширина</definedName>
    <definedName name="Формат_ширина">[5]!Формат_ширина</definedName>
    <definedName name="формулы" localSheetId="10">#REF!</definedName>
    <definedName name="формулы">#REF!</definedName>
    <definedName name="ФТ_К" localSheetId="10">#REF!</definedName>
    <definedName name="ФТ_К" localSheetId="6">#REF!</definedName>
    <definedName name="ФТ_К" localSheetId="7">#REF!</definedName>
    <definedName name="ФТ_К" localSheetId="8">#REF!</definedName>
    <definedName name="ФТ_К" localSheetId="9">#REF!</definedName>
    <definedName name="ФТ_К">#REF!</definedName>
    <definedName name="ффф" localSheetId="10">#REF!</definedName>
    <definedName name="ффф" localSheetId="6">#REF!</definedName>
    <definedName name="ффф" localSheetId="7">#REF!</definedName>
    <definedName name="ффф" localSheetId="8">#REF!</definedName>
    <definedName name="ффф" localSheetId="9">#REF!</definedName>
    <definedName name="ффф">#REF!</definedName>
    <definedName name="ФФФ1" localSheetId="10">#REF!</definedName>
    <definedName name="ФФФ1" localSheetId="6">#REF!</definedName>
    <definedName name="ФФФ1" localSheetId="7">#REF!</definedName>
    <definedName name="ФФФ1" localSheetId="8">#REF!</definedName>
    <definedName name="ФФФ1" localSheetId="9">#REF!</definedName>
    <definedName name="ФФФ1">#REF!</definedName>
    <definedName name="ФФФ2" localSheetId="10">#REF!</definedName>
    <definedName name="ФФФ2" localSheetId="6">#REF!</definedName>
    <definedName name="ФФФ2" localSheetId="7">#REF!</definedName>
    <definedName name="ФФФ2" localSheetId="8">#REF!</definedName>
    <definedName name="ФФФ2" localSheetId="9">#REF!</definedName>
    <definedName name="ФФФ2">#REF!</definedName>
    <definedName name="ФФФФ" localSheetId="10">#REF!</definedName>
    <definedName name="ФФФФ" localSheetId="6">#REF!</definedName>
    <definedName name="ФФФФ" localSheetId="7">#REF!</definedName>
    <definedName name="ФФФФ" localSheetId="8">#REF!</definedName>
    <definedName name="ФФФФ" localSheetId="9">#REF!</definedName>
    <definedName name="ФФФФ">#REF!</definedName>
    <definedName name="ФЫ" localSheetId="10">#REF!</definedName>
    <definedName name="ФЫ" localSheetId="6">#REF!</definedName>
    <definedName name="ФЫ" localSheetId="7">#REF!</definedName>
    <definedName name="ФЫ" localSheetId="8">#REF!</definedName>
    <definedName name="ФЫ" localSheetId="9">#REF!</definedName>
    <definedName name="ФЫ">#REF!</definedName>
    <definedName name="фыв" localSheetId="10">'5 анализ экон эффект 25'!фыв</definedName>
    <definedName name="фыв" localSheetId="6">'5 анализ экон эффект 25 план'!фыв</definedName>
    <definedName name="фыв" localSheetId="7">'5 анализ экон эффект 27'!фыв</definedName>
    <definedName name="фыв" localSheetId="8">'5 анализ экон эффект 28'!фыв</definedName>
    <definedName name="фыв" localSheetId="9">'5 анализ эконом эффект 29'!фыв</definedName>
    <definedName name="фыв">[5]!фыв</definedName>
    <definedName name="х" localSheetId="10">'5 анализ экон эффект 25'!х</definedName>
    <definedName name="х" localSheetId="6">'5 анализ экон эффект 25 план'!х</definedName>
    <definedName name="х" localSheetId="7">'5 анализ экон эффект 27'!х</definedName>
    <definedName name="х" localSheetId="8">'5 анализ экон эффект 28'!х</definedName>
    <definedName name="х" localSheetId="9">'5 анализ эконом эффект 29'!х</definedName>
    <definedName name="х">[5]!х</definedName>
    <definedName name="ХЛ_Н" localSheetId="10">#REF!</definedName>
    <definedName name="ХЛ_Н" localSheetId="6">#REF!</definedName>
    <definedName name="ХЛ_Н" localSheetId="7">#REF!</definedName>
    <definedName name="ХЛ_Н" localSheetId="8">#REF!</definedName>
    <definedName name="ХЛ_Н" localSheetId="9">#REF!</definedName>
    <definedName name="ХЛ_Н">#REF!</definedName>
    <definedName name="хоз.работы">'[38]цены цехов'!$D$31</definedName>
    <definedName name="ц" localSheetId="10">'5 анализ экон эффект 25'!ц</definedName>
    <definedName name="ц" localSheetId="6">'5 анализ экон эффект 25 план'!ц</definedName>
    <definedName name="ц" localSheetId="7">'5 анализ экон эффект 27'!ц</definedName>
    <definedName name="ц" localSheetId="8">'5 анализ экон эффект 28'!ц</definedName>
    <definedName name="ц" localSheetId="9">'5 анализ эконом эффект 29'!ц</definedName>
    <definedName name="ц">[5]!ц</definedName>
    <definedName name="ЦЕННЗП_АВЧ" localSheetId="10">#REF!</definedName>
    <definedName name="ЦЕННЗП_АВЧ" localSheetId="6">#REF!</definedName>
    <definedName name="ЦЕННЗП_АВЧ" localSheetId="7">#REF!</definedName>
    <definedName name="ЦЕННЗП_АВЧ" localSheetId="8">#REF!</definedName>
    <definedName name="ЦЕННЗП_АВЧ" localSheetId="9">#REF!</definedName>
    <definedName name="ЦЕННЗП_АВЧ">#REF!</definedName>
    <definedName name="ЦЕННЗП_АТЧ" localSheetId="10">#REF!</definedName>
    <definedName name="ЦЕННЗП_АТЧ" localSheetId="6">#REF!</definedName>
    <definedName name="ЦЕННЗП_АТЧ" localSheetId="7">#REF!</definedName>
    <definedName name="ЦЕННЗП_АТЧ" localSheetId="8">#REF!</definedName>
    <definedName name="ЦЕННЗП_АТЧ" localSheetId="9">#REF!</definedName>
    <definedName name="ЦЕННЗП_АТЧ">#REF!</definedName>
    <definedName name="ЦЕХ_К" localSheetId="10">[36]Калькуляции!#REF!</definedName>
    <definedName name="ЦЕХ_К" localSheetId="6">[36]Калькуляции!#REF!</definedName>
    <definedName name="ЦЕХ_К" localSheetId="7">[36]Калькуляции!#REF!</definedName>
    <definedName name="ЦЕХ_К" localSheetId="8">[36]Калькуляции!#REF!</definedName>
    <definedName name="ЦЕХ_К" localSheetId="9">[36]Калькуляции!#REF!</definedName>
    <definedName name="ЦЕХ_К">[36]Калькуляции!#REF!</definedName>
    <definedName name="ЦЕХОВЫЕ" localSheetId="10">#REF!</definedName>
    <definedName name="ЦЕХОВЫЕ" localSheetId="6">#REF!</definedName>
    <definedName name="ЦЕХОВЫЕ" localSheetId="7">#REF!</definedName>
    <definedName name="ЦЕХОВЫЕ" localSheetId="8">#REF!</definedName>
    <definedName name="ЦЕХОВЫЕ" localSheetId="9">#REF!</definedName>
    <definedName name="ЦЕХОВЫЕ">#REF!</definedName>
    <definedName name="ЦЕХР" localSheetId="10">#REF!</definedName>
    <definedName name="ЦЕХР" localSheetId="6">#REF!</definedName>
    <definedName name="ЦЕХР" localSheetId="7">#REF!</definedName>
    <definedName name="ЦЕХР" localSheetId="8">#REF!</definedName>
    <definedName name="ЦЕХР" localSheetId="9">#REF!</definedName>
    <definedName name="ЦЕХР">#REF!</definedName>
    <definedName name="ЦЕХРИТ" localSheetId="10">#REF!</definedName>
    <definedName name="ЦЕХРИТ" localSheetId="6">#REF!</definedName>
    <definedName name="ЦЕХРИТ" localSheetId="7">#REF!</definedName>
    <definedName name="ЦЕХРИТ" localSheetId="8">#REF!</definedName>
    <definedName name="ЦЕХРИТ" localSheetId="9">#REF!</definedName>
    <definedName name="ЦЕХРИТ">#REF!</definedName>
    <definedName name="ЦЕХС" localSheetId="10">#REF!</definedName>
    <definedName name="ЦЕХС" localSheetId="6">#REF!</definedName>
    <definedName name="ЦЕХС" localSheetId="7">#REF!</definedName>
    <definedName name="ЦЕХС" localSheetId="8">#REF!</definedName>
    <definedName name="ЦЕХС" localSheetId="9">#REF!</definedName>
    <definedName name="ЦЕХС">#REF!</definedName>
    <definedName name="ЦЕХСЕБ_ВСЕГО" localSheetId="10">[36]Калькуляции!$1400:$1400</definedName>
    <definedName name="ЦЕХСЕБ_ВСЕГО" localSheetId="7">[36]Калькуляции!$1400:$1400</definedName>
    <definedName name="ЦЕХСЕБ_ВСЕГО" localSheetId="8">[36]Калькуляции!$1400:$1400</definedName>
    <definedName name="ЦЕХСЕБ_ВСЕГО" localSheetId="9">[36]Калькуляции!$1400:$1400</definedName>
    <definedName name="ЦЕХСЕБ_ВСЕГО">[36]Калькуляции!$1400:$1400</definedName>
    <definedName name="ЦЛК">'[38]цены цехов'!$D$56</definedName>
    <definedName name="ЦРО">'[38]цены цехов'!$D$25</definedName>
    <definedName name="ЦС_В" localSheetId="10">[36]Калькуляции!#REF!</definedName>
    <definedName name="ЦС_В" localSheetId="6">[36]Калькуляции!#REF!</definedName>
    <definedName name="ЦС_В" localSheetId="7">[36]Калькуляции!#REF!</definedName>
    <definedName name="ЦС_В" localSheetId="8">[36]Калькуляции!#REF!</definedName>
    <definedName name="ЦС_В" localSheetId="9">[36]Калькуляции!#REF!</definedName>
    <definedName name="ЦС_В">[36]Калькуляции!#REF!</definedName>
    <definedName name="ЦС_ДП" localSheetId="10">[36]Калькуляции!#REF!</definedName>
    <definedName name="ЦС_ДП" localSheetId="6">[36]Калькуляции!#REF!</definedName>
    <definedName name="ЦС_ДП" localSheetId="7">[36]Калькуляции!#REF!</definedName>
    <definedName name="ЦС_ДП" localSheetId="8">[36]Калькуляции!#REF!</definedName>
    <definedName name="ЦС_ДП" localSheetId="9">[36]Калькуляции!#REF!</definedName>
    <definedName name="ЦС_ДП">[36]Калькуляции!#REF!</definedName>
    <definedName name="ЦС_Т" localSheetId="10">[36]Калькуляции!#REF!</definedName>
    <definedName name="ЦС_Т" localSheetId="6">[36]Калькуляции!#REF!</definedName>
    <definedName name="ЦС_Т" localSheetId="7">[36]Калькуляции!#REF!</definedName>
    <definedName name="ЦС_Т" localSheetId="8">[36]Калькуляции!#REF!</definedName>
    <definedName name="ЦС_Т" localSheetId="9">[36]Калькуляции!#REF!</definedName>
    <definedName name="ЦС_Т">[36]Калькуляции!#REF!</definedName>
    <definedName name="ЦС_Т_А" localSheetId="10">[36]Калькуляции!#REF!</definedName>
    <definedName name="ЦС_Т_А" localSheetId="6">[36]Калькуляции!#REF!</definedName>
    <definedName name="ЦС_Т_А" localSheetId="7">[36]Калькуляции!#REF!</definedName>
    <definedName name="ЦС_Т_А" localSheetId="8">[36]Калькуляции!#REF!</definedName>
    <definedName name="ЦС_Т_А" localSheetId="9">[36]Калькуляции!#REF!</definedName>
    <definedName name="ЦС_Т_А">[36]Калькуляции!#REF!</definedName>
    <definedName name="ЦС_Т_П" localSheetId="10">[36]Калькуляции!#REF!</definedName>
    <definedName name="ЦС_Т_П" localSheetId="6">[36]Калькуляции!#REF!</definedName>
    <definedName name="ЦС_Т_П" localSheetId="7">[36]Калькуляции!#REF!</definedName>
    <definedName name="ЦС_Т_П" localSheetId="8">[36]Калькуляции!#REF!</definedName>
    <definedName name="ЦС_Т_П" localSheetId="9">[36]Калькуляции!#REF!</definedName>
    <definedName name="ЦС_Т_П">[36]Калькуляции!#REF!</definedName>
    <definedName name="ЦС_Т_ПК" localSheetId="10">[36]Калькуляции!#REF!</definedName>
    <definedName name="ЦС_Т_ПК" localSheetId="6">[36]Калькуляции!#REF!</definedName>
    <definedName name="ЦС_Т_ПК" localSheetId="7">[36]Калькуляции!#REF!</definedName>
    <definedName name="ЦС_Т_ПК" localSheetId="8">[36]Калькуляции!#REF!</definedName>
    <definedName name="ЦС_Т_ПК" localSheetId="9">[36]Калькуляции!#REF!</definedName>
    <definedName name="ЦС_Т_ПК">[36]Калькуляции!#REF!</definedName>
    <definedName name="ЦС_Э" localSheetId="10">[36]Калькуляции!#REF!</definedName>
    <definedName name="ЦС_Э" localSheetId="6">[36]Калькуляции!#REF!</definedName>
    <definedName name="ЦС_Э" localSheetId="7">[36]Калькуляции!#REF!</definedName>
    <definedName name="ЦС_Э" localSheetId="8">[36]Калькуляции!#REF!</definedName>
    <definedName name="ЦС_Э" localSheetId="9">[36]Калькуляции!#REF!</definedName>
    <definedName name="ЦС_Э">[36]Калькуляции!#REF!</definedName>
    <definedName name="цу" localSheetId="10">'5 анализ экон эффект 25'!цу</definedName>
    <definedName name="цу" localSheetId="6">'5 анализ экон эффект 25 план'!цу</definedName>
    <definedName name="цу" localSheetId="7">'5 анализ экон эффект 27'!цу</definedName>
    <definedName name="цу" localSheetId="8">'5 анализ экон эффект 28'!цу</definedName>
    <definedName name="цу" localSheetId="9">'5 анализ эконом эффект 29'!цу</definedName>
    <definedName name="цу">[5]!цу</definedName>
    <definedName name="ч" localSheetId="10">'5 анализ экон эффект 25'!ч</definedName>
    <definedName name="ч" localSheetId="6">'5 анализ экон эффект 25 план'!ч</definedName>
    <definedName name="ч" localSheetId="7">'5 анализ экон эффект 27'!ч</definedName>
    <definedName name="ч" localSheetId="8">'5 анализ экон эффект 28'!ч</definedName>
    <definedName name="ч" localSheetId="9">'5 анализ эконом эффект 29'!ч</definedName>
    <definedName name="ч">[5]!ч</definedName>
    <definedName name="четвертый" localSheetId="10">#REF!</definedName>
    <definedName name="четвертый" localSheetId="6">#REF!</definedName>
    <definedName name="четвертый" localSheetId="7">#REF!</definedName>
    <definedName name="четвертый" localSheetId="8">#REF!</definedName>
    <definedName name="четвертый" localSheetId="9">#REF!</definedName>
    <definedName name="четвертый">#REF!</definedName>
    <definedName name="ш" localSheetId="10">'5 анализ экон эффект 25'!ш</definedName>
    <definedName name="ш" localSheetId="6">'5 анализ экон эффект 25 план'!ш</definedName>
    <definedName name="ш" localSheetId="7">'5 анализ экон эффект 27'!ш</definedName>
    <definedName name="ш" localSheetId="8">'5 анализ экон эффект 28'!ш</definedName>
    <definedName name="ш" localSheetId="9">'5 анализ эконом эффект 29'!ш</definedName>
    <definedName name="ш">[5]!ш</definedName>
    <definedName name="ШифрыИмя">[75]Позиция!$B$4:$E$322</definedName>
    <definedName name="шихт_ВАЦ">'[38]цены цехов'!$D$44</definedName>
    <definedName name="шихт_ЛАЦ">'[38]цены цехов'!$D$47</definedName>
    <definedName name="ШТАНГИ" localSheetId="10">#REF!</definedName>
    <definedName name="ШТАНГИ" localSheetId="6">#REF!</definedName>
    <definedName name="ШТАНГИ" localSheetId="7">#REF!</definedName>
    <definedName name="ШТАНГИ" localSheetId="8">#REF!</definedName>
    <definedName name="ШТАНГИ" localSheetId="9">#REF!</definedName>
    <definedName name="ШТАНГИ">#REF!</definedName>
    <definedName name="щ" localSheetId="10">'5 анализ экон эффект 25'!щ</definedName>
    <definedName name="щ" localSheetId="6">'5 анализ экон эффект 25 план'!щ</definedName>
    <definedName name="щ" localSheetId="7">'5 анализ экон эффект 27'!щ</definedName>
    <definedName name="щ" localSheetId="8">'5 анализ экон эффект 28'!щ</definedName>
    <definedName name="щ" localSheetId="9">'5 анализ эконом эффект 29'!щ</definedName>
    <definedName name="щ">[5]!щ</definedName>
    <definedName name="ъ" localSheetId="10">#REF!</definedName>
    <definedName name="ъ" localSheetId="6">#REF!</definedName>
    <definedName name="ъ" localSheetId="7">#REF!</definedName>
    <definedName name="ъ" localSheetId="8">#REF!</definedName>
    <definedName name="ъ" localSheetId="9">#REF!</definedName>
    <definedName name="ъ">#REF!</definedName>
    <definedName name="ы" localSheetId="10">'5 анализ экон эффект 25'!ы</definedName>
    <definedName name="ы" localSheetId="6">'5 анализ экон эффект 25 план'!ы</definedName>
    <definedName name="ы" localSheetId="7">'5 анализ экон эффект 27'!ы</definedName>
    <definedName name="ы" localSheetId="8">'5 анализ экон эффект 28'!ы</definedName>
    <definedName name="ы" localSheetId="9">'5 анализ эконом эффект 29'!ы</definedName>
    <definedName name="ы">[5]!ы</definedName>
    <definedName name="ыв" localSheetId="10">'5 анализ экон эффект 25'!ыв</definedName>
    <definedName name="ыв" localSheetId="6">'5 анализ экон эффект 25 план'!ыв</definedName>
    <definedName name="ыв" localSheetId="7">'5 анализ экон эффект 27'!ыв</definedName>
    <definedName name="ыв" localSheetId="8">'5 анализ экон эффект 28'!ыв</definedName>
    <definedName name="ыв" localSheetId="9">'5 анализ эконом эффект 29'!ыв</definedName>
    <definedName name="ыв">[5]!ыв</definedName>
    <definedName name="ыуаы" localSheetId="10" hidden="1">{#N/A,#N/A,TRUE,"Лист1";#N/A,#N/A,TRUE,"Лист2";#N/A,#N/A,TRUE,"Лист3"}</definedName>
    <definedName name="ыуаы" localSheetId="6" hidden="1">{#N/A,#N/A,TRUE,"Лист1";#N/A,#N/A,TRUE,"Лист2";#N/A,#N/A,TRUE,"Лист3"}</definedName>
    <definedName name="ыуаы" localSheetId="7" hidden="1">{#N/A,#N/A,TRUE,"Лист1";#N/A,#N/A,TRUE,"Лист2";#N/A,#N/A,TRUE,"Лист3"}</definedName>
    <definedName name="ыуаы" localSheetId="8" hidden="1">{#N/A,#N/A,TRUE,"Лист1";#N/A,#N/A,TRUE,"Лист2";#N/A,#N/A,TRUE,"Лист3"}</definedName>
    <definedName name="ыуаы" localSheetId="9" hidden="1">{#N/A,#N/A,TRUE,"Лист1";#N/A,#N/A,TRUE,"Лист2";#N/A,#N/A,TRUE,"Лист3"}</definedName>
    <definedName name="ыуаы" hidden="1">{#N/A,#N/A,TRUE,"Лист1";#N/A,#N/A,TRUE,"Лист2";#N/A,#N/A,TRUE,"Лист3"}</definedName>
    <definedName name="ыыыы" localSheetId="10">'5 анализ экон эффект 25'!ыыыы</definedName>
    <definedName name="ыыыы" localSheetId="6">'5 анализ экон эффект 25 план'!ыыыы</definedName>
    <definedName name="ыыыы" localSheetId="7">'5 анализ экон эффект 27'!ыыыы</definedName>
    <definedName name="ыыыы" localSheetId="8">'5 анализ экон эффект 28'!ыыыы</definedName>
    <definedName name="ыыыы" localSheetId="9">'5 анализ эконом эффект 29'!ыыыы</definedName>
    <definedName name="ыыыы">[5]!ыыыы</definedName>
    <definedName name="ыыыыы" localSheetId="10">'5 анализ экон эффект 25'!ыыыыы</definedName>
    <definedName name="ыыыыы" localSheetId="6">'5 анализ экон эффект 25 план'!ыыыыы</definedName>
    <definedName name="ыыыыы" localSheetId="7">'5 анализ экон эффект 27'!ыыыыы</definedName>
    <definedName name="ыыыыы" localSheetId="8">'5 анализ экон эффект 28'!ыыыыы</definedName>
    <definedName name="ыыыыы" localSheetId="9">'5 анализ эконом эффект 29'!ыыыыы</definedName>
    <definedName name="ыыыыы">[5]!ыыыыы</definedName>
    <definedName name="ыыыыыы" localSheetId="10">'5 анализ экон эффект 25'!ыыыыыы</definedName>
    <definedName name="ыыыыыы" localSheetId="6">'5 анализ экон эффект 25 план'!ыыыыыы</definedName>
    <definedName name="ыыыыыы" localSheetId="7">'5 анализ экон эффект 27'!ыыыыыы</definedName>
    <definedName name="ыыыыыы" localSheetId="8">'5 анализ экон эффект 28'!ыыыыыы</definedName>
    <definedName name="ыыыыыы" localSheetId="9">'5 анализ эконом эффект 29'!ыыыыыы</definedName>
    <definedName name="ыыыыыы">[5]!ыыыыыы</definedName>
    <definedName name="ыыыыыыыыыыыыыыы" localSheetId="10">'5 анализ экон эффект 25'!ыыыыыыыыыыыыыыы</definedName>
    <definedName name="ыыыыыыыыыыыыыыы" localSheetId="6">'5 анализ экон эффект 25 план'!ыыыыыыыыыыыыыыы</definedName>
    <definedName name="ыыыыыыыыыыыыыыы" localSheetId="7">'5 анализ экон эффект 27'!ыыыыыыыыыыыыыыы</definedName>
    <definedName name="ыыыыыыыыыыыыыыы" localSheetId="8">'5 анализ экон эффект 28'!ыыыыыыыыыыыыыыы</definedName>
    <definedName name="ыыыыыыыыыыыыыыы" localSheetId="9">'5 анализ эконом эффект 29'!ыыыыыыыыыыыыыыы</definedName>
    <definedName name="ыыыыыыыыыыыыыыы">[5]!ыыыыыыыыыыыыыыы</definedName>
    <definedName name="ь" localSheetId="10">'5 анализ экон эффект 25'!ь</definedName>
    <definedName name="ь" localSheetId="6">'5 анализ экон эффект 25 план'!ь</definedName>
    <definedName name="ь" localSheetId="7">'5 анализ экон эффект 27'!ь</definedName>
    <definedName name="ь" localSheetId="8">'5 анализ экон эффект 28'!ь</definedName>
    <definedName name="ь" localSheetId="9">'5 анализ эконом эффект 29'!ь</definedName>
    <definedName name="ь">[5]!ь</definedName>
    <definedName name="ьь" localSheetId="10">#REF!</definedName>
    <definedName name="ьь">#REF!</definedName>
    <definedName name="ььььь" localSheetId="10">'5 анализ экон эффект 25'!ььььь</definedName>
    <definedName name="ььььь" localSheetId="6">'5 анализ экон эффект 25 план'!ььььь</definedName>
    <definedName name="ььььь" localSheetId="7">'5 анализ экон эффект 27'!ььььь</definedName>
    <definedName name="ььььь" localSheetId="8">'5 анализ экон эффект 28'!ььььь</definedName>
    <definedName name="ььььь" localSheetId="9">'5 анализ эконом эффект 29'!ььььь</definedName>
    <definedName name="ььььь">[5]!ььььь</definedName>
    <definedName name="э" localSheetId="10">'5 анализ экон эффект 25'!э</definedName>
    <definedName name="э" localSheetId="6">'5 анализ экон эффект 25 план'!э</definedName>
    <definedName name="э" localSheetId="7">'5 анализ экон эффект 27'!э</definedName>
    <definedName name="э" localSheetId="8">'5 анализ экон эффект 28'!э</definedName>
    <definedName name="э" localSheetId="9">'5 анализ эконом эффект 29'!э</definedName>
    <definedName name="э">[5]!э</definedName>
    <definedName name="эл.энергия">'[38]цены цехов'!$D$13</definedName>
    <definedName name="электро_проц_ф" localSheetId="10">#REF!</definedName>
    <definedName name="электро_проц_ф">#REF!</definedName>
    <definedName name="электро_процент" localSheetId="10">#REF!</definedName>
    <definedName name="электро_процент">#REF!</definedName>
    <definedName name="ЭН" localSheetId="10">#REF!</definedName>
    <definedName name="ЭН" localSheetId="6">#REF!</definedName>
    <definedName name="ЭН" localSheetId="7">#REF!</definedName>
    <definedName name="ЭН" localSheetId="8">#REF!</definedName>
    <definedName name="ЭН" localSheetId="9">#REF!</definedName>
    <definedName name="ЭН">#REF!</definedName>
    <definedName name="ЭРЦ">'[38]цены цехов'!$D$15</definedName>
    <definedName name="Эталон2">[37]Дебиторка!$J$48</definedName>
    <definedName name="ЭЭ" localSheetId="10">#REF!</definedName>
    <definedName name="ЭЭ" localSheetId="6">#REF!</definedName>
    <definedName name="ЭЭ" localSheetId="7">#REF!</definedName>
    <definedName name="ЭЭ" localSheetId="8">#REF!</definedName>
    <definedName name="ЭЭ" localSheetId="9">#REF!</definedName>
    <definedName name="ЭЭ">#REF!</definedName>
    <definedName name="ЭЭ_" localSheetId="10">#REF!</definedName>
    <definedName name="ЭЭ_" localSheetId="6">#REF!</definedName>
    <definedName name="ЭЭ_" localSheetId="7">#REF!</definedName>
    <definedName name="ЭЭ_" localSheetId="8">#REF!</definedName>
    <definedName name="ЭЭ_" localSheetId="9">#REF!</definedName>
    <definedName name="ЭЭ_">#REF!</definedName>
    <definedName name="ЭЭ_ДП" localSheetId="10">[36]Калькуляции!#REF!</definedName>
    <definedName name="ЭЭ_ДП" localSheetId="6">[36]Калькуляции!#REF!</definedName>
    <definedName name="ЭЭ_ДП" localSheetId="7">[36]Калькуляции!#REF!</definedName>
    <definedName name="ЭЭ_ДП" localSheetId="8">[36]Калькуляции!#REF!</definedName>
    <definedName name="ЭЭ_ДП" localSheetId="9">[36]Калькуляции!#REF!</definedName>
    <definedName name="ЭЭ_ДП">[36]Калькуляции!#REF!</definedName>
    <definedName name="ЭЭ_ЗФА" localSheetId="10">#REF!</definedName>
    <definedName name="ЭЭ_ЗФА" localSheetId="6">#REF!</definedName>
    <definedName name="ЭЭ_ЗФА" localSheetId="7">#REF!</definedName>
    <definedName name="ЭЭ_ЗФА" localSheetId="8">#REF!</definedName>
    <definedName name="ЭЭ_ЗФА" localSheetId="9">#REF!</definedName>
    <definedName name="ЭЭ_ЗФА">#REF!</definedName>
    <definedName name="ЭЭ_Т" localSheetId="10">#REF!</definedName>
    <definedName name="ЭЭ_Т" localSheetId="6">#REF!</definedName>
    <definedName name="ЭЭ_Т" localSheetId="7">#REF!</definedName>
    <definedName name="ЭЭ_Т" localSheetId="8">#REF!</definedName>
    <definedName name="ЭЭ_Т" localSheetId="9">#REF!</definedName>
    <definedName name="ЭЭ_Т">#REF!</definedName>
    <definedName name="ЭЭ_ТОЛ" localSheetId="10">[36]Калькуляции!#REF!</definedName>
    <definedName name="ЭЭ_ТОЛ" localSheetId="6">[36]Калькуляции!#REF!</definedName>
    <definedName name="ЭЭ_ТОЛ" localSheetId="7">[36]Калькуляции!#REF!</definedName>
    <definedName name="ЭЭ_ТОЛ" localSheetId="8">[36]Калькуляции!#REF!</definedName>
    <definedName name="ЭЭ_ТОЛ" localSheetId="9">[36]Калькуляции!#REF!</definedName>
    <definedName name="ЭЭ_ТОЛ">[36]Калькуляции!#REF!</definedName>
    <definedName name="эээээээээээээээээээээ" localSheetId="10">'5 анализ экон эффект 25'!эээээээээээээээээээээ</definedName>
    <definedName name="эээээээээээээээээээээ" localSheetId="6">'5 анализ экон эффект 25 план'!эээээээээээээээээээээ</definedName>
    <definedName name="эээээээээээээээээээээ" localSheetId="7">'5 анализ экон эффект 27'!эээээээээээээээээээээ</definedName>
    <definedName name="эээээээээээээээээээээ" localSheetId="8">'5 анализ экон эффект 28'!эээээээээээээээээээээ</definedName>
    <definedName name="эээээээээээээээээээээ" localSheetId="9">'5 анализ эконом эффект 29'!эээээээээээээээээээээ</definedName>
    <definedName name="эээээээээээээээээээээ">[5]!эээээээээээээээээээээ</definedName>
    <definedName name="ю" localSheetId="10">'5 анализ экон эффект 25'!ю</definedName>
    <definedName name="ю" localSheetId="6">'5 анализ экон эффект 25 план'!ю</definedName>
    <definedName name="ю" localSheetId="7">'5 анализ экон эффект 27'!ю</definedName>
    <definedName name="ю" localSheetId="8">'5 анализ экон эффект 28'!ю</definedName>
    <definedName name="ю" localSheetId="9">'5 анализ эконом эффект 29'!ю</definedName>
    <definedName name="ю">[5]!ю</definedName>
    <definedName name="юр_тариф" localSheetId="10">#REF!</definedName>
    <definedName name="юр_тариф" localSheetId="6">#REF!</definedName>
    <definedName name="юр_тариф" localSheetId="7">#REF!</definedName>
    <definedName name="юр_тариф" localSheetId="8">#REF!</definedName>
    <definedName name="юр_тариф" localSheetId="9">#REF!</definedName>
    <definedName name="юр_тариф">#REF!</definedName>
    <definedName name="я" localSheetId="10">'5 анализ экон эффект 25'!я</definedName>
    <definedName name="я" localSheetId="6">'5 анализ экон эффект 25 план'!я</definedName>
    <definedName name="я" localSheetId="7">'5 анализ экон эффект 27'!я</definedName>
    <definedName name="я" localSheetId="8">'5 анализ экон эффект 28'!я</definedName>
    <definedName name="я" localSheetId="9">'5 анализ эконом эффект 29'!я</definedName>
    <definedName name="я">[5]!я</definedName>
    <definedName name="ЯНВ_РУБ" localSheetId="10">#REF!</definedName>
    <definedName name="ЯНВ_РУБ" localSheetId="6">#REF!</definedName>
    <definedName name="ЯНВ_РУБ" localSheetId="7">#REF!</definedName>
    <definedName name="ЯНВ_РУБ" localSheetId="8">#REF!</definedName>
    <definedName name="ЯНВ_РУБ" localSheetId="9">#REF!</definedName>
    <definedName name="ЯНВ_РУБ">#REF!</definedName>
    <definedName name="ЯНВ_ТОН" localSheetId="10">#REF!</definedName>
    <definedName name="ЯНВ_ТОН" localSheetId="6">#REF!</definedName>
    <definedName name="ЯНВ_ТОН" localSheetId="7">#REF!</definedName>
    <definedName name="ЯНВ_ТОН" localSheetId="8">#REF!</definedName>
    <definedName name="ЯНВ_ТОН" localSheetId="9">#REF!</definedName>
    <definedName name="ЯНВ_ТОН">#REF!</definedName>
    <definedName name="Ярпиво2">[37]Дебиторка!$J$49</definedName>
    <definedName name="яячячыя" localSheetId="10">'5 анализ экон эффект 25'!яячячыя</definedName>
    <definedName name="яячячыя" localSheetId="6">'5 анализ экон эффект 25 план'!яячячыя</definedName>
    <definedName name="яячячыя" localSheetId="7">'5 анализ экон эффект 27'!яячячыя</definedName>
    <definedName name="яячячыя" localSheetId="8">'5 анализ экон эффект 28'!яячячыя</definedName>
    <definedName name="яячячыя" localSheetId="9">'5 анализ эконом эффект 29'!яячячыя</definedName>
    <definedName name="яячячыя">[5]!яячячыя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2" i="30" l="1"/>
  <c r="A9" i="30"/>
  <c r="A4" i="29"/>
  <c r="A6" i="29"/>
  <c r="U63" i="29"/>
  <c r="T63" i="29"/>
  <c r="S63" i="29"/>
  <c r="R63" i="29"/>
  <c r="Q63" i="29"/>
  <c r="P63" i="29"/>
  <c r="O63" i="29"/>
  <c r="N63" i="29"/>
  <c r="M63" i="29"/>
  <c r="L63" i="29"/>
  <c r="K63" i="29"/>
  <c r="J63" i="29"/>
  <c r="I63" i="29"/>
  <c r="H63" i="29"/>
  <c r="G63" i="29"/>
  <c r="F63" i="29"/>
  <c r="E63" i="29"/>
  <c r="D63" i="29"/>
  <c r="C63" i="29"/>
  <c r="U62" i="29"/>
  <c r="T62" i="29"/>
  <c r="S62" i="29"/>
  <c r="R62" i="29"/>
  <c r="Q62" i="29"/>
  <c r="P62" i="29"/>
  <c r="O62" i="29"/>
  <c r="N62" i="29"/>
  <c r="M62" i="29"/>
  <c r="L62" i="29"/>
  <c r="K62" i="29"/>
  <c r="J62" i="29"/>
  <c r="I62" i="29"/>
  <c r="H62" i="29"/>
  <c r="G62" i="29"/>
  <c r="F62" i="29"/>
  <c r="E62" i="29"/>
  <c r="D62" i="29"/>
  <c r="C62" i="29"/>
  <c r="U61" i="29"/>
  <c r="T61" i="29"/>
  <c r="S61" i="29"/>
  <c r="R61" i="29"/>
  <c r="Q61" i="29"/>
  <c r="P61" i="29"/>
  <c r="O61" i="29"/>
  <c r="N61" i="29"/>
  <c r="M61" i="29"/>
  <c r="L61" i="29"/>
  <c r="K61" i="29"/>
  <c r="J61" i="29"/>
  <c r="I61" i="29"/>
  <c r="H61" i="29"/>
  <c r="G61" i="29"/>
  <c r="F61" i="29"/>
  <c r="E61" i="29"/>
  <c r="D61" i="29"/>
  <c r="C61" i="29"/>
  <c r="I59" i="29"/>
  <c r="J59" i="29" s="1"/>
  <c r="K59" i="29" s="1"/>
  <c r="L59" i="29" s="1"/>
  <c r="M59" i="29" s="1"/>
  <c r="N59" i="29" s="1"/>
  <c r="O59" i="29" s="1"/>
  <c r="P59" i="29" s="1"/>
  <c r="Q59" i="29" s="1"/>
  <c r="R59" i="29" s="1"/>
  <c r="S59" i="29" s="1"/>
  <c r="T59" i="29" s="1"/>
  <c r="U59" i="29" s="1"/>
  <c r="E59" i="29"/>
  <c r="F59" i="29" s="1"/>
  <c r="G59" i="29" s="1"/>
  <c r="H59" i="29" s="1"/>
  <c r="D59" i="29"/>
  <c r="B54" i="29"/>
  <c r="C52" i="29"/>
  <c r="C51" i="29"/>
  <c r="C69" i="29" s="1"/>
  <c r="B50" i="29"/>
  <c r="C49" i="29"/>
  <c r="C67" i="29" s="1"/>
  <c r="B49" i="29"/>
  <c r="B48" i="29"/>
  <c r="A48" i="29"/>
  <c r="B47" i="29"/>
  <c r="A47" i="29"/>
  <c r="B46" i="29"/>
  <c r="A46" i="29"/>
  <c r="B45" i="29"/>
  <c r="D44" i="29"/>
  <c r="C44" i="29"/>
  <c r="D42" i="29"/>
  <c r="C42" i="29"/>
  <c r="C53" i="29" s="1"/>
  <c r="E40" i="29"/>
  <c r="F40" i="29" s="1"/>
  <c r="C40" i="29"/>
  <c r="D40" i="29" s="1"/>
  <c r="A39" i="29"/>
  <c r="A38" i="29"/>
  <c r="A37" i="29"/>
  <c r="B29" i="29"/>
  <c r="B28" i="29"/>
  <c r="B26" i="29"/>
  <c r="B23" i="29"/>
  <c r="B20" i="29"/>
  <c r="B12" i="29"/>
  <c r="B10" i="29"/>
  <c r="C43" i="29" s="1"/>
  <c r="D43" i="29" s="1"/>
  <c r="E43" i="29" s="1"/>
  <c r="F43" i="29" s="1"/>
  <c r="G43" i="29" s="1"/>
  <c r="H43" i="29" s="1"/>
  <c r="I43" i="29" s="1"/>
  <c r="J43" i="29" s="1"/>
  <c r="K43" i="29" s="1"/>
  <c r="L43" i="29" s="1"/>
  <c r="M43" i="29" s="1"/>
  <c r="N43" i="29" s="1"/>
  <c r="O43" i="29" s="1"/>
  <c r="P43" i="29" s="1"/>
  <c r="Q43" i="29" s="1"/>
  <c r="R43" i="29" s="1"/>
  <c r="S43" i="29" s="1"/>
  <c r="T43" i="29" s="1"/>
  <c r="U43" i="29" s="1"/>
  <c r="A5" i="29"/>
  <c r="F50" i="29" l="1"/>
  <c r="F68" i="29" s="1"/>
  <c r="F49" i="29"/>
  <c r="F67" i="29" s="1"/>
  <c r="F48" i="29"/>
  <c r="D52" i="29"/>
  <c r="E42" i="29"/>
  <c r="D57" i="29"/>
  <c r="E44" i="29"/>
  <c r="E48" i="29"/>
  <c r="E50" i="29"/>
  <c r="E68" i="29" s="1"/>
  <c r="D51" i="29"/>
  <c r="D69" i="29" s="1"/>
  <c r="D56" i="29"/>
  <c r="D50" i="29"/>
  <c r="D68" i="29" s="1"/>
  <c r="D49" i="29"/>
  <c r="D67" i="29" s="1"/>
  <c r="D48" i="29"/>
  <c r="G40" i="29"/>
  <c r="C48" i="29"/>
  <c r="E49" i="29"/>
  <c r="E67" i="29" s="1"/>
  <c r="C50" i="29"/>
  <c r="C68" i="29" s="1"/>
  <c r="D53" i="29"/>
  <c r="C56" i="29"/>
  <c r="C57" i="29"/>
  <c r="AA24" i="15"/>
  <c r="C60" i="29" l="1"/>
  <c r="C54" i="29"/>
  <c r="C64" i="29"/>
  <c r="C45" i="29"/>
  <c r="D64" i="29"/>
  <c r="D45" i="29"/>
  <c r="E64" i="29"/>
  <c r="H40" i="29"/>
  <c r="G50" i="29"/>
  <c r="G68" i="29" s="1"/>
  <c r="G48" i="29"/>
  <c r="G49" i="29"/>
  <c r="G67" i="29" s="1"/>
  <c r="D60" i="29"/>
  <c r="D54" i="29"/>
  <c r="E56" i="29"/>
  <c r="E57" i="29"/>
  <c r="F44" i="29"/>
  <c r="E53" i="29"/>
  <c r="E45" i="29" s="1"/>
  <c r="E51" i="29"/>
  <c r="E69" i="29" s="1"/>
  <c r="F42" i="29"/>
  <c r="E52" i="29"/>
  <c r="F64" i="29"/>
  <c r="AA21" i="15"/>
  <c r="AA25" i="15"/>
  <c r="AA22" i="15"/>
  <c r="D70" i="29" l="1"/>
  <c r="F52" i="29"/>
  <c r="G42" i="29"/>
  <c r="F51" i="29"/>
  <c r="F53" i="29"/>
  <c r="F57" i="29"/>
  <c r="F56" i="29"/>
  <c r="G44" i="29"/>
  <c r="E60" i="29"/>
  <c r="E70" i="29" s="1"/>
  <c r="E54" i="29"/>
  <c r="G64" i="29"/>
  <c r="H50" i="29"/>
  <c r="H68" i="29" s="1"/>
  <c r="H49" i="29"/>
  <c r="H67" i="29" s="1"/>
  <c r="H48" i="29"/>
  <c r="I40" i="29"/>
  <c r="C70" i="29"/>
  <c r="A4" i="28"/>
  <c r="A6" i="28"/>
  <c r="U60" i="28"/>
  <c r="T60" i="28"/>
  <c r="S60" i="28"/>
  <c r="R60" i="28"/>
  <c r="Q60" i="28"/>
  <c r="P60" i="28"/>
  <c r="O60" i="28"/>
  <c r="N60" i="28"/>
  <c r="M60" i="28"/>
  <c r="L60" i="28"/>
  <c r="K60" i="28"/>
  <c r="J60" i="28"/>
  <c r="I60" i="28"/>
  <c r="H60" i="28"/>
  <c r="G60" i="28"/>
  <c r="F60" i="28"/>
  <c r="E60" i="28"/>
  <c r="D60" i="28"/>
  <c r="C60" i="28"/>
  <c r="D58" i="28"/>
  <c r="E58" i="28" s="1"/>
  <c r="F58" i="28" s="1"/>
  <c r="G58" i="28" s="1"/>
  <c r="H58" i="28" s="1"/>
  <c r="I58" i="28" s="1"/>
  <c r="J58" i="28" s="1"/>
  <c r="K58" i="28" s="1"/>
  <c r="L58" i="28" s="1"/>
  <c r="M58" i="28" s="1"/>
  <c r="N58" i="28" s="1"/>
  <c r="O58" i="28" s="1"/>
  <c r="P58" i="28" s="1"/>
  <c r="Q58" i="28" s="1"/>
  <c r="R58" i="28" s="1"/>
  <c r="S58" i="28" s="1"/>
  <c r="T58" i="28" s="1"/>
  <c r="U58" i="28" s="1"/>
  <c r="B53" i="28"/>
  <c r="B49" i="28"/>
  <c r="C48" i="28"/>
  <c r="C66" i="28" s="1"/>
  <c r="B48" i="28"/>
  <c r="C47" i="28"/>
  <c r="C63" i="28" s="1"/>
  <c r="B47" i="28"/>
  <c r="A47" i="28"/>
  <c r="B46" i="28"/>
  <c r="A46" i="28"/>
  <c r="C45" i="28"/>
  <c r="B45" i="28"/>
  <c r="A45" i="28"/>
  <c r="B44" i="28"/>
  <c r="D43" i="28"/>
  <c r="C43" i="28"/>
  <c r="C42" i="28"/>
  <c r="C52" i="28" s="1"/>
  <c r="D40" i="28"/>
  <c r="C40" i="28"/>
  <c r="C49" i="28" s="1"/>
  <c r="C67" i="28" s="1"/>
  <c r="A39" i="28"/>
  <c r="A38" i="28"/>
  <c r="B37" i="28"/>
  <c r="A37" i="28"/>
  <c r="B26" i="28"/>
  <c r="B23" i="28"/>
  <c r="B20" i="28"/>
  <c r="B10" i="28"/>
  <c r="A5" i="28"/>
  <c r="A4" i="27"/>
  <c r="A6" i="27"/>
  <c r="U60" i="27"/>
  <c r="T60" i="27"/>
  <c r="S60" i="27"/>
  <c r="R60" i="27"/>
  <c r="Q60" i="27"/>
  <c r="P60" i="27"/>
  <c r="O60" i="27"/>
  <c r="N60" i="27"/>
  <c r="M60" i="27"/>
  <c r="L60" i="27"/>
  <c r="K60" i="27"/>
  <c r="J60" i="27"/>
  <c r="I60" i="27"/>
  <c r="H60" i="27"/>
  <c r="G60" i="27"/>
  <c r="F60" i="27"/>
  <c r="E60" i="27"/>
  <c r="D60" i="27"/>
  <c r="C60" i="27"/>
  <c r="D58" i="27"/>
  <c r="E58" i="27" s="1"/>
  <c r="F58" i="27" s="1"/>
  <c r="G58" i="27" s="1"/>
  <c r="H58" i="27" s="1"/>
  <c r="I58" i="27" s="1"/>
  <c r="J58" i="27" s="1"/>
  <c r="K58" i="27" s="1"/>
  <c r="L58" i="27" s="1"/>
  <c r="M58" i="27" s="1"/>
  <c r="N58" i="27" s="1"/>
  <c r="O58" i="27" s="1"/>
  <c r="P58" i="27" s="1"/>
  <c r="Q58" i="27" s="1"/>
  <c r="R58" i="27" s="1"/>
  <c r="S58" i="27" s="1"/>
  <c r="T58" i="27" s="1"/>
  <c r="U58" i="27" s="1"/>
  <c r="B53" i="27"/>
  <c r="B49" i="27"/>
  <c r="C48" i="27"/>
  <c r="C66" i="27" s="1"/>
  <c r="B48" i="27"/>
  <c r="C47" i="27"/>
  <c r="C63" i="27" s="1"/>
  <c r="B47" i="27"/>
  <c r="A47" i="27"/>
  <c r="B46" i="27"/>
  <c r="A46" i="27"/>
  <c r="C45" i="27"/>
  <c r="B45" i="27"/>
  <c r="A45" i="27"/>
  <c r="B44" i="27"/>
  <c r="D43" i="27"/>
  <c r="C43" i="27"/>
  <c r="C56" i="27" s="1"/>
  <c r="C42" i="27"/>
  <c r="C52" i="27" s="1"/>
  <c r="D40" i="27"/>
  <c r="C40" i="27"/>
  <c r="C49" i="27" s="1"/>
  <c r="C67" i="27" s="1"/>
  <c r="A39" i="27"/>
  <c r="A38" i="27"/>
  <c r="B37" i="27"/>
  <c r="A37" i="27"/>
  <c r="B26" i="27"/>
  <c r="B23" i="27"/>
  <c r="B20" i="27"/>
  <c r="B10" i="27"/>
  <c r="A5" i="27"/>
  <c r="A6" i="26"/>
  <c r="A4" i="26"/>
  <c r="A6" i="25"/>
  <c r="A4" i="25"/>
  <c r="U60" i="26"/>
  <c r="T60" i="26"/>
  <c r="S60" i="26"/>
  <c r="R60" i="26"/>
  <c r="Q60" i="26"/>
  <c r="P60" i="26"/>
  <c r="O60" i="26"/>
  <c r="N60" i="26"/>
  <c r="M60" i="26"/>
  <c r="L60" i="26"/>
  <c r="K60" i="26"/>
  <c r="J60" i="26"/>
  <c r="I60" i="26"/>
  <c r="H60" i="26"/>
  <c r="G60" i="26"/>
  <c r="F60" i="26"/>
  <c r="E60" i="26"/>
  <c r="D60" i="26"/>
  <c r="C60" i="26"/>
  <c r="G58" i="26"/>
  <c r="H58" i="26" s="1"/>
  <c r="I58" i="26" s="1"/>
  <c r="J58" i="26" s="1"/>
  <c r="K58" i="26" s="1"/>
  <c r="L58" i="26" s="1"/>
  <c r="M58" i="26" s="1"/>
  <c r="N58" i="26" s="1"/>
  <c r="O58" i="26" s="1"/>
  <c r="P58" i="26" s="1"/>
  <c r="Q58" i="26" s="1"/>
  <c r="R58" i="26" s="1"/>
  <c r="S58" i="26" s="1"/>
  <c r="T58" i="26" s="1"/>
  <c r="U58" i="26" s="1"/>
  <c r="E58" i="26"/>
  <c r="F58" i="26" s="1"/>
  <c r="D58" i="26"/>
  <c r="B53" i="26"/>
  <c r="C52" i="26"/>
  <c r="B49" i="26"/>
  <c r="B48" i="26"/>
  <c r="B47" i="26"/>
  <c r="A47" i="26"/>
  <c r="B46" i="26"/>
  <c r="A46" i="26"/>
  <c r="B45" i="26"/>
  <c r="B44" i="26" s="1"/>
  <c r="A45" i="26"/>
  <c r="C43" i="26"/>
  <c r="D42" i="26"/>
  <c r="D52" i="26" s="1"/>
  <c r="C42" i="26"/>
  <c r="C51" i="26" s="1"/>
  <c r="C40" i="26"/>
  <c r="A39" i="26"/>
  <c r="A38" i="26"/>
  <c r="B37" i="26"/>
  <c r="A37" i="26"/>
  <c r="B26" i="26"/>
  <c r="B23" i="26"/>
  <c r="B20" i="26"/>
  <c r="B10" i="26"/>
  <c r="A5" i="26"/>
  <c r="U60" i="25"/>
  <c r="T60" i="25"/>
  <c r="S60" i="25"/>
  <c r="R60" i="25"/>
  <c r="Q60" i="25"/>
  <c r="P60" i="25"/>
  <c r="O60" i="25"/>
  <c r="N60" i="25"/>
  <c r="M60" i="25"/>
  <c r="L60" i="25"/>
  <c r="K60" i="25"/>
  <c r="J60" i="25"/>
  <c r="I60" i="25"/>
  <c r="H60" i="25"/>
  <c r="G60" i="25"/>
  <c r="F60" i="25"/>
  <c r="E60" i="25"/>
  <c r="D60" i="25"/>
  <c r="C60" i="25"/>
  <c r="D58" i="25"/>
  <c r="E58" i="25" s="1"/>
  <c r="F58" i="25" s="1"/>
  <c r="G58" i="25" s="1"/>
  <c r="H58" i="25" s="1"/>
  <c r="I58" i="25" s="1"/>
  <c r="J58" i="25" s="1"/>
  <c r="K58" i="25" s="1"/>
  <c r="L58" i="25" s="1"/>
  <c r="M58" i="25" s="1"/>
  <c r="N58" i="25" s="1"/>
  <c r="O58" i="25" s="1"/>
  <c r="P58" i="25" s="1"/>
  <c r="Q58" i="25" s="1"/>
  <c r="R58" i="25" s="1"/>
  <c r="S58" i="25" s="1"/>
  <c r="T58" i="25" s="1"/>
  <c r="U58" i="25" s="1"/>
  <c r="B53" i="25"/>
  <c r="B49" i="25"/>
  <c r="C48" i="25"/>
  <c r="C66" i="25" s="1"/>
  <c r="B48" i="25"/>
  <c r="C47" i="25"/>
  <c r="C63" i="25" s="1"/>
  <c r="B47" i="25"/>
  <c r="A47" i="25"/>
  <c r="B46" i="25"/>
  <c r="A46" i="25"/>
  <c r="C45" i="25"/>
  <c r="B45" i="25"/>
  <c r="A45" i="25"/>
  <c r="B44" i="25"/>
  <c r="D43" i="25"/>
  <c r="D55" i="25" s="1"/>
  <c r="C43" i="25"/>
  <c r="C56" i="25" s="1"/>
  <c r="C42" i="25"/>
  <c r="C52" i="25" s="1"/>
  <c r="D40" i="25"/>
  <c r="C40" i="25"/>
  <c r="C49" i="25" s="1"/>
  <c r="C67" i="25" s="1"/>
  <c r="A39" i="25"/>
  <c r="A38" i="25"/>
  <c r="B37" i="25"/>
  <c r="A37" i="25"/>
  <c r="B26" i="25"/>
  <c r="B23" i="25"/>
  <c r="B20" i="25"/>
  <c r="B10" i="25"/>
  <c r="A5" i="25"/>
  <c r="H64" i="29" l="1"/>
  <c r="F60" i="29"/>
  <c r="F54" i="29"/>
  <c r="G53" i="29"/>
  <c r="G51" i="29"/>
  <c r="G52" i="29"/>
  <c r="H42" i="29"/>
  <c r="J40" i="29"/>
  <c r="I49" i="29"/>
  <c r="I67" i="29" s="1"/>
  <c r="I48" i="29"/>
  <c r="G56" i="29"/>
  <c r="G57" i="29"/>
  <c r="H44" i="29"/>
  <c r="F69" i="29"/>
  <c r="F45" i="29"/>
  <c r="D55" i="27"/>
  <c r="C50" i="28"/>
  <c r="C68" i="28" s="1"/>
  <c r="D49" i="28"/>
  <c r="D67" i="28" s="1"/>
  <c r="D48" i="28"/>
  <c r="D66" i="28" s="1"/>
  <c r="D55" i="28"/>
  <c r="D46" i="28"/>
  <c r="D62" i="28" s="1"/>
  <c r="C51" i="28"/>
  <c r="C61" i="28"/>
  <c r="E40" i="28"/>
  <c r="D42" i="28"/>
  <c r="C56" i="28"/>
  <c r="E43" i="28"/>
  <c r="D45" i="28"/>
  <c r="C46" i="28"/>
  <c r="C62" i="28" s="1"/>
  <c r="D47" i="28"/>
  <c r="D63" i="28" s="1"/>
  <c r="D50" i="28"/>
  <c r="D68" i="28" s="1"/>
  <c r="C55" i="28"/>
  <c r="D56" i="28"/>
  <c r="C50" i="27"/>
  <c r="C68" i="27" s="1"/>
  <c r="D49" i="27"/>
  <c r="D67" i="27" s="1"/>
  <c r="D48" i="27"/>
  <c r="D66" i="27" s="1"/>
  <c r="D59" i="27"/>
  <c r="D46" i="27"/>
  <c r="D62" i="27" s="1"/>
  <c r="C51" i="27"/>
  <c r="C61" i="27"/>
  <c r="E40" i="27"/>
  <c r="D42" i="27"/>
  <c r="E43" i="27"/>
  <c r="D45" i="27"/>
  <c r="C46" i="27"/>
  <c r="C62" i="27" s="1"/>
  <c r="D47" i="27"/>
  <c r="D63" i="27" s="1"/>
  <c r="C55" i="27"/>
  <c r="D56" i="27"/>
  <c r="D53" i="27" s="1"/>
  <c r="C49" i="26"/>
  <c r="C67" i="26" s="1"/>
  <c r="C48" i="26"/>
  <c r="C66" i="26" s="1"/>
  <c r="C47" i="26"/>
  <c r="C63" i="26" s="1"/>
  <c r="C45" i="26"/>
  <c r="C55" i="26"/>
  <c r="C46" i="26"/>
  <c r="C62" i="26" s="1"/>
  <c r="C56" i="26"/>
  <c r="D50" i="26"/>
  <c r="D68" i="26" s="1"/>
  <c r="D40" i="26"/>
  <c r="E42" i="26"/>
  <c r="D43" i="26"/>
  <c r="C50" i="26"/>
  <c r="C68" i="26" s="1"/>
  <c r="D51" i="26"/>
  <c r="C50" i="25"/>
  <c r="C68" i="25" s="1"/>
  <c r="D49" i="25"/>
  <c r="D67" i="25" s="1"/>
  <c r="D48" i="25"/>
  <c r="D66" i="25" s="1"/>
  <c r="D59" i="25"/>
  <c r="D46" i="25"/>
  <c r="D62" i="25" s="1"/>
  <c r="C51" i="25"/>
  <c r="C61" i="25"/>
  <c r="E40" i="25"/>
  <c r="D42" i="25"/>
  <c r="E43" i="25"/>
  <c r="D45" i="25"/>
  <c r="C46" i="25"/>
  <c r="C62" i="25" s="1"/>
  <c r="D47" i="25"/>
  <c r="D63" i="25" s="1"/>
  <c r="C55" i="25"/>
  <c r="D56" i="25"/>
  <c r="D53" i="25" s="1"/>
  <c r="A12" i="24"/>
  <c r="A9" i="24"/>
  <c r="I64" i="29" l="1"/>
  <c r="H52" i="29"/>
  <c r="I42" i="29"/>
  <c r="H53" i="29"/>
  <c r="H51" i="29"/>
  <c r="G69" i="29"/>
  <c r="G45" i="29"/>
  <c r="H57" i="29"/>
  <c r="I44" i="29"/>
  <c r="H56" i="29"/>
  <c r="G60" i="29"/>
  <c r="G70" i="29" s="1"/>
  <c r="G54" i="29"/>
  <c r="J50" i="29"/>
  <c r="J68" i="29" s="1"/>
  <c r="J49" i="29"/>
  <c r="J67" i="29" s="1"/>
  <c r="J48" i="29"/>
  <c r="K40" i="29"/>
  <c r="F70" i="29"/>
  <c r="C53" i="28"/>
  <c r="C59" i="28"/>
  <c r="C69" i="28" s="1"/>
  <c r="D61" i="28"/>
  <c r="E48" i="28"/>
  <c r="E66" i="28" s="1"/>
  <c r="E46" i="28"/>
  <c r="E62" i="28" s="1"/>
  <c r="E47" i="28"/>
  <c r="E63" i="28" s="1"/>
  <c r="F40" i="28"/>
  <c r="D59" i="28"/>
  <c r="D69" i="28" s="1"/>
  <c r="D53" i="28"/>
  <c r="E56" i="28"/>
  <c r="E55" i="28"/>
  <c r="F43" i="28"/>
  <c r="D51" i="28"/>
  <c r="D44" i="28" s="1"/>
  <c r="D71" i="28" s="1"/>
  <c r="D52" i="28"/>
  <c r="E42" i="28"/>
  <c r="C44" i="28"/>
  <c r="C71" i="28" s="1"/>
  <c r="C53" i="27"/>
  <c r="C59" i="27"/>
  <c r="C69" i="27" s="1"/>
  <c r="D61" i="27"/>
  <c r="D51" i="27"/>
  <c r="D52" i="27"/>
  <c r="D44" i="27" s="1"/>
  <c r="D71" i="27" s="1"/>
  <c r="E42" i="27"/>
  <c r="D69" i="27"/>
  <c r="D50" i="27"/>
  <c r="D68" i="27" s="1"/>
  <c r="E56" i="27"/>
  <c r="E55" i="27"/>
  <c r="F43" i="27"/>
  <c r="E48" i="27"/>
  <c r="E66" i="27" s="1"/>
  <c r="E46" i="27"/>
  <c r="E62" i="27" s="1"/>
  <c r="E49" i="27"/>
  <c r="E67" i="27" s="1"/>
  <c r="E47" i="27"/>
  <c r="E63" i="27" s="1"/>
  <c r="E45" i="27"/>
  <c r="F40" i="27"/>
  <c r="C44" i="27"/>
  <c r="E51" i="26"/>
  <c r="E52" i="26"/>
  <c r="E50" i="26"/>
  <c r="E68" i="26" s="1"/>
  <c r="F42" i="26"/>
  <c r="C44" i="26"/>
  <c r="C61" i="26"/>
  <c r="D56" i="26"/>
  <c r="D55" i="26"/>
  <c r="E43" i="26"/>
  <c r="D46" i="26"/>
  <c r="D62" i="26" s="1"/>
  <c r="D45" i="26"/>
  <c r="D49" i="26"/>
  <c r="D67" i="26" s="1"/>
  <c r="D48" i="26"/>
  <c r="D66" i="26" s="1"/>
  <c r="D47" i="26"/>
  <c r="D63" i="26" s="1"/>
  <c r="E40" i="26"/>
  <c r="C59" i="26"/>
  <c r="C69" i="26" s="1"/>
  <c r="C53" i="26"/>
  <c r="C53" i="25"/>
  <c r="C59" i="25"/>
  <c r="C69" i="25" s="1"/>
  <c r="D61" i="25"/>
  <c r="D51" i="25"/>
  <c r="D52" i="25"/>
  <c r="D44" i="25" s="1"/>
  <c r="D71" i="25" s="1"/>
  <c r="E42" i="25"/>
  <c r="D69" i="25"/>
  <c r="D50" i="25"/>
  <c r="D68" i="25" s="1"/>
  <c r="E56" i="25"/>
  <c r="E55" i="25"/>
  <c r="F43" i="25"/>
  <c r="E48" i="25"/>
  <c r="E66" i="25" s="1"/>
  <c r="E46" i="25"/>
  <c r="E62" i="25" s="1"/>
  <c r="E49" i="25"/>
  <c r="E67" i="25" s="1"/>
  <c r="E47" i="25"/>
  <c r="E63" i="25" s="1"/>
  <c r="E45" i="25"/>
  <c r="F40" i="25"/>
  <c r="C44" i="25"/>
  <c r="A12" i="23"/>
  <c r="A9" i="23"/>
  <c r="A12" i="5"/>
  <c r="A9" i="5"/>
  <c r="J64" i="29" l="1"/>
  <c r="I56" i="29"/>
  <c r="J44" i="29"/>
  <c r="I57" i="29"/>
  <c r="H69" i="29"/>
  <c r="H45" i="29"/>
  <c r="I53" i="29"/>
  <c r="I51" i="29"/>
  <c r="I69" i="29" s="1"/>
  <c r="J42" i="29"/>
  <c r="I52" i="29"/>
  <c r="I50" i="29"/>
  <c r="L40" i="29"/>
  <c r="K50" i="29"/>
  <c r="K68" i="29" s="1"/>
  <c r="K48" i="29"/>
  <c r="K49" i="29"/>
  <c r="K67" i="29" s="1"/>
  <c r="H60" i="29"/>
  <c r="H54" i="29"/>
  <c r="C71" i="25"/>
  <c r="C71" i="27"/>
  <c r="E52" i="28"/>
  <c r="E51" i="28"/>
  <c r="F42" i="28"/>
  <c r="E50" i="28"/>
  <c r="E68" i="28" s="1"/>
  <c r="E53" i="28"/>
  <c r="E59" i="28"/>
  <c r="F49" i="28"/>
  <c r="F67" i="28" s="1"/>
  <c r="F48" i="28"/>
  <c r="F66" i="28" s="1"/>
  <c r="F47" i="28"/>
  <c r="F63" i="28" s="1"/>
  <c r="F45" i="28"/>
  <c r="G40" i="28"/>
  <c r="F46" i="28"/>
  <c r="F62" i="28" s="1"/>
  <c r="F55" i="28"/>
  <c r="G43" i="28"/>
  <c r="F56" i="28"/>
  <c r="E45" i="28"/>
  <c r="E49" i="28"/>
  <c r="E67" i="28" s="1"/>
  <c r="F49" i="27"/>
  <c r="F67" i="27" s="1"/>
  <c r="F48" i="27"/>
  <c r="F66" i="27" s="1"/>
  <c r="F47" i="27"/>
  <c r="F63" i="27" s="1"/>
  <c r="F45" i="27"/>
  <c r="G40" i="27"/>
  <c r="F46" i="27"/>
  <c r="F62" i="27" s="1"/>
  <c r="F55" i="27"/>
  <c r="G43" i="27"/>
  <c r="F56" i="27"/>
  <c r="E61" i="27"/>
  <c r="E53" i="27"/>
  <c r="E59" i="27"/>
  <c r="E52" i="27"/>
  <c r="E51" i="27"/>
  <c r="F42" i="27"/>
  <c r="E50" i="27"/>
  <c r="E68" i="27" s="1"/>
  <c r="D59" i="26"/>
  <c r="D53" i="26"/>
  <c r="F52" i="26"/>
  <c r="G42" i="26"/>
  <c r="F51" i="26"/>
  <c r="F50" i="26"/>
  <c r="F68" i="26" s="1"/>
  <c r="E49" i="26"/>
  <c r="E67" i="26" s="1"/>
  <c r="E48" i="26"/>
  <c r="E66" i="26" s="1"/>
  <c r="E47" i="26"/>
  <c r="E63" i="26" s="1"/>
  <c r="E45" i="26"/>
  <c r="E46" i="26"/>
  <c r="E62" i="26" s="1"/>
  <c r="F40" i="26"/>
  <c r="D61" i="26"/>
  <c r="D44" i="26"/>
  <c r="D71" i="26" s="1"/>
  <c r="E55" i="26"/>
  <c r="E56" i="26"/>
  <c r="F43" i="26"/>
  <c r="C71" i="26"/>
  <c r="F49" i="25"/>
  <c r="F67" i="25" s="1"/>
  <c r="F48" i="25"/>
  <c r="F66" i="25" s="1"/>
  <c r="F47" i="25"/>
  <c r="F63" i="25" s="1"/>
  <c r="F45" i="25"/>
  <c r="G40" i="25"/>
  <c r="F46" i="25"/>
  <c r="F62" i="25" s="1"/>
  <c r="F55" i="25"/>
  <c r="G43" i="25"/>
  <c r="F56" i="25"/>
  <c r="E61" i="25"/>
  <c r="E53" i="25"/>
  <c r="E59" i="25"/>
  <c r="E52" i="25"/>
  <c r="E51" i="25"/>
  <c r="F42" i="25"/>
  <c r="E50" i="25"/>
  <c r="E68" i="25" s="1"/>
  <c r="A11" i="15"/>
  <c r="A8" i="15"/>
  <c r="A12" i="16"/>
  <c r="A9" i="16"/>
  <c r="A12" i="10"/>
  <c r="A9" i="10"/>
  <c r="A11" i="17"/>
  <c r="A8" i="17"/>
  <c r="A12" i="14"/>
  <c r="A9" i="14"/>
  <c r="A13" i="13"/>
  <c r="A10" i="13"/>
  <c r="A11" i="12"/>
  <c r="A8" i="12"/>
  <c r="I68" i="29" l="1"/>
  <c r="I45" i="29"/>
  <c r="J52" i="29"/>
  <c r="K42" i="29"/>
  <c r="J51" i="29"/>
  <c r="J53" i="29"/>
  <c r="J57" i="29"/>
  <c r="J56" i="29"/>
  <c r="K44" i="29"/>
  <c r="H70" i="29"/>
  <c r="K64" i="29"/>
  <c r="L50" i="29"/>
  <c r="L68" i="29" s="1"/>
  <c r="L49" i="29"/>
  <c r="L67" i="29" s="1"/>
  <c r="L48" i="29"/>
  <c r="M40" i="29"/>
  <c r="I60" i="29"/>
  <c r="I54" i="29"/>
  <c r="E61" i="28"/>
  <c r="E44" i="28"/>
  <c r="E71" i="28" s="1"/>
  <c r="G56" i="28"/>
  <c r="G55" i="28"/>
  <c r="H43" i="28"/>
  <c r="F61" i="28"/>
  <c r="E69" i="28"/>
  <c r="F59" i="28"/>
  <c r="F53" i="28"/>
  <c r="G49" i="28"/>
  <c r="G67" i="28" s="1"/>
  <c r="G46" i="28"/>
  <c r="G62" i="28" s="1"/>
  <c r="G48" i="28"/>
  <c r="G66" i="28" s="1"/>
  <c r="G47" i="28"/>
  <c r="G63" i="28" s="1"/>
  <c r="G45" i="28"/>
  <c r="H40" i="28"/>
  <c r="F51" i="28"/>
  <c r="F52" i="28"/>
  <c r="G42" i="28"/>
  <c r="F50" i="28"/>
  <c r="F68" i="28" s="1"/>
  <c r="F51" i="27"/>
  <c r="F52" i="27"/>
  <c r="G42" i="27"/>
  <c r="F50" i="27"/>
  <c r="F68" i="27" s="1"/>
  <c r="G56" i="27"/>
  <c r="G55" i="27"/>
  <c r="H43" i="27"/>
  <c r="F61" i="27"/>
  <c r="E69" i="27"/>
  <c r="E44" i="27"/>
  <c r="E71" i="27" s="1"/>
  <c r="F59" i="27"/>
  <c r="F69" i="27" s="1"/>
  <c r="F53" i="27"/>
  <c r="G49" i="27"/>
  <c r="G67" i="27" s="1"/>
  <c r="G46" i="27"/>
  <c r="G62" i="27" s="1"/>
  <c r="G48" i="27"/>
  <c r="G66" i="27" s="1"/>
  <c r="G47" i="27"/>
  <c r="G63" i="27" s="1"/>
  <c r="G45" i="27"/>
  <c r="H40" i="27"/>
  <c r="F46" i="26"/>
  <c r="F62" i="26" s="1"/>
  <c r="F49" i="26"/>
  <c r="F67" i="26" s="1"/>
  <c r="F48" i="26"/>
  <c r="F66" i="26" s="1"/>
  <c r="F47" i="26"/>
  <c r="F63" i="26" s="1"/>
  <c r="F45" i="26"/>
  <c r="G40" i="26"/>
  <c r="E61" i="26"/>
  <c r="E44" i="26"/>
  <c r="E71" i="26" s="1"/>
  <c r="G51" i="26"/>
  <c r="G52" i="26"/>
  <c r="H42" i="26"/>
  <c r="G50" i="26"/>
  <c r="G68" i="26" s="1"/>
  <c r="F56" i="26"/>
  <c r="F55" i="26"/>
  <c r="G43" i="26"/>
  <c r="E59" i="26"/>
  <c r="E69" i="26" s="1"/>
  <c r="E53" i="26"/>
  <c r="D69" i="26"/>
  <c r="F51" i="25"/>
  <c r="F52" i="25"/>
  <c r="G42" i="25"/>
  <c r="F50" i="25"/>
  <c r="F68" i="25" s="1"/>
  <c r="G56" i="25"/>
  <c r="G55" i="25"/>
  <c r="H43" i="25"/>
  <c r="F61" i="25"/>
  <c r="E69" i="25"/>
  <c r="E44" i="25"/>
  <c r="E71" i="25" s="1"/>
  <c r="F59" i="25"/>
  <c r="F69" i="25" s="1"/>
  <c r="F53" i="25"/>
  <c r="G49" i="25"/>
  <c r="G67" i="25" s="1"/>
  <c r="G46" i="25"/>
  <c r="G62" i="25" s="1"/>
  <c r="G48" i="25"/>
  <c r="G66" i="25" s="1"/>
  <c r="G47" i="25"/>
  <c r="G63" i="25" s="1"/>
  <c r="G45" i="25"/>
  <c r="H40" i="25"/>
  <c r="I70" i="29" l="1"/>
  <c r="N40" i="29"/>
  <c r="M48" i="29"/>
  <c r="J60" i="29"/>
  <c r="J54" i="29"/>
  <c r="K53" i="29"/>
  <c r="K51" i="29"/>
  <c r="K52" i="29"/>
  <c r="L42" i="29"/>
  <c r="L64" i="29"/>
  <c r="K56" i="29"/>
  <c r="K57" i="29"/>
  <c r="L44" i="29"/>
  <c r="J69" i="29"/>
  <c r="J45" i="29"/>
  <c r="H49" i="28"/>
  <c r="H67" i="28" s="1"/>
  <c r="H48" i="28"/>
  <c r="H66" i="28" s="1"/>
  <c r="H47" i="28"/>
  <c r="H63" i="28" s="1"/>
  <c r="H45" i="28"/>
  <c r="I40" i="28"/>
  <c r="H46" i="28"/>
  <c r="H62" i="28" s="1"/>
  <c r="G53" i="28"/>
  <c r="G59" i="28"/>
  <c r="G52" i="28"/>
  <c r="H42" i="28"/>
  <c r="G51" i="28"/>
  <c r="G50" i="28"/>
  <c r="G68" i="28" s="1"/>
  <c r="G61" i="28"/>
  <c r="F69" i="28"/>
  <c r="F44" i="28"/>
  <c r="F71" i="28" s="1"/>
  <c r="H55" i="28"/>
  <c r="H56" i="28"/>
  <c r="I43" i="28"/>
  <c r="G61" i="27"/>
  <c r="G53" i="27"/>
  <c r="G59" i="27"/>
  <c r="H49" i="27"/>
  <c r="H67" i="27" s="1"/>
  <c r="H48" i="27"/>
  <c r="H66" i="27" s="1"/>
  <c r="H47" i="27"/>
  <c r="H63" i="27" s="1"/>
  <c r="H45" i="27"/>
  <c r="I40" i="27"/>
  <c r="H46" i="27"/>
  <c r="H62" i="27" s="1"/>
  <c r="F44" i="27"/>
  <c r="F71" i="27" s="1"/>
  <c r="H55" i="27"/>
  <c r="H56" i="27"/>
  <c r="I43" i="27"/>
  <c r="G52" i="27"/>
  <c r="H42" i="27"/>
  <c r="G51" i="27"/>
  <c r="G50" i="27"/>
  <c r="G68" i="27" s="1"/>
  <c r="F59" i="26"/>
  <c r="F53" i="26"/>
  <c r="G49" i="26"/>
  <c r="G67" i="26" s="1"/>
  <c r="G48" i="26"/>
  <c r="G66" i="26" s="1"/>
  <c r="G47" i="26"/>
  <c r="G63" i="26" s="1"/>
  <c r="G45" i="26"/>
  <c r="H40" i="26"/>
  <c r="G46" i="26"/>
  <c r="G62" i="26" s="1"/>
  <c r="G55" i="26"/>
  <c r="H43" i="26"/>
  <c r="G56" i="26"/>
  <c r="H52" i="26"/>
  <c r="H51" i="26"/>
  <c r="I42" i="26"/>
  <c r="H50" i="26"/>
  <c r="H68" i="26" s="1"/>
  <c r="F61" i="26"/>
  <c r="F44" i="26"/>
  <c r="G61" i="25"/>
  <c r="G53" i="25"/>
  <c r="G59" i="25"/>
  <c r="H49" i="25"/>
  <c r="H67" i="25" s="1"/>
  <c r="H48" i="25"/>
  <c r="H66" i="25" s="1"/>
  <c r="H47" i="25"/>
  <c r="H63" i="25" s="1"/>
  <c r="H45" i="25"/>
  <c r="I40" i="25"/>
  <c r="H46" i="25"/>
  <c r="H62" i="25" s="1"/>
  <c r="F44" i="25"/>
  <c r="F71" i="25" s="1"/>
  <c r="H55" i="25"/>
  <c r="H56" i="25"/>
  <c r="I43" i="25"/>
  <c r="G52" i="25"/>
  <c r="H42" i="25"/>
  <c r="G51" i="25"/>
  <c r="G50" i="25"/>
  <c r="G68" i="25" s="1"/>
  <c r="L52" i="29" l="1"/>
  <c r="M42" i="29"/>
  <c r="L53" i="29"/>
  <c r="L51" i="29"/>
  <c r="K69" i="29"/>
  <c r="K45" i="29"/>
  <c r="M64" i="29"/>
  <c r="L57" i="29"/>
  <c r="M44" i="29"/>
  <c r="L56" i="29"/>
  <c r="K60" i="29"/>
  <c r="K70" i="29" s="1"/>
  <c r="K54" i="29"/>
  <c r="J70" i="29"/>
  <c r="N50" i="29"/>
  <c r="N68" i="29" s="1"/>
  <c r="N49" i="29"/>
  <c r="N67" i="29" s="1"/>
  <c r="N48" i="29"/>
  <c r="O40" i="29"/>
  <c r="H51" i="28"/>
  <c r="H52" i="28"/>
  <c r="I42" i="28"/>
  <c r="H50" i="28"/>
  <c r="H68" i="28" s="1"/>
  <c r="G69" i="28"/>
  <c r="H61" i="28"/>
  <c r="I56" i="28"/>
  <c r="I55" i="28"/>
  <c r="J43" i="28"/>
  <c r="H59" i="28"/>
  <c r="H53" i="28"/>
  <c r="G44" i="28"/>
  <c r="G71" i="28" s="1"/>
  <c r="I48" i="28"/>
  <c r="I66" i="28" s="1"/>
  <c r="I46" i="28"/>
  <c r="I62" i="28" s="1"/>
  <c r="I49" i="28"/>
  <c r="I67" i="28" s="1"/>
  <c r="I47" i="28"/>
  <c r="I63" i="28" s="1"/>
  <c r="I45" i="28"/>
  <c r="J40" i="28"/>
  <c r="H51" i="27"/>
  <c r="H52" i="27"/>
  <c r="I42" i="27"/>
  <c r="H50" i="27"/>
  <c r="H68" i="27" s="1"/>
  <c r="I56" i="27"/>
  <c r="I55" i="27"/>
  <c r="J43" i="27"/>
  <c r="H59" i="27"/>
  <c r="H53" i="27"/>
  <c r="H61" i="27"/>
  <c r="G69" i="27"/>
  <c r="I48" i="27"/>
  <c r="I66" i="27" s="1"/>
  <c r="I46" i="27"/>
  <c r="I62" i="27" s="1"/>
  <c r="I49" i="27"/>
  <c r="I67" i="27" s="1"/>
  <c r="I47" i="27"/>
  <c r="I63" i="27" s="1"/>
  <c r="I45" i="27"/>
  <c r="J40" i="27"/>
  <c r="G44" i="27"/>
  <c r="G71" i="27" s="1"/>
  <c r="I51" i="26"/>
  <c r="I52" i="26"/>
  <c r="I50" i="26"/>
  <c r="I68" i="26" s="1"/>
  <c r="J42" i="26"/>
  <c r="H56" i="26"/>
  <c r="H55" i="26"/>
  <c r="I43" i="26"/>
  <c r="G61" i="26"/>
  <c r="G44" i="26"/>
  <c r="F71" i="26"/>
  <c r="G59" i="26"/>
  <c r="G53" i="26"/>
  <c r="H46" i="26"/>
  <c r="H62" i="26" s="1"/>
  <c r="H45" i="26"/>
  <c r="H49" i="26"/>
  <c r="H67" i="26" s="1"/>
  <c r="H48" i="26"/>
  <c r="H66" i="26" s="1"/>
  <c r="H47" i="26"/>
  <c r="H63" i="26" s="1"/>
  <c r="I40" i="26"/>
  <c r="F69" i="26"/>
  <c r="H51" i="25"/>
  <c r="H52" i="25"/>
  <c r="I42" i="25"/>
  <c r="H50" i="25"/>
  <c r="H68" i="25" s="1"/>
  <c r="I56" i="25"/>
  <c r="I55" i="25"/>
  <c r="J43" i="25"/>
  <c r="H59" i="25"/>
  <c r="H53" i="25"/>
  <c r="H61" i="25"/>
  <c r="G69" i="25"/>
  <c r="I48" i="25"/>
  <c r="I66" i="25" s="1"/>
  <c r="I46" i="25"/>
  <c r="I62" i="25" s="1"/>
  <c r="I49" i="25"/>
  <c r="I67" i="25" s="1"/>
  <c r="I47" i="25"/>
  <c r="I63" i="25" s="1"/>
  <c r="I45" i="25"/>
  <c r="J40" i="25"/>
  <c r="G44" i="25"/>
  <c r="G71" i="25" s="1"/>
  <c r="P40" i="29" l="1"/>
  <c r="O50" i="29"/>
  <c r="O68" i="29" s="1"/>
  <c r="O48" i="29"/>
  <c r="O49" i="29"/>
  <c r="O67" i="29" s="1"/>
  <c r="M56" i="29"/>
  <c r="M57" i="29"/>
  <c r="N44" i="29"/>
  <c r="L69" i="29"/>
  <c r="L45" i="29"/>
  <c r="M53" i="29"/>
  <c r="M51" i="29"/>
  <c r="M69" i="29" s="1"/>
  <c r="N42" i="29"/>
  <c r="M52" i="29"/>
  <c r="M50" i="29"/>
  <c r="M68" i="29" s="1"/>
  <c r="M49" i="29"/>
  <c r="N64" i="29"/>
  <c r="L60" i="29"/>
  <c r="L70" i="29" s="1"/>
  <c r="L54" i="29"/>
  <c r="I61" i="28"/>
  <c r="J55" i="28"/>
  <c r="K43" i="28"/>
  <c r="J56" i="28"/>
  <c r="J49" i="28"/>
  <c r="J67" i="28" s="1"/>
  <c r="J48" i="28"/>
  <c r="J66" i="28" s="1"/>
  <c r="J47" i="28"/>
  <c r="J63" i="28" s="1"/>
  <c r="J45" i="28"/>
  <c r="K40" i="28"/>
  <c r="J46" i="28"/>
  <c r="J62" i="28" s="1"/>
  <c r="H69" i="28"/>
  <c r="I53" i="28"/>
  <c r="I59" i="28"/>
  <c r="I69" i="28" s="1"/>
  <c r="H44" i="28"/>
  <c r="H71" i="28" s="1"/>
  <c r="I52" i="28"/>
  <c r="I44" i="28" s="1"/>
  <c r="I71" i="28" s="1"/>
  <c r="I51" i="28"/>
  <c r="J42" i="28"/>
  <c r="I50" i="28"/>
  <c r="I68" i="28" s="1"/>
  <c r="J49" i="27"/>
  <c r="J67" i="27" s="1"/>
  <c r="J48" i="27"/>
  <c r="J66" i="27" s="1"/>
  <c r="J47" i="27"/>
  <c r="J63" i="27" s="1"/>
  <c r="J45" i="27"/>
  <c r="K40" i="27"/>
  <c r="J46" i="27"/>
  <c r="J62" i="27" s="1"/>
  <c r="H69" i="27"/>
  <c r="I53" i="27"/>
  <c r="I59" i="27"/>
  <c r="I61" i="27"/>
  <c r="H44" i="27"/>
  <c r="H71" i="27" s="1"/>
  <c r="J55" i="27"/>
  <c r="K43" i="27"/>
  <c r="J56" i="27"/>
  <c r="I52" i="27"/>
  <c r="I51" i="27"/>
  <c r="J42" i="27"/>
  <c r="I50" i="27"/>
  <c r="I68" i="27" s="1"/>
  <c r="I49" i="26"/>
  <c r="I67" i="26" s="1"/>
  <c r="I48" i="26"/>
  <c r="I66" i="26" s="1"/>
  <c r="I47" i="26"/>
  <c r="I63" i="26" s="1"/>
  <c r="I45" i="26"/>
  <c r="I46" i="26"/>
  <c r="I62" i="26" s="1"/>
  <c r="J40" i="26"/>
  <c r="H61" i="26"/>
  <c r="H44" i="26"/>
  <c r="H59" i="26"/>
  <c r="H69" i="26" s="1"/>
  <c r="H53" i="26"/>
  <c r="J52" i="26"/>
  <c r="K42" i="26"/>
  <c r="J51" i="26"/>
  <c r="J50" i="26"/>
  <c r="J68" i="26" s="1"/>
  <c r="G69" i="26"/>
  <c r="G71" i="26"/>
  <c r="I55" i="26"/>
  <c r="I56" i="26"/>
  <c r="J43" i="26"/>
  <c r="J49" i="25"/>
  <c r="J67" i="25" s="1"/>
  <c r="J48" i="25"/>
  <c r="J66" i="25" s="1"/>
  <c r="J47" i="25"/>
  <c r="J63" i="25" s="1"/>
  <c r="J45" i="25"/>
  <c r="K40" i="25"/>
  <c r="J46" i="25"/>
  <c r="J62" i="25" s="1"/>
  <c r="H69" i="25"/>
  <c r="I53" i="25"/>
  <c r="I59" i="25"/>
  <c r="I61" i="25"/>
  <c r="H44" i="25"/>
  <c r="H71" i="25" s="1"/>
  <c r="J55" i="25"/>
  <c r="K43" i="25"/>
  <c r="J56" i="25"/>
  <c r="I52" i="25"/>
  <c r="I51" i="25"/>
  <c r="J42" i="25"/>
  <c r="I50" i="25"/>
  <c r="I68" i="25" s="1"/>
  <c r="N52" i="29" l="1"/>
  <c r="O42" i="29"/>
  <c r="N51" i="29"/>
  <c r="N53" i="29"/>
  <c r="M67" i="29"/>
  <c r="M45" i="29"/>
  <c r="N57" i="29"/>
  <c r="N56" i="29"/>
  <c r="O44" i="29"/>
  <c r="M60" i="29"/>
  <c r="M54" i="29"/>
  <c r="O64" i="29"/>
  <c r="P50" i="29"/>
  <c r="P68" i="29" s="1"/>
  <c r="P49" i="29"/>
  <c r="P67" i="29" s="1"/>
  <c r="P48" i="29"/>
  <c r="Q40" i="29"/>
  <c r="J51" i="28"/>
  <c r="J52" i="28"/>
  <c r="K42" i="28"/>
  <c r="J50" i="28"/>
  <c r="J68" i="28" s="1"/>
  <c r="K49" i="28"/>
  <c r="K67" i="28" s="1"/>
  <c r="K46" i="28"/>
  <c r="K62" i="28" s="1"/>
  <c r="K48" i="28"/>
  <c r="K66" i="28" s="1"/>
  <c r="K47" i="28"/>
  <c r="K63" i="28" s="1"/>
  <c r="K45" i="28"/>
  <c r="L40" i="28"/>
  <c r="K56" i="28"/>
  <c r="K55" i="28"/>
  <c r="L43" i="28"/>
  <c r="J61" i="28"/>
  <c r="J59" i="28"/>
  <c r="J69" i="28" s="1"/>
  <c r="J53" i="28"/>
  <c r="J51" i="27"/>
  <c r="J52" i="27"/>
  <c r="K42" i="27"/>
  <c r="J50" i="27"/>
  <c r="J68" i="27" s="1"/>
  <c r="K56" i="27"/>
  <c r="K55" i="27"/>
  <c r="L43" i="27"/>
  <c r="J61" i="27"/>
  <c r="J59" i="27"/>
  <c r="J69" i="27" s="1"/>
  <c r="J53" i="27"/>
  <c r="I44" i="27"/>
  <c r="I71" i="27" s="1"/>
  <c r="I69" i="27"/>
  <c r="K49" i="27"/>
  <c r="K67" i="27" s="1"/>
  <c r="K46" i="27"/>
  <c r="K62" i="27" s="1"/>
  <c r="K48" i="27"/>
  <c r="K66" i="27" s="1"/>
  <c r="K47" i="27"/>
  <c r="K63" i="27" s="1"/>
  <c r="K45" i="27"/>
  <c r="L40" i="27"/>
  <c r="K51" i="26"/>
  <c r="K52" i="26"/>
  <c r="L42" i="26"/>
  <c r="K50" i="26"/>
  <c r="K68" i="26" s="1"/>
  <c r="H71" i="26"/>
  <c r="J46" i="26"/>
  <c r="J62" i="26" s="1"/>
  <c r="J49" i="26"/>
  <c r="J67" i="26" s="1"/>
  <c r="J48" i="26"/>
  <c r="J66" i="26" s="1"/>
  <c r="J47" i="26"/>
  <c r="J63" i="26" s="1"/>
  <c r="J45" i="26"/>
  <c r="K40" i="26"/>
  <c r="I61" i="26"/>
  <c r="I44" i="26"/>
  <c r="J56" i="26"/>
  <c r="J55" i="26"/>
  <c r="K43" i="26"/>
  <c r="I59" i="26"/>
  <c r="I53" i="26"/>
  <c r="J51" i="25"/>
  <c r="J52" i="25"/>
  <c r="K42" i="25"/>
  <c r="J50" i="25"/>
  <c r="J68" i="25" s="1"/>
  <c r="K56" i="25"/>
  <c r="K55" i="25"/>
  <c r="L43" i="25"/>
  <c r="J61" i="25"/>
  <c r="J59" i="25"/>
  <c r="J69" i="25" s="1"/>
  <c r="J53" i="25"/>
  <c r="I44" i="25"/>
  <c r="I71" i="25" s="1"/>
  <c r="I69" i="25"/>
  <c r="K49" i="25"/>
  <c r="K67" i="25" s="1"/>
  <c r="K46" i="25"/>
  <c r="K62" i="25" s="1"/>
  <c r="K48" i="25"/>
  <c r="K66" i="25" s="1"/>
  <c r="K47" i="25"/>
  <c r="K63" i="25" s="1"/>
  <c r="K45" i="25"/>
  <c r="L40" i="25"/>
  <c r="M70" i="29" l="1"/>
  <c r="P64" i="29"/>
  <c r="N60" i="29"/>
  <c r="N54" i="29"/>
  <c r="O53" i="29"/>
  <c r="O51" i="29"/>
  <c r="O52" i="29"/>
  <c r="P42" i="29"/>
  <c r="R40" i="29"/>
  <c r="Q49" i="29"/>
  <c r="Q67" i="29" s="1"/>
  <c r="Q48" i="29"/>
  <c r="O56" i="29"/>
  <c r="O57" i="29"/>
  <c r="P44" i="29"/>
  <c r="N69" i="29"/>
  <c r="N45" i="29"/>
  <c r="K53" i="28"/>
  <c r="K59" i="28"/>
  <c r="L49" i="28"/>
  <c r="L67" i="28" s="1"/>
  <c r="L48" i="28"/>
  <c r="L66" i="28" s="1"/>
  <c r="L47" i="28"/>
  <c r="L63" i="28" s="1"/>
  <c r="L45" i="28"/>
  <c r="M40" i="28"/>
  <c r="L46" i="28"/>
  <c r="L62" i="28" s="1"/>
  <c r="J44" i="28"/>
  <c r="J71" i="28" s="1"/>
  <c r="L55" i="28"/>
  <c r="L56" i="28"/>
  <c r="M43" i="28"/>
  <c r="K61" i="28"/>
  <c r="K52" i="28"/>
  <c r="L42" i="28"/>
  <c r="K51" i="28"/>
  <c r="K50" i="28"/>
  <c r="K68" i="28" s="1"/>
  <c r="K61" i="27"/>
  <c r="K53" i="27"/>
  <c r="K59" i="27"/>
  <c r="L49" i="27"/>
  <c r="L67" i="27" s="1"/>
  <c r="L48" i="27"/>
  <c r="L66" i="27" s="1"/>
  <c r="L47" i="27"/>
  <c r="L63" i="27" s="1"/>
  <c r="L45" i="27"/>
  <c r="M40" i="27"/>
  <c r="L46" i="27"/>
  <c r="L62" i="27" s="1"/>
  <c r="J44" i="27"/>
  <c r="J71" i="27" s="1"/>
  <c r="L55" i="27"/>
  <c r="L56" i="27"/>
  <c r="M43" i="27"/>
  <c r="K52" i="27"/>
  <c r="L42" i="27"/>
  <c r="K51" i="27"/>
  <c r="K50" i="27"/>
  <c r="K68" i="27" s="1"/>
  <c r="K55" i="26"/>
  <c r="L43" i="26"/>
  <c r="K56" i="26"/>
  <c r="J61" i="26"/>
  <c r="J44" i="26"/>
  <c r="I69" i="26"/>
  <c r="J59" i="26"/>
  <c r="J53" i="26"/>
  <c r="I71" i="26"/>
  <c r="K49" i="26"/>
  <c r="K67" i="26" s="1"/>
  <c r="K48" i="26"/>
  <c r="K66" i="26" s="1"/>
  <c r="K47" i="26"/>
  <c r="K63" i="26" s="1"/>
  <c r="K45" i="26"/>
  <c r="L40" i="26"/>
  <c r="K46" i="26"/>
  <c r="K62" i="26" s="1"/>
  <c r="L52" i="26"/>
  <c r="L51" i="26"/>
  <c r="M42" i="26"/>
  <c r="L50" i="26"/>
  <c r="L68" i="26" s="1"/>
  <c r="K61" i="25"/>
  <c r="K53" i="25"/>
  <c r="K59" i="25"/>
  <c r="L49" i="25"/>
  <c r="L67" i="25" s="1"/>
  <c r="L48" i="25"/>
  <c r="L66" i="25" s="1"/>
  <c r="L47" i="25"/>
  <c r="L63" i="25" s="1"/>
  <c r="L45" i="25"/>
  <c r="M40" i="25"/>
  <c r="L46" i="25"/>
  <c r="L62" i="25" s="1"/>
  <c r="J44" i="25"/>
  <c r="J71" i="25" s="1"/>
  <c r="L55" i="25"/>
  <c r="L56" i="25"/>
  <c r="M43" i="25"/>
  <c r="K52" i="25"/>
  <c r="L42" i="25"/>
  <c r="K51" i="25"/>
  <c r="K50" i="25"/>
  <c r="K68" i="25" s="1"/>
  <c r="Q64" i="29" l="1"/>
  <c r="P52" i="29"/>
  <c r="Q42" i="29"/>
  <c r="P53" i="29"/>
  <c r="P51" i="29"/>
  <c r="O69" i="29"/>
  <c r="O45" i="29"/>
  <c r="P57" i="29"/>
  <c r="Q44" i="29"/>
  <c r="P56" i="29"/>
  <c r="O60" i="29"/>
  <c r="O70" i="29" s="1"/>
  <c r="O54" i="29"/>
  <c r="R50" i="29"/>
  <c r="R68" i="29" s="1"/>
  <c r="R49" i="29"/>
  <c r="R67" i="29" s="1"/>
  <c r="R48" i="29"/>
  <c r="S40" i="29"/>
  <c r="N70" i="29"/>
  <c r="L51" i="28"/>
  <c r="L52" i="28"/>
  <c r="M42" i="28"/>
  <c r="L50" i="28"/>
  <c r="L68" i="28" s="1"/>
  <c r="M56" i="28"/>
  <c r="M55" i="28"/>
  <c r="N43" i="28"/>
  <c r="L59" i="28"/>
  <c r="L53" i="28"/>
  <c r="L61" i="28"/>
  <c r="K69" i="28"/>
  <c r="K44" i="28"/>
  <c r="K71" i="28" s="1"/>
  <c r="M48" i="28"/>
  <c r="M66" i="28" s="1"/>
  <c r="M46" i="28"/>
  <c r="M62" i="28" s="1"/>
  <c r="M49" i="28"/>
  <c r="M67" i="28" s="1"/>
  <c r="M47" i="28"/>
  <c r="M63" i="28" s="1"/>
  <c r="M45" i="28"/>
  <c r="N40" i="28"/>
  <c r="L51" i="27"/>
  <c r="L52" i="27"/>
  <c r="M42" i="27"/>
  <c r="L50" i="27"/>
  <c r="L68" i="27" s="1"/>
  <c r="M56" i="27"/>
  <c r="M55" i="27"/>
  <c r="N43" i="27"/>
  <c r="L59" i="27"/>
  <c r="L53" i="27"/>
  <c r="L61" i="27"/>
  <c r="K69" i="27"/>
  <c r="M48" i="27"/>
  <c r="M66" i="27" s="1"/>
  <c r="M46" i="27"/>
  <c r="M62" i="27" s="1"/>
  <c r="M49" i="27"/>
  <c r="M67" i="27" s="1"/>
  <c r="M47" i="27"/>
  <c r="M63" i="27" s="1"/>
  <c r="M45" i="27"/>
  <c r="N40" i="27"/>
  <c r="K44" i="27"/>
  <c r="K71" i="27" s="1"/>
  <c r="M51" i="26"/>
  <c r="M52" i="26"/>
  <c r="M50" i="26"/>
  <c r="M68" i="26" s="1"/>
  <c r="N42" i="26"/>
  <c r="L46" i="26"/>
  <c r="L62" i="26" s="1"/>
  <c r="L45" i="26"/>
  <c r="L49" i="26"/>
  <c r="L67" i="26" s="1"/>
  <c r="L48" i="26"/>
  <c r="L66" i="26" s="1"/>
  <c r="L47" i="26"/>
  <c r="L63" i="26" s="1"/>
  <c r="M40" i="26"/>
  <c r="L56" i="26"/>
  <c r="L55" i="26"/>
  <c r="M43" i="26"/>
  <c r="K44" i="26"/>
  <c r="K61" i="26"/>
  <c r="J69" i="26"/>
  <c r="J71" i="26"/>
  <c r="K59" i="26"/>
  <c r="K69" i="26" s="1"/>
  <c r="K53" i="26"/>
  <c r="L51" i="25"/>
  <c r="L52" i="25"/>
  <c r="M42" i="25"/>
  <c r="L50" i="25"/>
  <c r="L68" i="25" s="1"/>
  <c r="M56" i="25"/>
  <c r="M55" i="25"/>
  <c r="N43" i="25"/>
  <c r="L59" i="25"/>
  <c r="L53" i="25"/>
  <c r="L61" i="25"/>
  <c r="K69" i="25"/>
  <c r="M48" i="25"/>
  <c r="M66" i="25" s="1"/>
  <c r="M46" i="25"/>
  <c r="M62" i="25" s="1"/>
  <c r="M49" i="25"/>
  <c r="M67" i="25" s="1"/>
  <c r="M47" i="25"/>
  <c r="M63" i="25" s="1"/>
  <c r="M45" i="25"/>
  <c r="N40" i="25"/>
  <c r="K44" i="25"/>
  <c r="K71" i="25" s="1"/>
  <c r="R64" i="29" l="1"/>
  <c r="Q56" i="29"/>
  <c r="R44" i="29"/>
  <c r="Q57" i="29"/>
  <c r="P69" i="29"/>
  <c r="P45" i="29"/>
  <c r="Q53" i="29"/>
  <c r="Q51" i="29"/>
  <c r="Q69" i="29" s="1"/>
  <c r="R42" i="29"/>
  <c r="Q52" i="29"/>
  <c r="Q50" i="29"/>
  <c r="T40" i="29"/>
  <c r="S50" i="29"/>
  <c r="S68" i="29" s="1"/>
  <c r="S48" i="29"/>
  <c r="S49" i="29"/>
  <c r="S67" i="29" s="1"/>
  <c r="P60" i="29"/>
  <c r="P54" i="29"/>
  <c r="K71" i="26"/>
  <c r="M61" i="28"/>
  <c r="L69" i="28"/>
  <c r="M53" i="28"/>
  <c r="M59" i="28"/>
  <c r="N49" i="28"/>
  <c r="N67" i="28" s="1"/>
  <c r="N48" i="28"/>
  <c r="N66" i="28" s="1"/>
  <c r="N47" i="28"/>
  <c r="N63" i="28" s="1"/>
  <c r="N45" i="28"/>
  <c r="O40" i="28"/>
  <c r="N46" i="28"/>
  <c r="N62" i="28" s="1"/>
  <c r="L44" i="28"/>
  <c r="L71" i="28" s="1"/>
  <c r="N55" i="28"/>
  <c r="O43" i="28"/>
  <c r="N56" i="28"/>
  <c r="M52" i="28"/>
  <c r="M44" i="28" s="1"/>
  <c r="M71" i="28" s="1"/>
  <c r="M51" i="28"/>
  <c r="N42" i="28"/>
  <c r="M50" i="28"/>
  <c r="M68" i="28" s="1"/>
  <c r="N49" i="27"/>
  <c r="N67" i="27" s="1"/>
  <c r="N48" i="27"/>
  <c r="N66" i="27" s="1"/>
  <c r="N47" i="27"/>
  <c r="N63" i="27" s="1"/>
  <c r="N45" i="27"/>
  <c r="O40" i="27"/>
  <c r="N46" i="27"/>
  <c r="N62" i="27" s="1"/>
  <c r="L69" i="27"/>
  <c r="M53" i="27"/>
  <c r="M59" i="27"/>
  <c r="M61" i="27"/>
  <c r="L44" i="27"/>
  <c r="L71" i="27" s="1"/>
  <c r="N55" i="27"/>
  <c r="O43" i="27"/>
  <c r="N56" i="27"/>
  <c r="M52" i="27"/>
  <c r="M51" i="27"/>
  <c r="N42" i="27"/>
  <c r="M50" i="27"/>
  <c r="M68" i="27" s="1"/>
  <c r="L59" i="26"/>
  <c r="L53" i="26"/>
  <c r="M49" i="26"/>
  <c r="M67" i="26" s="1"/>
  <c r="M48" i="26"/>
  <c r="M66" i="26" s="1"/>
  <c r="M47" i="26"/>
  <c r="M63" i="26" s="1"/>
  <c r="M45" i="26"/>
  <c r="M46" i="26"/>
  <c r="M62" i="26" s="1"/>
  <c r="N40" i="26"/>
  <c r="L61" i="26"/>
  <c r="L44" i="26"/>
  <c r="L71" i="26" s="1"/>
  <c r="N52" i="26"/>
  <c r="O42" i="26"/>
  <c r="N51" i="26"/>
  <c r="N50" i="26"/>
  <c r="N68" i="26" s="1"/>
  <c r="M55" i="26"/>
  <c r="N43" i="26"/>
  <c r="M56" i="26"/>
  <c r="N49" i="25"/>
  <c r="N67" i="25" s="1"/>
  <c r="N48" i="25"/>
  <c r="N66" i="25" s="1"/>
  <c r="N47" i="25"/>
  <c r="N63" i="25" s="1"/>
  <c r="N45" i="25"/>
  <c r="O40" i="25"/>
  <c r="N46" i="25"/>
  <c r="N62" i="25" s="1"/>
  <c r="L69" i="25"/>
  <c r="M53" i="25"/>
  <c r="M59" i="25"/>
  <c r="M61" i="25"/>
  <c r="L44" i="25"/>
  <c r="L71" i="25" s="1"/>
  <c r="N55" i="25"/>
  <c r="O43" i="25"/>
  <c r="N56" i="25"/>
  <c r="M52" i="25"/>
  <c r="M51" i="25"/>
  <c r="N42" i="25"/>
  <c r="M50" i="25"/>
  <c r="M68" i="25" s="1"/>
  <c r="Q68" i="29" l="1"/>
  <c r="Q45" i="29"/>
  <c r="R52" i="29"/>
  <c r="S42" i="29"/>
  <c r="R51" i="29"/>
  <c r="R53" i="29"/>
  <c r="R57" i="29"/>
  <c r="R56" i="29"/>
  <c r="S44" i="29"/>
  <c r="P70" i="29"/>
  <c r="S64" i="29"/>
  <c r="T50" i="29"/>
  <c r="T68" i="29" s="1"/>
  <c r="T49" i="29"/>
  <c r="T67" i="29" s="1"/>
  <c r="T48" i="29"/>
  <c r="U40" i="29"/>
  <c r="Q60" i="29"/>
  <c r="Q54" i="29"/>
  <c r="N51" i="28"/>
  <c r="N52" i="28"/>
  <c r="O42" i="28"/>
  <c r="N50" i="28"/>
  <c r="N68" i="28" s="1"/>
  <c r="O56" i="28"/>
  <c r="O55" i="28"/>
  <c r="P43" i="28"/>
  <c r="O49" i="28"/>
  <c r="O67" i="28" s="1"/>
  <c r="O46" i="28"/>
  <c r="O62" i="28" s="1"/>
  <c r="O48" i="28"/>
  <c r="O66" i="28" s="1"/>
  <c r="O47" i="28"/>
  <c r="O63" i="28" s="1"/>
  <c r="O45" i="28"/>
  <c r="P40" i="28"/>
  <c r="N59" i="28"/>
  <c r="N53" i="28"/>
  <c r="N61" i="28"/>
  <c r="M69" i="28"/>
  <c r="N51" i="27"/>
  <c r="N52" i="27"/>
  <c r="O42" i="27"/>
  <c r="N50" i="27"/>
  <c r="N68" i="27" s="1"/>
  <c r="O56" i="27"/>
  <c r="O55" i="27"/>
  <c r="P43" i="27"/>
  <c r="N61" i="27"/>
  <c r="N59" i="27"/>
  <c r="N69" i="27" s="1"/>
  <c r="N53" i="27"/>
  <c r="M44" i="27"/>
  <c r="M71" i="27" s="1"/>
  <c r="M69" i="27"/>
  <c r="O49" i="27"/>
  <c r="O67" i="27" s="1"/>
  <c r="O46" i="27"/>
  <c r="O62" i="27" s="1"/>
  <c r="O48" i="27"/>
  <c r="O66" i="27" s="1"/>
  <c r="O47" i="27"/>
  <c r="O63" i="27" s="1"/>
  <c r="O45" i="27"/>
  <c r="P40" i="27"/>
  <c r="N56" i="26"/>
  <c r="O43" i="26"/>
  <c r="N55" i="26"/>
  <c r="O51" i="26"/>
  <c r="O52" i="26"/>
  <c r="P42" i="26"/>
  <c r="O50" i="26"/>
  <c r="O68" i="26" s="1"/>
  <c r="N46" i="26"/>
  <c r="N62" i="26" s="1"/>
  <c r="N49" i="26"/>
  <c r="N67" i="26" s="1"/>
  <c r="N48" i="26"/>
  <c r="N66" i="26" s="1"/>
  <c r="N47" i="26"/>
  <c r="N63" i="26" s="1"/>
  <c r="N45" i="26"/>
  <c r="O40" i="26"/>
  <c r="M61" i="26"/>
  <c r="M44" i="26"/>
  <c r="M59" i="26"/>
  <c r="M69" i="26" s="1"/>
  <c r="M53" i="26"/>
  <c r="L69" i="26"/>
  <c r="N51" i="25"/>
  <c r="N52" i="25"/>
  <c r="O42" i="25"/>
  <c r="N50" i="25"/>
  <c r="N68" i="25" s="1"/>
  <c r="O56" i="25"/>
  <c r="O55" i="25"/>
  <c r="P43" i="25"/>
  <c r="N61" i="25"/>
  <c r="N59" i="25"/>
  <c r="N69" i="25" s="1"/>
  <c r="N53" i="25"/>
  <c r="M44" i="25"/>
  <c r="M71" i="25" s="1"/>
  <c r="M69" i="25"/>
  <c r="O49" i="25"/>
  <c r="O67" i="25" s="1"/>
  <c r="O46" i="25"/>
  <c r="O62" i="25" s="1"/>
  <c r="O48" i="25"/>
  <c r="O66" i="25" s="1"/>
  <c r="O47" i="25"/>
  <c r="O63" i="25" s="1"/>
  <c r="O45" i="25"/>
  <c r="P40" i="25"/>
  <c r="Q70" i="29" l="1"/>
  <c r="U49" i="29"/>
  <c r="U67" i="29" s="1"/>
  <c r="U48" i="29"/>
  <c r="R60" i="29"/>
  <c r="R70" i="29" s="1"/>
  <c r="R54" i="29"/>
  <c r="S53" i="29"/>
  <c r="S51" i="29"/>
  <c r="S52" i="29"/>
  <c r="T42" i="29"/>
  <c r="T64" i="29"/>
  <c r="S56" i="29"/>
  <c r="S57" i="29"/>
  <c r="T44" i="29"/>
  <c r="R69" i="29"/>
  <c r="R45" i="29"/>
  <c r="N69" i="28"/>
  <c r="O61" i="28"/>
  <c r="O53" i="28"/>
  <c r="O59" i="28"/>
  <c r="N44" i="28"/>
  <c r="N71" i="28" s="1"/>
  <c r="P49" i="28"/>
  <c r="P67" i="28" s="1"/>
  <c r="P48" i="28"/>
  <c r="P66" i="28" s="1"/>
  <c r="P47" i="28"/>
  <c r="P63" i="28" s="1"/>
  <c r="P45" i="28"/>
  <c r="Q40" i="28"/>
  <c r="P46" i="28"/>
  <c r="P62" i="28" s="1"/>
  <c r="P55" i="28"/>
  <c r="P56" i="28"/>
  <c r="Q43" i="28"/>
  <c r="O52" i="28"/>
  <c r="P42" i="28"/>
  <c r="O51" i="28"/>
  <c r="O44" i="28" s="1"/>
  <c r="O71" i="28" s="1"/>
  <c r="O50" i="28"/>
  <c r="O68" i="28" s="1"/>
  <c r="O61" i="27"/>
  <c r="O53" i="27"/>
  <c r="O59" i="27"/>
  <c r="P49" i="27"/>
  <c r="P67" i="27" s="1"/>
  <c r="P48" i="27"/>
  <c r="P66" i="27" s="1"/>
  <c r="P47" i="27"/>
  <c r="P63" i="27" s="1"/>
  <c r="P45" i="27"/>
  <c r="Q40" i="27"/>
  <c r="P46" i="27"/>
  <c r="P62" i="27" s="1"/>
  <c r="N44" i="27"/>
  <c r="N71" i="27" s="1"/>
  <c r="P55" i="27"/>
  <c r="P56" i="27"/>
  <c r="Q43" i="27"/>
  <c r="O52" i="27"/>
  <c r="P42" i="27"/>
  <c r="O51" i="27"/>
  <c r="O50" i="27"/>
  <c r="O68" i="27" s="1"/>
  <c r="N61" i="26"/>
  <c r="N44" i="26"/>
  <c r="P52" i="26"/>
  <c r="P51" i="26"/>
  <c r="Q42" i="26"/>
  <c r="P50" i="26"/>
  <c r="P68" i="26" s="1"/>
  <c r="O55" i="26"/>
  <c r="P43" i="26"/>
  <c r="O56" i="26"/>
  <c r="M71" i="26"/>
  <c r="O49" i="26"/>
  <c r="O67" i="26" s="1"/>
  <c r="O48" i="26"/>
  <c r="O66" i="26" s="1"/>
  <c r="O47" i="26"/>
  <c r="O63" i="26" s="1"/>
  <c r="O45" i="26"/>
  <c r="P40" i="26"/>
  <c r="O46" i="26"/>
  <c r="O62" i="26" s="1"/>
  <c r="N59" i="26"/>
  <c r="N69" i="26" s="1"/>
  <c r="N53" i="26"/>
  <c r="O61" i="25"/>
  <c r="O53" i="25"/>
  <c r="O59" i="25"/>
  <c r="P49" i="25"/>
  <c r="P67" i="25" s="1"/>
  <c r="P48" i="25"/>
  <c r="P66" i="25" s="1"/>
  <c r="P47" i="25"/>
  <c r="P63" i="25" s="1"/>
  <c r="P45" i="25"/>
  <c r="Q40" i="25"/>
  <c r="P46" i="25"/>
  <c r="P62" i="25" s="1"/>
  <c r="N44" i="25"/>
  <c r="N71" i="25" s="1"/>
  <c r="P55" i="25"/>
  <c r="P56" i="25"/>
  <c r="Q43" i="25"/>
  <c r="O52" i="25"/>
  <c r="P42" i="25"/>
  <c r="O51" i="25"/>
  <c r="O50" i="25"/>
  <c r="O68" i="25" s="1"/>
  <c r="T57" i="29" l="1"/>
  <c r="U44" i="29"/>
  <c r="T56" i="29"/>
  <c r="S60" i="29"/>
  <c r="S54" i="29"/>
  <c r="T52" i="29"/>
  <c r="U42" i="29"/>
  <c r="T53" i="29"/>
  <c r="T51" i="29"/>
  <c r="S69" i="29"/>
  <c r="S45" i="29"/>
  <c r="U64" i="29"/>
  <c r="P61" i="28"/>
  <c r="P51" i="28"/>
  <c r="P52" i="28"/>
  <c r="Q42" i="28"/>
  <c r="P50" i="28"/>
  <c r="P68" i="28" s="1"/>
  <c r="Q56" i="28"/>
  <c r="Q55" i="28"/>
  <c r="R43" i="28"/>
  <c r="P59" i="28"/>
  <c r="P69" i="28" s="1"/>
  <c r="P53" i="28"/>
  <c r="Q48" i="28"/>
  <c r="Q66" i="28" s="1"/>
  <c r="Q46" i="28"/>
  <c r="Q62" i="28" s="1"/>
  <c r="Q49" i="28"/>
  <c r="Q67" i="28" s="1"/>
  <c r="Q47" i="28"/>
  <c r="Q63" i="28" s="1"/>
  <c r="Q45" i="28"/>
  <c r="R40" i="28"/>
  <c r="O69" i="28"/>
  <c r="P51" i="27"/>
  <c r="P52" i="27"/>
  <c r="Q42" i="27"/>
  <c r="P50" i="27"/>
  <c r="P68" i="27" s="1"/>
  <c r="Q56" i="27"/>
  <c r="Q55" i="27"/>
  <c r="R43" i="27"/>
  <c r="P59" i="27"/>
  <c r="P53" i="27"/>
  <c r="P61" i="27"/>
  <c r="O69" i="27"/>
  <c r="Q48" i="27"/>
  <c r="Q66" i="27" s="1"/>
  <c r="Q46" i="27"/>
  <c r="Q62" i="27" s="1"/>
  <c r="Q49" i="27"/>
  <c r="Q67" i="27" s="1"/>
  <c r="Q47" i="27"/>
  <c r="Q63" i="27" s="1"/>
  <c r="Q45" i="27"/>
  <c r="R40" i="27"/>
  <c r="O44" i="27"/>
  <c r="O71" i="27" s="1"/>
  <c r="O61" i="26"/>
  <c r="O44" i="26"/>
  <c r="P56" i="26"/>
  <c r="P55" i="26"/>
  <c r="Q43" i="26"/>
  <c r="N71" i="26"/>
  <c r="P46" i="26"/>
  <c r="P62" i="26" s="1"/>
  <c r="P45" i="26"/>
  <c r="P49" i="26"/>
  <c r="P67" i="26" s="1"/>
  <c r="P48" i="26"/>
  <c r="P66" i="26" s="1"/>
  <c r="P47" i="26"/>
  <c r="P63" i="26" s="1"/>
  <c r="Q40" i="26"/>
  <c r="O59" i="26"/>
  <c r="O69" i="26" s="1"/>
  <c r="O53" i="26"/>
  <c r="Q51" i="26"/>
  <c r="Q52" i="26"/>
  <c r="Q50" i="26"/>
  <c r="Q68" i="26" s="1"/>
  <c r="R42" i="26"/>
  <c r="P51" i="25"/>
  <c r="P52" i="25"/>
  <c r="Q42" i="25"/>
  <c r="P50" i="25"/>
  <c r="P68" i="25" s="1"/>
  <c r="Q56" i="25"/>
  <c r="Q55" i="25"/>
  <c r="R43" i="25"/>
  <c r="P59" i="25"/>
  <c r="P53" i="25"/>
  <c r="P61" i="25"/>
  <c r="O69" i="25"/>
  <c r="Q48" i="25"/>
  <c r="Q66" i="25" s="1"/>
  <c r="Q46" i="25"/>
  <c r="Q62" i="25" s="1"/>
  <c r="Q49" i="25"/>
  <c r="Q67" i="25" s="1"/>
  <c r="Q47" i="25"/>
  <c r="Q63" i="25" s="1"/>
  <c r="Q45" i="25"/>
  <c r="R40" i="25"/>
  <c r="O44" i="25"/>
  <c r="O71" i="25" s="1"/>
  <c r="S70" i="29" l="1"/>
  <c r="U56" i="29"/>
  <c r="U57" i="29"/>
  <c r="T69" i="29"/>
  <c r="T45" i="29"/>
  <c r="U53" i="29"/>
  <c r="U51" i="29"/>
  <c r="U69" i="29" s="1"/>
  <c r="U52" i="29"/>
  <c r="U50" i="29"/>
  <c r="T60" i="29"/>
  <c r="T70" i="29" s="1"/>
  <c r="T54" i="29"/>
  <c r="Q61" i="28"/>
  <c r="Q53" i="28"/>
  <c r="Q59" i="28"/>
  <c r="P44" i="28"/>
  <c r="P71" i="28" s="1"/>
  <c r="R49" i="28"/>
  <c r="R67" i="28" s="1"/>
  <c r="R48" i="28"/>
  <c r="R66" i="28" s="1"/>
  <c r="R47" i="28"/>
  <c r="R63" i="28" s="1"/>
  <c r="R45" i="28"/>
  <c r="S40" i="28"/>
  <c r="R46" i="28"/>
  <c r="R62" i="28" s="1"/>
  <c r="R55" i="28"/>
  <c r="S43" i="28"/>
  <c r="R56" i="28"/>
  <c r="Q52" i="28"/>
  <c r="Q51" i="28"/>
  <c r="R42" i="28"/>
  <c r="Q50" i="28"/>
  <c r="Q68" i="28" s="1"/>
  <c r="R49" i="27"/>
  <c r="R67" i="27" s="1"/>
  <c r="R48" i="27"/>
  <c r="R66" i="27" s="1"/>
  <c r="R47" i="27"/>
  <c r="R63" i="27" s="1"/>
  <c r="R45" i="27"/>
  <c r="S40" i="27"/>
  <c r="R46" i="27"/>
  <c r="R62" i="27" s="1"/>
  <c r="P69" i="27"/>
  <c r="Q53" i="27"/>
  <c r="Q59" i="27"/>
  <c r="Q61" i="27"/>
  <c r="P44" i="27"/>
  <c r="P71" i="27" s="1"/>
  <c r="R55" i="27"/>
  <c r="S43" i="27"/>
  <c r="R56" i="27"/>
  <c r="Q52" i="27"/>
  <c r="Q51" i="27"/>
  <c r="R42" i="27"/>
  <c r="Q50" i="27"/>
  <c r="Q68" i="27" s="1"/>
  <c r="R52" i="26"/>
  <c r="S42" i="26"/>
  <c r="R51" i="26"/>
  <c r="R50" i="26"/>
  <c r="R68" i="26" s="1"/>
  <c r="Q49" i="26"/>
  <c r="Q67" i="26" s="1"/>
  <c r="Q48" i="26"/>
  <c r="Q66" i="26" s="1"/>
  <c r="Q47" i="26"/>
  <c r="Q63" i="26" s="1"/>
  <c r="Q45" i="26"/>
  <c r="Q46" i="26"/>
  <c r="Q62" i="26" s="1"/>
  <c r="R40" i="26"/>
  <c r="P61" i="26"/>
  <c r="P44" i="26"/>
  <c r="P59" i="26"/>
  <c r="P69" i="26" s="1"/>
  <c r="P53" i="26"/>
  <c r="O71" i="26"/>
  <c r="Q55" i="26"/>
  <c r="R43" i="26"/>
  <c r="Q56" i="26"/>
  <c r="R49" i="25"/>
  <c r="R67" i="25" s="1"/>
  <c r="R48" i="25"/>
  <c r="R66" i="25" s="1"/>
  <c r="R47" i="25"/>
  <c r="R63" i="25" s="1"/>
  <c r="R45" i="25"/>
  <c r="S40" i="25"/>
  <c r="R46" i="25"/>
  <c r="R62" i="25" s="1"/>
  <c r="P69" i="25"/>
  <c r="Q53" i="25"/>
  <c r="Q59" i="25"/>
  <c r="Q61" i="25"/>
  <c r="P44" i="25"/>
  <c r="P71" i="25" s="1"/>
  <c r="R55" i="25"/>
  <c r="S43" i="25"/>
  <c r="R56" i="25"/>
  <c r="Q52" i="25"/>
  <c r="Q51" i="25"/>
  <c r="R42" i="25"/>
  <c r="Q50" i="25"/>
  <c r="Q68" i="25" s="1"/>
  <c r="U60" i="29" l="1"/>
  <c r="U54" i="29"/>
  <c r="U68" i="29"/>
  <c r="U45" i="29"/>
  <c r="R59" i="28"/>
  <c r="R53" i="28"/>
  <c r="S49" i="28"/>
  <c r="S67" i="28" s="1"/>
  <c r="S46" i="28"/>
  <c r="S62" i="28" s="1"/>
  <c r="S48" i="28"/>
  <c r="S66" i="28" s="1"/>
  <c r="S47" i="28"/>
  <c r="S63" i="28" s="1"/>
  <c r="S45" i="28"/>
  <c r="T40" i="28"/>
  <c r="Q69" i="28"/>
  <c r="Q44" i="28"/>
  <c r="Q71" i="28" s="1"/>
  <c r="R51" i="28"/>
  <c r="R52" i="28"/>
  <c r="S42" i="28"/>
  <c r="R50" i="28"/>
  <c r="R68" i="28" s="1"/>
  <c r="S56" i="28"/>
  <c r="S55" i="28"/>
  <c r="T43" i="28"/>
  <c r="R61" i="28"/>
  <c r="R51" i="27"/>
  <c r="R52" i="27"/>
  <c r="S42" i="27"/>
  <c r="R50" i="27"/>
  <c r="R68" i="27" s="1"/>
  <c r="S56" i="27"/>
  <c r="S55" i="27"/>
  <c r="T43" i="27"/>
  <c r="R61" i="27"/>
  <c r="R59" i="27"/>
  <c r="R69" i="27" s="1"/>
  <c r="R53" i="27"/>
  <c r="Q44" i="27"/>
  <c r="Q71" i="27" s="1"/>
  <c r="Q69" i="27"/>
  <c r="S49" i="27"/>
  <c r="S67" i="27" s="1"/>
  <c r="S46" i="27"/>
  <c r="S62" i="27" s="1"/>
  <c r="S48" i="27"/>
  <c r="S66" i="27" s="1"/>
  <c r="S47" i="27"/>
  <c r="S63" i="27" s="1"/>
  <c r="S45" i="27"/>
  <c r="T40" i="27"/>
  <c r="Q59" i="26"/>
  <c r="Q53" i="26"/>
  <c r="P71" i="26"/>
  <c r="R46" i="26"/>
  <c r="R62" i="26" s="1"/>
  <c r="R49" i="26"/>
  <c r="R67" i="26" s="1"/>
  <c r="R48" i="26"/>
  <c r="R66" i="26" s="1"/>
  <c r="R47" i="26"/>
  <c r="R63" i="26" s="1"/>
  <c r="R45" i="26"/>
  <c r="S40" i="26"/>
  <c r="Q61" i="26"/>
  <c r="Q44" i="26"/>
  <c r="S51" i="26"/>
  <c r="S52" i="26"/>
  <c r="T42" i="26"/>
  <c r="S50" i="26"/>
  <c r="S68" i="26" s="1"/>
  <c r="R56" i="26"/>
  <c r="S43" i="26"/>
  <c r="R55" i="26"/>
  <c r="R51" i="25"/>
  <c r="R52" i="25"/>
  <c r="S42" i="25"/>
  <c r="R50" i="25"/>
  <c r="R68" i="25" s="1"/>
  <c r="S56" i="25"/>
  <c r="S55" i="25"/>
  <c r="T43" i="25"/>
  <c r="R61" i="25"/>
  <c r="R59" i="25"/>
  <c r="R69" i="25" s="1"/>
  <c r="R53" i="25"/>
  <c r="Q44" i="25"/>
  <c r="Q71" i="25" s="1"/>
  <c r="Q69" i="25"/>
  <c r="S49" i="25"/>
  <c r="S67" i="25" s="1"/>
  <c r="S46" i="25"/>
  <c r="S62" i="25" s="1"/>
  <c r="S48" i="25"/>
  <c r="S66" i="25" s="1"/>
  <c r="S47" i="25"/>
  <c r="S63" i="25" s="1"/>
  <c r="S45" i="25"/>
  <c r="T40" i="25"/>
  <c r="U70" i="29" l="1"/>
  <c r="S53" i="28"/>
  <c r="S59" i="28"/>
  <c r="T49" i="28"/>
  <c r="T67" i="28" s="1"/>
  <c r="T48" i="28"/>
  <c r="T66" i="28" s="1"/>
  <c r="T47" i="28"/>
  <c r="T63" i="28" s="1"/>
  <c r="T45" i="28"/>
  <c r="U40" i="28"/>
  <c r="T46" i="28"/>
  <c r="T62" i="28" s="1"/>
  <c r="R44" i="28"/>
  <c r="R71" i="28" s="1"/>
  <c r="T55" i="28"/>
  <c r="T56" i="28"/>
  <c r="U43" i="28"/>
  <c r="S52" i="28"/>
  <c r="T42" i="28"/>
  <c r="S51" i="28"/>
  <c r="S50" i="28"/>
  <c r="S68" i="28" s="1"/>
  <c r="S61" i="28"/>
  <c r="R69" i="28"/>
  <c r="S61" i="27"/>
  <c r="S53" i="27"/>
  <c r="S59" i="27"/>
  <c r="T49" i="27"/>
  <c r="T67" i="27" s="1"/>
  <c r="T48" i="27"/>
  <c r="T66" i="27" s="1"/>
  <c r="T47" i="27"/>
  <c r="T63" i="27" s="1"/>
  <c r="T45" i="27"/>
  <c r="U40" i="27"/>
  <c r="T46" i="27"/>
  <c r="T62" i="27" s="1"/>
  <c r="R44" i="27"/>
  <c r="R71" i="27" s="1"/>
  <c r="T55" i="27"/>
  <c r="T56" i="27"/>
  <c r="U43" i="27"/>
  <c r="S52" i="27"/>
  <c r="T42" i="27"/>
  <c r="S51" i="27"/>
  <c r="S50" i="27"/>
  <c r="S68" i="27" s="1"/>
  <c r="R59" i="26"/>
  <c r="R53" i="26"/>
  <c r="T52" i="26"/>
  <c r="T51" i="26"/>
  <c r="U42" i="26"/>
  <c r="T50" i="26"/>
  <c r="T68" i="26" s="1"/>
  <c r="R61" i="26"/>
  <c r="R44" i="26"/>
  <c r="R71" i="26" s="1"/>
  <c r="S55" i="26"/>
  <c r="T43" i="26"/>
  <c r="S56" i="26"/>
  <c r="Q71" i="26"/>
  <c r="S49" i="26"/>
  <c r="S67" i="26" s="1"/>
  <c r="S48" i="26"/>
  <c r="S66" i="26" s="1"/>
  <c r="S47" i="26"/>
  <c r="S63" i="26" s="1"/>
  <c r="S45" i="26"/>
  <c r="T40" i="26"/>
  <c r="S46" i="26"/>
  <c r="S62" i="26" s="1"/>
  <c r="Q69" i="26"/>
  <c r="S61" i="25"/>
  <c r="S53" i="25"/>
  <c r="S59" i="25"/>
  <c r="T49" i="25"/>
  <c r="T67" i="25" s="1"/>
  <c r="T48" i="25"/>
  <c r="T66" i="25" s="1"/>
  <c r="T47" i="25"/>
  <c r="T63" i="25" s="1"/>
  <c r="T45" i="25"/>
  <c r="U40" i="25"/>
  <c r="T46" i="25"/>
  <c r="T62" i="25" s="1"/>
  <c r="R44" i="25"/>
  <c r="R71" i="25" s="1"/>
  <c r="T55" i="25"/>
  <c r="T56" i="25"/>
  <c r="U43" i="25"/>
  <c r="S52" i="25"/>
  <c r="T42" i="25"/>
  <c r="S51" i="25"/>
  <c r="S50" i="25"/>
  <c r="S68" i="25" s="1"/>
  <c r="T51" i="28" l="1"/>
  <c r="T52" i="28"/>
  <c r="U42" i="28"/>
  <c r="T50" i="28"/>
  <c r="T68" i="28" s="1"/>
  <c r="U56" i="28"/>
  <c r="U55" i="28"/>
  <c r="T59" i="28"/>
  <c r="T53" i="28"/>
  <c r="T61" i="28"/>
  <c r="T44" i="28"/>
  <c r="T71" i="28" s="1"/>
  <c r="S69" i="28"/>
  <c r="S44" i="28"/>
  <c r="S71" i="28" s="1"/>
  <c r="U48" i="28"/>
  <c r="U66" i="28" s="1"/>
  <c r="U46" i="28"/>
  <c r="U62" i="28" s="1"/>
  <c r="U49" i="28"/>
  <c r="U67" i="28" s="1"/>
  <c r="U47" i="28"/>
  <c r="U63" i="28" s="1"/>
  <c r="U45" i="28"/>
  <c r="T51" i="27"/>
  <c r="T52" i="27"/>
  <c r="U42" i="27"/>
  <c r="T50" i="27"/>
  <c r="T68" i="27" s="1"/>
  <c r="U56" i="27"/>
  <c r="U55" i="27"/>
  <c r="T59" i="27"/>
  <c r="T53" i="27"/>
  <c r="T61" i="27"/>
  <c r="T44" i="27"/>
  <c r="T71" i="27" s="1"/>
  <c r="S69" i="27"/>
  <c r="U48" i="27"/>
  <c r="U66" i="27" s="1"/>
  <c r="U46" i="27"/>
  <c r="U62" i="27" s="1"/>
  <c r="U49" i="27"/>
  <c r="U67" i="27" s="1"/>
  <c r="U47" i="27"/>
  <c r="U63" i="27" s="1"/>
  <c r="U45" i="27"/>
  <c r="S44" i="27"/>
  <c r="S71" i="27" s="1"/>
  <c r="S44" i="26"/>
  <c r="S61" i="26"/>
  <c r="T56" i="26"/>
  <c r="T55" i="26"/>
  <c r="U43" i="26"/>
  <c r="T46" i="26"/>
  <c r="T62" i="26" s="1"/>
  <c r="T45" i="26"/>
  <c r="T49" i="26"/>
  <c r="T67" i="26" s="1"/>
  <c r="T48" i="26"/>
  <c r="T66" i="26" s="1"/>
  <c r="T47" i="26"/>
  <c r="T63" i="26" s="1"/>
  <c r="U40" i="26"/>
  <c r="S59" i="26"/>
  <c r="S69" i="26" s="1"/>
  <c r="S53" i="26"/>
  <c r="U51" i="26"/>
  <c r="U52" i="26"/>
  <c r="U50" i="26"/>
  <c r="U68" i="26" s="1"/>
  <c r="R69" i="26"/>
  <c r="T51" i="25"/>
  <c r="T52" i="25"/>
  <c r="U42" i="25"/>
  <c r="T50" i="25"/>
  <c r="T68" i="25" s="1"/>
  <c r="U56" i="25"/>
  <c r="U55" i="25"/>
  <c r="T59" i="25"/>
  <c r="T53" i="25"/>
  <c r="T61" i="25"/>
  <c r="T44" i="25"/>
  <c r="T71" i="25" s="1"/>
  <c r="S69" i="25"/>
  <c r="U48" i="25"/>
  <c r="U66" i="25" s="1"/>
  <c r="U46" i="25"/>
  <c r="U62" i="25" s="1"/>
  <c r="U49" i="25"/>
  <c r="U67" i="25" s="1"/>
  <c r="U47" i="25"/>
  <c r="U63" i="25" s="1"/>
  <c r="U45" i="25"/>
  <c r="S44" i="25"/>
  <c r="S71" i="25" s="1"/>
  <c r="U53" i="28" l="1"/>
  <c r="U59" i="28"/>
  <c r="U61" i="28"/>
  <c r="T69" i="28"/>
  <c r="U52" i="28"/>
  <c r="U51" i="28"/>
  <c r="U50" i="28"/>
  <c r="U68" i="28" s="1"/>
  <c r="U61" i="27"/>
  <c r="U53" i="27"/>
  <c r="U59" i="27"/>
  <c r="T69" i="27"/>
  <c r="U52" i="27"/>
  <c r="U51" i="27"/>
  <c r="U50" i="27"/>
  <c r="U68" i="27" s="1"/>
  <c r="T59" i="26"/>
  <c r="T53" i="26"/>
  <c r="U49" i="26"/>
  <c r="U67" i="26" s="1"/>
  <c r="U48" i="26"/>
  <c r="U66" i="26" s="1"/>
  <c r="U47" i="26"/>
  <c r="U63" i="26" s="1"/>
  <c r="U45" i="26"/>
  <c r="U46" i="26"/>
  <c r="U62" i="26" s="1"/>
  <c r="T61" i="26"/>
  <c r="T44" i="26"/>
  <c r="U55" i="26"/>
  <c r="U56" i="26"/>
  <c r="S71" i="26"/>
  <c r="U61" i="25"/>
  <c r="U53" i="25"/>
  <c r="U59" i="25"/>
  <c r="T69" i="25"/>
  <c r="U52" i="25"/>
  <c r="U51" i="25"/>
  <c r="U50" i="25"/>
  <c r="U68" i="25" s="1"/>
  <c r="U44" i="28" l="1"/>
  <c r="U71" i="28" s="1"/>
  <c r="U69" i="28"/>
  <c r="U69" i="27"/>
  <c r="U44" i="27"/>
  <c r="U71" i="27" s="1"/>
  <c r="U59" i="26"/>
  <c r="U53" i="26"/>
  <c r="U61" i="26"/>
  <c r="U44" i="26"/>
  <c r="U71" i="26" s="1"/>
  <c r="T71" i="26"/>
  <c r="T69" i="26"/>
  <c r="U69" i="25"/>
  <c r="U44" i="25"/>
  <c r="U71" i="25" s="1"/>
  <c r="U69" i="26" l="1"/>
</calcChain>
</file>

<file path=xl/sharedStrings.xml><?xml version="1.0" encoding="utf-8"?>
<sst xmlns="http://schemas.openxmlformats.org/spreadsheetml/2006/main" count="1541" uniqueCount="452">
  <si>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</si>
  <si>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</si>
  <si>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</si>
  <si>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</si>
  <si>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</si>
  <si>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</si>
  <si>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</si>
  <si>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</si>
  <si>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</si>
  <si>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</si>
  <si>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</si>
  <si>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</si>
  <si>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</si>
  <si>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</si>
  <si>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</si>
  <si>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</si>
  <si>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</si>
  <si>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</si>
  <si>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</si>
  <si>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</si>
  <si>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</si>
  <si>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</si>
  <si>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</si>
  <si>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</si>
  <si>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</si>
  <si>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</si>
  <si>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</si>
  <si>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</si>
  <si>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</si>
  <si>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</si>
  <si>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</si>
  <si>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</si>
  <si>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</si>
  <si>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</si>
  <si>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</si>
  <si>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</si>
  <si>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</si>
  <si>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</si>
  <si>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</si>
  <si>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</si>
  <si>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</si>
  <si>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</si>
  <si>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</si>
  <si>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</si>
  <si>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</si>
  <si>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</si>
  <si>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</si>
  <si>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</si>
  <si>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</si>
  <si>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</si>
  <si>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</si>
  <si>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</si>
  <si>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</si>
  <si>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</si>
  <si>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</si>
  <si>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</si>
  <si>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</si>
  <si>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</si>
  <si>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</si>
  <si>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</si>
  <si>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</si>
  <si>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</si>
  <si>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 xml:space="preserve"> Постановка объектов электросетевого хозяйства под напряжение:</t>
  </si>
  <si>
    <t>Предложение по корректировке плана</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</si>
  <si>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</si>
  <si>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</si>
  <si>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</si>
  <si>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</si>
  <si>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</si>
  <si>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</si>
  <si>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</si>
  <si>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</si>
  <si>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</si>
  <si>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</si>
  <si>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</si>
  <si>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</si>
  <si>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</si>
  <si>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</si>
  <si>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</si>
  <si>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</si>
  <si>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</si>
  <si>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</si>
  <si>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</si>
  <si>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</si>
  <si>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</si>
  <si>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</si>
  <si>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</si>
  <si>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</si>
  <si>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</si>
  <si>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</si>
  <si>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</si>
  <si>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Амортизация</t>
  </si>
  <si>
    <t>Налог на имущество (После ввода объекта в эксплуатацию)</t>
  </si>
  <si>
    <t>Кумулятивная инфляция</t>
  </si>
  <si>
    <t>Прогноз инфляции</t>
  </si>
  <si>
    <t>Период</t>
  </si>
  <si>
    <t>Периодичность ремонта объекта, лет</t>
  </si>
  <si>
    <t>Исходные данные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</si>
  <si>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</si>
  <si>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</si>
  <si>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</si>
  <si>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</si>
  <si>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</si>
  <si>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</si>
  <si>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</si>
  <si>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</si>
  <si>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</si>
  <si>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</si>
  <si>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</si>
  <si>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</si>
  <si>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</si>
  <si>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</si>
  <si>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</si>
  <si>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</si>
  <si>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</si>
  <si>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</si>
  <si>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</si>
  <si>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</si>
  <si>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</si>
  <si>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</si>
  <si>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</si>
  <si>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</si>
  <si>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</si>
  <si>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</si>
  <si>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</si>
  <si>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</si>
  <si>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</si>
  <si>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</si>
  <si>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</si>
  <si>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</si>
  <si>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</si>
  <si>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</si>
  <si>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</si>
  <si>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</si>
  <si>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</si>
  <si>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</si>
  <si>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</si>
  <si>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</si>
  <si>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</si>
  <si>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</si>
  <si>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</si>
  <si>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</si>
  <si>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</si>
  <si>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</si>
  <si>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</si>
  <si>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</si>
  <si>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</si>
  <si>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</si>
  <si>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</si>
  <si>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</si>
  <si>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</si>
  <si>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</si>
  <si>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</si>
  <si>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</si>
  <si>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</si>
  <si>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</si>
  <si>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</si>
  <si>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</si>
  <si>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</si>
  <si>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</si>
  <si>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</si>
  <si>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</si>
  <si>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</si>
  <si>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</si>
  <si>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</si>
  <si>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</si>
  <si>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</si>
  <si>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</si>
  <si>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</si>
  <si>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</si>
  <si>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</si>
  <si>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</si>
  <si>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</si>
  <si>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</si>
  <si>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монтаж оборудования</t>
  </si>
  <si>
    <t>2025г</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</si>
  <si>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</si>
  <si>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</si>
  <si>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</si>
  <si>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Всего по инвестиционному проекту (2025-2029 год)</t>
  </si>
  <si>
    <t>Год 2029</t>
  </si>
  <si>
    <t>Год 2026</t>
  </si>
  <si>
    <t>Год 2027</t>
  </si>
  <si>
    <t>Год 2028</t>
  </si>
  <si>
    <t>Ввод объектов (мощностей) в эксплуатацию (шт):</t>
  </si>
  <si>
    <t>О_0200000015</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</si>
  <si>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</si>
  <si>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Установка трансформаторов в ТП</t>
  </si>
  <si>
    <t>нет этапов</t>
  </si>
  <si>
    <t>Проектные показатели отсутствуют т.к. проектные работы для данного инвестиционного проекта не предусмотрены</t>
  </si>
  <si>
    <t>Степень загрузки после реализации инвестиционного проекта не измениться. Степень загрузки будет соответствовать результатам замеров нагрузки.</t>
  </si>
  <si>
    <t>силовой трансформатор</t>
  </si>
  <si>
    <t>Трансформатор 160 кВА 10/0,4 кВ N 78616</t>
  </si>
  <si>
    <t>Трансформатор 250 кВА 10/0,4 кВ N 12426</t>
  </si>
  <si>
    <t>Трансформатор 400ква 10/0,4кв  N 4009 в ТП-499</t>
  </si>
  <si>
    <t>Трансформатор 400ква 10/0,4кв  N 6407  в  ТП-512</t>
  </si>
  <si>
    <t>Трансформатор 630ква 10/0,4 кв  N 114038</t>
  </si>
  <si>
    <t>Трансформатор 630ква 10/0,4 кв  N 11784 в ТП-610/20</t>
  </si>
  <si>
    <t>Трансформатор 630ква 10/0,4кв  N 13073 в ТП-362</t>
  </si>
  <si>
    <t>Трансформатор 630ква 10/0,4кв  N 14808  в  ТП 940-19</t>
  </si>
  <si>
    <t>Трансформатор 630ква 10/0,4кв  N 17020 в ТП 940-24</t>
  </si>
  <si>
    <t>Трансформатор 630ква 10/0,4кв  N 317862 в ТП-562</t>
  </si>
  <si>
    <t>Трансформатор 30 кВА 10/0,4 кВ N 6732</t>
  </si>
  <si>
    <t>Трансформатор  400 кВА 6/0,4 кВ  N7891</t>
  </si>
  <si>
    <t>Трансформатор 400ква 10/0,4кв   N 4865 в ТП 940-9</t>
  </si>
  <si>
    <t>Трансформатор 400ква 10/0,4кв  N 32863  в ТП-95</t>
  </si>
  <si>
    <t>Трансформатор 400ква 10/0,4кв  N 37902  в ТП-87</t>
  </si>
  <si>
    <t>Трансформатор 400ква 10/0,4кв  N 718532 в ТП-327</t>
  </si>
  <si>
    <t>Трансформатор 400ква 10/0,4кв  N 7717  в ТП 349</t>
  </si>
  <si>
    <t>Трансформатор 400ква 10/0,4кв N 11265 в ТП-370</t>
  </si>
  <si>
    <t>Трансформатор 250ква N 4778   10/0,4кв  в ТП-233</t>
  </si>
  <si>
    <t>Трансформатор 560ква 6/0,4кв N 15196 в ТП-604/16</t>
  </si>
  <si>
    <t>Трансформатор 630 кВА 10/0,4 кВ N 71358</t>
  </si>
  <si>
    <t>Трансформатор 630 кВА 10/0,4 кВ N 71359</t>
  </si>
  <si>
    <t>Трансформатор 250 кВА 10/0,4 кВА N 482630</t>
  </si>
  <si>
    <t>Трансформатор N 1146370  250 ква в ТП-КО/9-15 п.Заварзино, ул.Мостовая</t>
  </si>
  <si>
    <t>Трансформатор 400ква 10/0,4кв  N 2898  в ТП-91 п.Зональный,</t>
  </si>
  <si>
    <t>Трансформатор 400ква 10/0,4кв  N 5284 в ТП-22</t>
  </si>
  <si>
    <t>Трансформатор 400ква 10/0,4кв  N 7969 в ТП-92 п.Зональный,</t>
  </si>
  <si>
    <t>Трансформатор 400ква 10/0,4кв N 8387 в ТП 18</t>
  </si>
  <si>
    <t>Трансформатор 400ква 10/0,4кв N 9697 в ТП 21</t>
  </si>
  <si>
    <t>Трансформатор 400ква 6/0,4кв  N 4916 в ТП 611-60</t>
  </si>
  <si>
    <t>Трансформатор 400ква 6/0,4кв  N 6052 в ТП-671/34</t>
  </si>
  <si>
    <t>Трансформатор 400ква 6/0,4кв  N 7692 в ТП 604-120</t>
  </si>
  <si>
    <t>Трансформатор 400ква 6/0,4кв N 11516 в ТП-603/1</t>
  </si>
  <si>
    <t>Трансформатор 400ква 10/0,4кв  N 49113 в ТП-309</t>
  </si>
  <si>
    <t>Трансформатор 630 кВА 10/0,4 кВ  N 19121</t>
  </si>
  <si>
    <t>Трансформатор 630 ква 10/0,4кв N 69753  в ТП-184</t>
  </si>
  <si>
    <t>Трансформатор 630ква  10/0,4кв N 46113  в ТП-101</t>
  </si>
  <si>
    <t>Трансформатор 630ква 10/0,4кв N 10066 в ТП-130</t>
  </si>
  <si>
    <t>Трансформатор 630ква 10/0,4кв N 10192 в ТП-123</t>
  </si>
  <si>
    <t>Трансформатор 630ква 10/0,4кв N 10815 в ТП-260</t>
  </si>
  <si>
    <t>Трансформатор 250ква N 8785 10/0,4кв</t>
  </si>
  <si>
    <t>Трансформатор 400ква 10/0,4кв N 9409 в ТП-345</t>
  </si>
  <si>
    <t>Трансформатор 400ква 10/0,4кв N ПХУКЧ в ТП-394</t>
  </si>
  <si>
    <t>Трансформатор 400ква 10/0,4кв N СУ в ТП-348</t>
  </si>
  <si>
    <t>Трансформатор 400ква 6/0,4 кв  N 24773 в ТП-604/19</t>
  </si>
  <si>
    <t>Трансформатор 400ква 6/0,4кв  N 60335 в ТП-610/10</t>
  </si>
  <si>
    <t>Трансформатор 400ква 6/0,4кв N 10758 в ТП-610/68</t>
  </si>
  <si>
    <t>Трансформатор 400ква 6/0,4кв N 16936  в ТП-604/124</t>
  </si>
  <si>
    <t>Трансформатор 400ква 6/0,4кв N 19585  в ТП-605/10</t>
  </si>
  <si>
    <t>Трансформатор 400ква 6/0,4кв N 415541 в КТПН-610/40</t>
  </si>
  <si>
    <t>Трансформатор 630ква 6/0,4кв  N 17511 в ТП-604/38</t>
  </si>
  <si>
    <t>Трансформатор 630ква 6/0,4кв  N 2827 в ТП-610/39</t>
  </si>
  <si>
    <t>Трансформатор 630 кВА 10/0,4 кВ N 45507</t>
  </si>
  <si>
    <t>Трансформатор 630 кВА 6/0,4 кВ N35352</t>
  </si>
  <si>
    <t>Трансформатор 630ква 10/0,4кв  N 27596 в ТП-262</t>
  </si>
  <si>
    <t>Трансформатор 630ква 10/0,4кв  N 3236 в ТП-129</t>
  </si>
  <si>
    <t>Трансформатор 630ква 10/0,4кв N 46270 в ТП-277</t>
  </si>
  <si>
    <t>Трансформатор 630ква 10/0,4кв N 49703  в ФП "К"</t>
  </si>
  <si>
    <t>ТП 337</t>
  </si>
  <si>
    <t>ТП 572</t>
  </si>
  <si>
    <t>ТП 610-10</t>
  </si>
  <si>
    <t>ТП 499</t>
  </si>
  <si>
    <t>ТП 512</t>
  </si>
  <si>
    <t>склад</t>
  </si>
  <si>
    <t>ТП 610-20</t>
  </si>
  <si>
    <t>ТП 362</t>
  </si>
  <si>
    <t>ТП 940-19</t>
  </si>
  <si>
    <t>ТП 940-24</t>
  </si>
  <si>
    <t>ТП 562</t>
  </si>
  <si>
    <t>ПП-1</t>
  </si>
  <si>
    <t>ТП 604-136</t>
  </si>
  <si>
    <t>ТП 940-9</t>
  </si>
  <si>
    <t>ТП 95</t>
  </si>
  <si>
    <t>ТП 87</t>
  </si>
  <si>
    <t>ТП 327</t>
  </si>
  <si>
    <t>ТП 349</t>
  </si>
  <si>
    <t>ТП 370</t>
  </si>
  <si>
    <t>ТП 233</t>
  </si>
  <si>
    <t>ТП 604-16</t>
  </si>
  <si>
    <t>ТП 606</t>
  </si>
  <si>
    <t>ТП 514</t>
  </si>
  <si>
    <t>ТП КО-9-15</t>
  </si>
  <si>
    <t>ТП 22</t>
  </si>
  <si>
    <t>ТП 92</t>
  </si>
  <si>
    <t>ТП 18</t>
  </si>
  <si>
    <t>ТП 21</t>
  </si>
  <si>
    <t>ТП 611-60</t>
  </si>
  <si>
    <t>ТП 671-60</t>
  </si>
  <si>
    <t>ТП 604-120</t>
  </si>
  <si>
    <t>ТП 603-1</t>
  </si>
  <si>
    <t>ТП 309</t>
  </si>
  <si>
    <t>ТП 555</t>
  </si>
  <si>
    <t>ТП 186</t>
  </si>
  <si>
    <t>ТП 101</t>
  </si>
  <si>
    <t>ТП 130</t>
  </si>
  <si>
    <t>ТП 123</t>
  </si>
  <si>
    <t>ТП 260</t>
  </si>
  <si>
    <t>ТП 475</t>
  </si>
  <si>
    <t>ТП 345</t>
  </si>
  <si>
    <t>ТП 394</t>
  </si>
  <si>
    <t>ТП 348</t>
  </si>
  <si>
    <t>ТП 604-19</t>
  </si>
  <si>
    <t>ТП 610-68</t>
  </si>
  <si>
    <t>ТП 604-124</t>
  </si>
  <si>
    <t>ТП 605-10</t>
  </si>
  <si>
    <t>ТП 610-40</t>
  </si>
  <si>
    <t>ТП 604-38</t>
  </si>
  <si>
    <t>ТП 610-39</t>
  </si>
  <si>
    <t>ТП 365</t>
  </si>
  <si>
    <t>ТП 603-11</t>
  </si>
  <si>
    <t>ТП 262</t>
  </si>
  <si>
    <t>ТП 129</t>
  </si>
  <si>
    <t>ТП 277</t>
  </si>
  <si>
    <t>РП Каштак</t>
  </si>
  <si>
    <t>ТМ-160/10У1 (10;0.4 )</t>
  </si>
  <si>
    <t>ТМ-250/10У1 (10;0.4 )</t>
  </si>
  <si>
    <t>ТМ-400/10У1 (10;0.4 )</t>
  </si>
  <si>
    <t>ТСЗА-400/10-82УХЛ3 (6;0.4 )</t>
  </si>
  <si>
    <t>ТМ-630/10У1 (10;0.4 )</t>
  </si>
  <si>
    <t>ТМ-630/10У1 (6;0.4 )</t>
  </si>
  <si>
    <t>ТМ-30/10 (10;0,4)</t>
  </si>
  <si>
    <t>ТМ-400/10У1 (6;0.4 )</t>
  </si>
  <si>
    <t>ТМ-560/6(6;0,4)</t>
  </si>
  <si>
    <t>ТТИ-AI-630/10</t>
  </si>
  <si>
    <t>ТМГ 25/10</t>
  </si>
  <si>
    <t>ТМГ 630кВА</t>
  </si>
  <si>
    <t>ТМГ 160кВА</t>
  </si>
  <si>
    <t>ТМГ 250кВА</t>
  </si>
  <si>
    <t>ТМГ 400кВА</t>
  </si>
  <si>
    <t>Освоение капитальных вложений в прогнозных ценах соответствующих лет всего, млн рублей  (с НДС)</t>
  </si>
  <si>
    <t>Номинальная мощность, КВ•А, Квар</t>
  </si>
  <si>
    <t>ООО "Горсети"</t>
  </si>
  <si>
    <t>Оценка эффективности инвестиционного проекта сроком службы (эксплуатации) 20 лет</t>
  </si>
  <si>
    <t>Общая стоимость объекта, т.руб. без НДС</t>
  </si>
  <si>
    <t>в том числе:</t>
  </si>
  <si>
    <t>Установка реклоузеров</t>
  </si>
  <si>
    <t>Прочие расходы, т.руб. без НДС на объект</t>
  </si>
  <si>
    <t>Срок амортизации (трансформаторов в ТП), лет</t>
  </si>
  <si>
    <t>Срок амортизации (реклоузер), лет</t>
  </si>
  <si>
    <t>Срок амортизации (ВЛ), лет</t>
  </si>
  <si>
    <t>Кол-во объектов (ТП), ед.</t>
  </si>
  <si>
    <r>
      <t xml:space="preserve">Затраты на </t>
    </r>
    <r>
      <rPr>
        <b/>
        <sz val="12"/>
        <rFont val="Times New Roman"/>
        <family val="1"/>
        <charset val="204"/>
      </rPr>
      <t>текущий ремонт ТП</t>
    </r>
    <r>
      <rPr>
        <sz val="12"/>
        <rFont val="Times New Roman"/>
        <family val="1"/>
        <charset val="204"/>
      </rPr>
      <t>, т.руб. без НДС</t>
    </r>
  </si>
  <si>
    <t>Первый  ремонт ТП, лет после постройки</t>
  </si>
  <si>
    <r>
      <t xml:space="preserve">Затраты на </t>
    </r>
    <r>
      <rPr>
        <b/>
        <sz val="12"/>
        <rFont val="Times New Roman"/>
        <family val="1"/>
        <charset val="204"/>
      </rPr>
      <t>капитальный ремонт ТП</t>
    </r>
    <r>
      <rPr>
        <sz val="12"/>
        <rFont val="Times New Roman"/>
        <family val="1"/>
        <charset val="204"/>
      </rPr>
      <t>, т.руб. без НДС</t>
    </r>
  </si>
  <si>
    <t>Первый ремонт ТП, лет после постройки</t>
  </si>
  <si>
    <t>Периодичность ремонта ТП, лет</t>
  </si>
  <si>
    <r>
      <t xml:space="preserve">Затраты на </t>
    </r>
    <r>
      <rPr>
        <b/>
        <sz val="12"/>
        <rFont val="Times New Roman"/>
        <family val="1"/>
        <charset val="204"/>
      </rPr>
      <t xml:space="preserve">капитальный ремонт 1 км КЛ </t>
    </r>
    <r>
      <rPr>
        <sz val="12"/>
        <rFont val="Times New Roman"/>
        <family val="1"/>
        <charset val="204"/>
      </rPr>
      <t>т.руб. без НДС</t>
    </r>
  </si>
  <si>
    <t>протяженность КЛ, км.</t>
  </si>
  <si>
    <r>
      <t xml:space="preserve">Затраты на </t>
    </r>
    <r>
      <rPr>
        <b/>
        <sz val="12"/>
        <rFont val="Times New Roman"/>
        <family val="1"/>
        <charset val="204"/>
      </rPr>
      <t xml:space="preserve">капитальный ремонт </t>
    </r>
    <r>
      <rPr>
        <sz val="12"/>
        <rFont val="Times New Roman"/>
        <family val="1"/>
        <charset val="204"/>
      </rPr>
      <t xml:space="preserve"> </t>
    </r>
    <r>
      <rPr>
        <b/>
        <sz val="12"/>
        <rFont val="Times New Roman"/>
        <family val="1"/>
        <charset val="204"/>
      </rPr>
      <t xml:space="preserve">1 км ВЛ </t>
    </r>
    <r>
      <rPr>
        <sz val="12"/>
        <rFont val="Times New Roman"/>
        <family val="1"/>
        <charset val="204"/>
      </rPr>
      <t xml:space="preserve"> т.руб. без НДС</t>
    </r>
  </si>
  <si>
    <r>
      <t xml:space="preserve">Затраты на </t>
    </r>
    <r>
      <rPr>
        <b/>
        <sz val="12"/>
        <rFont val="Times New Roman"/>
        <family val="1"/>
        <charset val="204"/>
      </rPr>
      <t xml:space="preserve">текущий ремонт </t>
    </r>
    <r>
      <rPr>
        <sz val="12"/>
        <rFont val="Times New Roman"/>
        <family val="1"/>
        <charset val="204"/>
      </rPr>
      <t xml:space="preserve">  1 км ВЛ т.руб. без НДС</t>
    </r>
  </si>
  <si>
    <t>протяженность ВЛ, км.</t>
  </si>
  <si>
    <t>Первый капитальный ремонт ВЛ, лет после постройки</t>
  </si>
  <si>
    <t>Периодичность капитального ремонта ВЛ, лет</t>
  </si>
  <si>
    <t>Первый текущий ремонт ВЛ, лет после постройки</t>
  </si>
  <si>
    <t>Периодичность текущего ремонта, лет</t>
  </si>
  <si>
    <t>Первый капитальный ремонт КЛ, лет после постройки</t>
  </si>
  <si>
    <t>Периодичность капитального ремонта КЛ, лет</t>
  </si>
  <si>
    <t>Подконтрольные расходы</t>
  </si>
  <si>
    <t>Затраты на капитальный ремонт ВЛ т.руб. без НДС</t>
  </si>
  <si>
    <t>Затраты на текущий ремонт ВЛ т.руб. без НДС</t>
  </si>
  <si>
    <t>Оплата труда с отчислениями</t>
  </si>
  <si>
    <t>Вспомогательные материалы</t>
  </si>
  <si>
    <t>Прочие расходы (без амортизации, арендной платы + транспортные расходы)</t>
  </si>
  <si>
    <t>Неподконтрольные расходы</t>
  </si>
  <si>
    <t>Амортизация (ТП)</t>
  </si>
  <si>
    <t>Амортизация (реклоузеров)</t>
  </si>
  <si>
    <t xml:space="preserve">Тарифные последствия от реализации проекта </t>
  </si>
  <si>
    <t>тыс.руб.</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</si>
  <si>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</si>
  <si>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</si>
  <si>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</si>
  <si>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</si>
  <si>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</si>
  <si>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</si>
  <si>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</si>
  <si>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</si>
  <si>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</si>
  <si>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Монтаж 59 силовых тарнсформаторов в ТП</t>
  </si>
  <si>
    <t xml:space="preserve">Факт 
</t>
  </si>
  <si>
    <t>Год раскрытия информации: 2025 год</t>
  </si>
  <si>
    <t>Факт</t>
  </si>
  <si>
    <t>ТП 610-89</t>
  </si>
  <si>
    <t>Трансформатор 400 кВА 6/0,4 кВ N 2096919</t>
  </si>
  <si>
    <t>Трансформатор 400 кВА 6/0,4 кВ N 2096721</t>
  </si>
  <si>
    <t>ТМ-160/10У1 (6;0.4 )</t>
  </si>
  <si>
    <t>Трансформатор 160 кВА 6/0,4 кВ N 1786909</t>
  </si>
  <si>
    <t>Трансформатор 160 кВА 6/0,4 кВ N 1786648</t>
  </si>
  <si>
    <t>2014</t>
  </si>
  <si>
    <t>Год раскрытия информации:2025 год</t>
  </si>
  <si>
    <t>В соответствии Приложением № 82 п.4 Правил организации технического обслуживания и ремонта объектов
электроэнергетики, утв. приказом Минэнерго России №1013
от 25.10.17г. измерения проводятся в период минимальных и максимальных нагрузок 2 раза в год согласно графика утв. техническим директором</t>
  </si>
  <si>
    <t>Принятие объектов основных средств к бухгалтерскому учету, млн рублей  (с НДС):</t>
  </si>
  <si>
    <t>Принятие нематериальных активов к бухгалтерскому учету, млн рублей (с НДС)</t>
  </si>
  <si>
    <t>2 тр*400 Ква</t>
  </si>
  <si>
    <t>Кол-во трансформаторов в ТП, ед.</t>
  </si>
  <si>
    <t xml:space="preserve">Доход, тыс. руб. без НДС </t>
  </si>
  <si>
    <t>Приложение  № 9</t>
  </si>
  <si>
    <t>к приказу Минэнерго России</t>
  </si>
  <si>
    <t>от «__» _____ 2016 г. №___</t>
  </si>
  <si>
    <t>Отчет за 1 квартал 2025 года</t>
  </si>
  <si>
    <t xml:space="preserve">об исполнении инвестиционной программы </t>
  </si>
  <si>
    <t xml:space="preserve">         (фирменное наименование субъекта электроэнергетики)</t>
  </si>
  <si>
    <t>на период 2025-2029г.г.</t>
  </si>
  <si>
    <t>период реализации инвестиционной программы</t>
  </si>
  <si>
    <t>Раздел 10. Отчет об исполнении годовой комплексной программы закупок</t>
  </si>
  <si>
    <t>№
 п/п</t>
  </si>
  <si>
    <t xml:space="preserve"> Наименование инвестиционного проекта (группы инвестиционных проектов)</t>
  </si>
  <si>
    <t>Идентифика-тор инвестиционного проекта</t>
  </si>
  <si>
    <t>Ввод объекта в эксплуатацию/окончание работ по проекту
(месяц, год)</t>
  </si>
  <si>
    <t>Мощность</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</si>
  <si>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</si>
  <si>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</si>
  <si>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</si>
  <si>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</si>
  <si>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</si>
  <si>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</si>
  <si>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</si>
  <si>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</si>
  <si>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</si>
  <si>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</si>
  <si>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</si>
  <si>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</si>
  <si>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</si>
  <si>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</si>
  <si>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</si>
  <si>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</si>
  <si>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</si>
  <si>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</si>
  <si>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</si>
  <si>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</si>
  <si>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</si>
  <si>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</si>
  <si>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</si>
  <si>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</si>
  <si>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</si>
  <si>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</si>
  <si>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</si>
  <si>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МВт</t>
  </si>
  <si>
    <t>МВ×А</t>
  </si>
  <si>
    <t>Мвар</t>
  </si>
  <si>
    <t>км</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</si>
  <si>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</si>
  <si>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</si>
  <si>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</si>
  <si>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</si>
  <si>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</si>
  <si>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</si>
  <si>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</si>
  <si>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</si>
  <si>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</si>
  <si>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</si>
  <si>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</si>
  <si>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ООО Горсети</t>
  </si>
  <si>
    <t>остаток на складе</t>
  </si>
  <si>
    <t>1.4.5</t>
  </si>
  <si>
    <t>Трансформатор ТМГ11  400/6  №2096919</t>
  </si>
  <si>
    <t>Энетра Текнолоджиз ООО</t>
  </si>
  <si>
    <t>Договор (поставка) №49/23 ПЗ от 19.06.23</t>
  </si>
  <si>
    <t>Трансформатор ТМГ11  400/6  №2096721</t>
  </si>
  <si>
    <t>Директор по экономике и финансам _________________________________ Г.В. Шульгин</t>
  </si>
  <si>
    <r>
      <rPr>
        <b/>
        <sz val="11"/>
        <rFont val="Times New Roman"/>
        <family val="1"/>
        <charset val="204"/>
      </rPr>
      <t xml:space="preserve">*Закупка не проводилась  </t>
    </r>
    <r>
      <rPr>
        <b/>
        <sz val="11"/>
        <color rgb="FFFF0000"/>
        <rFont val="Times New Roman"/>
        <family val="1"/>
        <charset val="204"/>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</si>
</sst>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 _₽"/>
    <numFmt numFmtId="168" formatCode="#,##0.0"/>
    <numFmt numFmtId="169" formatCode="#,##0.000"/>
    <numFmt numFmtId="170" formatCode="_(* #,##0_);_(* \(#,##0\);_(* &quot;-&quot;_);_(@_)"/>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b/>
      <i/>
      <sz val="12"/>
      <name val="Times New Roman"/>
      <family val="1"/>
      <charset val="204"/>
    </font>
    <font>
      <i/>
      <sz val="12"/>
      <name val="Times New Roman"/>
      <family val="1"/>
      <charset val="204"/>
    </font>
    <font>
      <sz val="11"/>
      <name val="Times New Roman"/>
      <family val="1"/>
      <charset val="204"/>
    </font>
    <font>
      <b/>
      <sz val="11"/>
      <color indexed="8"/>
      <name val="Times New Roman"/>
      <family val="1"/>
      <charset val="204"/>
    </font>
    <font>
      <b/>
      <sz val="12"/>
      <color indexed="8"/>
      <name val="Times New Roman"/>
      <family val="1"/>
      <charset val="204"/>
    </font>
    <font>
      <b/>
      <sz val="10"/>
      <color indexed="8"/>
      <name val="Times New Roman"/>
      <family val="1"/>
      <charset val="204"/>
    </font>
    <font>
      <sz val="10"/>
      <color indexed="8"/>
      <name val="Times New Roman"/>
      <family val="1"/>
      <charset val="204"/>
    </font>
    <font>
      <b/>
      <sz val="11"/>
      <name val="Times New Roman"/>
      <family val="1"/>
      <charset val="204"/>
    </font>
    <font>
      <sz val="8"/>
      <color indexed="63"/>
      <name val="Times New Roman"/>
      <family val="1"/>
      <charset val="204"/>
    </font>
    <font>
      <sz val="11"/>
      <color rgb="FFFF0000"/>
      <name val="Times New Roman"/>
      <family val="1"/>
      <charset val="204"/>
    </font>
    <font>
      <b/>
      <sz val="11"/>
      <color indexed="10"/>
      <name val="Times New Roman"/>
      <family val="1"/>
      <charset val="204"/>
    </font>
    <font>
      <b/>
      <sz val="10"/>
      <name val="Times New Roman"/>
      <family val="1"/>
      <charset val="204"/>
    </font>
    <font>
      <b/>
      <sz val="11"/>
      <color rgb="FFFF0000"/>
      <name val="Times New Roman"/>
      <family val="1"/>
      <charset val="204"/>
    </font>
    <font>
      <sz val="10"/>
      <name val="Helv"/>
      <charset val="204"/>
    </font>
    <font>
      <sz val="12"/>
      <name val="Times New Roman"/>
      <family val="1"/>
    </font>
    <font>
      <sz val="11"/>
      <name val="Times New Roman"/>
      <family val="1"/>
    </font>
    <font>
      <b/>
      <u/>
      <sz val="12"/>
      <name val="Times New Roman"/>
      <family val="1"/>
      <charset val="204"/>
    </font>
    <font>
      <b/>
      <sz val="14"/>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C000"/>
        <bgColor indexed="64"/>
      </patternFill>
    </fill>
    <fill>
      <patternFill patternType="solid">
        <fgColor rgb="FFFFFFCC"/>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8" fillId="0" borderId="0"/>
    <xf numFmtId="0" fontId="11" fillId="0" borderId="0"/>
    <xf numFmtId="0" fontId="63" fillId="0" borderId="0"/>
    <xf numFmtId="9" fontId="11" fillId="0" borderId="0" applyFont="0" applyFill="0" applyBorder="0" applyAlignment="0" applyProtection="0"/>
  </cellStyleXfs>
  <cellXfs count="37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40" fillId="0" borderId="0" xfId="52" applyFont="1" applyAlignment="1"/>
    <xf numFmtId="0" fontId="12" fillId="0" borderId="0" xfId="2" applyFont="1" applyFill="1" applyAlignment="1"/>
    <xf numFmtId="0" fontId="8" fillId="0" borderId="0" xfId="2" applyFont="1" applyFill="1" applyAlignment="1">
      <alignment vertical="center"/>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0" fillId="0" borderId="0" xfId="2" applyFont="1" applyFill="1" applyAlignment="1">
      <alignment horizontal="center" vertical="top" wrapText="1"/>
    </xf>
    <xf numFmtId="0" fontId="41"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1" xfId="62" applyFont="1" applyBorder="1" applyAlignment="1">
      <alignment horizontal="center" vertical="top"/>
    </xf>
    <xf numFmtId="0" fontId="40" fillId="0" borderId="1" xfId="62" applyFont="1" applyBorder="1" applyAlignment="1">
      <alignment horizontal="center" vertical="center"/>
    </xf>
    <xf numFmtId="49" fontId="40"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0" fillId="0" borderId="2" xfId="62" applyFont="1" applyBorder="1" applyAlignment="1">
      <alignment horizontal="center" vertical="center" wrapText="1"/>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horizontal="center" vertical="center"/>
    </xf>
    <xf numFmtId="0" fontId="40"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40"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40" fillId="0" borderId="1" xfId="62" applyNumberFormat="1" applyFont="1" applyBorder="1" applyAlignment="1">
      <alignment horizontal="center" vertical="center" wrapText="1"/>
    </xf>
    <xf numFmtId="0" fontId="40"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40"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40" fillId="0" borderId="1" xfId="2" applyNumberFormat="1" applyFont="1" applyFill="1" applyBorder="1" applyAlignment="1">
      <alignment horizontal="center" vertical="center" wrapText="1"/>
    </xf>
    <xf numFmtId="167" fontId="40"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9" fillId="0" borderId="4" xfId="1" applyFont="1" applyBorder="1" applyAlignment="1">
      <alignment horizontal="center" vertical="center" wrapText="1"/>
    </xf>
    <xf numFmtId="49" fontId="39"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9" fillId="0" borderId="4" xfId="1" applyNumberFormat="1" applyFont="1" applyFill="1" applyBorder="1" applyAlignment="1">
      <alignment vertical="center" wrapText="1"/>
    </xf>
    <xf numFmtId="49" fontId="39" fillId="0" borderId="1" xfId="1" applyNumberFormat="1" applyFont="1" applyFill="1" applyBorder="1" applyAlignment="1">
      <alignment vertical="center" wrapText="1"/>
    </xf>
    <xf numFmtId="167" fontId="41" fillId="0" borderId="1" xfId="45"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2" fontId="40" fillId="0" borderId="1"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9" xfId="62" applyFont="1" applyBorder="1" applyAlignment="1">
      <alignment horizontal="center" vertical="center" wrapText="1"/>
    </xf>
    <xf numFmtId="0" fontId="40" fillId="0" borderId="1" xfId="2" applyFont="1" applyFill="1" applyBorder="1" applyAlignment="1">
      <alignment horizontal="center" vertical="center" wrapText="1"/>
    </xf>
    <xf numFmtId="0" fontId="40" fillId="24" borderId="1" xfId="2" applyFont="1" applyFill="1" applyBorder="1" applyAlignment="1">
      <alignment horizontal="center" vertical="center" wrapText="1"/>
    </xf>
    <xf numFmtId="0" fontId="11" fillId="0" borderId="0" xfId="62" applyFont="1" applyBorder="1" applyAlignment="1">
      <alignment horizontal="center" vertical="center"/>
    </xf>
    <xf numFmtId="0" fontId="40" fillId="0" borderId="0" xfId="62" applyFont="1" applyBorder="1" applyAlignment="1">
      <alignment horizontal="center" vertical="center" wrapText="1"/>
    </xf>
    <xf numFmtId="0" fontId="11" fillId="0" borderId="0" xfId="62" applyFont="1" applyBorder="1" applyAlignment="1">
      <alignment horizontal="center" vertical="center" wrapText="1"/>
    </xf>
    <xf numFmtId="49" fontId="11" fillId="0" borderId="0" xfId="62" applyNumberFormat="1" applyFont="1" applyBorder="1" applyAlignment="1">
      <alignment horizontal="center" vertical="center"/>
    </xf>
    <xf numFmtId="0" fontId="11" fillId="0" borderId="0" xfId="2" applyFont="1" applyFill="1" applyAlignment="1">
      <alignment vertical="center"/>
    </xf>
    <xf numFmtId="0" fontId="37" fillId="0" borderId="0" xfId="2" applyFont="1" applyFill="1" applyAlignment="1">
      <alignment horizontal="right" vertical="center"/>
    </xf>
    <xf numFmtId="0" fontId="51" fillId="0" borderId="0" xfId="2" applyFont="1" applyFill="1" applyAlignment="1">
      <alignment vertical="center"/>
    </xf>
    <xf numFmtId="3" fontId="52" fillId="0" borderId="0" xfId="2" applyNumberFormat="1" applyFont="1" applyFill="1" applyBorder="1" applyAlignment="1">
      <alignment vertical="center"/>
    </xf>
    <xf numFmtId="0" fontId="53" fillId="0" borderId="0" xfId="2" applyFont="1" applyFill="1" applyAlignment="1">
      <alignment vertical="center" wrapText="1"/>
    </xf>
    <xf numFmtId="0" fontId="53" fillId="0" borderId="0" xfId="2" applyFont="1" applyFill="1" applyAlignment="1">
      <alignment vertical="center"/>
    </xf>
    <xf numFmtId="0" fontId="53" fillId="0" borderId="0" xfId="2" applyFont="1" applyFill="1" applyAlignment="1">
      <alignment horizontal="center" vertical="center"/>
    </xf>
    <xf numFmtId="0" fontId="55" fillId="0" borderId="0" xfId="2" applyFont="1" applyFill="1" applyAlignment="1">
      <alignment horizontal="left" vertical="center"/>
    </xf>
    <xf numFmtId="0" fontId="56" fillId="0" borderId="0" xfId="2" applyFont="1" applyFill="1" applyAlignment="1">
      <alignment vertical="center"/>
    </xf>
    <xf numFmtId="0" fontId="11" fillId="0" borderId="30" xfId="2" applyFont="1" applyFill="1" applyBorder="1" applyAlignment="1">
      <alignment vertical="center"/>
    </xf>
    <xf numFmtId="168" fontId="57" fillId="0" borderId="31" xfId="2" applyNumberFormat="1" applyFont="1" applyFill="1" applyBorder="1" applyAlignment="1">
      <alignment vertical="center"/>
    </xf>
    <xf numFmtId="0" fontId="11" fillId="0" borderId="32" xfId="2" applyFont="1" applyFill="1" applyBorder="1" applyAlignment="1">
      <alignment vertical="center"/>
    </xf>
    <xf numFmtId="168" fontId="52" fillId="0" borderId="33" xfId="2" applyNumberFormat="1" applyFont="1" applyFill="1" applyBorder="1" applyAlignment="1">
      <alignment vertical="center"/>
    </xf>
    <xf numFmtId="0" fontId="11" fillId="0" borderId="32" xfId="2" applyFont="1" applyFill="1" applyBorder="1" applyAlignment="1">
      <alignment horizontal="left" vertical="center" indent="2"/>
    </xf>
    <xf numFmtId="0" fontId="57" fillId="0" borderId="0" xfId="2" applyFont="1" applyFill="1" applyAlignment="1">
      <alignment vertical="center"/>
    </xf>
    <xf numFmtId="0" fontId="11" fillId="0" borderId="0" xfId="2" applyFont="1" applyFill="1" applyBorder="1" applyAlignment="1">
      <alignment vertical="center"/>
    </xf>
    <xf numFmtId="4" fontId="43" fillId="0" borderId="0" xfId="2" applyNumberFormat="1" applyFont="1" applyFill="1" applyBorder="1" applyAlignment="1">
      <alignment horizontal="center" vertical="center"/>
    </xf>
    <xf numFmtId="3" fontId="11" fillId="0" borderId="0" xfId="67" applyNumberFormat="1" applyFont="1" applyFill="1" applyBorder="1" applyAlignment="1">
      <alignment horizontal="center" vertical="center" wrapText="1"/>
    </xf>
    <xf numFmtId="0" fontId="11" fillId="0" borderId="0" xfId="67" applyFont="1" applyFill="1" applyBorder="1" applyAlignment="1">
      <alignment horizontal="center" vertical="center" wrapText="1"/>
    </xf>
    <xf numFmtId="0" fontId="11" fillId="0" borderId="25" xfId="2" applyFont="1" applyFill="1" applyBorder="1" applyAlignment="1">
      <alignment vertical="center"/>
    </xf>
    <xf numFmtId="4" fontId="52" fillId="0" borderId="34" xfId="2" applyNumberFormat="1" applyFont="1" applyFill="1" applyBorder="1" applyAlignment="1">
      <alignment vertical="center"/>
    </xf>
    <xf numFmtId="3" fontId="43" fillId="0" borderId="0" xfId="2" applyNumberFormat="1" applyFont="1" applyFill="1" applyBorder="1" applyAlignment="1">
      <alignment horizontal="center" vertical="center"/>
    </xf>
    <xf numFmtId="3" fontId="52" fillId="0" borderId="34" xfId="2" applyNumberFormat="1" applyFont="1" applyFill="1" applyBorder="1" applyAlignment="1">
      <alignment horizontal="right" vertical="center"/>
    </xf>
    <xf numFmtId="0" fontId="43" fillId="0" borderId="0" xfId="2" applyFont="1" applyFill="1" applyBorder="1" applyAlignment="1">
      <alignment horizontal="center" vertical="center"/>
    </xf>
    <xf numFmtId="3" fontId="52" fillId="0" borderId="35" xfId="2" applyNumberFormat="1" applyFont="1" applyFill="1" applyBorder="1" applyAlignment="1">
      <alignment horizontal="right" vertical="center"/>
    </xf>
    <xf numFmtId="0" fontId="57" fillId="0" borderId="0" xfId="2" applyFont="1" applyFill="1" applyBorder="1" applyAlignment="1">
      <alignment vertical="center"/>
    </xf>
    <xf numFmtId="0" fontId="58" fillId="0" borderId="0" xfId="2" applyFont="1" applyFill="1" applyAlignment="1">
      <alignment vertical="center"/>
    </xf>
    <xf numFmtId="0" fontId="11" fillId="0" borderId="29" xfId="2" applyFont="1" applyFill="1" applyBorder="1" applyAlignment="1">
      <alignment vertical="center"/>
    </xf>
    <xf numFmtId="3" fontId="52" fillId="0" borderId="36" xfId="2" applyNumberFormat="1" applyFont="1" applyFill="1" applyBorder="1" applyAlignment="1">
      <alignment horizontal="right" vertical="center"/>
    </xf>
    <xf numFmtId="4" fontId="57" fillId="0" borderId="31" xfId="2" applyNumberFormat="1" applyFont="1" applyFill="1" applyBorder="1" applyAlignment="1">
      <alignment vertical="center"/>
    </xf>
    <xf numFmtId="3" fontId="52" fillId="0" borderId="34" xfId="2" applyNumberFormat="1" applyFont="1" applyFill="1" applyBorder="1" applyAlignment="1">
      <alignment vertical="center"/>
    </xf>
    <xf numFmtId="0" fontId="11" fillId="0" borderId="25" xfId="2" applyFont="1" applyFill="1" applyBorder="1" applyAlignment="1">
      <alignment vertical="center" wrapText="1"/>
    </xf>
    <xf numFmtId="3" fontId="57" fillId="0" borderId="34" xfId="2" applyNumberFormat="1" applyFont="1" applyFill="1" applyBorder="1" applyAlignment="1">
      <alignment vertical="center"/>
    </xf>
    <xf numFmtId="0" fontId="11" fillId="0" borderId="37" xfId="2" applyFont="1" applyFill="1" applyBorder="1" applyAlignment="1">
      <alignment vertical="center"/>
    </xf>
    <xf numFmtId="4" fontId="57" fillId="0" borderId="34" xfId="2" applyNumberFormat="1" applyFont="1" applyFill="1" applyBorder="1" applyAlignment="1">
      <alignment vertical="center"/>
    </xf>
    <xf numFmtId="0" fontId="11" fillId="0" borderId="37" xfId="2" applyFont="1" applyFill="1" applyBorder="1" applyAlignment="1">
      <alignment horizontal="left" vertical="center" indent="2"/>
    </xf>
    <xf numFmtId="4" fontId="52" fillId="0" borderId="0" xfId="2" applyNumberFormat="1" applyFont="1" applyFill="1" applyBorder="1" applyAlignment="1">
      <alignment vertical="center"/>
    </xf>
    <xf numFmtId="168" fontId="52" fillId="0" borderId="0" xfId="2" applyNumberFormat="1" applyFont="1" applyFill="1" applyBorder="1" applyAlignment="1">
      <alignment vertical="center"/>
    </xf>
    <xf numFmtId="169" fontId="57" fillId="0" borderId="34" xfId="2" applyNumberFormat="1" applyFont="1" applyFill="1" applyBorder="1" applyAlignment="1">
      <alignment vertical="center"/>
    </xf>
    <xf numFmtId="169" fontId="52" fillId="0" borderId="0" xfId="2" applyNumberFormat="1" applyFont="1" applyFill="1" applyBorder="1" applyAlignment="1">
      <alignment vertical="center"/>
    </xf>
    <xf numFmtId="3" fontId="59" fillId="0" borderId="0" xfId="2" applyNumberFormat="1" applyFont="1" applyFill="1" applyBorder="1" applyAlignment="1">
      <alignment vertical="center"/>
    </xf>
    <xf numFmtId="9" fontId="52" fillId="0" borderId="0" xfId="2" applyNumberFormat="1" applyFont="1" applyFill="1" applyBorder="1" applyAlignment="1">
      <alignment vertical="center"/>
    </xf>
    <xf numFmtId="3" fontId="52" fillId="0" borderId="35" xfId="2" applyNumberFormat="1" applyFont="1" applyFill="1" applyBorder="1" applyAlignment="1">
      <alignment vertical="center"/>
    </xf>
    <xf numFmtId="3" fontId="60" fillId="0" borderId="0" xfId="2" applyNumberFormat="1" applyFont="1" applyFill="1" applyBorder="1" applyAlignment="1">
      <alignment vertical="center"/>
    </xf>
    <xf numFmtId="0" fontId="11" fillId="0" borderId="0" xfId="2" applyFill="1"/>
    <xf numFmtId="168" fontId="52" fillId="0" borderId="34" xfId="2" applyNumberFormat="1" applyFont="1" applyFill="1" applyBorder="1" applyAlignment="1">
      <alignment vertical="center"/>
    </xf>
    <xf numFmtId="0" fontId="11" fillId="0" borderId="29" xfId="2" applyFont="1" applyFill="1" applyBorder="1" applyAlignment="1">
      <alignment vertical="center" wrapText="1"/>
    </xf>
    <xf numFmtId="3" fontId="52" fillId="0" borderId="36" xfId="2" applyNumberFormat="1" applyFont="1" applyFill="1" applyBorder="1" applyAlignment="1">
      <alignment vertical="center"/>
    </xf>
    <xf numFmtId="0" fontId="11" fillId="0" borderId="28" xfId="2" applyFont="1" applyFill="1" applyBorder="1" applyAlignment="1">
      <alignment horizontal="left" vertical="center"/>
    </xf>
    <xf numFmtId="1" fontId="11" fillId="0" borderId="27" xfId="2" applyNumberFormat="1" applyFont="1" applyFill="1" applyBorder="1" applyAlignment="1">
      <alignment horizontal="center" vertical="center"/>
    </xf>
    <xf numFmtId="1" fontId="11" fillId="0" borderId="38" xfId="2" applyNumberFormat="1" applyFont="1" applyFill="1" applyBorder="1" applyAlignment="1">
      <alignment horizontal="center" vertical="center"/>
    </xf>
    <xf numFmtId="0" fontId="11" fillId="0" borderId="26" xfId="2" applyFont="1" applyFill="1" applyBorder="1" applyAlignment="1">
      <alignment vertical="center"/>
    </xf>
    <xf numFmtId="10" fontId="52" fillId="0" borderId="1" xfId="2" applyNumberFormat="1" applyFont="1" applyFill="1" applyBorder="1" applyAlignment="1">
      <alignment vertical="center"/>
    </xf>
    <xf numFmtId="10" fontId="52" fillId="0" borderId="34" xfId="2" applyNumberFormat="1" applyFont="1" applyFill="1" applyBorder="1" applyAlignment="1">
      <alignment vertical="center"/>
    </xf>
    <xf numFmtId="3" fontId="11" fillId="0" borderId="0" xfId="2" applyNumberFormat="1" applyFont="1" applyFill="1" applyAlignment="1">
      <alignment vertical="center"/>
    </xf>
    <xf numFmtId="0" fontId="40" fillId="25" borderId="26" xfId="2" applyFont="1" applyFill="1" applyBorder="1" applyAlignment="1">
      <alignment vertical="center"/>
    </xf>
    <xf numFmtId="170" fontId="52" fillId="25" borderId="1" xfId="2" applyNumberFormat="1" applyFont="1" applyFill="1" applyBorder="1" applyAlignment="1">
      <alignment vertical="center"/>
    </xf>
    <xf numFmtId="0" fontId="11" fillId="0" borderId="26" xfId="2" applyFont="1" applyFill="1" applyBorder="1" applyAlignment="1">
      <alignment horizontal="left" vertical="center" indent="1"/>
    </xf>
    <xf numFmtId="170" fontId="52" fillId="0" borderId="1" xfId="2" applyNumberFormat="1" applyFont="1" applyFill="1" applyBorder="1" applyAlignment="1">
      <alignment vertical="center"/>
    </xf>
    <xf numFmtId="170" fontId="52" fillId="0" borderId="34" xfId="2" applyNumberFormat="1" applyFont="1" applyFill="1" applyBorder="1" applyAlignment="1">
      <alignment vertical="center"/>
    </xf>
    <xf numFmtId="0" fontId="11" fillId="0" borderId="26" xfId="2" applyFont="1" applyFill="1" applyBorder="1" applyAlignment="1">
      <alignment horizontal="left" vertical="center" wrapText="1" indent="1" shrinkToFit="1"/>
    </xf>
    <xf numFmtId="0" fontId="53" fillId="0" borderId="0" xfId="2" applyFont="1" applyFill="1" applyBorder="1" applyAlignment="1">
      <alignment horizontal="left" vertical="center"/>
    </xf>
    <xf numFmtId="170" fontId="57" fillId="0" borderId="0" xfId="2" applyNumberFormat="1" applyFont="1" applyFill="1" applyBorder="1" applyAlignment="1">
      <alignment vertical="center"/>
    </xf>
    <xf numFmtId="3" fontId="53" fillId="0" borderId="0" xfId="2" applyNumberFormat="1" applyFont="1" applyFill="1" applyAlignment="1">
      <alignment vertical="center"/>
    </xf>
    <xf numFmtId="0" fontId="50" fillId="0" borderId="39" xfId="2" applyFont="1" applyFill="1" applyBorder="1" applyAlignment="1">
      <alignment horizontal="center" vertical="center"/>
    </xf>
    <xf numFmtId="0" fontId="11" fillId="0" borderId="40" xfId="2" applyFont="1" applyFill="1" applyBorder="1" applyAlignment="1">
      <alignment vertical="center"/>
    </xf>
    <xf numFmtId="1" fontId="11" fillId="0" borderId="40" xfId="2" applyNumberFormat="1" applyFont="1" applyFill="1" applyBorder="1" applyAlignment="1">
      <alignment horizontal="center" vertical="center"/>
    </xf>
    <xf numFmtId="1" fontId="11" fillId="0" borderId="41" xfId="2" applyNumberFormat="1" applyFont="1" applyFill="1" applyBorder="1" applyAlignment="1">
      <alignment horizontal="center" vertical="center"/>
    </xf>
    <xf numFmtId="0" fontId="11" fillId="0" borderId="28" xfId="2" applyFont="1" applyFill="1" applyBorder="1" applyAlignment="1">
      <alignment vertical="center"/>
    </xf>
    <xf numFmtId="0" fontId="11" fillId="0" borderId="27" xfId="2" applyFont="1" applyFill="1" applyBorder="1" applyAlignment="1">
      <alignment horizontal="center" vertical="center"/>
    </xf>
    <xf numFmtId="170" fontId="11" fillId="0" borderId="27" xfId="2" applyNumberFormat="1" applyFont="1" applyFill="1" applyBorder="1" applyAlignment="1">
      <alignment horizontal="center" vertical="center"/>
    </xf>
    <xf numFmtId="170" fontId="11" fillId="0" borderId="1" xfId="2" applyNumberFormat="1" applyFont="1" applyFill="1" applyBorder="1" applyAlignment="1">
      <alignment horizontal="center" vertical="center"/>
    </xf>
    <xf numFmtId="170" fontId="11" fillId="0" borderId="34" xfId="2" applyNumberFormat="1" applyFont="1" applyFill="1" applyBorder="1" applyAlignment="1">
      <alignment horizontal="center" vertical="center"/>
    </xf>
    <xf numFmtId="0" fontId="11" fillId="0" borderId="24" xfId="2" applyFont="1" applyFill="1" applyBorder="1" applyAlignment="1">
      <alignment vertical="center"/>
    </xf>
    <xf numFmtId="0" fontId="11" fillId="0" borderId="23" xfId="2" applyFont="1" applyFill="1" applyBorder="1" applyAlignment="1">
      <alignment horizontal="center" vertical="center"/>
    </xf>
    <xf numFmtId="170" fontId="11" fillId="0" borderId="23" xfId="2" applyNumberFormat="1" applyFont="1" applyFill="1" applyBorder="1" applyAlignment="1">
      <alignment horizontal="center" vertical="center"/>
    </xf>
    <xf numFmtId="170" fontId="11" fillId="0" borderId="36" xfId="2" applyNumberFormat="1" applyFont="1" applyFill="1" applyBorder="1" applyAlignment="1">
      <alignment horizontal="center" vertical="center"/>
    </xf>
    <xf numFmtId="0" fontId="40" fillId="0" borderId="42" xfId="2" applyFont="1" applyFill="1" applyBorder="1" applyAlignment="1">
      <alignment vertical="center"/>
    </xf>
    <xf numFmtId="0" fontId="40" fillId="0" borderId="40" xfId="2" applyFont="1" applyFill="1" applyBorder="1" applyAlignment="1">
      <alignment horizontal="center" vertical="center"/>
    </xf>
    <xf numFmtId="170" fontId="40" fillId="0" borderId="40" xfId="2" applyNumberFormat="1" applyFont="1" applyFill="1" applyBorder="1" applyAlignment="1">
      <alignment horizontal="center" vertical="center"/>
    </xf>
    <xf numFmtId="170" fontId="40" fillId="0" borderId="41" xfId="2" applyNumberFormat="1" applyFont="1" applyFill="1" applyBorder="1" applyAlignment="1">
      <alignment horizontal="center" vertical="center"/>
    </xf>
    <xf numFmtId="170" fontId="11" fillId="0" borderId="0" xfId="2" applyNumberFormat="1" applyFont="1" applyFill="1" applyAlignment="1">
      <alignment vertical="center"/>
    </xf>
    <xf numFmtId="0" fontId="40" fillId="0" borderId="0" xfId="2" applyFont="1" applyFill="1" applyAlignment="1">
      <alignment vertical="center"/>
    </xf>
    <xf numFmtId="3" fontId="61" fillId="0" borderId="0" xfId="2" applyNumberFormat="1" applyFont="1" applyFill="1" applyBorder="1" applyAlignment="1">
      <alignment horizontal="left" vertical="center"/>
    </xf>
    <xf numFmtId="0" fontId="40" fillId="0" borderId="1" xfId="2" applyFont="1" applyFill="1" applyBorder="1" applyAlignment="1">
      <alignment horizontal="center" vertical="center" wrapText="1"/>
    </xf>
    <xf numFmtId="0" fontId="11" fillId="24" borderId="1" xfId="1" applyFont="1" applyFill="1" applyBorder="1" applyAlignment="1">
      <alignment horizontal="center" vertical="center" wrapText="1"/>
    </xf>
    <xf numFmtId="3" fontId="40" fillId="0" borderId="1"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Alignment="1">
      <alignment horizontal="left" vertical="center" wrapText="1"/>
    </xf>
    <xf numFmtId="4" fontId="52" fillId="0" borderId="31" xfId="2" applyNumberFormat="1" applyFont="1" applyFill="1" applyBorder="1" applyAlignment="1">
      <alignment vertical="center"/>
    </xf>
    <xf numFmtId="0" fontId="64" fillId="0" borderId="24" xfId="68" applyFont="1" applyFill="1" applyBorder="1" applyAlignment="1">
      <alignment vertical="center"/>
    </xf>
    <xf numFmtId="168" fontId="65" fillId="0" borderId="23" xfId="68" applyNumberFormat="1" applyFont="1" applyFill="1" applyBorder="1" applyAlignment="1">
      <alignment vertical="center"/>
    </xf>
    <xf numFmtId="170" fontId="65" fillId="0" borderId="44" xfId="68" applyNumberFormat="1" applyFont="1" applyFill="1" applyBorder="1" applyAlignment="1">
      <alignment vertical="center"/>
    </xf>
    <xf numFmtId="170" fontId="65" fillId="0" borderId="45" xfId="68" applyNumberFormat="1" applyFont="1" applyFill="1" applyBorder="1" applyAlignment="1">
      <alignment vertical="center"/>
    </xf>
    <xf numFmtId="170" fontId="52" fillId="25" borderId="34" xfId="2" applyNumberFormat="1" applyFont="1" applyFill="1" applyBorder="1" applyAlignment="1">
      <alignment vertical="center"/>
    </xf>
    <xf numFmtId="0" fontId="11" fillId="0" borderId="24" xfId="2" applyFont="1" applyFill="1" applyBorder="1" applyAlignment="1">
      <alignment horizontal="left" vertical="center" indent="1"/>
    </xf>
    <xf numFmtId="170" fontId="52" fillId="0" borderId="23" xfId="2" applyNumberFormat="1" applyFont="1" applyFill="1" applyBorder="1" applyAlignment="1">
      <alignment vertical="center"/>
    </xf>
    <xf numFmtId="170" fontId="52" fillId="0" borderId="36" xfId="2" applyNumberFormat="1" applyFont="1" applyFill="1" applyBorder="1" applyAlignment="1">
      <alignment vertical="center"/>
    </xf>
    <xf numFmtId="170" fontId="11" fillId="0" borderId="31" xfId="2" applyNumberFormat="1" applyFont="1" applyFill="1" applyBorder="1" applyAlignment="1">
      <alignment horizontal="center" vertical="center"/>
    </xf>
    <xf numFmtId="14" fontId="40" fillId="0" borderId="43" xfId="2" applyNumberFormat="1" applyFont="1" applyFill="1" applyBorder="1" applyAlignment="1">
      <alignment vertical="center"/>
    </xf>
    <xf numFmtId="0" fontId="40" fillId="0" borderId="0" xfId="1" applyFont="1" applyFill="1" applyAlignment="1">
      <alignment vertical="center" wrapText="1"/>
    </xf>
    <xf numFmtId="0" fontId="11" fillId="0" borderId="0" xfId="1" applyFont="1" applyFill="1" applyAlignment="1">
      <alignment horizontal="left" vertical="center" wrapText="1"/>
    </xf>
    <xf numFmtId="0" fontId="11" fillId="0" borderId="0" xfId="1" applyFont="1" applyFill="1" applyAlignment="1">
      <alignment vertical="center" wrapText="1"/>
    </xf>
    <xf numFmtId="4" fontId="11" fillId="0" borderId="0" xfId="1" applyNumberFormat="1" applyFont="1" applyFill="1" applyAlignment="1">
      <alignment horizontal="center" vertical="center" wrapText="1"/>
    </xf>
    <xf numFmtId="0" fontId="11" fillId="0" borderId="0" xfId="1" applyFont="1" applyFill="1" applyAlignment="1">
      <alignment horizontal="center" vertical="center" wrapText="1"/>
    </xf>
    <xf numFmtId="0" fontId="40" fillId="0" borderId="0" xfId="45" applyFont="1" applyFill="1" applyAlignment="1">
      <alignment horizontal="center" vertical="center" wrapText="1"/>
    </xf>
    <xf numFmtId="0" fontId="40" fillId="0" borderId="0" xfId="45" applyFont="1" applyFill="1" applyAlignment="1">
      <alignment horizontal="left" vertical="center" wrapText="1"/>
    </xf>
    <xf numFmtId="4" fontId="40" fillId="0" borderId="0" xfId="45" applyNumberFormat="1" applyFont="1" applyFill="1" applyAlignment="1">
      <alignment horizontal="center" vertical="center" wrapText="1"/>
    </xf>
    <xf numFmtId="0" fontId="40" fillId="0" borderId="0" xfId="45" applyFont="1" applyFill="1" applyAlignment="1">
      <alignment vertical="center" wrapText="1"/>
    </xf>
    <xf numFmtId="0" fontId="40" fillId="0" borderId="0" xfId="1" applyFont="1" applyFill="1" applyAlignment="1">
      <alignment horizontal="center" vertical="center" wrapText="1"/>
    </xf>
    <xf numFmtId="0" fontId="40" fillId="0" borderId="0" xfId="1" applyFont="1" applyFill="1" applyAlignment="1">
      <alignment horizontal="left" vertical="center" wrapText="1"/>
    </xf>
    <xf numFmtId="4" fontId="40" fillId="0" borderId="0" xfId="1" applyNumberFormat="1" applyFont="1" applyFill="1" applyAlignment="1">
      <alignment horizontal="center" vertical="center" wrapText="1"/>
    </xf>
    <xf numFmtId="0" fontId="40" fillId="0" borderId="1" xfId="1" applyFont="1" applyFill="1" applyBorder="1" applyAlignment="1">
      <alignment horizontal="center" vertical="center" wrapText="1"/>
    </xf>
    <xf numFmtId="0" fontId="11" fillId="0" borderId="1" xfId="1" applyFont="1" applyFill="1" applyBorder="1" applyAlignment="1">
      <alignment horizontal="center" vertical="center" wrapText="1"/>
    </xf>
    <xf numFmtId="3" fontId="11" fillId="0" borderId="1" xfId="1" applyNumberFormat="1" applyFont="1" applyFill="1" applyBorder="1" applyAlignment="1">
      <alignment horizontal="center" vertical="center" wrapText="1"/>
    </xf>
    <xf numFmtId="49" fontId="11" fillId="26" borderId="1" xfId="62" applyNumberFormat="1" applyFont="1" applyFill="1" applyBorder="1" applyAlignment="1">
      <alignment horizontal="center" vertical="center" wrapText="1"/>
    </xf>
    <xf numFmtId="0" fontId="11" fillId="26" borderId="1" xfId="62" applyFont="1" applyFill="1" applyBorder="1" applyAlignment="1">
      <alignment horizontal="left" vertical="center" wrapText="1"/>
    </xf>
    <xf numFmtId="0" fontId="11" fillId="26" borderId="1" xfId="62" applyFont="1" applyFill="1" applyBorder="1" applyAlignment="1">
      <alignment horizontal="center" vertical="center" wrapText="1"/>
    </xf>
    <xf numFmtId="0" fontId="11" fillId="26" borderId="1" xfId="1" applyFont="1" applyFill="1" applyBorder="1" applyAlignment="1">
      <alignment vertical="center" wrapText="1"/>
    </xf>
    <xf numFmtId="4" fontId="11" fillId="26" borderId="1" xfId="1" applyNumberFormat="1" applyFont="1" applyFill="1" applyBorder="1" applyAlignment="1">
      <alignment horizontal="center" vertical="center" wrapText="1"/>
    </xf>
    <xf numFmtId="0" fontId="11" fillId="26" borderId="1" xfId="1" applyFont="1" applyFill="1" applyBorder="1" applyAlignment="1">
      <alignment horizontal="center" vertical="center" wrapText="1"/>
    </xf>
    <xf numFmtId="0" fontId="11" fillId="26" borderId="1" xfId="1" applyFont="1" applyFill="1" applyBorder="1" applyAlignment="1">
      <alignment horizontal="left" vertical="center" wrapText="1"/>
    </xf>
    <xf numFmtId="4" fontId="40" fillId="26" borderId="1" xfId="1" applyNumberFormat="1" applyFont="1" applyFill="1" applyBorder="1" applyAlignment="1">
      <alignment horizontal="center" vertical="center" wrapText="1"/>
    </xf>
    <xf numFmtId="49" fontId="11" fillId="0" borderId="1" xfId="62" applyNumberFormat="1" applyFont="1" applyFill="1" applyBorder="1" applyAlignment="1">
      <alignment horizontal="center" vertical="center" wrapText="1"/>
    </xf>
    <xf numFmtId="0" fontId="11" fillId="0" borderId="1" xfId="62" applyFont="1" applyFill="1" applyBorder="1" applyAlignment="1">
      <alignment horizontal="left" vertical="center" wrapText="1"/>
    </xf>
    <xf numFmtId="0" fontId="11" fillId="0" borderId="1" xfId="62" applyFont="1" applyFill="1" applyBorder="1" applyAlignment="1">
      <alignment horizontal="center" vertical="center" wrapText="1"/>
    </xf>
    <xf numFmtId="0" fontId="11" fillId="0" borderId="1" xfId="1" applyFont="1" applyFill="1" applyBorder="1" applyAlignment="1">
      <alignment vertical="center" wrapText="1"/>
    </xf>
    <xf numFmtId="4" fontId="11" fillId="0" borderId="1" xfId="1" applyNumberFormat="1" applyFont="1" applyFill="1" applyBorder="1" applyAlignment="1">
      <alignment horizontal="center" vertical="center" wrapText="1"/>
    </xf>
    <xf numFmtId="0" fontId="11" fillId="0" borderId="1" xfId="1" applyFont="1" applyFill="1" applyBorder="1" applyAlignment="1">
      <alignment horizontal="left" vertical="center" wrapText="1"/>
    </xf>
    <xf numFmtId="4" fontId="7" fillId="0" borderId="1" xfId="1" applyNumberFormat="1" applyFont="1" applyFill="1" applyBorder="1" applyAlignment="1">
      <alignment horizontal="center" vertical="center" wrapText="1"/>
    </xf>
    <xf numFmtId="0" fontId="7" fillId="0" borderId="1" xfId="1" applyFont="1" applyFill="1" applyBorder="1" applyAlignment="1">
      <alignment horizontal="center" vertical="center" wrapText="1"/>
    </xf>
    <xf numFmtId="49" fontId="11" fillId="0" borderId="1" xfId="2" applyNumberFormat="1" applyFont="1" applyFill="1" applyBorder="1" applyAlignment="1">
      <alignment horizontal="center" vertical="center"/>
    </xf>
    <xf numFmtId="0" fontId="11" fillId="0" borderId="1" xfId="2" applyFont="1" applyFill="1" applyBorder="1" applyAlignment="1">
      <alignment vertical="center" wrapText="1"/>
    </xf>
    <xf numFmtId="0" fontId="11" fillId="0" borderId="1" xfId="2" applyFont="1" applyFill="1" applyBorder="1" applyAlignment="1">
      <alignment horizontal="left" vertical="center" wrapText="1"/>
    </xf>
    <xf numFmtId="0" fontId="4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9" fillId="0" borderId="0" xfId="1" applyFont="1" applyBorder="1" applyAlignment="1">
      <alignment horizontal="left"/>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49" fontId="11" fillId="0" borderId="0" xfId="62" applyNumberFormat="1" applyFont="1" applyBorder="1" applyAlignment="1">
      <alignment horizontal="left" vertical="top"/>
    </xf>
    <xf numFmtId="0" fontId="40" fillId="0" borderId="8" xfId="62" applyFont="1" applyFill="1" applyBorder="1" applyAlignment="1">
      <alignment horizontal="center" vertical="center" wrapText="1"/>
    </xf>
    <xf numFmtId="0" fontId="40" fillId="0" borderId="7"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20" xfId="62" applyFont="1" applyFill="1" applyBorder="1" applyAlignment="1">
      <alignment horizontal="center" vertical="center" wrapText="1"/>
    </xf>
    <xf numFmtId="0" fontId="40" fillId="0" borderId="9" xfId="62" applyFont="1" applyFill="1" applyBorder="1" applyAlignment="1">
      <alignment horizontal="center" vertical="center" wrapText="1"/>
    </xf>
    <xf numFmtId="0" fontId="40" fillId="0" borderId="5"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9" xfId="62" applyFont="1" applyBorder="1" applyAlignment="1">
      <alignment horizontal="center" vertical="center"/>
    </xf>
    <xf numFmtId="0" fontId="40" fillId="0" borderId="5" xfId="62" applyFont="1" applyBorder="1" applyAlignment="1">
      <alignment horizontal="center" vertical="center"/>
    </xf>
    <xf numFmtId="0" fontId="40"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0" borderId="5" xfId="62" applyFont="1" applyBorder="1" applyAlignment="1">
      <alignment horizontal="center" vertical="center" wrapText="1"/>
    </xf>
    <xf numFmtId="0" fontId="40" fillId="0" borderId="2" xfId="62" applyFont="1" applyBorder="1" applyAlignment="1">
      <alignment horizontal="center" vertical="center" wrapText="1"/>
    </xf>
    <xf numFmtId="0" fontId="11" fillId="0" borderId="19" xfId="62" applyFont="1" applyBorder="1" applyAlignment="1">
      <alignment horizontal="left" vertical="center"/>
    </xf>
    <xf numFmtId="0" fontId="40" fillId="0" borderId="8" xfId="62" applyFont="1" applyBorder="1" applyAlignment="1">
      <alignment horizontal="center" vertical="center" wrapText="1"/>
    </xf>
    <xf numFmtId="0" fontId="40" fillId="0" borderId="7" xfId="62" applyFont="1" applyBorder="1" applyAlignment="1">
      <alignment horizontal="center" vertical="center" wrapText="1"/>
    </xf>
    <xf numFmtId="0" fontId="40" fillId="0" borderId="21" xfId="62" applyFont="1" applyBorder="1" applyAlignment="1">
      <alignment horizontal="center" vertical="center" wrapText="1"/>
    </xf>
    <xf numFmtId="0" fontId="40" fillId="0" borderId="20" xfId="62" applyFont="1" applyBorder="1" applyAlignment="1">
      <alignment horizontal="center" vertical="center" wrapText="1"/>
    </xf>
    <xf numFmtId="0" fontId="40" fillId="0" borderId="4"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9" fillId="0" borderId="0" xfId="1" applyFont="1" applyBorder="1" applyAlignment="1">
      <alignment horizontal="left" wrapText="1"/>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43" fillId="0" borderId="0" xfId="2" applyFont="1" applyFill="1" applyBorder="1" applyAlignment="1">
      <alignment horizontal="left" vertical="center" wrapText="1"/>
    </xf>
    <xf numFmtId="0" fontId="50" fillId="0" borderId="0" xfId="2" applyFont="1" applyFill="1" applyAlignment="1">
      <alignment horizontal="center" vertical="center"/>
    </xf>
    <xf numFmtId="0" fontId="53" fillId="0" borderId="0" xfId="2" applyFont="1" applyFill="1" applyAlignment="1">
      <alignment horizontal="center" vertical="center" wrapText="1"/>
    </xf>
    <xf numFmtId="0" fontId="54" fillId="0" borderId="0" xfId="2" applyFont="1" applyFill="1" applyAlignment="1">
      <alignment horizontal="center" vertical="center" wrapText="1"/>
    </xf>
    <xf numFmtId="0" fontId="43" fillId="0" borderId="0" xfId="2" applyFont="1" applyFill="1" applyBorder="1" applyAlignment="1">
      <alignment horizontal="left" vertical="center"/>
    </xf>
    <xf numFmtId="0" fontId="40" fillId="0" borderId="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9" xfId="2" applyNumberFormat="1" applyFont="1" applyBorder="1" applyAlignment="1">
      <alignment horizontal="center" vertical="top" wrapText="1"/>
    </xf>
    <xf numFmtId="0" fontId="40" fillId="0" borderId="5" xfId="2" applyNumberFormat="1" applyFont="1" applyBorder="1" applyAlignment="1">
      <alignment horizontal="center" vertical="top" wrapText="1"/>
    </xf>
    <xf numFmtId="0" fontId="40" fillId="0" borderId="2" xfId="2" applyNumberFormat="1" applyFont="1" applyBorder="1" applyAlignment="1">
      <alignment horizontal="center" vertical="top" wrapText="1"/>
    </xf>
    <xf numFmtId="0" fontId="40" fillId="0" borderId="0" xfId="2" applyFont="1" applyFill="1" applyAlignment="1">
      <alignment horizontal="center" vertical="top" wrapText="1"/>
    </xf>
    <xf numFmtId="0" fontId="40" fillId="0" borderId="1" xfId="2"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5" xfId="2"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center"/>
    </xf>
    <xf numFmtId="0" fontId="40" fillId="0" borderId="0" xfId="2" applyFont="1" applyFill="1" applyAlignment="1">
      <alignment horizontal="center"/>
    </xf>
    <xf numFmtId="0" fontId="40" fillId="0" borderId="8"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1" xfId="52" applyFont="1" applyFill="1" applyBorder="1" applyAlignment="1">
      <alignment horizontal="center" vertical="center" wrapText="1"/>
    </xf>
    <xf numFmtId="0" fontId="40" fillId="0" borderId="19" xfId="52" applyFont="1" applyFill="1" applyBorder="1" applyAlignment="1">
      <alignment horizontal="center" vertical="center" wrapText="1"/>
    </xf>
    <xf numFmtId="0" fontId="40" fillId="0" borderId="4" xfId="52" applyFont="1" applyFill="1" applyBorder="1" applyAlignment="1">
      <alignment horizontal="center" vertical="center"/>
    </xf>
    <xf numFmtId="0" fontId="40" fillId="0" borderId="6" xfId="52" applyFont="1" applyFill="1" applyBorder="1" applyAlignment="1">
      <alignment horizontal="center" vertical="center"/>
    </xf>
    <xf numFmtId="49" fontId="40" fillId="0" borderId="9" xfId="2" applyNumberFormat="1" applyFont="1" applyFill="1" applyBorder="1" applyAlignment="1">
      <alignment horizontal="center" vertical="center" wrapText="1"/>
    </xf>
    <xf numFmtId="49" fontId="40" fillId="0" borderId="5" xfId="2" applyNumberFormat="1" applyFont="1" applyFill="1" applyBorder="1" applyAlignment="1">
      <alignment horizontal="center" vertical="center" wrapText="1"/>
    </xf>
    <xf numFmtId="49" fontId="40" fillId="0" borderId="2" xfId="2" applyNumberFormat="1" applyFont="1" applyFill="1" applyBorder="1" applyAlignment="1">
      <alignment horizontal="center" vertical="center" wrapText="1"/>
    </xf>
    <xf numFmtId="0" fontId="62" fillId="0" borderId="0" xfId="49" applyFont="1" applyAlignment="1">
      <alignment horizontal="left" wrapText="1"/>
    </xf>
    <xf numFmtId="0" fontId="38" fillId="0" borderId="19" xfId="49" applyFont="1" applyFill="1" applyBorder="1" applyAlignment="1">
      <alignment horizontal="left" wrapText="1"/>
    </xf>
    <xf numFmtId="0" fontId="40" fillId="0" borderId="0" xfId="45" applyFont="1" applyFill="1" applyAlignment="1">
      <alignment horizontal="center" vertical="center" wrapText="1"/>
    </xf>
    <xf numFmtId="0" fontId="11" fillId="0" borderId="0" xfId="2" applyFont="1" applyFill="1" applyAlignment="1">
      <alignment horizontal="right" vertical="center" wrapText="1"/>
    </xf>
    <xf numFmtId="0" fontId="40" fillId="0" borderId="0" xfId="1" applyFont="1" applyFill="1" applyAlignment="1">
      <alignment horizontal="center" vertical="center" wrapText="1"/>
    </xf>
    <xf numFmtId="0" fontId="40" fillId="0" borderId="1" xfId="1" applyFont="1" applyFill="1" applyBorder="1" applyAlignment="1">
      <alignment horizontal="center" vertical="center" wrapText="1"/>
    </xf>
    <xf numFmtId="0" fontId="66" fillId="0" borderId="0" xfId="1" applyFont="1" applyFill="1" applyAlignment="1">
      <alignment horizontal="center" vertical="center" wrapText="1"/>
    </xf>
    <xf numFmtId="0" fontId="11" fillId="0" borderId="0" xfId="1" applyFont="1" applyFill="1" applyAlignment="1">
      <alignment horizontal="center" vertical="center" wrapText="1"/>
    </xf>
    <xf numFmtId="4" fontId="40" fillId="0" borderId="1" xfId="1" applyNumberFormat="1" applyFont="1" applyFill="1" applyBorder="1" applyAlignment="1">
      <alignment horizontal="center" vertical="center" wrapText="1"/>
    </xf>
    <xf numFmtId="0" fontId="40" fillId="0" borderId="1" xfId="1" applyFont="1" applyFill="1" applyBorder="1" applyAlignment="1">
      <alignment horizontal="center" vertical="center" textRotation="90" wrapText="1"/>
    </xf>
    <xf numFmtId="0" fontId="40" fillId="0" borderId="1" xfId="45" applyFont="1" applyFill="1" applyBorder="1" applyAlignment="1">
      <alignment horizontal="center" vertical="center" textRotation="90" wrapText="1"/>
    </xf>
    <xf numFmtId="0" fontId="40" fillId="0" borderId="1" xfId="1" applyFont="1" applyFill="1" applyBorder="1" applyAlignment="1" applyProtection="1">
      <alignment horizontal="center" vertical="center" textRotation="90" wrapText="1"/>
    </xf>
    <xf numFmtId="0" fontId="67" fillId="0" borderId="0" xfId="1" applyFont="1" applyFill="1" applyAlignment="1">
      <alignment horizontal="center" vertical="center" wrapText="1"/>
    </xf>
    <xf numFmtId="0" fontId="40" fillId="0" borderId="1" xfId="1" applyFont="1" applyFill="1" applyBorder="1" applyAlignment="1" applyProtection="1">
      <alignment horizontal="center" vertical="center" wrapText="1"/>
    </xf>
    <xf numFmtId="0" fontId="38" fillId="0" borderId="0" xfId="49" applyFont="1" applyAlignment="1">
      <alignment horizontal="left" wrapText="1"/>
    </xf>
    <xf numFmtId="0" fontId="36" fillId="0" borderId="22" xfId="49" applyFont="1" applyBorder="1" applyAlignment="1">
      <alignment horizontal="center"/>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1 Сибагропромстрой ТП 1199" xfId="68"/>
    <cellStyle name="Обычный_Форматы по компаниям с уменьшением от 28.12_2012-2014 (изм. ИП2014 20.09.201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2 2" xfId="69"/>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9.xml"/><Relationship Id="rId21" Type="http://schemas.openxmlformats.org/officeDocument/2006/relationships/externalLink" Target="externalLinks/externalLink4.xml"/><Relationship Id="rId34" Type="http://schemas.openxmlformats.org/officeDocument/2006/relationships/externalLink" Target="externalLinks/externalLink17.xml"/><Relationship Id="rId42" Type="http://schemas.openxmlformats.org/officeDocument/2006/relationships/externalLink" Target="externalLinks/externalLink25.xml"/><Relationship Id="rId47" Type="http://schemas.openxmlformats.org/officeDocument/2006/relationships/externalLink" Target="externalLinks/externalLink30.xml"/><Relationship Id="rId50" Type="http://schemas.openxmlformats.org/officeDocument/2006/relationships/externalLink" Target="externalLinks/externalLink33.xml"/><Relationship Id="rId55" Type="http://schemas.openxmlformats.org/officeDocument/2006/relationships/externalLink" Target="externalLinks/externalLink38.xml"/><Relationship Id="rId63" Type="http://schemas.openxmlformats.org/officeDocument/2006/relationships/externalLink" Target="externalLinks/externalLink46.xml"/><Relationship Id="rId68" Type="http://schemas.openxmlformats.org/officeDocument/2006/relationships/externalLink" Target="externalLinks/externalLink51.xml"/><Relationship Id="rId76" Type="http://schemas.openxmlformats.org/officeDocument/2006/relationships/externalLink" Target="externalLinks/externalLink59.xml"/><Relationship Id="rId84" Type="http://schemas.openxmlformats.org/officeDocument/2006/relationships/externalLink" Target="externalLinks/externalLink67.xml"/><Relationship Id="rId89" Type="http://schemas.openxmlformats.org/officeDocument/2006/relationships/externalLink" Target="externalLinks/externalLink72.xml"/><Relationship Id="rId97"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externalLink" Target="externalLinks/externalLink54.xml"/><Relationship Id="rId92" Type="http://schemas.openxmlformats.org/officeDocument/2006/relationships/externalLink" Target="externalLinks/externalLink75.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12.xml"/><Relationship Id="rId11" Type="http://schemas.openxmlformats.org/officeDocument/2006/relationships/worksheet" Target="worksheets/sheet11.xml"/><Relationship Id="rId24" Type="http://schemas.openxmlformats.org/officeDocument/2006/relationships/externalLink" Target="externalLinks/externalLink7.xml"/><Relationship Id="rId32" Type="http://schemas.openxmlformats.org/officeDocument/2006/relationships/externalLink" Target="externalLinks/externalLink15.xml"/><Relationship Id="rId37" Type="http://schemas.openxmlformats.org/officeDocument/2006/relationships/externalLink" Target="externalLinks/externalLink20.xml"/><Relationship Id="rId40" Type="http://schemas.openxmlformats.org/officeDocument/2006/relationships/externalLink" Target="externalLinks/externalLink23.xml"/><Relationship Id="rId45" Type="http://schemas.openxmlformats.org/officeDocument/2006/relationships/externalLink" Target="externalLinks/externalLink28.xml"/><Relationship Id="rId53" Type="http://schemas.openxmlformats.org/officeDocument/2006/relationships/externalLink" Target="externalLinks/externalLink36.xml"/><Relationship Id="rId58" Type="http://schemas.openxmlformats.org/officeDocument/2006/relationships/externalLink" Target="externalLinks/externalLink41.xml"/><Relationship Id="rId66" Type="http://schemas.openxmlformats.org/officeDocument/2006/relationships/externalLink" Target="externalLinks/externalLink49.xml"/><Relationship Id="rId74" Type="http://schemas.openxmlformats.org/officeDocument/2006/relationships/externalLink" Target="externalLinks/externalLink57.xml"/><Relationship Id="rId79" Type="http://schemas.openxmlformats.org/officeDocument/2006/relationships/externalLink" Target="externalLinks/externalLink62.xml"/><Relationship Id="rId87" Type="http://schemas.openxmlformats.org/officeDocument/2006/relationships/externalLink" Target="externalLinks/externalLink70.xml"/><Relationship Id="rId5" Type="http://schemas.openxmlformats.org/officeDocument/2006/relationships/worksheet" Target="worksheets/sheet5.xml"/><Relationship Id="rId61" Type="http://schemas.openxmlformats.org/officeDocument/2006/relationships/externalLink" Target="externalLinks/externalLink44.xml"/><Relationship Id="rId82" Type="http://schemas.openxmlformats.org/officeDocument/2006/relationships/externalLink" Target="externalLinks/externalLink65.xml"/><Relationship Id="rId90" Type="http://schemas.openxmlformats.org/officeDocument/2006/relationships/externalLink" Target="externalLinks/externalLink73.xml"/><Relationship Id="rId95" Type="http://schemas.openxmlformats.org/officeDocument/2006/relationships/externalLink" Target="externalLinks/externalLink78.xml"/><Relationship Id="rId19" Type="http://schemas.openxmlformats.org/officeDocument/2006/relationships/externalLink" Target="externalLinks/externalLink2.xml"/><Relationship Id="rId14" Type="http://schemas.openxmlformats.org/officeDocument/2006/relationships/worksheet" Target="worksheets/sheet14.xml"/><Relationship Id="rId22" Type="http://schemas.openxmlformats.org/officeDocument/2006/relationships/externalLink" Target="externalLinks/externalLink5.xml"/><Relationship Id="rId27" Type="http://schemas.openxmlformats.org/officeDocument/2006/relationships/externalLink" Target="externalLinks/externalLink10.xml"/><Relationship Id="rId30" Type="http://schemas.openxmlformats.org/officeDocument/2006/relationships/externalLink" Target="externalLinks/externalLink13.xml"/><Relationship Id="rId35" Type="http://schemas.openxmlformats.org/officeDocument/2006/relationships/externalLink" Target="externalLinks/externalLink18.xml"/><Relationship Id="rId43" Type="http://schemas.openxmlformats.org/officeDocument/2006/relationships/externalLink" Target="externalLinks/externalLink26.xml"/><Relationship Id="rId48" Type="http://schemas.openxmlformats.org/officeDocument/2006/relationships/externalLink" Target="externalLinks/externalLink31.xml"/><Relationship Id="rId56" Type="http://schemas.openxmlformats.org/officeDocument/2006/relationships/externalLink" Target="externalLinks/externalLink39.xml"/><Relationship Id="rId64" Type="http://schemas.openxmlformats.org/officeDocument/2006/relationships/externalLink" Target="externalLinks/externalLink47.xml"/><Relationship Id="rId69" Type="http://schemas.openxmlformats.org/officeDocument/2006/relationships/externalLink" Target="externalLinks/externalLink52.xml"/><Relationship Id="rId77" Type="http://schemas.openxmlformats.org/officeDocument/2006/relationships/externalLink" Target="externalLinks/externalLink60.xml"/><Relationship Id="rId8" Type="http://schemas.openxmlformats.org/officeDocument/2006/relationships/worksheet" Target="worksheets/sheet8.xml"/><Relationship Id="rId51" Type="http://schemas.openxmlformats.org/officeDocument/2006/relationships/externalLink" Target="externalLinks/externalLink34.xml"/><Relationship Id="rId72" Type="http://schemas.openxmlformats.org/officeDocument/2006/relationships/externalLink" Target="externalLinks/externalLink55.xml"/><Relationship Id="rId80" Type="http://schemas.openxmlformats.org/officeDocument/2006/relationships/externalLink" Target="externalLinks/externalLink63.xml"/><Relationship Id="rId85" Type="http://schemas.openxmlformats.org/officeDocument/2006/relationships/externalLink" Target="externalLinks/externalLink68.xml"/><Relationship Id="rId93" Type="http://schemas.openxmlformats.org/officeDocument/2006/relationships/externalLink" Target="externalLinks/externalLink76.xml"/><Relationship Id="rId98"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8.xml"/><Relationship Id="rId33" Type="http://schemas.openxmlformats.org/officeDocument/2006/relationships/externalLink" Target="externalLinks/externalLink16.xml"/><Relationship Id="rId38" Type="http://schemas.openxmlformats.org/officeDocument/2006/relationships/externalLink" Target="externalLinks/externalLink21.xml"/><Relationship Id="rId46" Type="http://schemas.openxmlformats.org/officeDocument/2006/relationships/externalLink" Target="externalLinks/externalLink29.xml"/><Relationship Id="rId59" Type="http://schemas.openxmlformats.org/officeDocument/2006/relationships/externalLink" Target="externalLinks/externalLink42.xml"/><Relationship Id="rId67" Type="http://schemas.openxmlformats.org/officeDocument/2006/relationships/externalLink" Target="externalLinks/externalLink50.xml"/><Relationship Id="rId20" Type="http://schemas.openxmlformats.org/officeDocument/2006/relationships/externalLink" Target="externalLinks/externalLink3.xml"/><Relationship Id="rId41" Type="http://schemas.openxmlformats.org/officeDocument/2006/relationships/externalLink" Target="externalLinks/externalLink24.xml"/><Relationship Id="rId54" Type="http://schemas.openxmlformats.org/officeDocument/2006/relationships/externalLink" Target="externalLinks/externalLink37.xml"/><Relationship Id="rId62" Type="http://schemas.openxmlformats.org/officeDocument/2006/relationships/externalLink" Target="externalLinks/externalLink45.xml"/><Relationship Id="rId70" Type="http://schemas.openxmlformats.org/officeDocument/2006/relationships/externalLink" Target="externalLinks/externalLink53.xml"/><Relationship Id="rId75" Type="http://schemas.openxmlformats.org/officeDocument/2006/relationships/externalLink" Target="externalLinks/externalLink58.xml"/><Relationship Id="rId83" Type="http://schemas.openxmlformats.org/officeDocument/2006/relationships/externalLink" Target="externalLinks/externalLink66.xml"/><Relationship Id="rId88" Type="http://schemas.openxmlformats.org/officeDocument/2006/relationships/externalLink" Target="externalLinks/externalLink71.xml"/><Relationship Id="rId91" Type="http://schemas.openxmlformats.org/officeDocument/2006/relationships/externalLink" Target="externalLinks/externalLink74.xml"/><Relationship Id="rId9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externalLink" Target="externalLinks/externalLink6.xml"/><Relationship Id="rId28" Type="http://schemas.openxmlformats.org/officeDocument/2006/relationships/externalLink" Target="externalLinks/externalLink11.xml"/><Relationship Id="rId36" Type="http://schemas.openxmlformats.org/officeDocument/2006/relationships/externalLink" Target="externalLinks/externalLink19.xml"/><Relationship Id="rId49" Type="http://schemas.openxmlformats.org/officeDocument/2006/relationships/externalLink" Target="externalLinks/externalLink32.xml"/><Relationship Id="rId57" Type="http://schemas.openxmlformats.org/officeDocument/2006/relationships/externalLink" Target="externalLinks/externalLink40.xml"/><Relationship Id="rId10" Type="http://schemas.openxmlformats.org/officeDocument/2006/relationships/worksheet" Target="worksheets/sheet10.xml"/><Relationship Id="rId31" Type="http://schemas.openxmlformats.org/officeDocument/2006/relationships/externalLink" Target="externalLinks/externalLink14.xml"/><Relationship Id="rId44" Type="http://schemas.openxmlformats.org/officeDocument/2006/relationships/externalLink" Target="externalLinks/externalLink27.xml"/><Relationship Id="rId52" Type="http://schemas.openxmlformats.org/officeDocument/2006/relationships/externalLink" Target="externalLinks/externalLink35.xml"/><Relationship Id="rId60" Type="http://schemas.openxmlformats.org/officeDocument/2006/relationships/externalLink" Target="externalLinks/externalLink43.xml"/><Relationship Id="rId65" Type="http://schemas.openxmlformats.org/officeDocument/2006/relationships/externalLink" Target="externalLinks/externalLink48.xml"/><Relationship Id="rId73" Type="http://schemas.openxmlformats.org/officeDocument/2006/relationships/externalLink" Target="externalLinks/externalLink56.xml"/><Relationship Id="rId78" Type="http://schemas.openxmlformats.org/officeDocument/2006/relationships/externalLink" Target="externalLinks/externalLink61.xml"/><Relationship Id="rId81" Type="http://schemas.openxmlformats.org/officeDocument/2006/relationships/externalLink" Target="externalLinks/externalLink64.xml"/><Relationship Id="rId86" Type="http://schemas.openxmlformats.org/officeDocument/2006/relationships/externalLink" Target="externalLinks/externalLink69.xml"/><Relationship Id="rId94" Type="http://schemas.openxmlformats.org/officeDocument/2006/relationships/externalLink" Target="externalLinks/externalLink77.xml"/><Relationship Id="rId9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externalLink" Target="externalLinks/externalLink1.xml"/><Relationship Id="rId39" Type="http://schemas.openxmlformats.org/officeDocument/2006/relationships/externalLink" Target="externalLinks/externalLink2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WEYH/BUDGET19/BUD98.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ORM1/sta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1041;&#1072;&#1083;&#1072;&#1085;&#1089;&#1099;%20&#1076;&#1083;&#1103;%20&#1056;&#1069;&#1050;/STOIMOS.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001-kataev/&#1055;&#1044;&#1044;&#1057;/&#1040;&#1074;&#1075;&#1091;&#1089;&#1090;_&#1087;&#1088;&#1086;&#1073;&#1085;&#1099;&#1081;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94.5\&#1086;&#1073;&#1084;&#1077;&#1085;&#1085;&#1080;&#1082;\PTO\&#1052;&#1072;&#1089;&#1089;\&#1054;&#1048;&#1055;&#1056;\2025-2029%20&#1048;&#1055;\&#1044;&#1086;&#1082;&#1091;&#1084;&#1077;&#1085;&#1090;&#1099;%20&#1074;%20&#1044;&#1058;&#1056;%20(&#1076;&#1086;&#1087;.%20&#1087;&#1086;&#1103;&#1089;&#1085;&#1077;&#1085;&#1080;&#1103;)\&#1054;_003000008%20&#1054;&#1073;&#1077;&#1089;&#1087;&#1077;&#1095;&#1077;&#1085;&#1080;&#1077;%20&#1089;&#1088;&#1077;&#1076;&#1089;&#1090;&#1074;&#1072;&#1084;&#1080;%20&#1091;&#1095;&#1077;&#1090;&#1072;\&#1054;_003000008%20&#1055;&#1072;&#1089;&#1087;&#1086;&#1088;&#1090;.xlsx"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Documents%20and%20Settings/zudilova2.GESDOM/&#1052;&#1086;&#1080;%20&#1076;&#1086;&#1082;&#1091;&#1084;&#1077;&#1085;&#1090;&#1099;/&#1050;&#1086;&#1087;&#1080;&#1103;%20&#1057;&#1074;&#1086;&#1076;&#1085;&#1072;&#1103;%20&#1090;&#1088;&#1072;&#1085;&#1089;&#1087;&#1086;&#1088;&#1090;3.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CNP%20Corporate/Portfolio%20Management/Main%20files/Master%20PM%20Tracker%207-25-03.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Abarry/FICHIERS%20%20DE%20%20TRAVAIL/TABBORD/Anntb2001/Rapport%20MO/Resultats/Rapport%20MO%20juin%2001.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1054;&#1090;&#1076;&#1077;&#1083;%20&#1041;&#1055;/Nika/&#1058;&#1072;&#1073;&#1083;&#1080;&#1094;&#1072;%20&#1087;&#1086;%20&#1085;&#1086;&#1088;&#1084;&#1072;&#1090;&#1080;&#1074;&#1072;&#1084;%20&#1090;&#1077;&#1087;&#1083;&#1086;.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66.xml.rels><?xml version="1.0" encoding="UTF-8" standalone="yes"?>
<Relationships xmlns="http://schemas.openxmlformats.org/package/2006/relationships"><Relationship Id="rId1" Type="http://schemas.microsoft.com/office/2006/relationships/xlExternalLinkPath/xlPathMissing" Target="&#1042;&#1086;&#1089;&#1089;&#1090;&#1072;&#1085;&#1086;&#1074;&#1083;&#1077;&#1085;&#1085;&#1072;&#1103;_&#1074;&#1085;&#1077;&#1096;&#1085;&#1103;&#1103;_&#1089;&#1089;&#1099;&#1083;&#1082;&#1072;1"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1054;&#1090;&#1076;&#1077;&#1083;_&#1041;&#1055;/2005&#1075;/&#1041;&#1055;%20&#1085;&#1072;%202005%20&#1075;&#1086;&#1076;/&#1057;&#1086;&#1075;&#1083;&#1072;&#1089;&#1086;&#1074;&#1072;&#1085;&#1085;&#1099;&#1077;%20&#1076;&#1072;&#1085;&#1085;&#1099;&#1077;/&#1041;&#1055;_2005_&#1058;&#1086;&#1050;&#1057;(1).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5-2019%20&#1075;&#1086;&#1076;&#1099;/&#1048;&#1085;&#1074;&#1077;&#1089;&#1090;&#1080;&#1094;&#1080;&#1086;&#1085;&#1085;&#1072;&#1103;%20&#1087;&#1088;&#1086;&#1075;&#1088;&#1072;&#1084;&#1084;&#1072;%202015-2019%20&#1075;&#1075;/&#1048;&#1055;%20&#1054;&#1054;&#1054;%20&#1043;&#1086;&#1088;&#1089;&#1077;&#1090;&#1080;%202015-2019&#1075;&#1075;/&#1050;&#1086;&#1088;&#1088;&#1077;&#1082;&#1090;&#1080;&#1088;&#1086;&#1074;&#1082;&#1072;%20&#1048;&#1055;%20&#1085;&#1072;%202019%20&#1075;&#1086;&#1076;/&#1058;&#1072;&#1088;&#1080;&#1092;%20&#1087;&#1086;&#1089;&#1083;&#1077;&#1076;%20(&#1086;&#1082;&#1090;)/&#1059;.&#1045;.%20&#1087;&#1086;%20&#1048;&#1055;%202019%20&#1075;&#1086;&#1076;%20(2).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1%20&#1082;&#1074;&#1072;&#1088;&#1090;&#1072;&#1083;%202025\&#1058;&#1086;&#1084;&#1089;&#1082;&#1072;&#1103;%20&#1086;&#1073;&#1083;&#1072;&#1089;&#1090;&#1100;.NET.INV.(I%20&#1082;&#1074;&#1072;&#1088;&#1090;&#1072;&#1083;)2025.xlsb"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1%20&#1082;&#1074;&#1072;&#1088;&#1090;&#1072;&#1083;%202025\&#1055;&#1072;&#1089;&#1087;&#1086;&#1088;&#1090;%20(&#1092;&#1080;&#1085;_&#1101;&#1092;&#1092;&#1077;&#1082;&#1090;)%201%20&#1082;&#1074;%202025%20&#1075;_.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 val="Бюджет_6мес._15"/>
      <sheetName val="ПФ_6мес._15"/>
      <sheetName val="Справочник"/>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диапазоны"/>
      <sheetName val="REESTR"/>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факт 2018"/>
      <sheetName val="31.08.2004"/>
      <sheetName val="Анали_x0001__x0000_蕈Ë"/>
      <sheetName val="_x0008_"/>
      <sheetName val="Анали_x0001_"/>
      <sheetName val="Inputs"/>
      <sheetName val="Тарифы"/>
      <sheetName val="Смета"/>
      <sheetName val="rombo"/>
      <sheetName val="_x0018_O_x0000__x00"/>
      <sheetName val="Форма_28кот."/>
      <sheetName val="Амортизация"/>
      <sheetName val="Расчет_системных_блоков"/>
      <sheetName val="Список компаний сектора"/>
      <sheetName val="Treppe"/>
      <sheetName val="_x0018_O_x00"/>
      <sheetName val="НСИ"/>
      <sheetName val="Title"/>
      <sheetName val="числ"/>
      <sheetName val="Set"/>
      <sheetName val="Поставщики и субподрядчики"/>
      <sheetName val="Справочник_2"/>
      <sheetName val="TASSI2"/>
      <sheetName val="Tav.22 Rischio di Credito"/>
      <sheetName val="dias"/>
      <sheetName val="ф.5"/>
      <sheetName val="иртышская"/>
      <sheetName val="таврическая"/>
      <sheetName val="сибирь"/>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cell r="P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cell r="P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cell r="P20">
            <v>0</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cell r="P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7">
          <cell r="D7">
            <v>0</v>
          </cell>
        </row>
      </sheetData>
      <sheetData sheetId="75">
        <row r="7">
          <cell r="D7">
            <v>0</v>
          </cell>
        </row>
      </sheetData>
      <sheetData sheetId="76">
        <row r="7">
          <cell r="D7">
            <v>0</v>
          </cell>
        </row>
      </sheetData>
      <sheetData sheetId="77">
        <row r="7">
          <cell r="D7">
            <v>0</v>
          </cell>
        </row>
      </sheetData>
      <sheetData sheetId="78">
        <row r="7">
          <cell r="D7">
            <v>0</v>
          </cell>
        </row>
      </sheetData>
      <sheetData sheetId="79">
        <row r="7">
          <cell r="D7">
            <v>0</v>
          </cell>
        </row>
      </sheetData>
      <sheetData sheetId="80">
        <row r="7">
          <cell r="D7">
            <v>0</v>
          </cell>
        </row>
      </sheetData>
      <sheetData sheetId="81">
        <row r="7">
          <cell r="D7">
            <v>0</v>
          </cell>
        </row>
      </sheetData>
      <sheetData sheetId="82">
        <row r="7">
          <cell r="D7">
            <v>0</v>
          </cell>
        </row>
      </sheetData>
      <sheetData sheetId="83">
        <row r="7">
          <cell r="D7">
            <v>0</v>
          </cell>
        </row>
      </sheetData>
      <sheetData sheetId="84">
        <row r="7">
          <cell r="D7">
            <v>0</v>
          </cell>
        </row>
      </sheetData>
      <sheetData sheetId="85">
        <row r="7">
          <cell r="D7">
            <v>0</v>
          </cell>
        </row>
      </sheetData>
      <sheetData sheetId="86">
        <row r="7">
          <cell r="D7">
            <v>0</v>
          </cell>
        </row>
      </sheetData>
      <sheetData sheetId="87">
        <row r="7">
          <cell r="D7">
            <v>0</v>
          </cell>
        </row>
      </sheetData>
      <sheetData sheetId="88">
        <row r="7">
          <cell r="D7">
            <v>0</v>
          </cell>
        </row>
      </sheetData>
      <sheetData sheetId="89">
        <row r="7">
          <cell r="D7">
            <v>0</v>
          </cell>
        </row>
      </sheetData>
      <sheetData sheetId="90">
        <row r="7">
          <cell r="D7">
            <v>0</v>
          </cell>
        </row>
      </sheetData>
      <sheetData sheetId="91">
        <row r="7">
          <cell r="D7">
            <v>0</v>
          </cell>
        </row>
      </sheetData>
      <sheetData sheetId="92">
        <row r="7">
          <cell r="D7">
            <v>0</v>
          </cell>
        </row>
      </sheetData>
      <sheetData sheetId="93">
        <row r="7">
          <cell r="D7">
            <v>0</v>
          </cell>
        </row>
      </sheetData>
      <sheetData sheetId="94">
        <row r="7">
          <cell r="D7">
            <v>0</v>
          </cell>
        </row>
      </sheetData>
      <sheetData sheetId="95">
        <row r="7">
          <cell r="D7">
            <v>0</v>
          </cell>
        </row>
      </sheetData>
      <sheetData sheetId="96">
        <row r="7">
          <cell r="D7">
            <v>0</v>
          </cell>
        </row>
      </sheetData>
      <sheetData sheetId="97">
        <row r="7">
          <cell r="D7">
            <v>0</v>
          </cell>
        </row>
      </sheetData>
      <sheetData sheetId="98">
        <row r="7">
          <cell r="D7">
            <v>0</v>
          </cell>
        </row>
      </sheetData>
      <sheetData sheetId="99">
        <row r="7">
          <cell r="D7">
            <v>0</v>
          </cell>
        </row>
      </sheetData>
      <sheetData sheetId="100">
        <row r="7">
          <cell r="D7">
            <v>0</v>
          </cell>
        </row>
      </sheetData>
      <sheetData sheetId="101">
        <row r="7">
          <cell r="D7">
            <v>0</v>
          </cell>
        </row>
      </sheetData>
      <sheetData sheetId="102">
        <row r="7">
          <cell r="D7">
            <v>0</v>
          </cell>
        </row>
      </sheetData>
      <sheetData sheetId="103">
        <row r="7">
          <cell r="D7">
            <v>0</v>
          </cell>
        </row>
      </sheetData>
      <sheetData sheetId="104">
        <row r="7">
          <cell r="D7">
            <v>0</v>
          </cell>
        </row>
      </sheetData>
      <sheetData sheetId="105">
        <row r="7">
          <cell r="D7">
            <v>0</v>
          </cell>
        </row>
      </sheetData>
      <sheetData sheetId="106">
        <row r="7">
          <cell r="D7">
            <v>0</v>
          </cell>
        </row>
      </sheetData>
      <sheetData sheetId="107">
        <row r="7">
          <cell r="D7">
            <v>0</v>
          </cell>
        </row>
      </sheetData>
      <sheetData sheetId="108">
        <row r="7">
          <cell r="D7">
            <v>0</v>
          </cell>
        </row>
      </sheetData>
      <sheetData sheetId="109">
        <row r="7">
          <cell r="D7">
            <v>0</v>
          </cell>
        </row>
      </sheetData>
      <sheetData sheetId="110">
        <row r="7">
          <cell r="D7">
            <v>0</v>
          </cell>
        </row>
      </sheetData>
      <sheetData sheetId="111">
        <row r="7">
          <cell r="D7">
            <v>0</v>
          </cell>
        </row>
      </sheetData>
      <sheetData sheetId="112">
        <row r="7">
          <cell r="D7">
            <v>0</v>
          </cell>
        </row>
      </sheetData>
      <sheetData sheetId="113">
        <row r="7">
          <cell r="D7">
            <v>0</v>
          </cell>
        </row>
      </sheetData>
      <sheetData sheetId="114">
        <row r="7">
          <cell r="D7">
            <v>0</v>
          </cell>
        </row>
      </sheetData>
      <sheetData sheetId="115">
        <row r="7">
          <cell r="D7">
            <v>0</v>
          </cell>
        </row>
      </sheetData>
      <sheetData sheetId="116">
        <row r="7">
          <cell r="D7">
            <v>0</v>
          </cell>
        </row>
      </sheetData>
      <sheetData sheetId="117">
        <row r="7">
          <cell r="D7">
            <v>0</v>
          </cell>
        </row>
      </sheetData>
      <sheetData sheetId="118">
        <row r="7">
          <cell r="D7">
            <v>0</v>
          </cell>
        </row>
      </sheetData>
      <sheetData sheetId="119">
        <row r="7">
          <cell r="D7">
            <v>0</v>
          </cell>
        </row>
      </sheetData>
      <sheetData sheetId="120">
        <row r="7">
          <cell r="D7">
            <v>0</v>
          </cell>
        </row>
      </sheetData>
      <sheetData sheetId="121">
        <row r="7">
          <cell r="D7">
            <v>0</v>
          </cell>
        </row>
      </sheetData>
      <sheetData sheetId="122">
        <row r="7">
          <cell r="D7">
            <v>0</v>
          </cell>
        </row>
      </sheetData>
      <sheetData sheetId="123">
        <row r="7">
          <cell r="D7">
            <v>0</v>
          </cell>
        </row>
      </sheetData>
      <sheetData sheetId="124">
        <row r="7">
          <cell r="D7">
            <v>0</v>
          </cell>
        </row>
      </sheetData>
      <sheetData sheetId="125">
        <row r="7">
          <cell r="D7">
            <v>0</v>
          </cell>
        </row>
      </sheetData>
      <sheetData sheetId="126">
        <row r="7">
          <cell r="D7">
            <v>0</v>
          </cell>
        </row>
      </sheetData>
      <sheetData sheetId="127">
        <row r="7">
          <cell r="D7">
            <v>0</v>
          </cell>
        </row>
      </sheetData>
      <sheetData sheetId="128">
        <row r="7">
          <cell r="D7">
            <v>0</v>
          </cell>
        </row>
      </sheetData>
      <sheetData sheetId="129">
        <row r="7">
          <cell r="D7">
            <v>0</v>
          </cell>
        </row>
      </sheetData>
      <sheetData sheetId="130">
        <row r="7">
          <cell r="D7">
            <v>0</v>
          </cell>
        </row>
      </sheetData>
      <sheetData sheetId="131">
        <row r="7">
          <cell r="D7">
            <v>0</v>
          </cell>
        </row>
      </sheetData>
      <sheetData sheetId="132">
        <row r="7">
          <cell r="D7">
            <v>0</v>
          </cell>
        </row>
      </sheetData>
      <sheetData sheetId="133" refreshError="1"/>
      <sheetData sheetId="134" refreshError="1"/>
      <sheetData sheetId="135" refreshError="1"/>
      <sheetData sheetId="136" refreshError="1"/>
      <sheetData sheetId="137">
        <row r="8">
          <cell r="D8">
            <v>15739</v>
          </cell>
        </row>
      </sheetData>
      <sheetData sheetId="138">
        <row r="8">
          <cell r="D8">
            <v>15739</v>
          </cell>
        </row>
      </sheetData>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1">
          <cell r="A1">
            <v>0</v>
          </cell>
        </row>
      </sheetData>
      <sheetData sheetId="257">
        <row r="1">
          <cell r="A1">
            <v>0</v>
          </cell>
        </row>
      </sheetData>
      <sheetData sheetId="258">
        <row r="1">
          <cell r="A1">
            <v>0</v>
          </cell>
        </row>
      </sheetData>
      <sheetData sheetId="259" refreshError="1"/>
      <sheetData sheetId="260" refreshError="1"/>
      <sheetData sheetId="261" refreshError="1"/>
      <sheetData sheetId="262" refreshError="1"/>
      <sheetData sheetId="263" refreshError="1"/>
      <sheetData sheetId="264">
        <row r="1">
          <cell r="A1">
            <v>0</v>
          </cell>
        </row>
      </sheetData>
      <sheetData sheetId="265">
        <row r="1">
          <cell r="A1">
            <v>0</v>
          </cell>
        </row>
      </sheetData>
      <sheetData sheetId="266" refreshError="1"/>
      <sheetData sheetId="267" refreshError="1"/>
      <sheetData sheetId="268" refreshError="1"/>
      <sheetData sheetId="269">
        <row r="2">
          <cell r="A2">
            <v>0</v>
          </cell>
        </row>
      </sheetData>
      <sheetData sheetId="270">
        <row r="1">
          <cell r="A1">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ow r="1">
          <cell r="A1">
            <v>0</v>
          </cell>
        </row>
      </sheetData>
      <sheetData sheetId="309" refreshError="1"/>
      <sheetData sheetId="310" refreshError="1"/>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1">
          <cell r="A1">
            <v>0</v>
          </cell>
        </row>
      </sheetData>
      <sheetData sheetId="676">
        <row r="1">
          <cell r="A1">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1">
          <cell r="A1">
            <v>0</v>
          </cell>
        </row>
      </sheetData>
      <sheetData sheetId="949">
        <row r="1">
          <cell r="A1">
            <v>0</v>
          </cell>
        </row>
      </sheetData>
      <sheetData sheetId="950">
        <row r="1">
          <cell r="A1">
            <v>0</v>
          </cell>
        </row>
      </sheetData>
      <sheetData sheetId="951">
        <row r="1">
          <cell r="A1">
            <v>0</v>
          </cell>
        </row>
      </sheetData>
      <sheetData sheetId="952">
        <row r="1">
          <cell r="A1">
            <v>0</v>
          </cell>
        </row>
      </sheetData>
      <sheetData sheetId="953">
        <row r="1">
          <cell r="A1">
            <v>0</v>
          </cell>
        </row>
      </sheetData>
      <sheetData sheetId="954">
        <row r="1">
          <cell r="A1">
            <v>0</v>
          </cell>
        </row>
      </sheetData>
      <sheetData sheetId="955">
        <row r="1">
          <cell r="A1">
            <v>0</v>
          </cell>
        </row>
      </sheetData>
      <sheetData sheetId="956">
        <row r="1">
          <cell r="A1">
            <v>0</v>
          </cell>
        </row>
      </sheetData>
      <sheetData sheetId="957">
        <row r="1">
          <cell r="A1">
            <v>0</v>
          </cell>
        </row>
      </sheetData>
      <sheetData sheetId="958">
        <row r="1">
          <cell r="A1">
            <v>0</v>
          </cell>
        </row>
      </sheetData>
      <sheetData sheetId="959">
        <row r="1">
          <cell r="A1">
            <v>0</v>
          </cell>
        </row>
      </sheetData>
      <sheetData sheetId="960">
        <row r="1">
          <cell r="A1">
            <v>0</v>
          </cell>
        </row>
      </sheetData>
      <sheetData sheetId="961">
        <row r="1">
          <cell r="A1">
            <v>0</v>
          </cell>
        </row>
      </sheetData>
      <sheetData sheetId="962">
        <row r="1">
          <cell r="A1">
            <v>0</v>
          </cell>
        </row>
      </sheetData>
      <sheetData sheetId="963">
        <row r="1">
          <cell r="A1">
            <v>0</v>
          </cell>
        </row>
      </sheetData>
      <sheetData sheetId="964">
        <row r="1">
          <cell r="A1">
            <v>0</v>
          </cell>
        </row>
      </sheetData>
      <sheetData sheetId="965">
        <row r="1">
          <cell r="A1">
            <v>0</v>
          </cell>
        </row>
      </sheetData>
      <sheetData sheetId="966">
        <row r="1">
          <cell r="A1">
            <v>0</v>
          </cell>
        </row>
      </sheetData>
      <sheetData sheetId="967">
        <row r="1">
          <cell r="A1">
            <v>0</v>
          </cell>
        </row>
      </sheetData>
      <sheetData sheetId="968">
        <row r="1">
          <cell r="A1">
            <v>0</v>
          </cell>
        </row>
      </sheetData>
      <sheetData sheetId="969">
        <row r="1">
          <cell r="A1">
            <v>0</v>
          </cell>
        </row>
      </sheetData>
      <sheetData sheetId="970">
        <row r="1">
          <cell r="A1">
            <v>0</v>
          </cell>
        </row>
      </sheetData>
      <sheetData sheetId="971">
        <row r="1">
          <cell r="A1">
            <v>0</v>
          </cell>
        </row>
      </sheetData>
      <sheetData sheetId="972">
        <row r="1">
          <cell r="A1">
            <v>0</v>
          </cell>
        </row>
      </sheetData>
      <sheetData sheetId="973">
        <row r="1">
          <cell r="A1">
            <v>0</v>
          </cell>
        </row>
      </sheetData>
      <sheetData sheetId="974">
        <row r="1">
          <cell r="A1">
            <v>0</v>
          </cell>
        </row>
      </sheetData>
      <sheetData sheetId="975">
        <row r="1">
          <cell r="A1">
            <v>0</v>
          </cell>
        </row>
      </sheetData>
      <sheetData sheetId="976">
        <row r="1">
          <cell r="A1">
            <v>0</v>
          </cell>
        </row>
      </sheetData>
      <sheetData sheetId="977">
        <row r="1">
          <cell r="A1">
            <v>0</v>
          </cell>
        </row>
      </sheetData>
      <sheetData sheetId="978">
        <row r="1">
          <cell r="A1">
            <v>0</v>
          </cell>
        </row>
      </sheetData>
      <sheetData sheetId="979">
        <row r="1">
          <cell r="A1">
            <v>0</v>
          </cell>
        </row>
      </sheetData>
      <sheetData sheetId="980">
        <row r="1">
          <cell r="A1">
            <v>0</v>
          </cell>
        </row>
      </sheetData>
      <sheetData sheetId="981">
        <row r="1">
          <cell r="A1">
            <v>0</v>
          </cell>
        </row>
      </sheetData>
      <sheetData sheetId="982">
        <row r="1">
          <cell r="A1">
            <v>0</v>
          </cell>
        </row>
      </sheetData>
      <sheetData sheetId="983">
        <row r="1">
          <cell r="A1">
            <v>0</v>
          </cell>
        </row>
      </sheetData>
      <sheetData sheetId="984">
        <row r="1">
          <cell r="A1">
            <v>0</v>
          </cell>
        </row>
      </sheetData>
      <sheetData sheetId="985">
        <row r="1">
          <cell r="A1">
            <v>0</v>
          </cell>
        </row>
      </sheetData>
      <sheetData sheetId="986">
        <row r="1">
          <cell r="A1">
            <v>0</v>
          </cell>
        </row>
      </sheetData>
      <sheetData sheetId="987">
        <row r="1">
          <cell r="A1">
            <v>0</v>
          </cell>
        </row>
      </sheetData>
      <sheetData sheetId="988">
        <row r="1">
          <cell r="A1">
            <v>0</v>
          </cell>
        </row>
      </sheetData>
      <sheetData sheetId="989">
        <row r="1">
          <cell r="A1">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2">
          <cell r="A2">
            <v>0</v>
          </cell>
        </row>
      </sheetData>
      <sheetData sheetId="1080">
        <row r="2">
          <cell r="A2">
            <v>0</v>
          </cell>
        </row>
      </sheetData>
      <sheetData sheetId="1081">
        <row r="2">
          <cell r="A2">
            <v>0</v>
          </cell>
        </row>
      </sheetData>
      <sheetData sheetId="1082">
        <row r="2">
          <cell r="A2">
            <v>0</v>
          </cell>
        </row>
      </sheetData>
      <sheetData sheetId="1083">
        <row r="2">
          <cell r="A2">
            <v>0</v>
          </cell>
        </row>
      </sheetData>
      <sheetData sheetId="1084">
        <row r="2">
          <cell r="A2">
            <v>0</v>
          </cell>
        </row>
      </sheetData>
      <sheetData sheetId="1085">
        <row r="2">
          <cell r="A2">
            <v>0</v>
          </cell>
        </row>
      </sheetData>
      <sheetData sheetId="1086">
        <row r="2">
          <cell r="A2">
            <v>0</v>
          </cell>
        </row>
      </sheetData>
      <sheetData sheetId="1087">
        <row r="2">
          <cell r="A2">
            <v>0</v>
          </cell>
        </row>
      </sheetData>
      <sheetData sheetId="1088">
        <row r="2">
          <cell r="A2">
            <v>0</v>
          </cell>
        </row>
      </sheetData>
      <sheetData sheetId="1089">
        <row r="2">
          <cell r="A2">
            <v>0</v>
          </cell>
        </row>
      </sheetData>
      <sheetData sheetId="1090">
        <row r="2">
          <cell r="A2">
            <v>0</v>
          </cell>
        </row>
      </sheetData>
      <sheetData sheetId="1091">
        <row r="2">
          <cell r="A2">
            <v>0</v>
          </cell>
        </row>
      </sheetData>
      <sheetData sheetId="1092">
        <row r="2">
          <cell r="A2">
            <v>0</v>
          </cell>
        </row>
      </sheetData>
      <sheetData sheetId="1093">
        <row r="2">
          <cell r="A2">
            <v>0</v>
          </cell>
        </row>
      </sheetData>
      <sheetData sheetId="1094">
        <row r="2">
          <cell r="A2">
            <v>0</v>
          </cell>
        </row>
      </sheetData>
      <sheetData sheetId="1095">
        <row r="2">
          <cell r="A2">
            <v>0</v>
          </cell>
        </row>
      </sheetData>
      <sheetData sheetId="1096">
        <row r="2">
          <cell r="A2">
            <v>0</v>
          </cell>
        </row>
      </sheetData>
      <sheetData sheetId="1097">
        <row r="2">
          <cell r="A2">
            <v>0</v>
          </cell>
        </row>
      </sheetData>
      <sheetData sheetId="1098">
        <row r="2">
          <cell r="A2">
            <v>0</v>
          </cell>
        </row>
      </sheetData>
      <sheetData sheetId="1099">
        <row r="2">
          <cell r="A2">
            <v>0</v>
          </cell>
        </row>
      </sheetData>
      <sheetData sheetId="1100">
        <row r="2">
          <cell r="A2">
            <v>0</v>
          </cell>
        </row>
      </sheetData>
      <sheetData sheetId="1101">
        <row r="2">
          <cell r="A2">
            <v>0</v>
          </cell>
        </row>
      </sheetData>
      <sheetData sheetId="1102">
        <row r="2">
          <cell r="A2">
            <v>0</v>
          </cell>
        </row>
      </sheetData>
      <sheetData sheetId="1103">
        <row r="2">
          <cell r="A2">
            <v>0</v>
          </cell>
        </row>
      </sheetData>
      <sheetData sheetId="1104">
        <row r="2">
          <cell r="A2">
            <v>0</v>
          </cell>
        </row>
      </sheetData>
      <sheetData sheetId="1105">
        <row r="2">
          <cell r="A2">
            <v>0</v>
          </cell>
        </row>
      </sheetData>
      <sheetData sheetId="1106">
        <row r="2">
          <cell r="A2">
            <v>0</v>
          </cell>
        </row>
      </sheetData>
      <sheetData sheetId="1107">
        <row r="2">
          <cell r="A2">
            <v>0</v>
          </cell>
        </row>
      </sheetData>
      <sheetData sheetId="1108">
        <row r="2">
          <cell r="A2">
            <v>0</v>
          </cell>
        </row>
      </sheetData>
      <sheetData sheetId="1109">
        <row r="2">
          <cell r="A2">
            <v>0</v>
          </cell>
        </row>
      </sheetData>
      <sheetData sheetId="1110">
        <row r="2">
          <cell r="A2">
            <v>0</v>
          </cell>
        </row>
      </sheetData>
      <sheetData sheetId="1111">
        <row r="2">
          <cell r="A2">
            <v>0</v>
          </cell>
        </row>
      </sheetData>
      <sheetData sheetId="1112">
        <row r="2">
          <cell r="A2">
            <v>0</v>
          </cell>
        </row>
      </sheetData>
      <sheetData sheetId="1113">
        <row r="2">
          <cell r="A2">
            <v>0</v>
          </cell>
        </row>
      </sheetData>
      <sheetData sheetId="1114">
        <row r="2">
          <cell r="A2">
            <v>0</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2">
          <cell r="A2">
            <v>0</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2">
          <cell r="A2">
            <v>0</v>
          </cell>
        </row>
      </sheetData>
      <sheetData sheetId="1127">
        <row r="2">
          <cell r="A2">
            <v>0</v>
          </cell>
        </row>
      </sheetData>
      <sheetData sheetId="1128">
        <row r="2">
          <cell r="A2">
            <v>0</v>
          </cell>
        </row>
      </sheetData>
      <sheetData sheetId="1129">
        <row r="2">
          <cell r="A2">
            <v>0</v>
          </cell>
        </row>
      </sheetData>
      <sheetData sheetId="1130">
        <row r="2">
          <cell r="A2">
            <v>0</v>
          </cell>
        </row>
      </sheetData>
      <sheetData sheetId="1131">
        <row r="2">
          <cell r="A2">
            <v>0</v>
          </cell>
        </row>
      </sheetData>
      <sheetData sheetId="1132">
        <row r="2">
          <cell r="A2">
            <v>0</v>
          </cell>
        </row>
      </sheetData>
      <sheetData sheetId="1133">
        <row r="2">
          <cell r="A2">
            <v>0</v>
          </cell>
        </row>
      </sheetData>
      <sheetData sheetId="1134">
        <row r="2">
          <cell r="A2">
            <v>0</v>
          </cell>
        </row>
      </sheetData>
      <sheetData sheetId="1135">
        <row r="2">
          <cell r="A2">
            <v>0</v>
          </cell>
        </row>
      </sheetData>
      <sheetData sheetId="1136">
        <row r="2">
          <cell r="A2">
            <v>0</v>
          </cell>
        </row>
      </sheetData>
      <sheetData sheetId="1137">
        <row r="2">
          <cell r="A2">
            <v>0</v>
          </cell>
        </row>
      </sheetData>
      <sheetData sheetId="1138">
        <row r="2">
          <cell r="A2">
            <v>0</v>
          </cell>
        </row>
      </sheetData>
      <sheetData sheetId="1139">
        <row r="2">
          <cell r="A2">
            <v>0</v>
          </cell>
        </row>
      </sheetData>
      <sheetData sheetId="1140">
        <row r="2">
          <cell r="A2">
            <v>0</v>
          </cell>
        </row>
      </sheetData>
      <sheetData sheetId="1141">
        <row r="2">
          <cell r="A2">
            <v>0</v>
          </cell>
        </row>
      </sheetData>
      <sheetData sheetId="1142">
        <row r="2">
          <cell r="A2">
            <v>0</v>
          </cell>
        </row>
      </sheetData>
      <sheetData sheetId="1143">
        <row r="2">
          <cell r="A2">
            <v>0</v>
          </cell>
        </row>
      </sheetData>
      <sheetData sheetId="1144">
        <row r="2">
          <cell r="A2">
            <v>0</v>
          </cell>
        </row>
      </sheetData>
      <sheetData sheetId="1145">
        <row r="2">
          <cell r="A2">
            <v>0</v>
          </cell>
        </row>
      </sheetData>
      <sheetData sheetId="1146">
        <row r="2">
          <cell r="A2">
            <v>0</v>
          </cell>
        </row>
      </sheetData>
      <sheetData sheetId="1147">
        <row r="2">
          <cell r="A2">
            <v>0</v>
          </cell>
        </row>
      </sheetData>
      <sheetData sheetId="1148">
        <row r="2">
          <cell r="A2">
            <v>0</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2">
          <cell r="A2">
            <v>0</v>
          </cell>
        </row>
      </sheetData>
      <sheetData sheetId="1243">
        <row r="2">
          <cell r="A2">
            <v>0</v>
          </cell>
        </row>
      </sheetData>
      <sheetData sheetId="1244">
        <row r="2">
          <cell r="A2">
            <v>0</v>
          </cell>
        </row>
      </sheetData>
      <sheetData sheetId="1245">
        <row r="2">
          <cell r="A2">
            <v>0</v>
          </cell>
        </row>
      </sheetData>
      <sheetData sheetId="1246">
        <row r="2">
          <cell r="A2">
            <v>0</v>
          </cell>
        </row>
      </sheetData>
      <sheetData sheetId="1247">
        <row r="2">
          <cell r="A2">
            <v>0</v>
          </cell>
        </row>
      </sheetData>
      <sheetData sheetId="1248">
        <row r="2">
          <cell r="A2">
            <v>0</v>
          </cell>
        </row>
      </sheetData>
      <sheetData sheetId="1249">
        <row r="2">
          <cell r="A2">
            <v>0</v>
          </cell>
        </row>
      </sheetData>
      <sheetData sheetId="1250">
        <row r="2">
          <cell r="A2">
            <v>0</v>
          </cell>
        </row>
      </sheetData>
      <sheetData sheetId="1251">
        <row r="2">
          <cell r="A2">
            <v>0</v>
          </cell>
        </row>
      </sheetData>
      <sheetData sheetId="1252">
        <row r="2">
          <cell r="A2">
            <v>0</v>
          </cell>
        </row>
      </sheetData>
      <sheetData sheetId="1253">
        <row r="2">
          <cell r="A2">
            <v>0</v>
          </cell>
        </row>
      </sheetData>
      <sheetData sheetId="1254">
        <row r="2">
          <cell r="A2">
            <v>0</v>
          </cell>
        </row>
      </sheetData>
      <sheetData sheetId="1255">
        <row r="2">
          <cell r="A2">
            <v>0</v>
          </cell>
        </row>
      </sheetData>
      <sheetData sheetId="1256">
        <row r="2">
          <cell r="A2">
            <v>0</v>
          </cell>
        </row>
      </sheetData>
      <sheetData sheetId="1257">
        <row r="2">
          <cell r="A2">
            <v>0</v>
          </cell>
        </row>
      </sheetData>
      <sheetData sheetId="1258">
        <row r="2">
          <cell r="A2">
            <v>0</v>
          </cell>
        </row>
      </sheetData>
      <sheetData sheetId="1259">
        <row r="2">
          <cell r="A2">
            <v>0</v>
          </cell>
        </row>
      </sheetData>
      <sheetData sheetId="1260">
        <row r="2">
          <cell r="A2">
            <v>0</v>
          </cell>
        </row>
      </sheetData>
      <sheetData sheetId="1261">
        <row r="2">
          <cell r="A2">
            <v>0</v>
          </cell>
        </row>
      </sheetData>
      <sheetData sheetId="1262">
        <row r="2">
          <cell r="A2">
            <v>0</v>
          </cell>
        </row>
      </sheetData>
      <sheetData sheetId="1263">
        <row r="2">
          <cell r="A2">
            <v>0</v>
          </cell>
        </row>
      </sheetData>
      <sheetData sheetId="1264">
        <row r="2">
          <cell r="A2">
            <v>0</v>
          </cell>
        </row>
      </sheetData>
      <sheetData sheetId="1265">
        <row r="2">
          <cell r="A2">
            <v>0</v>
          </cell>
        </row>
      </sheetData>
      <sheetData sheetId="1266">
        <row r="2">
          <cell r="A2">
            <v>0</v>
          </cell>
        </row>
      </sheetData>
      <sheetData sheetId="1267">
        <row r="2">
          <cell r="A2">
            <v>0</v>
          </cell>
        </row>
      </sheetData>
      <sheetData sheetId="1268">
        <row r="2">
          <cell r="A2">
            <v>0</v>
          </cell>
        </row>
      </sheetData>
      <sheetData sheetId="1269">
        <row r="2">
          <cell r="A2">
            <v>0</v>
          </cell>
        </row>
      </sheetData>
      <sheetData sheetId="1270">
        <row r="2">
          <cell r="A2">
            <v>0</v>
          </cell>
        </row>
      </sheetData>
      <sheetData sheetId="1271">
        <row r="2">
          <cell r="A2">
            <v>0</v>
          </cell>
        </row>
      </sheetData>
      <sheetData sheetId="1272">
        <row r="2">
          <cell r="A2">
            <v>0</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2">
          <cell r="A2">
            <v>0</v>
          </cell>
        </row>
      </sheetData>
      <sheetData sheetId="1279">
        <row r="2">
          <cell r="A2">
            <v>0</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2">
          <cell r="A2">
            <v>0</v>
          </cell>
        </row>
      </sheetData>
      <sheetData sheetId="1285">
        <row r="2">
          <cell r="A2">
            <v>0</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2">
          <cell r="A2">
            <v>0</v>
          </cell>
        </row>
      </sheetData>
      <sheetData sheetId="1291">
        <row r="2">
          <cell r="A2">
            <v>0</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2">
          <cell r="A2">
            <v>0</v>
          </cell>
        </row>
      </sheetData>
      <sheetData sheetId="1297">
        <row r="2">
          <cell r="A2">
            <v>0</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2">
          <cell r="A2">
            <v>0</v>
          </cell>
        </row>
      </sheetData>
      <sheetData sheetId="1303">
        <row r="2">
          <cell r="A2">
            <v>0</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2">
          <cell r="A2">
            <v>0</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2">
          <cell r="A2">
            <v>0</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2">
          <cell r="A2">
            <v>0</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row r="2">
          <cell r="A2">
            <v>0</v>
          </cell>
        </row>
      </sheetData>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2">
          <cell r="A2">
            <v>0</v>
          </cell>
        </row>
      </sheetData>
      <sheetData sheetId="1492">
        <row r="2">
          <cell r="A2">
            <v>0</v>
          </cell>
        </row>
      </sheetData>
      <sheetData sheetId="1493">
        <row r="2">
          <cell r="A2">
            <v>0</v>
          </cell>
        </row>
      </sheetData>
      <sheetData sheetId="1494">
        <row r="2">
          <cell r="A2">
            <v>0</v>
          </cell>
        </row>
      </sheetData>
      <sheetData sheetId="1495">
        <row r="2">
          <cell r="A2">
            <v>0</v>
          </cell>
        </row>
      </sheetData>
      <sheetData sheetId="1496">
        <row r="2">
          <cell r="A2">
            <v>0</v>
          </cell>
        </row>
      </sheetData>
      <sheetData sheetId="1497">
        <row r="2">
          <cell r="A2">
            <v>0</v>
          </cell>
        </row>
      </sheetData>
      <sheetData sheetId="1498">
        <row r="2">
          <cell r="A2">
            <v>0</v>
          </cell>
        </row>
      </sheetData>
      <sheetData sheetId="1499">
        <row r="2">
          <cell r="A2">
            <v>0</v>
          </cell>
        </row>
      </sheetData>
      <sheetData sheetId="1500">
        <row r="2">
          <cell r="A2">
            <v>0</v>
          </cell>
        </row>
      </sheetData>
      <sheetData sheetId="1501">
        <row r="2">
          <cell r="A2">
            <v>0</v>
          </cell>
        </row>
      </sheetData>
      <sheetData sheetId="1502">
        <row r="2">
          <cell r="A2">
            <v>0</v>
          </cell>
        </row>
      </sheetData>
      <sheetData sheetId="1503">
        <row r="2">
          <cell r="A2">
            <v>0</v>
          </cell>
        </row>
      </sheetData>
      <sheetData sheetId="1504">
        <row r="2">
          <cell r="A2">
            <v>0</v>
          </cell>
        </row>
      </sheetData>
      <sheetData sheetId="1505">
        <row r="2">
          <cell r="A2">
            <v>0</v>
          </cell>
        </row>
      </sheetData>
      <sheetData sheetId="1506">
        <row r="2">
          <cell r="A2">
            <v>0</v>
          </cell>
        </row>
      </sheetData>
      <sheetData sheetId="1507">
        <row r="2">
          <cell r="A2">
            <v>0</v>
          </cell>
        </row>
      </sheetData>
      <sheetData sheetId="1508">
        <row r="2">
          <cell r="A2">
            <v>0</v>
          </cell>
        </row>
      </sheetData>
      <sheetData sheetId="1509">
        <row r="2">
          <cell r="A2">
            <v>0</v>
          </cell>
        </row>
      </sheetData>
      <sheetData sheetId="1510">
        <row r="2">
          <cell r="A2">
            <v>0</v>
          </cell>
        </row>
      </sheetData>
      <sheetData sheetId="1511">
        <row r="2">
          <cell r="A2">
            <v>0</v>
          </cell>
        </row>
      </sheetData>
      <sheetData sheetId="1512">
        <row r="2">
          <cell r="A2">
            <v>0</v>
          </cell>
        </row>
      </sheetData>
      <sheetData sheetId="1513">
        <row r="2">
          <cell r="A2">
            <v>0</v>
          </cell>
        </row>
      </sheetData>
      <sheetData sheetId="1514">
        <row r="2">
          <cell r="A2">
            <v>0</v>
          </cell>
        </row>
      </sheetData>
      <sheetData sheetId="1515">
        <row r="2">
          <cell r="A2">
            <v>0</v>
          </cell>
        </row>
      </sheetData>
      <sheetData sheetId="1516">
        <row r="2">
          <cell r="A2">
            <v>0</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2">
          <cell r="A2">
            <v>0</v>
          </cell>
        </row>
      </sheetData>
      <sheetData sheetId="1522">
        <row r="2">
          <cell r="A2">
            <v>0</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2">
          <cell r="A2">
            <v>0</v>
          </cell>
        </row>
      </sheetData>
      <sheetData sheetId="1528">
        <row r="2">
          <cell r="A2">
            <v>0</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2">
          <cell r="A2">
            <v>0</v>
          </cell>
        </row>
      </sheetData>
      <sheetData sheetId="1534">
        <row r="2">
          <cell r="A2">
            <v>0</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2">
          <cell r="A2">
            <v>0</v>
          </cell>
        </row>
      </sheetData>
      <sheetData sheetId="1540">
        <row r="2">
          <cell r="A2">
            <v>0</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2">
          <cell r="A2">
            <v>0</v>
          </cell>
        </row>
      </sheetData>
      <sheetData sheetId="1546">
        <row r="2">
          <cell r="A2">
            <v>0</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2">
          <cell r="A2">
            <v>0</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2">
          <cell r="A2">
            <v>0</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2">
          <cell r="A2">
            <v>0</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row r="2">
          <cell r="A2">
            <v>0</v>
          </cell>
        </row>
      </sheetData>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2">
          <cell r="A2">
            <v>0</v>
          </cell>
        </row>
      </sheetData>
      <sheetData sheetId="1735">
        <row r="2">
          <cell r="A2">
            <v>0</v>
          </cell>
        </row>
      </sheetData>
      <sheetData sheetId="1736">
        <row r="2">
          <cell r="A2">
            <v>0</v>
          </cell>
        </row>
      </sheetData>
      <sheetData sheetId="1737">
        <row r="2">
          <cell r="A2">
            <v>0</v>
          </cell>
        </row>
      </sheetData>
      <sheetData sheetId="1738">
        <row r="2">
          <cell r="A2">
            <v>0</v>
          </cell>
        </row>
      </sheetData>
      <sheetData sheetId="1739">
        <row r="2">
          <cell r="A2">
            <v>0</v>
          </cell>
        </row>
      </sheetData>
      <sheetData sheetId="1740">
        <row r="2">
          <cell r="A2">
            <v>0</v>
          </cell>
        </row>
      </sheetData>
      <sheetData sheetId="1741">
        <row r="2">
          <cell r="A2">
            <v>0</v>
          </cell>
        </row>
      </sheetData>
      <sheetData sheetId="1742">
        <row r="2">
          <cell r="A2">
            <v>0</v>
          </cell>
        </row>
      </sheetData>
      <sheetData sheetId="1743">
        <row r="2">
          <cell r="A2">
            <v>0</v>
          </cell>
        </row>
      </sheetData>
      <sheetData sheetId="1744">
        <row r="2">
          <cell r="A2">
            <v>0</v>
          </cell>
        </row>
      </sheetData>
      <sheetData sheetId="1745">
        <row r="2">
          <cell r="A2">
            <v>0</v>
          </cell>
        </row>
      </sheetData>
      <sheetData sheetId="1746">
        <row r="2">
          <cell r="A2">
            <v>0</v>
          </cell>
        </row>
      </sheetData>
      <sheetData sheetId="1747">
        <row r="2">
          <cell r="A2">
            <v>0</v>
          </cell>
        </row>
      </sheetData>
      <sheetData sheetId="1748">
        <row r="2">
          <cell r="A2">
            <v>0</v>
          </cell>
        </row>
      </sheetData>
      <sheetData sheetId="1749">
        <row r="2">
          <cell r="A2">
            <v>0</v>
          </cell>
        </row>
      </sheetData>
      <sheetData sheetId="1750">
        <row r="2">
          <cell r="A2">
            <v>0</v>
          </cell>
        </row>
      </sheetData>
      <sheetData sheetId="1751">
        <row r="2">
          <cell r="A2">
            <v>0</v>
          </cell>
        </row>
      </sheetData>
      <sheetData sheetId="1752">
        <row r="2">
          <cell r="A2">
            <v>0</v>
          </cell>
        </row>
      </sheetData>
      <sheetData sheetId="1753">
        <row r="2">
          <cell r="A2">
            <v>0</v>
          </cell>
        </row>
      </sheetData>
      <sheetData sheetId="1754">
        <row r="2">
          <cell r="A2">
            <v>0</v>
          </cell>
        </row>
      </sheetData>
      <sheetData sheetId="1755">
        <row r="2">
          <cell r="A2">
            <v>0</v>
          </cell>
        </row>
      </sheetData>
      <sheetData sheetId="1756">
        <row r="2">
          <cell r="A2">
            <v>0</v>
          </cell>
        </row>
      </sheetData>
      <sheetData sheetId="1757">
        <row r="2">
          <cell r="A2">
            <v>0</v>
          </cell>
        </row>
      </sheetData>
      <sheetData sheetId="1758">
        <row r="2">
          <cell r="A2">
            <v>0</v>
          </cell>
        </row>
      </sheetData>
      <sheetData sheetId="1759">
        <row r="2">
          <cell r="A2">
            <v>0</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2">
          <cell r="A2">
            <v>0</v>
          </cell>
        </row>
      </sheetData>
      <sheetData sheetId="1765">
        <row r="2">
          <cell r="A2">
            <v>0</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2">
          <cell r="A2">
            <v>0</v>
          </cell>
        </row>
      </sheetData>
      <sheetData sheetId="1771">
        <row r="2">
          <cell r="A2">
            <v>0</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2">
          <cell r="A2">
            <v>0</v>
          </cell>
        </row>
      </sheetData>
      <sheetData sheetId="1777">
        <row r="2">
          <cell r="A2">
            <v>0</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2">
          <cell r="A2">
            <v>0</v>
          </cell>
        </row>
      </sheetData>
      <sheetData sheetId="1783">
        <row r="2">
          <cell r="A2">
            <v>0</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2">
          <cell r="A2">
            <v>0</v>
          </cell>
        </row>
      </sheetData>
      <sheetData sheetId="1789">
        <row r="2">
          <cell r="A2">
            <v>0</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2">
          <cell r="A2">
            <v>0</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2">
          <cell r="A2">
            <v>0</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2">
          <cell r="A2">
            <v>0</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row r="2">
          <cell r="A2">
            <v>0</v>
          </cell>
        </row>
      </sheetData>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2">
          <cell r="A2">
            <v>0</v>
          </cell>
        </row>
      </sheetData>
      <sheetData sheetId="1978">
        <row r="2">
          <cell r="A2">
            <v>0</v>
          </cell>
        </row>
      </sheetData>
      <sheetData sheetId="1979">
        <row r="2">
          <cell r="A2">
            <v>0</v>
          </cell>
        </row>
      </sheetData>
      <sheetData sheetId="1980">
        <row r="2">
          <cell r="A2">
            <v>0</v>
          </cell>
        </row>
      </sheetData>
      <sheetData sheetId="1981">
        <row r="2">
          <cell r="A2">
            <v>0</v>
          </cell>
        </row>
      </sheetData>
      <sheetData sheetId="1982">
        <row r="2">
          <cell r="A2">
            <v>0</v>
          </cell>
        </row>
      </sheetData>
      <sheetData sheetId="1983">
        <row r="2">
          <cell r="A2">
            <v>0</v>
          </cell>
        </row>
      </sheetData>
      <sheetData sheetId="1984">
        <row r="2">
          <cell r="A2">
            <v>0</v>
          </cell>
        </row>
      </sheetData>
      <sheetData sheetId="1985">
        <row r="2">
          <cell r="A2">
            <v>0</v>
          </cell>
        </row>
      </sheetData>
      <sheetData sheetId="1986">
        <row r="2">
          <cell r="A2">
            <v>0</v>
          </cell>
        </row>
      </sheetData>
      <sheetData sheetId="1987">
        <row r="2">
          <cell r="A2">
            <v>0</v>
          </cell>
        </row>
      </sheetData>
      <sheetData sheetId="1988">
        <row r="2">
          <cell r="A2">
            <v>0</v>
          </cell>
        </row>
      </sheetData>
      <sheetData sheetId="1989">
        <row r="2">
          <cell r="A2">
            <v>0</v>
          </cell>
        </row>
      </sheetData>
      <sheetData sheetId="1990">
        <row r="2">
          <cell r="A2">
            <v>0</v>
          </cell>
        </row>
      </sheetData>
      <sheetData sheetId="1991">
        <row r="2">
          <cell r="A2">
            <v>0</v>
          </cell>
        </row>
      </sheetData>
      <sheetData sheetId="1992">
        <row r="2">
          <cell r="A2">
            <v>0</v>
          </cell>
        </row>
      </sheetData>
      <sheetData sheetId="1993">
        <row r="2">
          <cell r="A2">
            <v>0</v>
          </cell>
        </row>
      </sheetData>
      <sheetData sheetId="1994">
        <row r="2">
          <cell r="A2">
            <v>0</v>
          </cell>
        </row>
      </sheetData>
      <sheetData sheetId="1995">
        <row r="2">
          <cell r="A2">
            <v>0</v>
          </cell>
        </row>
      </sheetData>
      <sheetData sheetId="1996">
        <row r="2">
          <cell r="A2">
            <v>0</v>
          </cell>
        </row>
      </sheetData>
      <sheetData sheetId="1997">
        <row r="2">
          <cell r="A2">
            <v>0</v>
          </cell>
        </row>
      </sheetData>
      <sheetData sheetId="1998">
        <row r="2">
          <cell r="A2">
            <v>0</v>
          </cell>
        </row>
      </sheetData>
      <sheetData sheetId="1999">
        <row r="2">
          <cell r="A2">
            <v>0</v>
          </cell>
        </row>
      </sheetData>
      <sheetData sheetId="2000">
        <row r="2">
          <cell r="A2">
            <v>0</v>
          </cell>
        </row>
      </sheetData>
      <sheetData sheetId="2001">
        <row r="2">
          <cell r="A2">
            <v>0</v>
          </cell>
        </row>
      </sheetData>
      <sheetData sheetId="2002">
        <row r="2">
          <cell r="A2">
            <v>0</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2">
          <cell r="A2">
            <v>0</v>
          </cell>
        </row>
      </sheetData>
      <sheetData sheetId="2008">
        <row r="2">
          <cell r="A2">
            <v>0</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2">
          <cell r="A2">
            <v>0</v>
          </cell>
        </row>
      </sheetData>
      <sheetData sheetId="2014">
        <row r="2">
          <cell r="A2">
            <v>0</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2">
          <cell r="A2">
            <v>0</v>
          </cell>
        </row>
      </sheetData>
      <sheetData sheetId="2020">
        <row r="2">
          <cell r="A2">
            <v>0</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2">
          <cell r="A2">
            <v>0</v>
          </cell>
        </row>
      </sheetData>
      <sheetData sheetId="2026">
        <row r="2">
          <cell r="A2">
            <v>0</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2">
          <cell r="A2">
            <v>0</v>
          </cell>
        </row>
      </sheetData>
      <sheetData sheetId="2032">
        <row r="2">
          <cell r="A2">
            <v>0</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2">
          <cell r="A2">
            <v>0</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2">
          <cell r="A2">
            <v>0</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2">
          <cell r="A2">
            <v>0</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row r="2">
          <cell r="A2">
            <v>0</v>
          </cell>
        </row>
      </sheetData>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refreshError="1"/>
      <sheetData sheetId="2180" refreshError="1"/>
      <sheetData sheetId="2181"/>
      <sheetData sheetId="2182" refreshError="1"/>
      <sheetData sheetId="2183" refreshError="1"/>
      <sheetData sheetId="2184" refreshError="1"/>
      <sheetData sheetId="2185" refreshError="1"/>
      <sheetData sheetId="2186" refreshError="1"/>
      <sheetData sheetId="2187">
        <row r="4">
          <cell r="A4" t="str">
            <v>№  п/п</v>
          </cell>
        </row>
      </sheetData>
      <sheetData sheetId="2188">
        <row r="2">
          <cell r="A2">
            <v>0</v>
          </cell>
        </row>
      </sheetData>
      <sheetData sheetId="2189">
        <row r="2">
          <cell r="A2">
            <v>0</v>
          </cell>
        </row>
      </sheetData>
      <sheetData sheetId="2190" refreshError="1"/>
      <sheetData sheetId="2191" refreshError="1"/>
      <sheetData sheetId="2192" refreshError="1"/>
      <sheetData sheetId="2193" refreshError="1"/>
      <sheetData sheetId="2194"/>
      <sheetData sheetId="2195" refreshError="1"/>
      <sheetData sheetId="2196" refreshError="1"/>
      <sheetData sheetId="2197" refreshError="1"/>
      <sheetData sheetId="2198" refreshError="1"/>
      <sheetData sheetId="2199" refreshError="1"/>
      <sheetData sheetId="2200" refreshError="1"/>
      <sheetData sheetId="2201" refreshError="1"/>
      <sheetData sheetId="2202">
        <row r="4">
          <cell r="E4">
            <v>0</v>
          </cell>
        </row>
      </sheetData>
      <sheetData sheetId="2203" refreshError="1"/>
      <sheetData sheetId="2204" refreshError="1"/>
      <sheetData sheetId="220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 val="bplan2000_5"/>
      <sheetName val="Master Cashflows - Contractual"/>
      <sheetName val="Гр5(о)"/>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 val="Account balances"/>
      <sheetName val="данны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 sheetId="60" refreshError="1"/>
      <sheetData sheetId="6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 val="kolplak"/>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 val="бюджет_сентябрь"/>
      <sheetName val="БДДС-c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 val="lang"/>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описание"/>
      <sheetName val="2. паспорт  техприс"/>
      <sheetName val="3.1.конкретные результаты ТП-РП"/>
      <sheetName val="3.2конкретные результаты ЛЭП"/>
      <sheetName val="3.3. Паспорт надежность"/>
      <sheetName val="4. паспортбюджет"/>
      <sheetName val="5 анализ экон эфф 25"/>
      <sheetName val="5  анализ экон эфф 26"/>
      <sheetName val="5  анализ экон эфф 27"/>
      <sheetName val="5  анализ экон эфф 28"/>
      <sheetName val="5  анализ экон эфф 29"/>
      <sheetName val="6.1. Паспорт сетевой график"/>
      <sheetName val="6.2. Паспорт фин осв ввод"/>
      <sheetName val="7. Паспорт отчет о закупке"/>
      <sheetName val="8. Паспорт оценка влияния"/>
      <sheetName val="9. Паспорт Карта-схема"/>
      <sheetName val="О_003000008 Паспорт"/>
    </sheetNames>
    <definedNames>
      <definedName name="a" refersTo="#ССЫЛКА!"/>
      <definedName name="asd" refersTo="#ССЫЛКА!"/>
      <definedName name="b" refersTo="#ССЫЛКА!"/>
      <definedName name="CompOt" refersTo="#ССЫЛКА!"/>
      <definedName name="CompRas" refersTo="#ССЫЛКА!"/>
      <definedName name="dfg" refersTo="#ССЫЛКА!"/>
      <definedName name="End_Bal" refersTo="#ССЫЛКА!"/>
      <definedName name="ew" refersTo="#ССЫЛКА!"/>
      <definedName name="fg" refersTo="#ССЫЛКА!"/>
      <definedName name="Full_Print" refersTo="#ССЫЛКА!"/>
      <definedName name="gfjfg" refersTo="#ССЫЛКА!"/>
      <definedName name="gggg" refersTo="#ССЫЛКА!"/>
      <definedName name="Go" refersTo="#ССЫЛКА!"/>
      <definedName name="GoAssetChart" refersTo="#ССЫЛКА!"/>
      <definedName name="GoBack" refersTo="#ССЫЛКА!"/>
      <definedName name="GoBalanceSheet" refersTo="#ССЫЛКА!"/>
      <definedName name="GoCashFlow" refersTo="#ССЫЛКА!"/>
      <definedName name="GoData" refersTo="#ССЫЛКА!"/>
      <definedName name="GoIncomeChart" refersTo="#ССЫЛКА!"/>
      <definedName name="GoIncomeChart1" refersTo="#ССЫЛКА!"/>
      <definedName name="Header_Row" refersTo="#ССЫЛКА!"/>
      <definedName name="hhhh" refersTo="#ССЫЛКА!"/>
      <definedName name="Interest_Rate" refersTo="#ССЫЛКА!"/>
      <definedName name="jjjjjj" refersTo="#ССЫЛКА!"/>
      <definedName name="k" refersTo="#ССЫЛКА!"/>
      <definedName name="kk" refersTo="#ССЫЛКА!"/>
      <definedName name="Loan_Amount" refersTo="#ССЫЛКА!"/>
      <definedName name="Loan_Start" refersTo="#ССЫЛКА!"/>
      <definedName name="Loan_Years" refersTo="#ССЫЛКА!"/>
      <definedName name="mm" refersTo="#ССЫЛКА!"/>
      <definedName name="NotesHyp"/>
      <definedName name="P1_ESO_PROT" refersTo="#ССЫЛКА!"/>
      <definedName name="P1_SBT_PROT" refersTo="#ССЫЛКА!"/>
      <definedName name="P1_SCOPE_16_PRT" refersTo="#ССЫЛКА!"/>
      <definedName name="P1_SCOPE_17_PRT" refersTo="#ССЫЛКА!"/>
      <definedName name="P1_SCOPE_4_PRT" refersTo="#ССЫЛКА!"/>
      <definedName name="P1_SCOPE_5_PRT" refersTo="#ССЫЛКА!"/>
      <definedName name="P1_SCOPE_F1_PRT" refersTo="#ССЫЛКА!"/>
      <definedName name="P1_SCOPE_F2_PRT" refersTo="#ССЫЛКА!"/>
      <definedName name="P1_SCOPE_FLOAD" refersTo="#ССЫЛКА!"/>
      <definedName name="P1_SCOPE_FRML" refersTo="#ССЫЛКА!"/>
      <definedName name="P1_SCOPE_PER_PRT" refersTo="#ССЫЛКА!"/>
      <definedName name="P1_SCOPE_SV_LD1" refersTo="#ССЫЛКА!"/>
      <definedName name="P1_SCOPE_SV_PRT" refersTo="#ССЫЛКА!"/>
      <definedName name="P1_SET_PROT" refersTo="#ССЫЛКА!"/>
      <definedName name="P1_SET_PRT" refersTo="#ССЫЛКА!"/>
      <definedName name="P1_T1_Protect" refersTo="#ССЫЛКА!"/>
      <definedName name="P1_T16_Protect" refersTo="#ССЫЛКА!"/>
      <definedName name="P1_T17?unit?РУБ.ГКАЛ" refersTo="#ССЫЛКА!"/>
      <definedName name="P1_T17?unit?ТГКАЛ" refersTo="#ССЫЛКА!"/>
      <definedName name="P1_T17_Protection" refersTo="#ССЫЛКА!"/>
      <definedName name="P1_T18.2_Protect" refersTo="#ССЫЛКА!"/>
      <definedName name="P1_T20_Protection" refersTo="#ССЫЛКА!"/>
      <definedName name="P1_T21_Protection" refersTo="#ССЫЛКА!"/>
      <definedName name="P1_T23_Protection" refersTo="#ССЫЛКА!"/>
      <definedName name="P1_T25_protection" refersTo="#ССЫЛКА!"/>
      <definedName name="P1_T26_Protection" refersTo="#ССЫЛКА!"/>
      <definedName name="P1_T27_Protection" refersTo="#ССЫЛКА!"/>
      <definedName name="P1_T28?axis?R?ПЭ" refersTo="#ССЫЛКА!"/>
      <definedName name="P1_T28?axis?R?ПЭ?" refersTo="#ССЫЛКА!"/>
      <definedName name="P1_T28?Data" refersTo="#ССЫЛКА!"/>
      <definedName name="P1_T28_Protection" refersTo="#ССЫЛКА!"/>
      <definedName name="P1_T4_Protect" refersTo="#ССЫЛКА!"/>
      <definedName name="P1_T6_Protect" refersTo="#ССЫЛКА!"/>
      <definedName name="P1_ДиапазонЗащиты"/>
      <definedName name="P10_T1_Protect" refersTo="#ССЫЛКА!"/>
      <definedName name="P10_T28_Protection" refersTo="#ССЫЛКА!"/>
      <definedName name="P11_T1_Protect" refersTo="#ССЫЛКА!"/>
      <definedName name="P11_T28_Protection" refersTo="#ССЫЛКА!"/>
      <definedName name="P12_T1_Protect" refersTo="#ССЫЛКА!"/>
      <definedName name="P13_T1_Protect" refersTo="#ССЫЛКА!"/>
      <definedName name="P14_T1_Protect" refersTo="#ССЫЛКА!"/>
      <definedName name="P15_T1_Protect" refersTo="#ССЫЛКА!"/>
      <definedName name="P16_T1_Protect" refersTo="#ССЫЛКА!"/>
      <definedName name="P17_T1_Protect" refersTo="#ССЫЛКА!"/>
      <definedName name="P2_SCOPE_16_PRT" refersTo="#ССЫЛКА!"/>
      <definedName name="P2_SCOPE_4_PRT" refersTo="#ССЫЛКА!"/>
      <definedName name="P2_SCOPE_5_PRT" refersTo="#ССЫЛКА!"/>
      <definedName name="P2_SCOPE_F1_PRT" refersTo="#ССЫЛКА!"/>
      <definedName name="P2_SCOPE_F2_PRT" refersTo="#ССЫЛКА!"/>
      <definedName name="P2_SCOPE_PER_PRT" refersTo="#ССЫЛКА!"/>
      <definedName name="P2_SCOPE_SV_PRT" refersTo="#ССЫЛКА!"/>
      <definedName name="P2_T1_Protect" refersTo="#ССЫЛКА!"/>
      <definedName name="P2_T17?unit?РУБ.ГКАЛ" refersTo="#ССЫЛКА!"/>
      <definedName name="P2_T17?unit?ТГКАЛ" refersTo="#ССЫЛКА!"/>
      <definedName name="P2_T17_Protection" refersTo="#ССЫЛКА!"/>
      <definedName name="P2_T21_Protection" refersTo="#ССЫЛКА!"/>
      <definedName name="P2_T25_protection" refersTo="#ССЫЛКА!"/>
      <definedName name="P2_T26_Protection" refersTo="#ССЫЛКА!"/>
      <definedName name="P2_T27_Protection" refersTo="#ССЫЛКА!"/>
      <definedName name="P2_T28?axis?R?ПЭ" refersTo="#ССЫЛКА!"/>
      <definedName name="P2_T28?axis?R?ПЭ?" refersTo="#ССЫЛКА!"/>
      <definedName name="P2_T28_Protection" refersTo="#ССЫЛКА!"/>
      <definedName name="P2_T4_Protect" refersTo="#ССЫЛКА!"/>
      <definedName name="P2_ДиапазонЗащиты"/>
      <definedName name="P3_SCOPE_F1_PRT" refersTo="#ССЫЛКА!"/>
      <definedName name="P3_SCOPE_PER_PRT" refersTo="#ССЫЛКА!"/>
      <definedName name="P3_SCOPE_SV_PRT" refersTo="#ССЫЛКА!"/>
      <definedName name="P3_T1_Protect" refersTo="#ССЫЛКА!"/>
      <definedName name="P3_T17_Protection" refersTo="#ССЫЛКА!"/>
      <definedName name="P3_T27_Protection" refersTo="#ССЫЛКА!"/>
      <definedName name="P3_T28?axis?R?ПЭ" refersTo="#ССЫЛКА!"/>
      <definedName name="P3_T28?axis?R?ПЭ?" refersTo="#ССЫЛКА!"/>
      <definedName name="P3_T28_Protection" refersTo="#ССЫЛКА!"/>
      <definedName name="P3_ДиапазонЗащиты"/>
      <definedName name="P4_SCOPE_F1_PRT" refersTo="#ССЫЛКА!"/>
      <definedName name="P4_SCOPE_PER_PRT" refersTo="#ССЫЛКА!"/>
      <definedName name="P4_T1_Protect" refersTo="#ССЫЛКА!"/>
      <definedName name="P4_T17_Protection" refersTo="#ССЫЛКА!"/>
      <definedName name="P4_T28?axis?R?ПЭ" refersTo="#ССЫЛКА!"/>
      <definedName name="P4_T28?axis?R?ПЭ?" refersTo="#ССЫЛКА!"/>
      <definedName name="P4_T28_Protection" refersTo="#ССЫЛКА!"/>
      <definedName name="P4_ДиапазонЗащиты"/>
      <definedName name="P5_SCOPE_PER_PRT" refersTo="#ССЫЛКА!"/>
      <definedName name="P5_T1_Protect" refersTo="#ССЫЛКА!"/>
      <definedName name="P5_T17_Protection" refersTo="#ССЫЛКА!"/>
      <definedName name="P5_T28?axis?R?ПЭ" refersTo="#ССЫЛКА!"/>
      <definedName name="P5_T28?axis?R?ПЭ?" refersTo="#ССЫЛКА!"/>
      <definedName name="P5_T28_Protection" refersTo="#ССЫЛКА!"/>
      <definedName name="P6_SCOPE_PER_PRT" refersTo="#ССЫЛКА!"/>
      <definedName name="P6_T1_Protect" refersTo="#ССЫЛКА!"/>
      <definedName name="P6_T28_Protection" refersTo="#ССЫЛКА!"/>
      <definedName name="P7_SCOPE_PER_PRT" refersTo="#ССЫЛКА!"/>
      <definedName name="P7_T1_Protect" refersTo="#ССЫЛКА!"/>
      <definedName name="P7_T28_Protection" refersTo="#ССЫЛКА!"/>
      <definedName name="P8_T1_Protect" refersTo="#ССЫЛКА!"/>
      <definedName name="P8_T28_Protection" refersTo="#ССЫЛКА!"/>
      <definedName name="P9_T1_Protect" refersTo="#ССЫЛКА!"/>
      <definedName name="P9_T28_Protection" refersTo="#ССЫЛКА!"/>
      <definedName name="qaz" refersTo="#ССЫЛКА!"/>
      <definedName name="shit" refersTo="#ССЫЛКА!"/>
      <definedName name="USD" refersTo="#ССЫЛКА!"/>
      <definedName name="www" refersTo="#ССЫЛКА!"/>
      <definedName name="аа" refersTo="#ССЫЛКА!"/>
      <definedName name="АААААААА" refersTo="#ССЫЛКА!"/>
      <definedName name="б" refersTo="#ССЫЛКА!"/>
      <definedName name="бб" refersTo="#ССЫЛКА!"/>
      <definedName name="ббббб" refersTo="#ССЫЛКА!"/>
      <definedName name="в" refersTo="#ССЫЛКА!"/>
      <definedName name="в23ё" refersTo="#ССЫЛКА!"/>
      <definedName name="вв" refersTo="#ССЫЛКА!"/>
      <definedName name="г" refersTo="#ССЫЛКА!"/>
      <definedName name="график" refersTo="#ССЫЛКА!"/>
      <definedName name="д" refersTo="#ССЫЛКА!"/>
      <definedName name="Дв" refersTo="#ССЫЛКА!"/>
      <definedName name="е" refersTo="#ССЫЛКА!"/>
      <definedName name="ж" refersTo="#ССЫЛКА!"/>
      <definedName name="жжжжжжж" refersTo="#ССЫЛКА!"/>
      <definedName name="з" refersTo="#ССЫЛКА!"/>
      <definedName name="ззззззззззззззззззззз" refersTo="#ССЫЛКА!"/>
      <definedName name="и" refersTo="#ССЫЛКА!"/>
      <definedName name="й" refersTo="#ССЫЛКА!"/>
      <definedName name="йй" refersTo="#ССЫЛКА!"/>
      <definedName name="ййййййййййййй" refersTo="#ССЫЛКА!"/>
      <definedName name="к" refersTo="#ССЫЛКА!"/>
      <definedName name="ке" refersTo="#ССЫЛКА!"/>
      <definedName name="л" refersTo="#ССЫЛКА!"/>
      <definedName name="м" refersTo="#ССЫЛКА!"/>
      <definedName name="мым" refersTo="#ССЫЛКА!"/>
      <definedName name="н" refersTo="#ССЫЛКА!"/>
      <definedName name="нов" refersTo="#ССЫЛКА!"/>
      <definedName name="о" refersTo="#ССЫЛКА!"/>
      <definedName name="п" refersTo="#ССЫЛКА!"/>
      <definedName name="привет" refersTo="#ССЫЛКА!"/>
      <definedName name="р" refersTo="#ССЫЛКА!"/>
      <definedName name="ремонты2" refersTo="#ССЫЛКА!"/>
      <definedName name="с" refersTo="#ССЫЛКА!"/>
      <definedName name="сс" refersTo="#ССЫЛКА!"/>
      <definedName name="сссс" refersTo="#ССЫЛКА!"/>
      <definedName name="ссы" refersTo="#ССЫЛКА!"/>
      <definedName name="ссы2" refersTo="#ССЫЛКА!"/>
      <definedName name="т" refersTo="#ССЫЛКА!"/>
      <definedName name="у" refersTo="#ССЫЛКА!"/>
      <definedName name="ук" refersTo="#ССЫЛКА!"/>
      <definedName name="УП" refersTo="#ССЫЛКА!"/>
      <definedName name="уфе" refersTo="#ССЫЛКА!"/>
      <definedName name="уфэ" refersTo="#ССЫЛКА!"/>
      <definedName name="Формат_ширина" refersTo="#ССЫЛКА!"/>
      <definedName name="фыв" refersTo="#ССЫЛКА!"/>
      <definedName name="х" refersTo="#ССЫЛКА!"/>
      <definedName name="ц" refersTo="#ССЫЛКА!"/>
      <definedName name="цу" refersTo="#ССЫЛКА!"/>
      <definedName name="ч" refersTo="#ССЫЛКА!"/>
      <definedName name="ш" refersTo="#ССЫЛКА!"/>
      <definedName name="щ" refersTo="#ССЫЛКА!"/>
      <definedName name="ы" refersTo="#ССЫЛКА!"/>
      <definedName name="ыв" refersTo="#ССЫЛКА!"/>
      <definedName name="ыыыы" refersTo="#ССЫЛКА!"/>
      <definedName name="ыыыыы" refersTo="#ССЫЛКА!"/>
      <definedName name="ыыыыыы" refersTo="#ССЫЛКА!"/>
      <definedName name="ыыыыыыыыыыыыыыы" refersTo="#ССЫЛКА!"/>
      <definedName name="ь" refersTo="#ССЫЛКА!"/>
      <definedName name="ььььь" refersTo="#ССЫЛКА!"/>
      <definedName name="э" refersTo="#ССЫЛКА!"/>
      <definedName name="эээээээээээээээээээээ" refersTo="#ССЫЛКА!"/>
      <definedName name="ю" refersTo="#ССЫЛКА!"/>
      <definedName name="я" refersTo="#ССЫЛКА!"/>
      <definedName name="яячячыя" refersTo="#ССЫЛКА!"/>
    </definedNames>
    <sheetDataSet>
      <sheetData sheetId="0"/>
      <sheetData sheetId="1"/>
      <sheetData sheetId="2"/>
      <sheetData sheetId="3"/>
      <sheetData sheetId="4"/>
      <sheetData sheetId="5"/>
      <sheetData sheetId="6">
        <row r="31">
          <cell r="C31">
            <v>13733.346620714286</v>
          </cell>
        </row>
      </sheetData>
      <sheetData sheetId="7"/>
      <sheetData sheetId="8"/>
      <sheetData sheetId="9"/>
      <sheetData sheetId="10"/>
      <sheetData sheetId="11"/>
      <sheetData sheetId="12"/>
      <sheetData sheetId="13"/>
      <sheetData sheetId="14"/>
      <sheetData sheetId="15"/>
      <sheetData sheetId="16"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 val="Контрол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sheetData sheetId="471">
        <row r="2">
          <cell r="A2">
            <v>1.0489999999999999</v>
          </cell>
        </row>
      </sheetData>
      <sheetData sheetId="472">
        <row r="2">
          <cell r="A2">
            <v>1.0489999999999999</v>
          </cell>
        </row>
      </sheetData>
      <sheetData sheetId="473">
        <row r="2">
          <cell r="A2">
            <v>1.0489999999999999</v>
          </cell>
        </row>
      </sheetData>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sheetData sheetId="509">
        <row r="2">
          <cell r="A2">
            <v>1.0489999999999999</v>
          </cell>
        </row>
      </sheetData>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row r="2">
          <cell r="A2">
            <v>1.0489999999999999</v>
          </cell>
        </row>
      </sheetData>
      <sheetData sheetId="728">
        <row r="2">
          <cell r="A2">
            <v>1.0489999999999999</v>
          </cell>
        </row>
      </sheetData>
      <sheetData sheetId="729"/>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sheetData sheetId="842"/>
      <sheetData sheetId="843"/>
      <sheetData sheetId="844"/>
      <sheetData sheetId="845"/>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sheetData sheetId="854"/>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sheetData sheetId="863"/>
      <sheetData sheetId="864"/>
      <sheetData sheetId="865"/>
      <sheetData sheetId="866"/>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sheetData sheetId="1191"/>
      <sheetData sheetId="1192"/>
      <sheetData sheetId="1193"/>
      <sheetData sheetId="1194"/>
      <sheetData sheetId="1195"/>
      <sheetData sheetId="1196"/>
      <sheetData sheetId="1197"/>
      <sheetData sheetId="1198"/>
      <sheetData sheetId="1199"/>
      <sheetData sheetId="1200"/>
      <sheetData sheetId="1201"/>
      <sheetData sheetId="1202"/>
      <sheetData sheetId="1203"/>
      <sheetData sheetId="1204">
        <row r="2">
          <cell r="A2">
            <v>1.0489999999999999</v>
          </cell>
        </row>
      </sheetData>
      <sheetData sheetId="1205">
        <row r="2">
          <cell r="A2">
            <v>1.0489999999999999</v>
          </cell>
        </row>
      </sheetData>
      <sheetData sheetId="1206"/>
      <sheetData sheetId="1207"/>
      <sheetData sheetId="1208"/>
      <sheetData sheetId="1209"/>
      <sheetData sheetId="1210"/>
      <sheetData sheetId="1211"/>
      <sheetData sheetId="1212"/>
      <sheetData sheetId="1213"/>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масла,литры"/>
      <sheetName val="Гр5(о)"/>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Неопл_11-02"/>
      <sheetName val="Свод_неопл"/>
      <sheetName val="реестр_бюджет"/>
      <sheetName val="График"/>
      <sheetName val="поступления"/>
      <sheetName val="Реестр_ГУТА"/>
      <sheetName val="в"/>
      <sheetName val="Энергосбыт"/>
      <sheetName val="2020"/>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row r="36">
          <cell r="F36">
            <v>8.6999999999999993</v>
          </cell>
        </row>
        <row r="37">
          <cell r="F37">
            <v>19.600000000000001</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 val="Справка"/>
      <sheetName val="ПРОГНОЗ_1"/>
      <sheetName val="Томскэнергосбыт"/>
      <sheetName val="АЭС"/>
      <sheetName val="ПСК"/>
      <sheetName val="мэс"/>
      <sheetName val="ОЭК"/>
      <sheetName val="еирц рб"/>
      <sheetName val="еирц пэс"/>
      <sheetName val="мое"/>
      <sheetName val="эсв"/>
      <sheetName val="еирц то"/>
      <sheetName val="оэс"/>
      <sheetName val="пэс"/>
      <sheetName val="сск"/>
      <sheetName val="сэ"/>
      <sheetName val="тамбов"/>
      <sheetName val="еирц ло"/>
      <sheetName val="эскб"/>
      <sheetName val="рнэ"/>
      <sheetName val="свод 1кв"/>
      <sheetName val="ВЫВОДЫ"/>
      <sheetName val="ФА"/>
      <sheetName val="сравн 1кв.ф 20-21 пл21"/>
      <sheetName val="Свод_1 кв.2021_кр.форма"/>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 val="Справка"/>
      <sheetName val="ФОТ"/>
      <sheetName val="СПИСОК"/>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Е."/>
      <sheetName val="У.Е. (ДТР)"/>
    </sheetNames>
    <sheetDataSet>
      <sheetData sheetId="0"/>
      <sheetData sheetId="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Загрузка данных"/>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 val="REESTR_ORG_EE"/>
    </sheetNames>
    <sheetDataSet>
      <sheetData sheetId="0"/>
      <sheetData sheetId="1"/>
      <sheetData sheetId="2"/>
      <sheetData sheetId="3"/>
      <sheetData sheetId="4"/>
      <sheetData sheetId="5"/>
      <sheetData sheetId="6"/>
      <sheetData sheetId="7"/>
      <sheetData sheetId="8">
        <row r="30">
          <cell r="Z30">
            <v>4988.5259400000004</v>
          </cell>
        </row>
        <row r="41">
          <cell r="Z41">
            <v>1049.7545700000001</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1.2."/>
      <sheetName val="2.2.4."/>
      <sheetName val="2.2.5."/>
      <sheetName val="Лист1"/>
    </sheetNames>
    <sheetDataSet>
      <sheetData sheetId="0"/>
      <sheetData sheetId="1"/>
      <sheetData sheetId="2"/>
      <sheetData sheetId="3">
        <row r="3">
          <cell r="G3">
            <v>14.173191629913152</v>
          </cell>
        </row>
        <row r="7">
          <cell r="G7">
            <v>2.3890123456790122</v>
          </cell>
        </row>
        <row r="9">
          <cell r="G9">
            <v>1434.0789915966386</v>
          </cell>
        </row>
        <row r="11">
          <cell r="G11">
            <v>4558.5398799313898</v>
          </cell>
        </row>
        <row r="13">
          <cell r="G13">
            <v>100.15275862068967</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tabSelected="1" view="pageBreakPreview" topLeftCell="A4" zoomScale="70" zoomScaleSheetLayoutView="70" workbookViewId="0">
      <selection activeCell="D21" sqref="D21"/>
    </sheetView>
  </sheetViews>
  <sheetFormatPr defaultRowHeight="15" x14ac:dyDescent="0.25"/>
  <cols>
    <col min="1" max="1" width="6.140625" style="1" customWidth="1"/>
    <col min="2" max="2" width="46.85546875" style="1" hidden="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hidden="1" customHeight="1" x14ac:dyDescent="0.2">
      <c r="A1" s="17"/>
      <c r="B1" s="17"/>
      <c r="D1" s="30"/>
      <c r="G1" s="15"/>
      <c r="H1" s="15"/>
    </row>
    <row r="2" spans="1:23" s="11" customFormat="1" ht="18.75" hidden="1" customHeight="1" x14ac:dyDescent="0.3">
      <c r="A2" s="17"/>
      <c r="B2" s="17"/>
      <c r="D2" s="14"/>
      <c r="G2" s="15"/>
      <c r="H2" s="15"/>
    </row>
    <row r="3" spans="1:23" s="11" customFormat="1" ht="18.75" hidden="1" x14ac:dyDescent="0.3">
      <c r="A3" s="16"/>
      <c r="B3" s="16"/>
      <c r="D3" s="14"/>
      <c r="G3" s="15"/>
      <c r="H3" s="15"/>
    </row>
    <row r="4" spans="1:23" s="11" customFormat="1" ht="18.75" x14ac:dyDescent="0.3">
      <c r="A4" s="16"/>
      <c r="B4" s="16"/>
      <c r="G4" s="15"/>
      <c r="H4" s="15"/>
      <c r="I4" s="14"/>
    </row>
    <row r="5" spans="1:23" s="11" customFormat="1" ht="15.75" x14ac:dyDescent="0.25">
      <c r="A5" s="276" t="s">
        <v>371</v>
      </c>
      <c r="B5" s="276"/>
      <c r="C5" s="276"/>
      <c r="D5" s="276"/>
      <c r="E5" s="94"/>
      <c r="F5" s="94"/>
      <c r="G5" s="94"/>
      <c r="H5" s="94"/>
      <c r="I5" s="94"/>
      <c r="J5" s="94"/>
      <c r="K5" s="94"/>
    </row>
    <row r="6" spans="1:23" s="11" customFormat="1" ht="18.75" x14ac:dyDescent="0.3">
      <c r="A6" s="16"/>
      <c r="B6" s="16"/>
      <c r="G6" s="15"/>
      <c r="H6" s="15"/>
      <c r="I6" s="14"/>
    </row>
    <row r="7" spans="1:23" s="11" customFormat="1" ht="18.75" x14ac:dyDescent="0.2">
      <c r="A7" s="280" t="s">
        <v>7</v>
      </c>
      <c r="B7" s="280"/>
      <c r="C7" s="280"/>
      <c r="D7" s="280"/>
      <c r="E7" s="12"/>
      <c r="F7" s="12"/>
      <c r="G7" s="12"/>
      <c r="H7" s="12"/>
      <c r="I7" s="12"/>
      <c r="J7" s="12"/>
      <c r="K7" s="12"/>
      <c r="L7" s="12"/>
      <c r="M7" s="12"/>
      <c r="N7" s="12"/>
      <c r="O7" s="12"/>
      <c r="P7" s="12"/>
      <c r="Q7" s="12"/>
      <c r="R7" s="12"/>
      <c r="S7" s="12"/>
      <c r="T7" s="12"/>
      <c r="U7" s="12"/>
      <c r="V7" s="12"/>
      <c r="W7" s="12"/>
    </row>
    <row r="8" spans="1:23" s="11" customFormat="1" ht="18.75" x14ac:dyDescent="0.2">
      <c r="A8" s="13"/>
      <c r="B8" s="100"/>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279" t="s">
        <v>185</v>
      </c>
      <c r="B9" s="279"/>
      <c r="C9" s="279"/>
      <c r="D9" s="279"/>
      <c r="E9" s="7"/>
      <c r="F9" s="7"/>
      <c r="G9" s="7"/>
      <c r="H9" s="7"/>
      <c r="I9" s="7"/>
      <c r="J9" s="12"/>
      <c r="K9" s="12"/>
      <c r="L9" s="12"/>
      <c r="M9" s="12"/>
      <c r="N9" s="12"/>
      <c r="O9" s="12"/>
      <c r="P9" s="12"/>
      <c r="Q9" s="12"/>
      <c r="R9" s="12"/>
      <c r="S9" s="12"/>
      <c r="T9" s="12"/>
      <c r="U9" s="12"/>
      <c r="V9" s="12"/>
      <c r="W9" s="12"/>
    </row>
    <row r="10" spans="1:23" s="11" customFormat="1" ht="18.75" x14ac:dyDescent="0.2">
      <c r="A10" s="277" t="s">
        <v>6</v>
      </c>
      <c r="B10" s="277"/>
      <c r="C10" s="277"/>
      <c r="D10" s="277"/>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2"/>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279" t="s">
        <v>187</v>
      </c>
      <c r="B12" s="279"/>
      <c r="C12" s="279"/>
      <c r="D12" s="279"/>
      <c r="E12" s="7"/>
      <c r="F12" s="7"/>
      <c r="G12" s="7"/>
      <c r="H12" s="7"/>
      <c r="I12" s="7"/>
      <c r="J12" s="7"/>
      <c r="K12" s="7"/>
      <c r="L12" s="7"/>
      <c r="M12" s="7"/>
      <c r="N12" s="7"/>
      <c r="O12" s="7"/>
      <c r="P12" s="7"/>
      <c r="Q12" s="7"/>
      <c r="R12" s="7"/>
      <c r="S12" s="7"/>
      <c r="T12" s="7"/>
      <c r="U12" s="7"/>
      <c r="V12" s="7"/>
      <c r="W12" s="7"/>
    </row>
    <row r="13" spans="1:23" s="2" customFormat="1" ht="15" customHeight="1" x14ac:dyDescent="0.2">
      <c r="A13" s="277" t="s">
        <v>5</v>
      </c>
      <c r="B13" s="277"/>
      <c r="C13" s="277"/>
      <c r="D13" s="277"/>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1"/>
      <c r="C14" s="3"/>
      <c r="D14" s="3"/>
      <c r="E14" s="3"/>
      <c r="F14" s="3"/>
      <c r="G14" s="3"/>
      <c r="H14" s="3"/>
      <c r="I14" s="3"/>
      <c r="J14" s="3"/>
      <c r="K14" s="3"/>
      <c r="L14" s="3"/>
      <c r="M14" s="3"/>
      <c r="N14" s="3"/>
      <c r="O14" s="3"/>
      <c r="P14" s="3"/>
      <c r="Q14" s="3"/>
      <c r="R14" s="3"/>
      <c r="S14" s="3"/>
      <c r="T14" s="3"/>
    </row>
    <row r="15" spans="1:23" s="2" customFormat="1" ht="15" customHeight="1" x14ac:dyDescent="0.2">
      <c r="A15" s="278" t="s">
        <v>128</v>
      </c>
      <c r="B15" s="278"/>
      <c r="C15" s="279"/>
      <c r="D15" s="279"/>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1"/>
      <c r="C16" s="5"/>
      <c r="D16" s="5"/>
      <c r="E16" s="5"/>
      <c r="F16" s="5"/>
      <c r="G16" s="5"/>
      <c r="H16" s="5"/>
      <c r="I16" s="5"/>
      <c r="J16" s="3"/>
      <c r="K16" s="3"/>
      <c r="L16" s="3"/>
      <c r="M16" s="3"/>
      <c r="N16" s="3"/>
      <c r="O16" s="3"/>
      <c r="P16" s="3"/>
      <c r="Q16" s="3"/>
      <c r="R16" s="3"/>
      <c r="S16" s="3"/>
      <c r="T16" s="3"/>
    </row>
    <row r="17" spans="1:23" s="2" customFormat="1" ht="39.75" customHeight="1" x14ac:dyDescent="0.2">
      <c r="A17" s="22" t="s">
        <v>4</v>
      </c>
      <c r="B17" s="23" t="s">
        <v>136</v>
      </c>
      <c r="C17" s="29" t="s">
        <v>19</v>
      </c>
      <c r="D17" s="28" t="s">
        <v>18</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8">
        <v>1</v>
      </c>
      <c r="B18" s="29">
        <v>2</v>
      </c>
      <c r="C18" s="28">
        <v>2</v>
      </c>
      <c r="D18" s="29">
        <v>3</v>
      </c>
      <c r="E18" s="26"/>
      <c r="F18" s="26"/>
      <c r="G18" s="26"/>
      <c r="H18" s="26"/>
      <c r="I18" s="26"/>
      <c r="J18" s="25"/>
      <c r="K18" s="25"/>
      <c r="L18" s="25"/>
      <c r="M18" s="25"/>
      <c r="N18" s="25"/>
      <c r="O18" s="25"/>
      <c r="P18" s="25"/>
      <c r="Q18" s="25"/>
      <c r="R18" s="25"/>
      <c r="S18" s="25"/>
      <c r="T18" s="25"/>
      <c r="U18" s="24"/>
      <c r="V18" s="24"/>
      <c r="W18" s="24"/>
    </row>
    <row r="19" spans="1:23" s="2" customFormat="1" ht="71.25" customHeight="1" x14ac:dyDescent="0.2">
      <c r="A19" s="21" t="s">
        <v>17</v>
      </c>
      <c r="B19" s="127" t="s">
        <v>143</v>
      </c>
      <c r="C19" s="27" t="s">
        <v>163</v>
      </c>
      <c r="D19" s="28" t="s">
        <v>186</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16</v>
      </c>
      <c r="B20" s="127" t="s">
        <v>143</v>
      </c>
      <c r="C20" s="27" t="s">
        <v>124</v>
      </c>
      <c r="D20" s="28" t="s">
        <v>174</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15</v>
      </c>
      <c r="B21" s="127" t="s">
        <v>143</v>
      </c>
      <c r="C21" s="27" t="s">
        <v>74</v>
      </c>
      <c r="D21" s="28" t="s">
        <v>188</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14</v>
      </c>
      <c r="B22" s="127" t="s">
        <v>143</v>
      </c>
      <c r="C22" s="27" t="s">
        <v>11</v>
      </c>
      <c r="D22" s="28">
        <v>2025</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13</v>
      </c>
      <c r="B23" s="127" t="s">
        <v>143</v>
      </c>
      <c r="C23" s="27" t="s">
        <v>9</v>
      </c>
      <c r="D23" s="28">
        <v>2029</v>
      </c>
      <c r="E23" s="26"/>
      <c r="F23" s="26"/>
      <c r="G23" s="26"/>
      <c r="H23" s="26"/>
      <c r="I23" s="26"/>
      <c r="J23" s="25"/>
      <c r="K23" s="25"/>
      <c r="L23" s="25"/>
      <c r="M23" s="25"/>
      <c r="N23" s="25"/>
      <c r="O23" s="25"/>
      <c r="P23" s="25"/>
      <c r="Q23" s="25"/>
      <c r="R23" s="25"/>
      <c r="S23" s="25"/>
      <c r="T23" s="25"/>
      <c r="U23" s="24"/>
      <c r="V23" s="24"/>
      <c r="W23" s="24"/>
    </row>
    <row r="24" spans="1:23" ht="47.25" x14ac:dyDescent="0.25">
      <c r="A24" s="21" t="s">
        <v>12</v>
      </c>
      <c r="B24" s="128" t="s">
        <v>140</v>
      </c>
      <c r="C24" s="31" t="s">
        <v>146</v>
      </c>
      <c r="D24" s="28" t="s">
        <v>369</v>
      </c>
      <c r="E24" s="20"/>
      <c r="F24" s="20"/>
      <c r="G24" s="20"/>
      <c r="H24" s="20"/>
      <c r="I24" s="20"/>
      <c r="J24" s="20"/>
      <c r="K24" s="20"/>
      <c r="L24" s="20"/>
      <c r="M24" s="20"/>
      <c r="N24" s="20"/>
      <c r="O24" s="20"/>
      <c r="P24" s="20"/>
      <c r="Q24" s="20"/>
      <c r="R24" s="20"/>
      <c r="S24" s="20"/>
      <c r="T24" s="20"/>
      <c r="U24" s="20"/>
      <c r="V24" s="20"/>
      <c r="W24" s="20"/>
    </row>
    <row r="25" spans="1:23" ht="94.5" x14ac:dyDescent="0.25">
      <c r="A25" s="21" t="s">
        <v>10</v>
      </c>
      <c r="B25" s="128" t="s">
        <v>141</v>
      </c>
      <c r="C25" s="31" t="s">
        <v>165</v>
      </c>
      <c r="D25" s="28" t="s">
        <v>164</v>
      </c>
      <c r="E25" s="20"/>
      <c r="F25" s="20"/>
      <c r="G25" s="20"/>
      <c r="H25" s="20"/>
      <c r="I25" s="20"/>
      <c r="J25" s="20"/>
      <c r="K25" s="20"/>
      <c r="L25" s="20"/>
      <c r="M25" s="20"/>
      <c r="N25" s="20"/>
      <c r="O25" s="20"/>
      <c r="P25" s="20"/>
      <c r="Q25" s="20"/>
      <c r="R25" s="20"/>
      <c r="S25" s="20"/>
      <c r="T25" s="20"/>
      <c r="U25" s="20"/>
      <c r="V25" s="20"/>
      <c r="W25" s="20"/>
    </row>
    <row r="26" spans="1:23" ht="94.5" x14ac:dyDescent="0.25">
      <c r="A26" s="21" t="s">
        <v>8</v>
      </c>
      <c r="B26" s="128" t="s">
        <v>141</v>
      </c>
      <c r="C26" s="31" t="s">
        <v>133</v>
      </c>
      <c r="D26" s="28" t="s">
        <v>166</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22</v>
      </c>
      <c r="B27" s="128" t="s">
        <v>137</v>
      </c>
      <c r="C27" s="31" t="s">
        <v>117</v>
      </c>
      <c r="D27" s="28" t="s">
        <v>147</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21</v>
      </c>
      <c r="B28" s="128" t="s">
        <v>138</v>
      </c>
      <c r="C28" s="31" t="s">
        <v>129</v>
      </c>
      <c r="D28" s="28" t="s">
        <v>189</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20</v>
      </c>
      <c r="B29" s="128" t="s">
        <v>139</v>
      </c>
      <c r="C29" s="31" t="s">
        <v>130</v>
      </c>
      <c r="D29" s="227" t="s">
        <v>190</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115</v>
      </c>
      <c r="B30" s="128" t="s">
        <v>142</v>
      </c>
      <c r="C30" s="31" t="s">
        <v>131</v>
      </c>
      <c r="D30" s="227" t="s">
        <v>381</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112</v>
      </c>
      <c r="B31" s="128" t="s">
        <v>158</v>
      </c>
      <c r="C31" s="31" t="s">
        <v>161</v>
      </c>
      <c r="D31" s="28" t="s">
        <v>167</v>
      </c>
      <c r="E31" s="20"/>
      <c r="F31" s="20"/>
      <c r="G31" s="20"/>
      <c r="H31" s="20"/>
      <c r="I31" s="20"/>
      <c r="J31" s="20"/>
      <c r="K31" s="20"/>
      <c r="L31" s="20"/>
      <c r="M31" s="20"/>
      <c r="N31" s="20"/>
      <c r="O31" s="20"/>
      <c r="P31" s="20"/>
      <c r="Q31" s="20"/>
      <c r="R31" s="20"/>
      <c r="S31" s="20"/>
      <c r="T31" s="20"/>
      <c r="U31" s="20"/>
      <c r="V31" s="20"/>
      <c r="W31" s="20"/>
    </row>
    <row r="32" spans="1:23" ht="189" x14ac:dyDescent="0.25">
      <c r="A32" s="21" t="s">
        <v>157</v>
      </c>
      <c r="B32" s="128" t="s">
        <v>159</v>
      </c>
      <c r="C32" s="31" t="s">
        <v>160</v>
      </c>
      <c r="D32" s="28" t="s">
        <v>167</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pageMargins left="0.25" right="0.17" top="0.16" bottom="0.17" header="0.16" footer="0.17"/>
  <pageSetup paperSize="9" scale="78"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zoomScale="80" zoomScaleNormal="82" zoomScaleSheetLayoutView="80" workbookViewId="0">
      <selection activeCell="B12" sqref="B12"/>
    </sheetView>
  </sheetViews>
  <sheetFormatPr defaultRowHeight="15.75" outlineLevelRow="1" x14ac:dyDescent="0.25"/>
  <cols>
    <col min="1" max="1" width="66.85546875" style="142" customWidth="1"/>
    <col min="2" max="2" width="13.7109375" style="142" bestFit="1" customWidth="1"/>
    <col min="3" max="3" width="12.5703125" style="142" customWidth="1"/>
    <col min="4" max="4" width="13.85546875" style="142" customWidth="1"/>
    <col min="5" max="5" width="11.5703125" style="142" customWidth="1"/>
    <col min="6" max="6" width="13.5703125" style="142" customWidth="1"/>
    <col min="7" max="7" width="9.85546875" style="142" customWidth="1"/>
    <col min="8" max="8" width="10.140625" style="142" customWidth="1"/>
    <col min="9" max="9" width="9.140625" style="142"/>
    <col min="10" max="10" width="9.85546875" style="142" customWidth="1"/>
    <col min="11" max="11" width="14.7109375" style="142" customWidth="1"/>
    <col min="12" max="14" width="9.85546875" style="142" bestFit="1" customWidth="1"/>
    <col min="15" max="15" width="10.85546875" style="142" customWidth="1"/>
    <col min="16" max="256" width="9.140625" style="142"/>
    <col min="257" max="257" width="66.85546875" style="142" customWidth="1"/>
    <col min="258" max="258" width="13.7109375" style="142" bestFit="1" customWidth="1"/>
    <col min="259" max="259" width="12.5703125" style="142" customWidth="1"/>
    <col min="260" max="260" width="13.85546875" style="142" customWidth="1"/>
    <col min="261" max="261" width="11.5703125" style="142" customWidth="1"/>
    <col min="262" max="262" width="13.5703125" style="142" customWidth="1"/>
    <col min="263" max="263" width="9.85546875" style="142" customWidth="1"/>
    <col min="264" max="264" width="10.140625" style="142" customWidth="1"/>
    <col min="265" max="265" width="9.140625" style="142"/>
    <col min="266" max="266" width="9.85546875" style="142" customWidth="1"/>
    <col min="267" max="267" width="14.7109375" style="142" customWidth="1"/>
    <col min="268" max="270" width="9.85546875" style="142" bestFit="1" customWidth="1"/>
    <col min="271" max="271" width="10.85546875" style="142" customWidth="1"/>
    <col min="272" max="512" width="9.140625" style="142"/>
    <col min="513" max="513" width="66.85546875" style="142" customWidth="1"/>
    <col min="514" max="514" width="13.7109375" style="142" bestFit="1" customWidth="1"/>
    <col min="515" max="515" width="12.5703125" style="142" customWidth="1"/>
    <col min="516" max="516" width="13.85546875" style="142" customWidth="1"/>
    <col min="517" max="517" width="11.5703125" style="142" customWidth="1"/>
    <col min="518" max="518" width="13.5703125" style="142" customWidth="1"/>
    <col min="519" max="519" width="9.85546875" style="142" customWidth="1"/>
    <col min="520" max="520" width="10.140625" style="142" customWidth="1"/>
    <col min="521" max="521" width="9.140625" style="142"/>
    <col min="522" max="522" width="9.85546875" style="142" customWidth="1"/>
    <col min="523" max="523" width="14.7109375" style="142" customWidth="1"/>
    <col min="524" max="526" width="9.85546875" style="142" bestFit="1" customWidth="1"/>
    <col min="527" max="527" width="10.85546875" style="142" customWidth="1"/>
    <col min="528" max="768" width="9.140625" style="142"/>
    <col min="769" max="769" width="66.85546875" style="142" customWidth="1"/>
    <col min="770" max="770" width="13.7109375" style="142" bestFit="1" customWidth="1"/>
    <col min="771" max="771" width="12.5703125" style="142" customWidth="1"/>
    <col min="772" max="772" width="13.85546875" style="142" customWidth="1"/>
    <col min="773" max="773" width="11.5703125" style="142" customWidth="1"/>
    <col min="774" max="774" width="13.5703125" style="142" customWidth="1"/>
    <col min="775" max="775" width="9.85546875" style="142" customWidth="1"/>
    <col min="776" max="776" width="10.140625" style="142" customWidth="1"/>
    <col min="777" max="777" width="9.140625" style="142"/>
    <col min="778" max="778" width="9.85546875" style="142" customWidth="1"/>
    <col min="779" max="779" width="14.7109375" style="142" customWidth="1"/>
    <col min="780" max="782" width="9.85546875" style="142" bestFit="1" customWidth="1"/>
    <col min="783" max="783" width="10.85546875" style="142" customWidth="1"/>
    <col min="784" max="1024" width="9.140625" style="142"/>
    <col min="1025" max="1025" width="66.85546875" style="142" customWidth="1"/>
    <col min="1026" max="1026" width="13.7109375" style="142" bestFit="1" customWidth="1"/>
    <col min="1027" max="1027" width="12.5703125" style="142" customWidth="1"/>
    <col min="1028" max="1028" width="13.85546875" style="142" customWidth="1"/>
    <col min="1029" max="1029" width="11.5703125" style="142" customWidth="1"/>
    <col min="1030" max="1030" width="13.5703125" style="142" customWidth="1"/>
    <col min="1031" max="1031" width="9.85546875" style="142" customWidth="1"/>
    <col min="1032" max="1032" width="10.140625" style="142" customWidth="1"/>
    <col min="1033" max="1033" width="9.140625" style="142"/>
    <col min="1034" max="1034" width="9.85546875" style="142" customWidth="1"/>
    <col min="1035" max="1035" width="14.7109375" style="142" customWidth="1"/>
    <col min="1036" max="1038" width="9.85546875" style="142" bestFit="1" customWidth="1"/>
    <col min="1039" max="1039" width="10.85546875" style="142" customWidth="1"/>
    <col min="1040" max="1280" width="9.140625" style="142"/>
    <col min="1281" max="1281" width="66.85546875" style="142" customWidth="1"/>
    <col min="1282" max="1282" width="13.7109375" style="142" bestFit="1" customWidth="1"/>
    <col min="1283" max="1283" width="12.5703125" style="142" customWidth="1"/>
    <col min="1284" max="1284" width="13.85546875" style="142" customWidth="1"/>
    <col min="1285" max="1285" width="11.5703125" style="142" customWidth="1"/>
    <col min="1286" max="1286" width="13.5703125" style="142" customWidth="1"/>
    <col min="1287" max="1287" width="9.85546875" style="142" customWidth="1"/>
    <col min="1288" max="1288" width="10.140625" style="142" customWidth="1"/>
    <col min="1289" max="1289" width="9.140625" style="142"/>
    <col min="1290" max="1290" width="9.85546875" style="142" customWidth="1"/>
    <col min="1291" max="1291" width="14.7109375" style="142" customWidth="1"/>
    <col min="1292" max="1294" width="9.85546875" style="142" bestFit="1" customWidth="1"/>
    <col min="1295" max="1295" width="10.85546875" style="142" customWidth="1"/>
    <col min="1296" max="1536" width="9.140625" style="142"/>
    <col min="1537" max="1537" width="66.85546875" style="142" customWidth="1"/>
    <col min="1538" max="1538" width="13.7109375" style="142" bestFit="1" customWidth="1"/>
    <col min="1539" max="1539" width="12.5703125" style="142" customWidth="1"/>
    <col min="1540" max="1540" width="13.85546875" style="142" customWidth="1"/>
    <col min="1541" max="1541" width="11.5703125" style="142" customWidth="1"/>
    <col min="1542" max="1542" width="13.5703125" style="142" customWidth="1"/>
    <col min="1543" max="1543" width="9.85546875" style="142" customWidth="1"/>
    <col min="1544" max="1544" width="10.140625" style="142" customWidth="1"/>
    <col min="1545" max="1545" width="9.140625" style="142"/>
    <col min="1546" max="1546" width="9.85546875" style="142" customWidth="1"/>
    <col min="1547" max="1547" width="14.7109375" style="142" customWidth="1"/>
    <col min="1548" max="1550" width="9.85546875" style="142" bestFit="1" customWidth="1"/>
    <col min="1551" max="1551" width="10.85546875" style="142" customWidth="1"/>
    <col min="1552" max="1792" width="9.140625" style="142"/>
    <col min="1793" max="1793" width="66.85546875" style="142" customWidth="1"/>
    <col min="1794" max="1794" width="13.7109375" style="142" bestFit="1" customWidth="1"/>
    <col min="1795" max="1795" width="12.5703125" style="142" customWidth="1"/>
    <col min="1796" max="1796" width="13.85546875" style="142" customWidth="1"/>
    <col min="1797" max="1797" width="11.5703125" style="142" customWidth="1"/>
    <col min="1798" max="1798" width="13.5703125" style="142" customWidth="1"/>
    <col min="1799" max="1799" width="9.85546875" style="142" customWidth="1"/>
    <col min="1800" max="1800" width="10.140625" style="142" customWidth="1"/>
    <col min="1801" max="1801" width="9.140625" style="142"/>
    <col min="1802" max="1802" width="9.85546875" style="142" customWidth="1"/>
    <col min="1803" max="1803" width="14.7109375" style="142" customWidth="1"/>
    <col min="1804" max="1806" width="9.85546875" style="142" bestFit="1" customWidth="1"/>
    <col min="1807" max="1807" width="10.85546875" style="142" customWidth="1"/>
    <col min="1808" max="2048" width="9.140625" style="142"/>
    <col min="2049" max="2049" width="66.85546875" style="142" customWidth="1"/>
    <col min="2050" max="2050" width="13.7109375" style="142" bestFit="1" customWidth="1"/>
    <col min="2051" max="2051" width="12.5703125" style="142" customWidth="1"/>
    <col min="2052" max="2052" width="13.85546875" style="142" customWidth="1"/>
    <col min="2053" max="2053" width="11.5703125" style="142" customWidth="1"/>
    <col min="2054" max="2054" width="13.5703125" style="142" customWidth="1"/>
    <col min="2055" max="2055" width="9.85546875" style="142" customWidth="1"/>
    <col min="2056" max="2056" width="10.140625" style="142" customWidth="1"/>
    <col min="2057" max="2057" width="9.140625" style="142"/>
    <col min="2058" max="2058" width="9.85546875" style="142" customWidth="1"/>
    <col min="2059" max="2059" width="14.7109375" style="142" customWidth="1"/>
    <col min="2060" max="2062" width="9.85546875" style="142" bestFit="1" customWidth="1"/>
    <col min="2063" max="2063" width="10.85546875" style="142" customWidth="1"/>
    <col min="2064" max="2304" width="9.140625" style="142"/>
    <col min="2305" max="2305" width="66.85546875" style="142" customWidth="1"/>
    <col min="2306" max="2306" width="13.7109375" style="142" bestFit="1" customWidth="1"/>
    <col min="2307" max="2307" width="12.5703125" style="142" customWidth="1"/>
    <col min="2308" max="2308" width="13.85546875" style="142" customWidth="1"/>
    <col min="2309" max="2309" width="11.5703125" style="142" customWidth="1"/>
    <col min="2310" max="2310" width="13.5703125" style="142" customWidth="1"/>
    <col min="2311" max="2311" width="9.85546875" style="142" customWidth="1"/>
    <col min="2312" max="2312" width="10.140625" style="142" customWidth="1"/>
    <col min="2313" max="2313" width="9.140625" style="142"/>
    <col min="2314" max="2314" width="9.85546875" style="142" customWidth="1"/>
    <col min="2315" max="2315" width="14.7109375" style="142" customWidth="1"/>
    <col min="2316" max="2318" width="9.85546875" style="142" bestFit="1" customWidth="1"/>
    <col min="2319" max="2319" width="10.85546875" style="142" customWidth="1"/>
    <col min="2320" max="2560" width="9.140625" style="142"/>
    <col min="2561" max="2561" width="66.85546875" style="142" customWidth="1"/>
    <col min="2562" max="2562" width="13.7109375" style="142" bestFit="1" customWidth="1"/>
    <col min="2563" max="2563" width="12.5703125" style="142" customWidth="1"/>
    <col min="2564" max="2564" width="13.85546875" style="142" customWidth="1"/>
    <col min="2565" max="2565" width="11.5703125" style="142" customWidth="1"/>
    <col min="2566" max="2566" width="13.5703125" style="142" customWidth="1"/>
    <col min="2567" max="2567" width="9.85546875" style="142" customWidth="1"/>
    <col min="2568" max="2568" width="10.140625" style="142" customWidth="1"/>
    <col min="2569" max="2569" width="9.140625" style="142"/>
    <col min="2570" max="2570" width="9.85546875" style="142" customWidth="1"/>
    <col min="2571" max="2571" width="14.7109375" style="142" customWidth="1"/>
    <col min="2572" max="2574" width="9.85546875" style="142" bestFit="1" customWidth="1"/>
    <col min="2575" max="2575" width="10.85546875" style="142" customWidth="1"/>
    <col min="2576" max="2816" width="9.140625" style="142"/>
    <col min="2817" max="2817" width="66.85546875" style="142" customWidth="1"/>
    <col min="2818" max="2818" width="13.7109375" style="142" bestFit="1" customWidth="1"/>
    <col min="2819" max="2819" width="12.5703125" style="142" customWidth="1"/>
    <col min="2820" max="2820" width="13.85546875" style="142" customWidth="1"/>
    <col min="2821" max="2821" width="11.5703125" style="142" customWidth="1"/>
    <col min="2822" max="2822" width="13.5703125" style="142" customWidth="1"/>
    <col min="2823" max="2823" width="9.85546875" style="142" customWidth="1"/>
    <col min="2824" max="2824" width="10.140625" style="142" customWidth="1"/>
    <col min="2825" max="2825" width="9.140625" style="142"/>
    <col min="2826" max="2826" width="9.85546875" style="142" customWidth="1"/>
    <col min="2827" max="2827" width="14.7109375" style="142" customWidth="1"/>
    <col min="2828" max="2830" width="9.85546875" style="142" bestFit="1" customWidth="1"/>
    <col min="2831" max="2831" width="10.85546875" style="142" customWidth="1"/>
    <col min="2832" max="3072" width="9.140625" style="142"/>
    <col min="3073" max="3073" width="66.85546875" style="142" customWidth="1"/>
    <col min="3074" max="3074" width="13.7109375" style="142" bestFit="1" customWidth="1"/>
    <col min="3075" max="3075" width="12.5703125" style="142" customWidth="1"/>
    <col min="3076" max="3076" width="13.85546875" style="142" customWidth="1"/>
    <col min="3077" max="3077" width="11.5703125" style="142" customWidth="1"/>
    <col min="3078" max="3078" width="13.5703125" style="142" customWidth="1"/>
    <col min="3079" max="3079" width="9.85546875" style="142" customWidth="1"/>
    <col min="3080" max="3080" width="10.140625" style="142" customWidth="1"/>
    <col min="3081" max="3081" width="9.140625" style="142"/>
    <col min="3082" max="3082" width="9.85546875" style="142" customWidth="1"/>
    <col min="3083" max="3083" width="14.7109375" style="142" customWidth="1"/>
    <col min="3084" max="3086" width="9.85546875" style="142" bestFit="1" customWidth="1"/>
    <col min="3087" max="3087" width="10.85546875" style="142" customWidth="1"/>
    <col min="3088" max="3328" width="9.140625" style="142"/>
    <col min="3329" max="3329" width="66.85546875" style="142" customWidth="1"/>
    <col min="3330" max="3330" width="13.7109375" style="142" bestFit="1" customWidth="1"/>
    <col min="3331" max="3331" width="12.5703125" style="142" customWidth="1"/>
    <col min="3332" max="3332" width="13.85546875" style="142" customWidth="1"/>
    <col min="3333" max="3333" width="11.5703125" style="142" customWidth="1"/>
    <col min="3334" max="3334" width="13.5703125" style="142" customWidth="1"/>
    <col min="3335" max="3335" width="9.85546875" style="142" customWidth="1"/>
    <col min="3336" max="3336" width="10.140625" style="142" customWidth="1"/>
    <col min="3337" max="3337" width="9.140625" style="142"/>
    <col min="3338" max="3338" width="9.85546875" style="142" customWidth="1"/>
    <col min="3339" max="3339" width="14.7109375" style="142" customWidth="1"/>
    <col min="3340" max="3342" width="9.85546875" style="142" bestFit="1" customWidth="1"/>
    <col min="3343" max="3343" width="10.85546875" style="142" customWidth="1"/>
    <col min="3344" max="3584" width="9.140625" style="142"/>
    <col min="3585" max="3585" width="66.85546875" style="142" customWidth="1"/>
    <col min="3586" max="3586" width="13.7109375" style="142" bestFit="1" customWidth="1"/>
    <col min="3587" max="3587" width="12.5703125" style="142" customWidth="1"/>
    <col min="3588" max="3588" width="13.85546875" style="142" customWidth="1"/>
    <col min="3589" max="3589" width="11.5703125" style="142" customWidth="1"/>
    <col min="3590" max="3590" width="13.5703125" style="142" customWidth="1"/>
    <col min="3591" max="3591" width="9.85546875" style="142" customWidth="1"/>
    <col min="3592" max="3592" width="10.140625" style="142" customWidth="1"/>
    <col min="3593" max="3593" width="9.140625" style="142"/>
    <col min="3594" max="3594" width="9.85546875" style="142" customWidth="1"/>
    <col min="3595" max="3595" width="14.7109375" style="142" customWidth="1"/>
    <col min="3596" max="3598" width="9.85546875" style="142" bestFit="1" customWidth="1"/>
    <col min="3599" max="3599" width="10.85546875" style="142" customWidth="1"/>
    <col min="3600" max="3840" width="9.140625" style="142"/>
    <col min="3841" max="3841" width="66.85546875" style="142" customWidth="1"/>
    <col min="3842" max="3842" width="13.7109375" style="142" bestFit="1" customWidth="1"/>
    <col min="3843" max="3843" width="12.5703125" style="142" customWidth="1"/>
    <col min="3844" max="3844" width="13.85546875" style="142" customWidth="1"/>
    <col min="3845" max="3845" width="11.5703125" style="142" customWidth="1"/>
    <col min="3846" max="3846" width="13.5703125" style="142" customWidth="1"/>
    <col min="3847" max="3847" width="9.85546875" style="142" customWidth="1"/>
    <col min="3848" max="3848" width="10.140625" style="142" customWidth="1"/>
    <col min="3849" max="3849" width="9.140625" style="142"/>
    <col min="3850" max="3850" width="9.85546875" style="142" customWidth="1"/>
    <col min="3851" max="3851" width="14.7109375" style="142" customWidth="1"/>
    <col min="3852" max="3854" width="9.85546875" style="142" bestFit="1" customWidth="1"/>
    <col min="3855" max="3855" width="10.85546875" style="142" customWidth="1"/>
    <col min="3856" max="4096" width="9.140625" style="142"/>
    <col min="4097" max="4097" width="66.85546875" style="142" customWidth="1"/>
    <col min="4098" max="4098" width="13.7109375" style="142" bestFit="1" customWidth="1"/>
    <col min="4099" max="4099" width="12.5703125" style="142" customWidth="1"/>
    <col min="4100" max="4100" width="13.85546875" style="142" customWidth="1"/>
    <col min="4101" max="4101" width="11.5703125" style="142" customWidth="1"/>
    <col min="4102" max="4102" width="13.5703125" style="142" customWidth="1"/>
    <col min="4103" max="4103" width="9.85546875" style="142" customWidth="1"/>
    <col min="4104" max="4104" width="10.140625" style="142" customWidth="1"/>
    <col min="4105" max="4105" width="9.140625" style="142"/>
    <col min="4106" max="4106" width="9.85546875" style="142" customWidth="1"/>
    <col min="4107" max="4107" width="14.7109375" style="142" customWidth="1"/>
    <col min="4108" max="4110" width="9.85546875" style="142" bestFit="1" customWidth="1"/>
    <col min="4111" max="4111" width="10.85546875" style="142" customWidth="1"/>
    <col min="4112" max="4352" width="9.140625" style="142"/>
    <col min="4353" max="4353" width="66.85546875" style="142" customWidth="1"/>
    <col min="4354" max="4354" width="13.7109375" style="142" bestFit="1" customWidth="1"/>
    <col min="4355" max="4355" width="12.5703125" style="142" customWidth="1"/>
    <col min="4356" max="4356" width="13.85546875" style="142" customWidth="1"/>
    <col min="4357" max="4357" width="11.5703125" style="142" customWidth="1"/>
    <col min="4358" max="4358" width="13.5703125" style="142" customWidth="1"/>
    <col min="4359" max="4359" width="9.85546875" style="142" customWidth="1"/>
    <col min="4360" max="4360" width="10.140625" style="142" customWidth="1"/>
    <col min="4361" max="4361" width="9.140625" style="142"/>
    <col min="4362" max="4362" width="9.85546875" style="142" customWidth="1"/>
    <col min="4363" max="4363" width="14.7109375" style="142" customWidth="1"/>
    <col min="4364" max="4366" width="9.85546875" style="142" bestFit="1" customWidth="1"/>
    <col min="4367" max="4367" width="10.85546875" style="142" customWidth="1"/>
    <col min="4368" max="4608" width="9.140625" style="142"/>
    <col min="4609" max="4609" width="66.85546875" style="142" customWidth="1"/>
    <col min="4610" max="4610" width="13.7109375" style="142" bestFit="1" customWidth="1"/>
    <col min="4611" max="4611" width="12.5703125" style="142" customWidth="1"/>
    <col min="4612" max="4612" width="13.85546875" style="142" customWidth="1"/>
    <col min="4613" max="4613" width="11.5703125" style="142" customWidth="1"/>
    <col min="4614" max="4614" width="13.5703125" style="142" customWidth="1"/>
    <col min="4615" max="4615" width="9.85546875" style="142" customWidth="1"/>
    <col min="4616" max="4616" width="10.140625" style="142" customWidth="1"/>
    <col min="4617" max="4617" width="9.140625" style="142"/>
    <col min="4618" max="4618" width="9.85546875" style="142" customWidth="1"/>
    <col min="4619" max="4619" width="14.7109375" style="142" customWidth="1"/>
    <col min="4620" max="4622" width="9.85546875" style="142" bestFit="1" customWidth="1"/>
    <col min="4623" max="4623" width="10.85546875" style="142" customWidth="1"/>
    <col min="4624" max="4864" width="9.140625" style="142"/>
    <col min="4865" max="4865" width="66.85546875" style="142" customWidth="1"/>
    <col min="4866" max="4866" width="13.7109375" style="142" bestFit="1" customWidth="1"/>
    <col min="4867" max="4867" width="12.5703125" style="142" customWidth="1"/>
    <col min="4868" max="4868" width="13.85546875" style="142" customWidth="1"/>
    <col min="4869" max="4869" width="11.5703125" style="142" customWidth="1"/>
    <col min="4870" max="4870" width="13.5703125" style="142" customWidth="1"/>
    <col min="4871" max="4871" width="9.85546875" style="142" customWidth="1"/>
    <col min="4872" max="4872" width="10.140625" style="142" customWidth="1"/>
    <col min="4873" max="4873" width="9.140625" style="142"/>
    <col min="4874" max="4874" width="9.85546875" style="142" customWidth="1"/>
    <col min="4875" max="4875" width="14.7109375" style="142" customWidth="1"/>
    <col min="4876" max="4878" width="9.85546875" style="142" bestFit="1" customWidth="1"/>
    <col min="4879" max="4879" width="10.85546875" style="142" customWidth="1"/>
    <col min="4880" max="5120" width="9.140625" style="142"/>
    <col min="5121" max="5121" width="66.85546875" style="142" customWidth="1"/>
    <col min="5122" max="5122" width="13.7109375" style="142" bestFit="1" customWidth="1"/>
    <col min="5123" max="5123" width="12.5703125" style="142" customWidth="1"/>
    <col min="5124" max="5124" width="13.85546875" style="142" customWidth="1"/>
    <col min="5125" max="5125" width="11.5703125" style="142" customWidth="1"/>
    <col min="5126" max="5126" width="13.5703125" style="142" customWidth="1"/>
    <col min="5127" max="5127" width="9.85546875" style="142" customWidth="1"/>
    <col min="5128" max="5128" width="10.140625" style="142" customWidth="1"/>
    <col min="5129" max="5129" width="9.140625" style="142"/>
    <col min="5130" max="5130" width="9.85546875" style="142" customWidth="1"/>
    <col min="5131" max="5131" width="14.7109375" style="142" customWidth="1"/>
    <col min="5132" max="5134" width="9.85546875" style="142" bestFit="1" customWidth="1"/>
    <col min="5135" max="5135" width="10.85546875" style="142" customWidth="1"/>
    <col min="5136" max="5376" width="9.140625" style="142"/>
    <col min="5377" max="5377" width="66.85546875" style="142" customWidth="1"/>
    <col min="5378" max="5378" width="13.7109375" style="142" bestFit="1" customWidth="1"/>
    <col min="5379" max="5379" width="12.5703125" style="142" customWidth="1"/>
    <col min="5380" max="5380" width="13.85546875" style="142" customWidth="1"/>
    <col min="5381" max="5381" width="11.5703125" style="142" customWidth="1"/>
    <col min="5382" max="5382" width="13.5703125" style="142" customWidth="1"/>
    <col min="5383" max="5383" width="9.85546875" style="142" customWidth="1"/>
    <col min="5384" max="5384" width="10.140625" style="142" customWidth="1"/>
    <col min="5385" max="5385" width="9.140625" style="142"/>
    <col min="5386" max="5386" width="9.85546875" style="142" customWidth="1"/>
    <col min="5387" max="5387" width="14.7109375" style="142" customWidth="1"/>
    <col min="5388" max="5390" width="9.85546875" style="142" bestFit="1" customWidth="1"/>
    <col min="5391" max="5391" width="10.85546875" style="142" customWidth="1"/>
    <col min="5392" max="5632" width="9.140625" style="142"/>
    <col min="5633" max="5633" width="66.85546875" style="142" customWidth="1"/>
    <col min="5634" max="5634" width="13.7109375" style="142" bestFit="1" customWidth="1"/>
    <col min="5635" max="5635" width="12.5703125" style="142" customWidth="1"/>
    <col min="5636" max="5636" width="13.85546875" style="142" customWidth="1"/>
    <col min="5637" max="5637" width="11.5703125" style="142" customWidth="1"/>
    <col min="5638" max="5638" width="13.5703125" style="142" customWidth="1"/>
    <col min="5639" max="5639" width="9.85546875" style="142" customWidth="1"/>
    <col min="5640" max="5640" width="10.140625" style="142" customWidth="1"/>
    <col min="5641" max="5641" width="9.140625" style="142"/>
    <col min="5642" max="5642" width="9.85546875" style="142" customWidth="1"/>
    <col min="5643" max="5643" width="14.7109375" style="142" customWidth="1"/>
    <col min="5644" max="5646" width="9.85546875" style="142" bestFit="1" customWidth="1"/>
    <col min="5647" max="5647" width="10.85546875" style="142" customWidth="1"/>
    <col min="5648" max="5888" width="9.140625" style="142"/>
    <col min="5889" max="5889" width="66.85546875" style="142" customWidth="1"/>
    <col min="5890" max="5890" width="13.7109375" style="142" bestFit="1" customWidth="1"/>
    <col min="5891" max="5891" width="12.5703125" style="142" customWidth="1"/>
    <col min="5892" max="5892" width="13.85546875" style="142" customWidth="1"/>
    <col min="5893" max="5893" width="11.5703125" style="142" customWidth="1"/>
    <col min="5894" max="5894" width="13.5703125" style="142" customWidth="1"/>
    <col min="5895" max="5895" width="9.85546875" style="142" customWidth="1"/>
    <col min="5896" max="5896" width="10.140625" style="142" customWidth="1"/>
    <col min="5897" max="5897" width="9.140625" style="142"/>
    <col min="5898" max="5898" width="9.85546875" style="142" customWidth="1"/>
    <col min="5899" max="5899" width="14.7109375" style="142" customWidth="1"/>
    <col min="5900" max="5902" width="9.85546875" style="142" bestFit="1" customWidth="1"/>
    <col min="5903" max="5903" width="10.85546875" style="142" customWidth="1"/>
    <col min="5904" max="6144" width="9.140625" style="142"/>
    <col min="6145" max="6145" width="66.85546875" style="142" customWidth="1"/>
    <col min="6146" max="6146" width="13.7109375" style="142" bestFit="1" customWidth="1"/>
    <col min="6147" max="6147" width="12.5703125" style="142" customWidth="1"/>
    <col min="6148" max="6148" width="13.85546875" style="142" customWidth="1"/>
    <col min="6149" max="6149" width="11.5703125" style="142" customWidth="1"/>
    <col min="6150" max="6150" width="13.5703125" style="142" customWidth="1"/>
    <col min="6151" max="6151" width="9.85546875" style="142" customWidth="1"/>
    <col min="6152" max="6152" width="10.140625" style="142" customWidth="1"/>
    <col min="6153" max="6153" width="9.140625" style="142"/>
    <col min="6154" max="6154" width="9.85546875" style="142" customWidth="1"/>
    <col min="6155" max="6155" width="14.7109375" style="142" customWidth="1"/>
    <col min="6156" max="6158" width="9.85546875" style="142" bestFit="1" customWidth="1"/>
    <col min="6159" max="6159" width="10.85546875" style="142" customWidth="1"/>
    <col min="6160" max="6400" width="9.140625" style="142"/>
    <col min="6401" max="6401" width="66.85546875" style="142" customWidth="1"/>
    <col min="6402" max="6402" width="13.7109375" style="142" bestFit="1" customWidth="1"/>
    <col min="6403" max="6403" width="12.5703125" style="142" customWidth="1"/>
    <col min="6404" max="6404" width="13.85546875" style="142" customWidth="1"/>
    <col min="6405" max="6405" width="11.5703125" style="142" customWidth="1"/>
    <col min="6406" max="6406" width="13.5703125" style="142" customWidth="1"/>
    <col min="6407" max="6407" width="9.85546875" style="142" customWidth="1"/>
    <col min="6408" max="6408" width="10.140625" style="142" customWidth="1"/>
    <col min="6409" max="6409" width="9.140625" style="142"/>
    <col min="6410" max="6410" width="9.85546875" style="142" customWidth="1"/>
    <col min="6411" max="6411" width="14.7109375" style="142" customWidth="1"/>
    <col min="6412" max="6414" width="9.85546875" style="142" bestFit="1" customWidth="1"/>
    <col min="6415" max="6415" width="10.85546875" style="142" customWidth="1"/>
    <col min="6416" max="6656" width="9.140625" style="142"/>
    <col min="6657" max="6657" width="66.85546875" style="142" customWidth="1"/>
    <col min="6658" max="6658" width="13.7109375" style="142" bestFit="1" customWidth="1"/>
    <col min="6659" max="6659" width="12.5703125" style="142" customWidth="1"/>
    <col min="6660" max="6660" width="13.85546875" style="142" customWidth="1"/>
    <col min="6661" max="6661" width="11.5703125" style="142" customWidth="1"/>
    <col min="6662" max="6662" width="13.5703125" style="142" customWidth="1"/>
    <col min="6663" max="6663" width="9.85546875" style="142" customWidth="1"/>
    <col min="6664" max="6664" width="10.140625" style="142" customWidth="1"/>
    <col min="6665" max="6665" width="9.140625" style="142"/>
    <col min="6666" max="6666" width="9.85546875" style="142" customWidth="1"/>
    <col min="6667" max="6667" width="14.7109375" style="142" customWidth="1"/>
    <col min="6668" max="6670" width="9.85546875" style="142" bestFit="1" customWidth="1"/>
    <col min="6671" max="6671" width="10.85546875" style="142" customWidth="1"/>
    <col min="6672" max="6912" width="9.140625" style="142"/>
    <col min="6913" max="6913" width="66.85546875" style="142" customWidth="1"/>
    <col min="6914" max="6914" width="13.7109375" style="142" bestFit="1" customWidth="1"/>
    <col min="6915" max="6915" width="12.5703125" style="142" customWidth="1"/>
    <col min="6916" max="6916" width="13.85546875" style="142" customWidth="1"/>
    <col min="6917" max="6917" width="11.5703125" style="142" customWidth="1"/>
    <col min="6918" max="6918" width="13.5703125" style="142" customWidth="1"/>
    <col min="6919" max="6919" width="9.85546875" style="142" customWidth="1"/>
    <col min="6920" max="6920" width="10.140625" style="142" customWidth="1"/>
    <col min="6921" max="6921" width="9.140625" style="142"/>
    <col min="6922" max="6922" width="9.85546875" style="142" customWidth="1"/>
    <col min="6923" max="6923" width="14.7109375" style="142" customWidth="1"/>
    <col min="6924" max="6926" width="9.85546875" style="142" bestFit="1" customWidth="1"/>
    <col min="6927" max="6927" width="10.85546875" style="142" customWidth="1"/>
    <col min="6928" max="7168" width="9.140625" style="142"/>
    <col min="7169" max="7169" width="66.85546875" style="142" customWidth="1"/>
    <col min="7170" max="7170" width="13.7109375" style="142" bestFit="1" customWidth="1"/>
    <col min="7171" max="7171" width="12.5703125" style="142" customWidth="1"/>
    <col min="7172" max="7172" width="13.85546875" style="142" customWidth="1"/>
    <col min="7173" max="7173" width="11.5703125" style="142" customWidth="1"/>
    <col min="7174" max="7174" width="13.5703125" style="142" customWidth="1"/>
    <col min="7175" max="7175" width="9.85546875" style="142" customWidth="1"/>
    <col min="7176" max="7176" width="10.140625" style="142" customWidth="1"/>
    <col min="7177" max="7177" width="9.140625" style="142"/>
    <col min="7178" max="7178" width="9.85546875" style="142" customWidth="1"/>
    <col min="7179" max="7179" width="14.7109375" style="142" customWidth="1"/>
    <col min="7180" max="7182" width="9.85546875" style="142" bestFit="1" customWidth="1"/>
    <col min="7183" max="7183" width="10.85546875" style="142" customWidth="1"/>
    <col min="7184" max="7424" width="9.140625" style="142"/>
    <col min="7425" max="7425" width="66.85546875" style="142" customWidth="1"/>
    <col min="7426" max="7426" width="13.7109375" style="142" bestFit="1" customWidth="1"/>
    <col min="7427" max="7427" width="12.5703125" style="142" customWidth="1"/>
    <col min="7428" max="7428" width="13.85546875" style="142" customWidth="1"/>
    <col min="7429" max="7429" width="11.5703125" style="142" customWidth="1"/>
    <col min="7430" max="7430" width="13.5703125" style="142" customWidth="1"/>
    <col min="7431" max="7431" width="9.85546875" style="142" customWidth="1"/>
    <col min="7432" max="7432" width="10.140625" style="142" customWidth="1"/>
    <col min="7433" max="7433" width="9.140625" style="142"/>
    <col min="7434" max="7434" width="9.85546875" style="142" customWidth="1"/>
    <col min="7435" max="7435" width="14.7109375" style="142" customWidth="1"/>
    <col min="7436" max="7438" width="9.85546875" style="142" bestFit="1" customWidth="1"/>
    <col min="7439" max="7439" width="10.85546875" style="142" customWidth="1"/>
    <col min="7440" max="7680" width="9.140625" style="142"/>
    <col min="7681" max="7681" width="66.85546875" style="142" customWidth="1"/>
    <col min="7682" max="7682" width="13.7109375" style="142" bestFit="1" customWidth="1"/>
    <col min="7683" max="7683" width="12.5703125" style="142" customWidth="1"/>
    <col min="7684" max="7684" width="13.85546875" style="142" customWidth="1"/>
    <col min="7685" max="7685" width="11.5703125" style="142" customWidth="1"/>
    <col min="7686" max="7686" width="13.5703125" style="142" customWidth="1"/>
    <col min="7687" max="7687" width="9.85546875" style="142" customWidth="1"/>
    <col min="7688" max="7688" width="10.140625" style="142" customWidth="1"/>
    <col min="7689" max="7689" width="9.140625" style="142"/>
    <col min="7690" max="7690" width="9.85546875" style="142" customWidth="1"/>
    <col min="7691" max="7691" width="14.7109375" style="142" customWidth="1"/>
    <col min="7692" max="7694" width="9.85546875" style="142" bestFit="1" customWidth="1"/>
    <col min="7695" max="7695" width="10.85546875" style="142" customWidth="1"/>
    <col min="7696" max="7936" width="9.140625" style="142"/>
    <col min="7937" max="7937" width="66.85546875" style="142" customWidth="1"/>
    <col min="7938" max="7938" width="13.7109375" style="142" bestFit="1" customWidth="1"/>
    <col min="7939" max="7939" width="12.5703125" style="142" customWidth="1"/>
    <col min="7940" max="7940" width="13.85546875" style="142" customWidth="1"/>
    <col min="7941" max="7941" width="11.5703125" style="142" customWidth="1"/>
    <col min="7942" max="7942" width="13.5703125" style="142" customWidth="1"/>
    <col min="7943" max="7943" width="9.85546875" style="142" customWidth="1"/>
    <col min="7944" max="7944" width="10.140625" style="142" customWidth="1"/>
    <col min="7945" max="7945" width="9.140625" style="142"/>
    <col min="7946" max="7946" width="9.85546875" style="142" customWidth="1"/>
    <col min="7947" max="7947" width="14.7109375" style="142" customWidth="1"/>
    <col min="7948" max="7950" width="9.85546875" style="142" bestFit="1" customWidth="1"/>
    <col min="7951" max="7951" width="10.85546875" style="142" customWidth="1"/>
    <col min="7952" max="8192" width="9.140625" style="142"/>
    <col min="8193" max="8193" width="66.85546875" style="142" customWidth="1"/>
    <col min="8194" max="8194" width="13.7109375" style="142" bestFit="1" customWidth="1"/>
    <col min="8195" max="8195" width="12.5703125" style="142" customWidth="1"/>
    <col min="8196" max="8196" width="13.85546875" style="142" customWidth="1"/>
    <col min="8197" max="8197" width="11.5703125" style="142" customWidth="1"/>
    <col min="8198" max="8198" width="13.5703125" style="142" customWidth="1"/>
    <col min="8199" max="8199" width="9.85546875" style="142" customWidth="1"/>
    <col min="8200" max="8200" width="10.140625" style="142" customWidth="1"/>
    <col min="8201" max="8201" width="9.140625" style="142"/>
    <col min="8202" max="8202" width="9.85546875" style="142" customWidth="1"/>
    <col min="8203" max="8203" width="14.7109375" style="142" customWidth="1"/>
    <col min="8204" max="8206" width="9.85546875" style="142" bestFit="1" customWidth="1"/>
    <col min="8207" max="8207" width="10.85546875" style="142" customWidth="1"/>
    <col min="8208" max="8448" width="9.140625" style="142"/>
    <col min="8449" max="8449" width="66.85546875" style="142" customWidth="1"/>
    <col min="8450" max="8450" width="13.7109375" style="142" bestFit="1" customWidth="1"/>
    <col min="8451" max="8451" width="12.5703125" style="142" customWidth="1"/>
    <col min="8452" max="8452" width="13.85546875" style="142" customWidth="1"/>
    <col min="8453" max="8453" width="11.5703125" style="142" customWidth="1"/>
    <col min="8454" max="8454" width="13.5703125" style="142" customWidth="1"/>
    <col min="8455" max="8455" width="9.85546875" style="142" customWidth="1"/>
    <col min="8456" max="8456" width="10.140625" style="142" customWidth="1"/>
    <col min="8457" max="8457" width="9.140625" style="142"/>
    <col min="8458" max="8458" width="9.85546875" style="142" customWidth="1"/>
    <col min="8459" max="8459" width="14.7109375" style="142" customWidth="1"/>
    <col min="8460" max="8462" width="9.85546875" style="142" bestFit="1" customWidth="1"/>
    <col min="8463" max="8463" width="10.85546875" style="142" customWidth="1"/>
    <col min="8464" max="8704" width="9.140625" style="142"/>
    <col min="8705" max="8705" width="66.85546875" style="142" customWidth="1"/>
    <col min="8706" max="8706" width="13.7109375" style="142" bestFit="1" customWidth="1"/>
    <col min="8707" max="8707" width="12.5703125" style="142" customWidth="1"/>
    <col min="8708" max="8708" width="13.85546875" style="142" customWidth="1"/>
    <col min="8709" max="8709" width="11.5703125" style="142" customWidth="1"/>
    <col min="8710" max="8710" width="13.5703125" style="142" customWidth="1"/>
    <col min="8711" max="8711" width="9.85546875" style="142" customWidth="1"/>
    <col min="8712" max="8712" width="10.140625" style="142" customWidth="1"/>
    <col min="8713" max="8713" width="9.140625" style="142"/>
    <col min="8714" max="8714" width="9.85546875" style="142" customWidth="1"/>
    <col min="8715" max="8715" width="14.7109375" style="142" customWidth="1"/>
    <col min="8716" max="8718" width="9.85546875" style="142" bestFit="1" customWidth="1"/>
    <col min="8719" max="8719" width="10.85546875" style="142" customWidth="1"/>
    <col min="8720" max="8960" width="9.140625" style="142"/>
    <col min="8961" max="8961" width="66.85546875" style="142" customWidth="1"/>
    <col min="8962" max="8962" width="13.7109375" style="142" bestFit="1" customWidth="1"/>
    <col min="8963" max="8963" width="12.5703125" style="142" customWidth="1"/>
    <col min="8964" max="8964" width="13.85546875" style="142" customWidth="1"/>
    <col min="8965" max="8965" width="11.5703125" style="142" customWidth="1"/>
    <col min="8966" max="8966" width="13.5703125" style="142" customWidth="1"/>
    <col min="8967" max="8967" width="9.85546875" style="142" customWidth="1"/>
    <col min="8968" max="8968" width="10.140625" style="142" customWidth="1"/>
    <col min="8969" max="8969" width="9.140625" style="142"/>
    <col min="8970" max="8970" width="9.85546875" style="142" customWidth="1"/>
    <col min="8971" max="8971" width="14.7109375" style="142" customWidth="1"/>
    <col min="8972" max="8974" width="9.85546875" style="142" bestFit="1" customWidth="1"/>
    <col min="8975" max="8975" width="10.85546875" style="142" customWidth="1"/>
    <col min="8976" max="9216" width="9.140625" style="142"/>
    <col min="9217" max="9217" width="66.85546875" style="142" customWidth="1"/>
    <col min="9218" max="9218" width="13.7109375" style="142" bestFit="1" customWidth="1"/>
    <col min="9219" max="9219" width="12.5703125" style="142" customWidth="1"/>
    <col min="9220" max="9220" width="13.85546875" style="142" customWidth="1"/>
    <col min="9221" max="9221" width="11.5703125" style="142" customWidth="1"/>
    <col min="9222" max="9222" width="13.5703125" style="142" customWidth="1"/>
    <col min="9223" max="9223" width="9.85546875" style="142" customWidth="1"/>
    <col min="9224" max="9224" width="10.140625" style="142" customWidth="1"/>
    <col min="9225" max="9225" width="9.140625" style="142"/>
    <col min="9226" max="9226" width="9.85546875" style="142" customWidth="1"/>
    <col min="9227" max="9227" width="14.7109375" style="142" customWidth="1"/>
    <col min="9228" max="9230" width="9.85546875" style="142" bestFit="1" customWidth="1"/>
    <col min="9231" max="9231" width="10.85546875" style="142" customWidth="1"/>
    <col min="9232" max="9472" width="9.140625" style="142"/>
    <col min="9473" max="9473" width="66.85546875" style="142" customWidth="1"/>
    <col min="9474" max="9474" width="13.7109375" style="142" bestFit="1" customWidth="1"/>
    <col min="9475" max="9475" width="12.5703125" style="142" customWidth="1"/>
    <col min="9476" max="9476" width="13.85546875" style="142" customWidth="1"/>
    <col min="9477" max="9477" width="11.5703125" style="142" customWidth="1"/>
    <col min="9478" max="9478" width="13.5703125" style="142" customWidth="1"/>
    <col min="9479" max="9479" width="9.85546875" style="142" customWidth="1"/>
    <col min="9480" max="9480" width="10.140625" style="142" customWidth="1"/>
    <col min="9481" max="9481" width="9.140625" style="142"/>
    <col min="9482" max="9482" width="9.85546875" style="142" customWidth="1"/>
    <col min="9483" max="9483" width="14.7109375" style="142" customWidth="1"/>
    <col min="9484" max="9486" width="9.85546875" style="142" bestFit="1" customWidth="1"/>
    <col min="9487" max="9487" width="10.85546875" style="142" customWidth="1"/>
    <col min="9488" max="9728" width="9.140625" style="142"/>
    <col min="9729" max="9729" width="66.85546875" style="142" customWidth="1"/>
    <col min="9730" max="9730" width="13.7109375" style="142" bestFit="1" customWidth="1"/>
    <col min="9731" max="9731" width="12.5703125" style="142" customWidth="1"/>
    <col min="9732" max="9732" width="13.85546875" style="142" customWidth="1"/>
    <col min="9733" max="9733" width="11.5703125" style="142" customWidth="1"/>
    <col min="9734" max="9734" width="13.5703125" style="142" customWidth="1"/>
    <col min="9735" max="9735" width="9.85546875" style="142" customWidth="1"/>
    <col min="9736" max="9736" width="10.140625" style="142" customWidth="1"/>
    <col min="9737" max="9737" width="9.140625" style="142"/>
    <col min="9738" max="9738" width="9.85546875" style="142" customWidth="1"/>
    <col min="9739" max="9739" width="14.7109375" style="142" customWidth="1"/>
    <col min="9740" max="9742" width="9.85546875" style="142" bestFit="1" customWidth="1"/>
    <col min="9743" max="9743" width="10.85546875" style="142" customWidth="1"/>
    <col min="9744" max="9984" width="9.140625" style="142"/>
    <col min="9985" max="9985" width="66.85546875" style="142" customWidth="1"/>
    <col min="9986" max="9986" width="13.7109375" style="142" bestFit="1" customWidth="1"/>
    <col min="9987" max="9987" width="12.5703125" style="142" customWidth="1"/>
    <col min="9988" max="9988" width="13.85546875" style="142" customWidth="1"/>
    <col min="9989" max="9989" width="11.5703125" style="142" customWidth="1"/>
    <col min="9990" max="9990" width="13.5703125" style="142" customWidth="1"/>
    <col min="9991" max="9991" width="9.85546875" style="142" customWidth="1"/>
    <col min="9992" max="9992" width="10.140625" style="142" customWidth="1"/>
    <col min="9993" max="9993" width="9.140625" style="142"/>
    <col min="9994" max="9994" width="9.85546875" style="142" customWidth="1"/>
    <col min="9995" max="9995" width="14.7109375" style="142" customWidth="1"/>
    <col min="9996" max="9998" width="9.85546875" style="142" bestFit="1" customWidth="1"/>
    <col min="9999" max="9999" width="10.85546875" style="142" customWidth="1"/>
    <col min="10000" max="10240" width="9.140625" style="142"/>
    <col min="10241" max="10241" width="66.85546875" style="142" customWidth="1"/>
    <col min="10242" max="10242" width="13.7109375" style="142" bestFit="1" customWidth="1"/>
    <col min="10243" max="10243" width="12.5703125" style="142" customWidth="1"/>
    <col min="10244" max="10244" width="13.85546875" style="142" customWidth="1"/>
    <col min="10245" max="10245" width="11.5703125" style="142" customWidth="1"/>
    <col min="10246" max="10246" width="13.5703125" style="142" customWidth="1"/>
    <col min="10247" max="10247" width="9.85546875" style="142" customWidth="1"/>
    <col min="10248" max="10248" width="10.140625" style="142" customWidth="1"/>
    <col min="10249" max="10249" width="9.140625" style="142"/>
    <col min="10250" max="10250" width="9.85546875" style="142" customWidth="1"/>
    <col min="10251" max="10251" width="14.7109375" style="142" customWidth="1"/>
    <col min="10252" max="10254" width="9.85546875" style="142" bestFit="1" customWidth="1"/>
    <col min="10255" max="10255" width="10.85546875" style="142" customWidth="1"/>
    <col min="10256" max="10496" width="9.140625" style="142"/>
    <col min="10497" max="10497" width="66.85546875" style="142" customWidth="1"/>
    <col min="10498" max="10498" width="13.7109375" style="142" bestFit="1" customWidth="1"/>
    <col min="10499" max="10499" width="12.5703125" style="142" customWidth="1"/>
    <col min="10500" max="10500" width="13.85546875" style="142" customWidth="1"/>
    <col min="10501" max="10501" width="11.5703125" style="142" customWidth="1"/>
    <col min="10502" max="10502" width="13.5703125" style="142" customWidth="1"/>
    <col min="10503" max="10503" width="9.85546875" style="142" customWidth="1"/>
    <col min="10504" max="10504" width="10.140625" style="142" customWidth="1"/>
    <col min="10505" max="10505" width="9.140625" style="142"/>
    <col min="10506" max="10506" width="9.85546875" style="142" customWidth="1"/>
    <col min="10507" max="10507" width="14.7109375" style="142" customWidth="1"/>
    <col min="10508" max="10510" width="9.85546875" style="142" bestFit="1" customWidth="1"/>
    <col min="10511" max="10511" width="10.85546875" style="142" customWidth="1"/>
    <col min="10512" max="10752" width="9.140625" style="142"/>
    <col min="10753" max="10753" width="66.85546875" style="142" customWidth="1"/>
    <col min="10754" max="10754" width="13.7109375" style="142" bestFit="1" customWidth="1"/>
    <col min="10755" max="10755" width="12.5703125" style="142" customWidth="1"/>
    <col min="10756" max="10756" width="13.85546875" style="142" customWidth="1"/>
    <col min="10757" max="10757" width="11.5703125" style="142" customWidth="1"/>
    <col min="10758" max="10758" width="13.5703125" style="142" customWidth="1"/>
    <col min="10759" max="10759" width="9.85546875" style="142" customWidth="1"/>
    <col min="10760" max="10760" width="10.140625" style="142" customWidth="1"/>
    <col min="10761" max="10761" width="9.140625" style="142"/>
    <col min="10762" max="10762" width="9.85546875" style="142" customWidth="1"/>
    <col min="10763" max="10763" width="14.7109375" style="142" customWidth="1"/>
    <col min="10764" max="10766" width="9.85546875" style="142" bestFit="1" customWidth="1"/>
    <col min="10767" max="10767" width="10.85546875" style="142" customWidth="1"/>
    <col min="10768" max="11008" width="9.140625" style="142"/>
    <col min="11009" max="11009" width="66.85546875" style="142" customWidth="1"/>
    <col min="11010" max="11010" width="13.7109375" style="142" bestFit="1" customWidth="1"/>
    <col min="11011" max="11011" width="12.5703125" style="142" customWidth="1"/>
    <col min="11012" max="11012" width="13.85546875" style="142" customWidth="1"/>
    <col min="11013" max="11013" width="11.5703125" style="142" customWidth="1"/>
    <col min="11014" max="11014" width="13.5703125" style="142" customWidth="1"/>
    <col min="11015" max="11015" width="9.85546875" style="142" customWidth="1"/>
    <col min="11016" max="11016" width="10.140625" style="142" customWidth="1"/>
    <col min="11017" max="11017" width="9.140625" style="142"/>
    <col min="11018" max="11018" width="9.85546875" style="142" customWidth="1"/>
    <col min="11019" max="11019" width="14.7109375" style="142" customWidth="1"/>
    <col min="11020" max="11022" width="9.85546875" style="142" bestFit="1" customWidth="1"/>
    <col min="11023" max="11023" width="10.85546875" style="142" customWidth="1"/>
    <col min="11024" max="11264" width="9.140625" style="142"/>
    <col min="11265" max="11265" width="66.85546875" style="142" customWidth="1"/>
    <col min="11266" max="11266" width="13.7109375" style="142" bestFit="1" customWidth="1"/>
    <col min="11267" max="11267" width="12.5703125" style="142" customWidth="1"/>
    <col min="11268" max="11268" width="13.85546875" style="142" customWidth="1"/>
    <col min="11269" max="11269" width="11.5703125" style="142" customWidth="1"/>
    <col min="11270" max="11270" width="13.5703125" style="142" customWidth="1"/>
    <col min="11271" max="11271" width="9.85546875" style="142" customWidth="1"/>
    <col min="11272" max="11272" width="10.140625" style="142" customWidth="1"/>
    <col min="11273" max="11273" width="9.140625" style="142"/>
    <col min="11274" max="11274" width="9.85546875" style="142" customWidth="1"/>
    <col min="11275" max="11275" width="14.7109375" style="142" customWidth="1"/>
    <col min="11276" max="11278" width="9.85546875" style="142" bestFit="1" customWidth="1"/>
    <col min="11279" max="11279" width="10.85546875" style="142" customWidth="1"/>
    <col min="11280" max="11520" width="9.140625" style="142"/>
    <col min="11521" max="11521" width="66.85546875" style="142" customWidth="1"/>
    <col min="11522" max="11522" width="13.7109375" style="142" bestFit="1" customWidth="1"/>
    <col min="11523" max="11523" width="12.5703125" style="142" customWidth="1"/>
    <col min="11524" max="11524" width="13.85546875" style="142" customWidth="1"/>
    <col min="11525" max="11525" width="11.5703125" style="142" customWidth="1"/>
    <col min="11526" max="11526" width="13.5703125" style="142" customWidth="1"/>
    <col min="11527" max="11527" width="9.85546875" style="142" customWidth="1"/>
    <col min="11528" max="11528" width="10.140625" style="142" customWidth="1"/>
    <col min="11529" max="11529" width="9.140625" style="142"/>
    <col min="11530" max="11530" width="9.85546875" style="142" customWidth="1"/>
    <col min="11531" max="11531" width="14.7109375" style="142" customWidth="1"/>
    <col min="11532" max="11534" width="9.85546875" style="142" bestFit="1" customWidth="1"/>
    <col min="11535" max="11535" width="10.85546875" style="142" customWidth="1"/>
    <col min="11536" max="11776" width="9.140625" style="142"/>
    <col min="11777" max="11777" width="66.85546875" style="142" customWidth="1"/>
    <col min="11778" max="11778" width="13.7109375" style="142" bestFit="1" customWidth="1"/>
    <col min="11779" max="11779" width="12.5703125" style="142" customWidth="1"/>
    <col min="11780" max="11780" width="13.85546875" style="142" customWidth="1"/>
    <col min="11781" max="11781" width="11.5703125" style="142" customWidth="1"/>
    <col min="11782" max="11782" width="13.5703125" style="142" customWidth="1"/>
    <col min="11783" max="11783" width="9.85546875" style="142" customWidth="1"/>
    <col min="11784" max="11784" width="10.140625" style="142" customWidth="1"/>
    <col min="11785" max="11785" width="9.140625" style="142"/>
    <col min="11786" max="11786" width="9.85546875" style="142" customWidth="1"/>
    <col min="11787" max="11787" width="14.7109375" style="142" customWidth="1"/>
    <col min="11788" max="11790" width="9.85546875" style="142" bestFit="1" customWidth="1"/>
    <col min="11791" max="11791" width="10.85546875" style="142" customWidth="1"/>
    <col min="11792" max="12032" width="9.140625" style="142"/>
    <col min="12033" max="12033" width="66.85546875" style="142" customWidth="1"/>
    <col min="12034" max="12034" width="13.7109375" style="142" bestFit="1" customWidth="1"/>
    <col min="12035" max="12035" width="12.5703125" style="142" customWidth="1"/>
    <col min="12036" max="12036" width="13.85546875" style="142" customWidth="1"/>
    <col min="12037" max="12037" width="11.5703125" style="142" customWidth="1"/>
    <col min="12038" max="12038" width="13.5703125" style="142" customWidth="1"/>
    <col min="12039" max="12039" width="9.85546875" style="142" customWidth="1"/>
    <col min="12040" max="12040" width="10.140625" style="142" customWidth="1"/>
    <col min="12041" max="12041" width="9.140625" style="142"/>
    <col min="12042" max="12042" width="9.85546875" style="142" customWidth="1"/>
    <col min="12043" max="12043" width="14.7109375" style="142" customWidth="1"/>
    <col min="12044" max="12046" width="9.85546875" style="142" bestFit="1" customWidth="1"/>
    <col min="12047" max="12047" width="10.85546875" style="142" customWidth="1"/>
    <col min="12048" max="12288" width="9.140625" style="142"/>
    <col min="12289" max="12289" width="66.85546875" style="142" customWidth="1"/>
    <col min="12290" max="12290" width="13.7109375" style="142" bestFit="1" customWidth="1"/>
    <col min="12291" max="12291" width="12.5703125" style="142" customWidth="1"/>
    <col min="12292" max="12292" width="13.85546875" style="142" customWidth="1"/>
    <col min="12293" max="12293" width="11.5703125" style="142" customWidth="1"/>
    <col min="12294" max="12294" width="13.5703125" style="142" customWidth="1"/>
    <col min="12295" max="12295" width="9.85546875" style="142" customWidth="1"/>
    <col min="12296" max="12296" width="10.140625" style="142" customWidth="1"/>
    <col min="12297" max="12297" width="9.140625" style="142"/>
    <col min="12298" max="12298" width="9.85546875" style="142" customWidth="1"/>
    <col min="12299" max="12299" width="14.7109375" style="142" customWidth="1"/>
    <col min="12300" max="12302" width="9.85546875" style="142" bestFit="1" customWidth="1"/>
    <col min="12303" max="12303" width="10.85546875" style="142" customWidth="1"/>
    <col min="12304" max="12544" width="9.140625" style="142"/>
    <col min="12545" max="12545" width="66.85546875" style="142" customWidth="1"/>
    <col min="12546" max="12546" width="13.7109375" style="142" bestFit="1" customWidth="1"/>
    <col min="12547" max="12547" width="12.5703125" style="142" customWidth="1"/>
    <col min="12548" max="12548" width="13.85546875" style="142" customWidth="1"/>
    <col min="12549" max="12549" width="11.5703125" style="142" customWidth="1"/>
    <col min="12550" max="12550" width="13.5703125" style="142" customWidth="1"/>
    <col min="12551" max="12551" width="9.85546875" style="142" customWidth="1"/>
    <col min="12552" max="12552" width="10.140625" style="142" customWidth="1"/>
    <col min="12553" max="12553" width="9.140625" style="142"/>
    <col min="12554" max="12554" width="9.85546875" style="142" customWidth="1"/>
    <col min="12555" max="12555" width="14.7109375" style="142" customWidth="1"/>
    <col min="12556" max="12558" width="9.85546875" style="142" bestFit="1" customWidth="1"/>
    <col min="12559" max="12559" width="10.85546875" style="142" customWidth="1"/>
    <col min="12560" max="12800" width="9.140625" style="142"/>
    <col min="12801" max="12801" width="66.85546875" style="142" customWidth="1"/>
    <col min="12802" max="12802" width="13.7109375" style="142" bestFit="1" customWidth="1"/>
    <col min="12803" max="12803" width="12.5703125" style="142" customWidth="1"/>
    <col min="12804" max="12804" width="13.85546875" style="142" customWidth="1"/>
    <col min="12805" max="12805" width="11.5703125" style="142" customWidth="1"/>
    <col min="12806" max="12806" width="13.5703125" style="142" customWidth="1"/>
    <col min="12807" max="12807" width="9.85546875" style="142" customWidth="1"/>
    <col min="12808" max="12808" width="10.140625" style="142" customWidth="1"/>
    <col min="12809" max="12809" width="9.140625" style="142"/>
    <col min="12810" max="12810" width="9.85546875" style="142" customWidth="1"/>
    <col min="12811" max="12811" width="14.7109375" style="142" customWidth="1"/>
    <col min="12812" max="12814" width="9.85546875" style="142" bestFit="1" customWidth="1"/>
    <col min="12815" max="12815" width="10.85546875" style="142" customWidth="1"/>
    <col min="12816" max="13056" width="9.140625" style="142"/>
    <col min="13057" max="13057" width="66.85546875" style="142" customWidth="1"/>
    <col min="13058" max="13058" width="13.7109375" style="142" bestFit="1" customWidth="1"/>
    <col min="13059" max="13059" width="12.5703125" style="142" customWidth="1"/>
    <col min="13060" max="13060" width="13.85546875" style="142" customWidth="1"/>
    <col min="13061" max="13061" width="11.5703125" style="142" customWidth="1"/>
    <col min="13062" max="13062" width="13.5703125" style="142" customWidth="1"/>
    <col min="13063" max="13063" width="9.85546875" style="142" customWidth="1"/>
    <col min="13064" max="13064" width="10.140625" style="142" customWidth="1"/>
    <col min="13065" max="13065" width="9.140625" style="142"/>
    <col min="13066" max="13066" width="9.85546875" style="142" customWidth="1"/>
    <col min="13067" max="13067" width="14.7109375" style="142" customWidth="1"/>
    <col min="13068" max="13070" width="9.85546875" style="142" bestFit="1" customWidth="1"/>
    <col min="13071" max="13071" width="10.85546875" style="142" customWidth="1"/>
    <col min="13072" max="13312" width="9.140625" style="142"/>
    <col min="13313" max="13313" width="66.85546875" style="142" customWidth="1"/>
    <col min="13314" max="13314" width="13.7109375" style="142" bestFit="1" customWidth="1"/>
    <col min="13315" max="13315" width="12.5703125" style="142" customWidth="1"/>
    <col min="13316" max="13316" width="13.85546875" style="142" customWidth="1"/>
    <col min="13317" max="13317" width="11.5703125" style="142" customWidth="1"/>
    <col min="13318" max="13318" width="13.5703125" style="142" customWidth="1"/>
    <col min="13319" max="13319" width="9.85546875" style="142" customWidth="1"/>
    <col min="13320" max="13320" width="10.140625" style="142" customWidth="1"/>
    <col min="13321" max="13321" width="9.140625" style="142"/>
    <col min="13322" max="13322" width="9.85546875" style="142" customWidth="1"/>
    <col min="13323" max="13323" width="14.7109375" style="142" customWidth="1"/>
    <col min="13324" max="13326" width="9.85546875" style="142" bestFit="1" customWidth="1"/>
    <col min="13327" max="13327" width="10.85546875" style="142" customWidth="1"/>
    <col min="13328" max="13568" width="9.140625" style="142"/>
    <col min="13569" max="13569" width="66.85546875" style="142" customWidth="1"/>
    <col min="13570" max="13570" width="13.7109375" style="142" bestFit="1" customWidth="1"/>
    <col min="13571" max="13571" width="12.5703125" style="142" customWidth="1"/>
    <col min="13572" max="13572" width="13.85546875" style="142" customWidth="1"/>
    <col min="13573" max="13573" width="11.5703125" style="142" customWidth="1"/>
    <col min="13574" max="13574" width="13.5703125" style="142" customWidth="1"/>
    <col min="13575" max="13575" width="9.85546875" style="142" customWidth="1"/>
    <col min="13576" max="13576" width="10.140625" style="142" customWidth="1"/>
    <col min="13577" max="13577" width="9.140625" style="142"/>
    <col min="13578" max="13578" width="9.85546875" style="142" customWidth="1"/>
    <col min="13579" max="13579" width="14.7109375" style="142" customWidth="1"/>
    <col min="13580" max="13582" width="9.85546875" style="142" bestFit="1" customWidth="1"/>
    <col min="13583" max="13583" width="10.85546875" style="142" customWidth="1"/>
    <col min="13584" max="13824" width="9.140625" style="142"/>
    <col min="13825" max="13825" width="66.85546875" style="142" customWidth="1"/>
    <col min="13826" max="13826" width="13.7109375" style="142" bestFit="1" customWidth="1"/>
    <col min="13827" max="13827" width="12.5703125" style="142" customWidth="1"/>
    <col min="13828" max="13828" width="13.85546875" style="142" customWidth="1"/>
    <col min="13829" max="13829" width="11.5703125" style="142" customWidth="1"/>
    <col min="13830" max="13830" width="13.5703125" style="142" customWidth="1"/>
    <col min="13831" max="13831" width="9.85546875" style="142" customWidth="1"/>
    <col min="13832" max="13832" width="10.140625" style="142" customWidth="1"/>
    <col min="13833" max="13833" width="9.140625" style="142"/>
    <col min="13834" max="13834" width="9.85546875" style="142" customWidth="1"/>
    <col min="13835" max="13835" width="14.7109375" style="142" customWidth="1"/>
    <col min="13836" max="13838" width="9.85546875" style="142" bestFit="1" customWidth="1"/>
    <col min="13839" max="13839" width="10.85546875" style="142" customWidth="1"/>
    <col min="13840" max="14080" width="9.140625" style="142"/>
    <col min="14081" max="14081" width="66.85546875" style="142" customWidth="1"/>
    <col min="14082" max="14082" width="13.7109375" style="142" bestFit="1" customWidth="1"/>
    <col min="14083" max="14083" width="12.5703125" style="142" customWidth="1"/>
    <col min="14084" max="14084" width="13.85546875" style="142" customWidth="1"/>
    <col min="14085" max="14085" width="11.5703125" style="142" customWidth="1"/>
    <col min="14086" max="14086" width="13.5703125" style="142" customWidth="1"/>
    <col min="14087" max="14087" width="9.85546875" style="142" customWidth="1"/>
    <col min="14088" max="14088" width="10.140625" style="142" customWidth="1"/>
    <col min="14089" max="14089" width="9.140625" style="142"/>
    <col min="14090" max="14090" width="9.85546875" style="142" customWidth="1"/>
    <col min="14091" max="14091" width="14.7109375" style="142" customWidth="1"/>
    <col min="14092" max="14094" width="9.85546875" style="142" bestFit="1" customWidth="1"/>
    <col min="14095" max="14095" width="10.85546875" style="142" customWidth="1"/>
    <col min="14096" max="14336" width="9.140625" style="142"/>
    <col min="14337" max="14337" width="66.85546875" style="142" customWidth="1"/>
    <col min="14338" max="14338" width="13.7109375" style="142" bestFit="1" customWidth="1"/>
    <col min="14339" max="14339" width="12.5703125" style="142" customWidth="1"/>
    <col min="14340" max="14340" width="13.85546875" style="142" customWidth="1"/>
    <col min="14341" max="14341" width="11.5703125" style="142" customWidth="1"/>
    <col min="14342" max="14342" width="13.5703125" style="142" customWidth="1"/>
    <col min="14343" max="14343" width="9.85546875" style="142" customWidth="1"/>
    <col min="14344" max="14344" width="10.140625" style="142" customWidth="1"/>
    <col min="14345" max="14345" width="9.140625" style="142"/>
    <col min="14346" max="14346" width="9.85546875" style="142" customWidth="1"/>
    <col min="14347" max="14347" width="14.7109375" style="142" customWidth="1"/>
    <col min="14348" max="14350" width="9.85546875" style="142" bestFit="1" customWidth="1"/>
    <col min="14351" max="14351" width="10.85546875" style="142" customWidth="1"/>
    <col min="14352" max="14592" width="9.140625" style="142"/>
    <col min="14593" max="14593" width="66.85546875" style="142" customWidth="1"/>
    <col min="14594" max="14594" width="13.7109375" style="142" bestFit="1" customWidth="1"/>
    <col min="14595" max="14595" width="12.5703125" style="142" customWidth="1"/>
    <col min="14596" max="14596" width="13.85546875" style="142" customWidth="1"/>
    <col min="14597" max="14597" width="11.5703125" style="142" customWidth="1"/>
    <col min="14598" max="14598" width="13.5703125" style="142" customWidth="1"/>
    <col min="14599" max="14599" width="9.85546875" style="142" customWidth="1"/>
    <col min="14600" max="14600" width="10.140625" style="142" customWidth="1"/>
    <col min="14601" max="14601" width="9.140625" style="142"/>
    <col min="14602" max="14602" width="9.85546875" style="142" customWidth="1"/>
    <col min="14603" max="14603" width="14.7109375" style="142" customWidth="1"/>
    <col min="14604" max="14606" width="9.85546875" style="142" bestFit="1" customWidth="1"/>
    <col min="14607" max="14607" width="10.85546875" style="142" customWidth="1"/>
    <col min="14608" max="14848" width="9.140625" style="142"/>
    <col min="14849" max="14849" width="66.85546875" style="142" customWidth="1"/>
    <col min="14850" max="14850" width="13.7109375" style="142" bestFit="1" customWidth="1"/>
    <col min="14851" max="14851" width="12.5703125" style="142" customWidth="1"/>
    <col min="14852" max="14852" width="13.85546875" style="142" customWidth="1"/>
    <col min="14853" max="14853" width="11.5703125" style="142" customWidth="1"/>
    <col min="14854" max="14854" width="13.5703125" style="142" customWidth="1"/>
    <col min="14855" max="14855" width="9.85546875" style="142" customWidth="1"/>
    <col min="14856" max="14856" width="10.140625" style="142" customWidth="1"/>
    <col min="14857" max="14857" width="9.140625" style="142"/>
    <col min="14858" max="14858" width="9.85546875" style="142" customWidth="1"/>
    <col min="14859" max="14859" width="14.7109375" style="142" customWidth="1"/>
    <col min="14860" max="14862" width="9.85546875" style="142" bestFit="1" customWidth="1"/>
    <col min="14863" max="14863" width="10.85546875" style="142" customWidth="1"/>
    <col min="14864" max="15104" width="9.140625" style="142"/>
    <col min="15105" max="15105" width="66.85546875" style="142" customWidth="1"/>
    <col min="15106" max="15106" width="13.7109375" style="142" bestFit="1" customWidth="1"/>
    <col min="15107" max="15107" width="12.5703125" style="142" customWidth="1"/>
    <col min="15108" max="15108" width="13.85546875" style="142" customWidth="1"/>
    <col min="15109" max="15109" width="11.5703125" style="142" customWidth="1"/>
    <col min="15110" max="15110" width="13.5703125" style="142" customWidth="1"/>
    <col min="15111" max="15111" width="9.85546875" style="142" customWidth="1"/>
    <col min="15112" max="15112" width="10.140625" style="142" customWidth="1"/>
    <col min="15113" max="15113" width="9.140625" style="142"/>
    <col min="15114" max="15114" width="9.85546875" style="142" customWidth="1"/>
    <col min="15115" max="15115" width="14.7109375" style="142" customWidth="1"/>
    <col min="15116" max="15118" width="9.85546875" style="142" bestFit="1" customWidth="1"/>
    <col min="15119" max="15119" width="10.85546875" style="142" customWidth="1"/>
    <col min="15120" max="15360" width="9.140625" style="142"/>
    <col min="15361" max="15361" width="66.85546875" style="142" customWidth="1"/>
    <col min="15362" max="15362" width="13.7109375" style="142" bestFit="1" customWidth="1"/>
    <col min="15363" max="15363" width="12.5703125" style="142" customWidth="1"/>
    <col min="15364" max="15364" width="13.85546875" style="142" customWidth="1"/>
    <col min="15365" max="15365" width="11.5703125" style="142" customWidth="1"/>
    <col min="15366" max="15366" width="13.5703125" style="142" customWidth="1"/>
    <col min="15367" max="15367" width="9.85546875" style="142" customWidth="1"/>
    <col min="15368" max="15368" width="10.140625" style="142" customWidth="1"/>
    <col min="15369" max="15369" width="9.140625" style="142"/>
    <col min="15370" max="15370" width="9.85546875" style="142" customWidth="1"/>
    <col min="15371" max="15371" width="14.7109375" style="142" customWidth="1"/>
    <col min="15372" max="15374" width="9.85546875" style="142" bestFit="1" customWidth="1"/>
    <col min="15375" max="15375" width="10.85546875" style="142" customWidth="1"/>
    <col min="15376" max="15616" width="9.140625" style="142"/>
    <col min="15617" max="15617" width="66.85546875" style="142" customWidth="1"/>
    <col min="15618" max="15618" width="13.7109375" style="142" bestFit="1" customWidth="1"/>
    <col min="15619" max="15619" width="12.5703125" style="142" customWidth="1"/>
    <col min="15620" max="15620" width="13.85546875" style="142" customWidth="1"/>
    <col min="15621" max="15621" width="11.5703125" style="142" customWidth="1"/>
    <col min="15622" max="15622" width="13.5703125" style="142" customWidth="1"/>
    <col min="15623" max="15623" width="9.85546875" style="142" customWidth="1"/>
    <col min="15624" max="15624" width="10.140625" style="142" customWidth="1"/>
    <col min="15625" max="15625" width="9.140625" style="142"/>
    <col min="15626" max="15626" width="9.85546875" style="142" customWidth="1"/>
    <col min="15627" max="15627" width="14.7109375" style="142" customWidth="1"/>
    <col min="15628" max="15630" width="9.85546875" style="142" bestFit="1" customWidth="1"/>
    <col min="15631" max="15631" width="10.85546875" style="142" customWidth="1"/>
    <col min="15632" max="15872" width="9.140625" style="142"/>
    <col min="15873" max="15873" width="66.85546875" style="142" customWidth="1"/>
    <col min="15874" max="15874" width="13.7109375" style="142" bestFit="1" customWidth="1"/>
    <col min="15875" max="15875" width="12.5703125" style="142" customWidth="1"/>
    <col min="15876" max="15876" width="13.85546875" style="142" customWidth="1"/>
    <col min="15877" max="15877" width="11.5703125" style="142" customWidth="1"/>
    <col min="15878" max="15878" width="13.5703125" style="142" customWidth="1"/>
    <col min="15879" max="15879" width="9.85546875" style="142" customWidth="1"/>
    <col min="15880" max="15880" width="10.140625" style="142" customWidth="1"/>
    <col min="15881" max="15881" width="9.140625" style="142"/>
    <col min="15882" max="15882" width="9.85546875" style="142" customWidth="1"/>
    <col min="15883" max="15883" width="14.7109375" style="142" customWidth="1"/>
    <col min="15884" max="15886" width="9.85546875" style="142" bestFit="1" customWidth="1"/>
    <col min="15887" max="15887" width="10.85546875" style="142" customWidth="1"/>
    <col min="15888" max="16128" width="9.140625" style="142"/>
    <col min="16129" max="16129" width="66.85546875" style="142" customWidth="1"/>
    <col min="16130" max="16130" width="13.7109375" style="142" bestFit="1" customWidth="1"/>
    <col min="16131" max="16131" width="12.5703125" style="142" customWidth="1"/>
    <col min="16132" max="16132" width="13.85546875" style="142" customWidth="1"/>
    <col min="16133" max="16133" width="11.5703125" style="142" customWidth="1"/>
    <col min="16134" max="16134" width="13.5703125" style="142" customWidth="1"/>
    <col min="16135" max="16135" width="9.85546875" style="142" customWidth="1"/>
    <col min="16136" max="16136" width="10.140625" style="142" customWidth="1"/>
    <col min="16137" max="16137" width="9.140625" style="142"/>
    <col min="16138" max="16138" width="9.85546875" style="142" customWidth="1"/>
    <col min="16139" max="16139" width="14.7109375" style="142" customWidth="1"/>
    <col min="16140" max="16142" width="9.85546875" style="142" bestFit="1" customWidth="1"/>
    <col min="16143" max="16143" width="10.85546875" style="142" customWidth="1"/>
    <col min="16144" max="16384" width="9.140625" style="142"/>
  </cols>
  <sheetData>
    <row r="1" spans="1:21" x14ac:dyDescent="0.25">
      <c r="A1" s="142" t="s">
        <v>323</v>
      </c>
      <c r="O1" s="143"/>
    </row>
    <row r="2" spans="1:21" x14ac:dyDescent="0.25">
      <c r="A2" s="324" t="s">
        <v>324</v>
      </c>
      <c r="B2" s="324"/>
      <c r="C2" s="324"/>
      <c r="D2" s="324"/>
      <c r="E2" s="324"/>
      <c r="F2" s="324"/>
      <c r="G2" s="324"/>
      <c r="H2" s="324"/>
      <c r="I2" s="324"/>
      <c r="J2" s="324"/>
      <c r="K2" s="324"/>
      <c r="L2" s="324"/>
      <c r="M2" s="324"/>
      <c r="N2" s="324"/>
      <c r="O2" s="324"/>
      <c r="P2" s="324"/>
      <c r="Q2" s="324"/>
      <c r="R2" s="324"/>
      <c r="S2" s="324"/>
      <c r="T2" s="324"/>
      <c r="U2" s="324"/>
    </row>
    <row r="3" spans="1:21" x14ac:dyDescent="0.25">
      <c r="A3" s="144" t="s">
        <v>368</v>
      </c>
      <c r="O3" s="143"/>
    </row>
    <row r="4" spans="1:21" ht="19.5" customHeight="1" x14ac:dyDescent="0.25">
      <c r="A4" s="225" t="str">
        <f>'1. паспорт описание'!A9:D9</f>
        <v>О_0200000015</v>
      </c>
      <c r="C4" s="145"/>
      <c r="O4" s="143"/>
    </row>
    <row r="5" spans="1:21" ht="34.5" customHeight="1" x14ac:dyDescent="0.25">
      <c r="A5" s="325" t="str">
        <f>"Финансовая модель по проекту инвестиционной программы"</f>
        <v>Финансовая модель по проекту инвестиционной программы</v>
      </c>
      <c r="B5" s="325"/>
      <c r="C5" s="325"/>
      <c r="D5" s="325"/>
      <c r="E5" s="325"/>
      <c r="F5" s="325"/>
      <c r="G5" s="325"/>
      <c r="H5" s="325"/>
      <c r="I5" s="325"/>
      <c r="J5" s="325"/>
      <c r="K5" s="325"/>
      <c r="L5" s="325"/>
      <c r="M5" s="325"/>
      <c r="N5" s="325"/>
      <c r="O5" s="325"/>
    </row>
    <row r="6" spans="1:21" ht="25.5" customHeight="1" x14ac:dyDescent="0.25">
      <c r="A6" s="326" t="str">
        <f>'1. паспорт описание'!A12:D12</f>
        <v>Установка трансформаторов в ТП</v>
      </c>
      <c r="B6" s="326"/>
      <c r="C6" s="326"/>
      <c r="D6" s="326"/>
      <c r="E6" s="326"/>
      <c r="F6" s="326"/>
      <c r="G6" s="326"/>
      <c r="H6" s="326"/>
      <c r="I6" s="326"/>
      <c r="J6" s="326"/>
      <c r="K6" s="326"/>
      <c r="L6" s="326"/>
      <c r="M6" s="326"/>
      <c r="N6" s="326"/>
      <c r="O6" s="326"/>
    </row>
    <row r="7" spans="1:21" ht="30.75" hidden="1" customHeight="1" x14ac:dyDescent="0.25">
      <c r="A7" s="146"/>
      <c r="B7" s="146"/>
      <c r="C7" s="146"/>
      <c r="D7" s="146"/>
      <c r="E7" s="146"/>
      <c r="F7" s="146"/>
      <c r="G7" s="146"/>
      <c r="H7" s="146"/>
      <c r="I7" s="146"/>
      <c r="J7" s="146"/>
      <c r="K7" s="146"/>
      <c r="L7" s="146"/>
      <c r="M7" s="146"/>
      <c r="N7" s="146"/>
      <c r="O7" s="146"/>
    </row>
    <row r="8" spans="1:21" x14ac:dyDescent="0.25">
      <c r="A8" s="147"/>
    </row>
    <row r="9" spans="1:21" ht="16.5" thickBot="1" x14ac:dyDescent="0.3">
      <c r="A9" s="148" t="s">
        <v>97</v>
      </c>
      <c r="B9" s="148" t="s">
        <v>0</v>
      </c>
      <c r="C9" s="148"/>
      <c r="D9" s="148"/>
      <c r="E9" s="148"/>
      <c r="F9" s="148"/>
      <c r="H9" s="149"/>
      <c r="I9" s="150"/>
      <c r="J9" s="150"/>
      <c r="K9" s="150"/>
      <c r="L9" s="150"/>
    </row>
    <row r="10" spans="1:21" ht="23.25" customHeight="1" x14ac:dyDescent="0.25">
      <c r="A10" s="151" t="s">
        <v>325</v>
      </c>
      <c r="B10" s="152">
        <f>SUM(B12:B14)</f>
        <v>25261.9147815</v>
      </c>
      <c r="C10" s="148"/>
      <c r="D10" s="148"/>
      <c r="E10" s="148"/>
      <c r="F10" s="148"/>
      <c r="H10" s="149"/>
      <c r="I10" s="150"/>
      <c r="J10" s="150"/>
      <c r="K10" s="150"/>
      <c r="L10" s="150"/>
    </row>
    <row r="11" spans="1:21" ht="21" customHeight="1" x14ac:dyDescent="0.25">
      <c r="A11" s="153" t="s">
        <v>326</v>
      </c>
      <c r="B11" s="154"/>
      <c r="C11" s="145"/>
      <c r="D11" s="145"/>
      <c r="E11" s="145"/>
      <c r="F11" s="145"/>
    </row>
    <row r="12" spans="1:21" ht="21" customHeight="1" x14ac:dyDescent="0.25">
      <c r="A12" s="155" t="s">
        <v>187</v>
      </c>
      <c r="B12" s="154">
        <v>14925.721164140001</v>
      </c>
      <c r="C12" s="145"/>
      <c r="D12" s="145"/>
      <c r="E12" s="145"/>
      <c r="F12" s="145"/>
      <c r="H12" s="156"/>
    </row>
    <row r="13" spans="1:21" ht="27.75" customHeight="1" x14ac:dyDescent="0.25">
      <c r="A13" s="155" t="s">
        <v>327</v>
      </c>
      <c r="B13" s="154">
        <v>10336.193617359999</v>
      </c>
      <c r="C13" s="145"/>
      <c r="D13" s="145"/>
      <c r="E13" s="145"/>
      <c r="F13" s="145"/>
      <c r="H13" s="323"/>
      <c r="I13" s="323"/>
      <c r="J13" s="157"/>
      <c r="K13" s="158"/>
    </row>
    <row r="14" spans="1:21" ht="38.25" hidden="1" customHeight="1" x14ac:dyDescent="0.25">
      <c r="A14" s="155"/>
      <c r="B14" s="154"/>
      <c r="C14" s="145"/>
      <c r="D14" s="159"/>
      <c r="E14" s="160"/>
      <c r="F14" s="160"/>
      <c r="H14" s="323"/>
      <c r="I14" s="323"/>
      <c r="J14" s="157"/>
      <c r="K14" s="158"/>
    </row>
    <row r="15" spans="1:21" ht="31.5" customHeight="1" x14ac:dyDescent="0.25">
      <c r="A15" s="161" t="s">
        <v>328</v>
      </c>
      <c r="B15" s="162">
        <v>0</v>
      </c>
      <c r="C15" s="145"/>
      <c r="D15" s="145"/>
      <c r="E15" s="145"/>
      <c r="F15" s="145"/>
      <c r="H15" s="323"/>
      <c r="I15" s="323"/>
      <c r="J15" s="157"/>
      <c r="K15" s="163"/>
    </row>
    <row r="16" spans="1:21" ht="25.5" customHeight="1" x14ac:dyDescent="0.25">
      <c r="A16" s="161" t="s">
        <v>329</v>
      </c>
      <c r="B16" s="164">
        <v>20</v>
      </c>
      <c r="C16" s="145"/>
      <c r="D16" s="145"/>
      <c r="E16" s="145"/>
      <c r="F16" s="145"/>
      <c r="H16" s="323"/>
      <c r="I16" s="323"/>
      <c r="J16" s="157"/>
      <c r="K16" s="165"/>
    </row>
    <row r="17" spans="1:18" ht="16.5" thickBot="1" x14ac:dyDescent="0.3">
      <c r="A17" s="161" t="s">
        <v>330</v>
      </c>
      <c r="B17" s="166">
        <v>15</v>
      </c>
      <c r="C17" s="145"/>
      <c r="D17" s="145"/>
      <c r="E17" s="145"/>
      <c r="F17" s="145"/>
      <c r="H17" s="157"/>
      <c r="I17" s="157"/>
      <c r="J17" s="157"/>
      <c r="K17" s="157"/>
    </row>
    <row r="18" spans="1:18" ht="27" hidden="1" customHeight="1" x14ac:dyDescent="0.25">
      <c r="A18" s="161" t="s">
        <v>331</v>
      </c>
      <c r="B18" s="166"/>
      <c r="C18" s="145"/>
      <c r="D18" s="145"/>
      <c r="E18" s="145"/>
      <c r="F18" s="145"/>
      <c r="H18" s="167"/>
      <c r="I18" s="157"/>
      <c r="J18" s="157"/>
      <c r="K18" s="157"/>
      <c r="N18" s="157"/>
      <c r="O18" s="157"/>
      <c r="R18" s="168"/>
    </row>
    <row r="19" spans="1:18" ht="39.75" hidden="1" customHeight="1" outlineLevel="1" thickBot="1" x14ac:dyDescent="0.3">
      <c r="A19" s="169" t="s">
        <v>332</v>
      </c>
      <c r="B19" s="170"/>
      <c r="C19" s="145"/>
      <c r="D19" s="145"/>
      <c r="E19" s="145"/>
      <c r="F19" s="145"/>
      <c r="H19" s="323"/>
      <c r="I19" s="323"/>
      <c r="J19" s="157"/>
      <c r="K19" s="158"/>
      <c r="N19" s="157"/>
      <c r="O19" s="157"/>
    </row>
    <row r="20" spans="1:18" ht="16.5" hidden="1" outlineLevel="1" thickBot="1" x14ac:dyDescent="0.3">
      <c r="A20" s="151" t="s">
        <v>333</v>
      </c>
      <c r="B20" s="171">
        <f>6.18</f>
        <v>6.18</v>
      </c>
      <c r="C20" s="145"/>
      <c r="D20" s="145"/>
      <c r="E20" s="145"/>
      <c r="F20" s="145"/>
      <c r="H20" s="323"/>
      <c r="I20" s="323"/>
      <c r="J20" s="157"/>
      <c r="K20" s="158"/>
      <c r="N20" s="157"/>
      <c r="O20" s="157"/>
    </row>
    <row r="21" spans="1:18" ht="33" hidden="1" customHeight="1" outlineLevel="1" x14ac:dyDescent="0.25">
      <c r="A21" s="161" t="s">
        <v>334</v>
      </c>
      <c r="B21" s="172">
        <v>4</v>
      </c>
      <c r="C21" s="145"/>
      <c r="D21" s="145"/>
      <c r="E21" s="145"/>
      <c r="F21" s="145"/>
      <c r="H21" s="327"/>
      <c r="I21" s="327"/>
      <c r="J21" s="157"/>
      <c r="K21" s="163"/>
      <c r="N21" s="157"/>
      <c r="O21" s="157"/>
    </row>
    <row r="22" spans="1:18" ht="16.5" hidden="1" outlineLevel="1" thickBot="1" x14ac:dyDescent="0.3">
      <c r="A22" s="161" t="s">
        <v>96</v>
      </c>
      <c r="B22" s="172">
        <v>4</v>
      </c>
      <c r="C22" s="145"/>
      <c r="D22" s="145"/>
      <c r="E22" s="145"/>
      <c r="F22" s="145"/>
      <c r="H22" s="323"/>
      <c r="I22" s="323"/>
      <c r="J22" s="157"/>
      <c r="K22" s="165"/>
      <c r="N22" s="157"/>
      <c r="O22" s="157"/>
    </row>
    <row r="23" spans="1:18" ht="16.5" hidden="1" outlineLevel="1" thickBot="1" x14ac:dyDescent="0.3">
      <c r="A23" s="173" t="s">
        <v>335</v>
      </c>
      <c r="B23" s="174">
        <f>205.99</f>
        <v>205.99</v>
      </c>
      <c r="C23" s="145"/>
      <c r="D23" s="145"/>
      <c r="E23" s="145"/>
      <c r="F23" s="145"/>
      <c r="H23" s="157"/>
      <c r="I23" s="157"/>
      <c r="J23" s="157"/>
      <c r="K23" s="157"/>
      <c r="N23" s="157"/>
      <c r="O23" s="157"/>
    </row>
    <row r="24" spans="1:18" ht="16.5" hidden="1" outlineLevel="1" thickBot="1" x14ac:dyDescent="0.3">
      <c r="A24" s="161" t="s">
        <v>336</v>
      </c>
      <c r="B24" s="172">
        <v>12</v>
      </c>
      <c r="C24" s="145"/>
      <c r="D24" s="145"/>
      <c r="E24" s="145"/>
      <c r="F24" s="145"/>
      <c r="H24" s="157"/>
      <c r="I24" s="157"/>
      <c r="J24" s="157"/>
      <c r="K24" s="157"/>
    </row>
    <row r="25" spans="1:18" ht="16.5" hidden="1" outlineLevel="1" thickBot="1" x14ac:dyDescent="0.3">
      <c r="A25" s="161" t="s">
        <v>337</v>
      </c>
      <c r="B25" s="172">
        <v>12</v>
      </c>
      <c r="C25" s="145"/>
      <c r="D25" s="145"/>
      <c r="E25" s="145"/>
      <c r="F25" s="145"/>
    </row>
    <row r="26" spans="1:18" ht="16.5" hidden="1" outlineLevel="1" thickBot="1" x14ac:dyDescent="0.3">
      <c r="A26" s="175" t="s">
        <v>338</v>
      </c>
      <c r="B26" s="176">
        <f>1472.41</f>
        <v>1472.41</v>
      </c>
      <c r="C26" s="145"/>
      <c r="D26" s="145"/>
      <c r="E26" s="145"/>
      <c r="F26" s="145"/>
    </row>
    <row r="27" spans="1:18" ht="16.5" hidden="1" outlineLevel="1" thickBot="1" x14ac:dyDescent="0.3">
      <c r="A27" s="177" t="s">
        <v>339</v>
      </c>
      <c r="B27" s="154"/>
      <c r="C27" s="178"/>
      <c r="D27" s="179"/>
      <c r="E27" s="145"/>
      <c r="F27" s="145"/>
    </row>
    <row r="28" spans="1:18" ht="16.5" hidden="1" outlineLevel="1" thickBot="1" x14ac:dyDescent="0.3">
      <c r="A28" s="175" t="s">
        <v>340</v>
      </c>
      <c r="B28" s="180">
        <v>407.84</v>
      </c>
      <c r="C28" s="178"/>
      <c r="D28" s="179"/>
      <c r="E28" s="145"/>
      <c r="F28" s="145"/>
    </row>
    <row r="29" spans="1:18" ht="16.5" hidden="1" outlineLevel="1" thickBot="1" x14ac:dyDescent="0.3">
      <c r="A29" s="175" t="s">
        <v>341</v>
      </c>
      <c r="B29" s="180">
        <v>6.5</v>
      </c>
      <c r="C29" s="178"/>
      <c r="D29" s="179"/>
      <c r="E29" s="145"/>
      <c r="F29" s="145"/>
    </row>
    <row r="30" spans="1:18" ht="16.5" hidden="1" outlineLevel="1" thickBot="1" x14ac:dyDescent="0.3">
      <c r="A30" s="177" t="s">
        <v>342</v>
      </c>
      <c r="B30" s="154"/>
      <c r="C30" s="181"/>
      <c r="D30" s="181"/>
      <c r="E30" s="145"/>
      <c r="F30" s="145"/>
    </row>
    <row r="31" spans="1:18" ht="16.5" hidden="1" outlineLevel="1" thickBot="1" x14ac:dyDescent="0.3">
      <c r="A31" s="175" t="s">
        <v>343</v>
      </c>
      <c r="B31" s="172">
        <v>12</v>
      </c>
      <c r="C31" s="178"/>
      <c r="D31" s="145"/>
      <c r="E31" s="145"/>
      <c r="F31" s="145"/>
    </row>
    <row r="32" spans="1:18" ht="16.5" hidden="1" outlineLevel="1" thickBot="1" x14ac:dyDescent="0.3">
      <c r="A32" s="175" t="s">
        <v>344</v>
      </c>
      <c r="B32" s="172">
        <v>12</v>
      </c>
      <c r="C32" s="178"/>
      <c r="D32" s="145"/>
      <c r="E32" s="145"/>
      <c r="F32" s="145"/>
    </row>
    <row r="33" spans="1:27" ht="16.5" hidden="1" outlineLevel="1" thickBot="1" x14ac:dyDescent="0.3">
      <c r="A33" s="175" t="s">
        <v>345</v>
      </c>
      <c r="B33" s="172">
        <v>4</v>
      </c>
      <c r="C33" s="182"/>
      <c r="D33" s="145"/>
      <c r="E33" s="145"/>
      <c r="F33" s="145"/>
    </row>
    <row r="34" spans="1:27" ht="16.5" hidden="1" collapsed="1" thickBot="1" x14ac:dyDescent="0.3">
      <c r="A34" s="175" t="s">
        <v>346</v>
      </c>
      <c r="B34" s="172">
        <v>4</v>
      </c>
      <c r="C34" s="182"/>
      <c r="D34" s="145"/>
      <c r="E34" s="145"/>
      <c r="F34" s="145"/>
    </row>
    <row r="35" spans="1:27" ht="16.5" hidden="1" outlineLevel="1" thickBot="1" x14ac:dyDescent="0.3">
      <c r="A35" s="175" t="s">
        <v>347</v>
      </c>
      <c r="B35" s="172">
        <v>25</v>
      </c>
      <c r="C35" s="183"/>
      <c r="D35" s="183"/>
      <c r="E35" s="183"/>
      <c r="F35" s="183"/>
    </row>
    <row r="36" spans="1:27" ht="16.5" hidden="1" outlineLevel="1" thickBot="1" x14ac:dyDescent="0.3">
      <c r="A36" s="175" t="s">
        <v>348</v>
      </c>
      <c r="B36" s="184">
        <v>25</v>
      </c>
      <c r="C36" s="185"/>
      <c r="D36" s="145"/>
      <c r="E36" s="186"/>
      <c r="F36" s="145"/>
    </row>
    <row r="37" spans="1:27" collapsed="1" x14ac:dyDescent="0.25">
      <c r="A37" s="151" t="str">
        <f>A50</f>
        <v>Оплата труда с отчислениями</v>
      </c>
      <c r="B37" s="171">
        <f>[76]У.Е.!$T$49</f>
        <v>0</v>
      </c>
      <c r="C37" s="145"/>
      <c r="D37" s="145"/>
      <c r="E37" s="145"/>
      <c r="F37" s="145"/>
    </row>
    <row r="38" spans="1:27" x14ac:dyDescent="0.25">
      <c r="A38" s="161" t="str">
        <f>A51</f>
        <v>Вспомогательные материалы</v>
      </c>
      <c r="B38" s="187"/>
      <c r="C38" s="183"/>
      <c r="D38" s="183"/>
      <c r="E38" s="183"/>
      <c r="F38" s="183"/>
    </row>
    <row r="39" spans="1:27" ht="32.25" thickBot="1" x14ac:dyDescent="0.3">
      <c r="A39" s="188" t="str">
        <f>A52</f>
        <v>Прочие расходы (без амортизации, арендной платы + транспортные расходы)</v>
      </c>
      <c r="B39" s="189"/>
      <c r="C39" s="183"/>
      <c r="D39" s="183"/>
      <c r="E39" s="183"/>
      <c r="F39" s="183"/>
    </row>
    <row r="40" spans="1:27" s="147" customFormat="1" x14ac:dyDescent="0.25">
      <c r="A40" s="190" t="s">
        <v>95</v>
      </c>
      <c r="B40" s="191">
        <v>1</v>
      </c>
      <c r="C40" s="191">
        <f>B40+1</f>
        <v>2</v>
      </c>
      <c r="D40" s="191">
        <f t="shared" ref="D40:P40" si="0">C40+1</f>
        <v>3</v>
      </c>
      <c r="E40" s="191">
        <f t="shared" si="0"/>
        <v>4</v>
      </c>
      <c r="F40" s="191">
        <f t="shared" si="0"/>
        <v>5</v>
      </c>
      <c r="G40" s="191">
        <f t="shared" si="0"/>
        <v>6</v>
      </c>
      <c r="H40" s="191">
        <f t="shared" si="0"/>
        <v>7</v>
      </c>
      <c r="I40" s="191">
        <f t="shared" si="0"/>
        <v>8</v>
      </c>
      <c r="J40" s="191">
        <f t="shared" si="0"/>
        <v>9</v>
      </c>
      <c r="K40" s="191">
        <f t="shared" si="0"/>
        <v>10</v>
      </c>
      <c r="L40" s="191">
        <f t="shared" si="0"/>
        <v>11</v>
      </c>
      <c r="M40" s="191">
        <f t="shared" si="0"/>
        <v>12</v>
      </c>
      <c r="N40" s="191">
        <f t="shared" si="0"/>
        <v>13</v>
      </c>
      <c r="O40" s="191">
        <f t="shared" si="0"/>
        <v>14</v>
      </c>
      <c r="P40" s="191">
        <f t="shared" si="0"/>
        <v>15</v>
      </c>
      <c r="Q40" s="191">
        <f>P40+1</f>
        <v>16</v>
      </c>
      <c r="R40" s="191">
        <f>Q40+1</f>
        <v>17</v>
      </c>
      <c r="S40" s="191">
        <f>R40+1</f>
        <v>18</v>
      </c>
      <c r="T40" s="191">
        <f>S40+1</f>
        <v>19</v>
      </c>
      <c r="U40" s="192">
        <f>T40+1</f>
        <v>20</v>
      </c>
    </row>
    <row r="41" spans="1:27" x14ac:dyDescent="0.25">
      <c r="A41" s="193" t="s">
        <v>94</v>
      </c>
      <c r="B41" s="194">
        <v>0.04</v>
      </c>
      <c r="C41" s="194">
        <v>0.04</v>
      </c>
      <c r="D41" s="194">
        <v>0.04</v>
      </c>
      <c r="E41" s="194">
        <v>0.04</v>
      </c>
      <c r="F41" s="194">
        <v>0.04</v>
      </c>
      <c r="G41" s="194">
        <v>0.04</v>
      </c>
      <c r="H41" s="194">
        <v>0.04</v>
      </c>
      <c r="I41" s="194">
        <v>0.04</v>
      </c>
      <c r="J41" s="194">
        <v>0.04</v>
      </c>
      <c r="K41" s="194">
        <v>0.04</v>
      </c>
      <c r="L41" s="194">
        <v>0.04</v>
      </c>
      <c r="M41" s="194">
        <v>0.04</v>
      </c>
      <c r="N41" s="194">
        <v>0.04</v>
      </c>
      <c r="O41" s="194">
        <v>0.04</v>
      </c>
      <c r="P41" s="194">
        <v>0.04</v>
      </c>
      <c r="Q41" s="194">
        <v>0.04</v>
      </c>
      <c r="R41" s="194">
        <v>0.04</v>
      </c>
      <c r="S41" s="194">
        <v>0.04</v>
      </c>
      <c r="T41" s="194">
        <v>0.04</v>
      </c>
      <c r="U41" s="195">
        <v>0.04</v>
      </c>
    </row>
    <row r="42" spans="1:27" ht="16.5" thickBot="1" x14ac:dyDescent="0.3">
      <c r="A42" s="193" t="s">
        <v>93</v>
      </c>
      <c r="B42" s="194">
        <v>0.04</v>
      </c>
      <c r="C42" s="194">
        <f>(1+B42)*(1+C41)-1</f>
        <v>8.1600000000000117E-2</v>
      </c>
      <c r="D42" s="194">
        <f t="shared" ref="D42:U42" si="1">(1+C42)*(1+D41)-1</f>
        <v>0.12486400000000009</v>
      </c>
      <c r="E42" s="194">
        <f t="shared" si="1"/>
        <v>0.16985856000000021</v>
      </c>
      <c r="F42" s="194">
        <f t="shared" si="1"/>
        <v>0.21665290240000035</v>
      </c>
      <c r="G42" s="194">
        <f t="shared" si="1"/>
        <v>0.26531901849600037</v>
      </c>
      <c r="H42" s="194">
        <f t="shared" si="1"/>
        <v>0.31593177923584048</v>
      </c>
      <c r="I42" s="194">
        <f t="shared" si="1"/>
        <v>0.3685690504052741</v>
      </c>
      <c r="J42" s="194">
        <f t="shared" si="1"/>
        <v>0.42331181242148519</v>
      </c>
      <c r="K42" s="194">
        <f t="shared" si="1"/>
        <v>0.48024428491834459</v>
      </c>
      <c r="L42" s="194">
        <f t="shared" si="1"/>
        <v>0.53945405631507848</v>
      </c>
      <c r="M42" s="194">
        <f t="shared" si="1"/>
        <v>0.60103221856768174</v>
      </c>
      <c r="N42" s="194">
        <f t="shared" si="1"/>
        <v>0.66507350731038906</v>
      </c>
      <c r="O42" s="194">
        <f t="shared" si="1"/>
        <v>0.73167644760280459</v>
      </c>
      <c r="P42" s="194">
        <f t="shared" si="1"/>
        <v>0.80094350550691673</v>
      </c>
      <c r="Q42" s="194">
        <f t="shared" si="1"/>
        <v>0.87298124572719349</v>
      </c>
      <c r="R42" s="194">
        <f t="shared" si="1"/>
        <v>0.94790049555628131</v>
      </c>
      <c r="S42" s="194">
        <f t="shared" si="1"/>
        <v>1.0258165153785326</v>
      </c>
      <c r="T42" s="194">
        <f t="shared" si="1"/>
        <v>1.1068491759936738</v>
      </c>
      <c r="U42" s="195">
        <f t="shared" si="1"/>
        <v>1.1911231430334208</v>
      </c>
      <c r="V42" s="196"/>
      <c r="W42" s="196"/>
      <c r="X42" s="196"/>
      <c r="Y42" s="196"/>
      <c r="Z42" s="196"/>
      <c r="AA42" s="196"/>
    </row>
    <row r="43" spans="1:27" x14ac:dyDescent="0.25">
      <c r="A43" s="190" t="s">
        <v>95</v>
      </c>
      <c r="B43" s="191">
        <v>1</v>
      </c>
      <c r="C43" s="191">
        <f>B43+1</f>
        <v>2</v>
      </c>
      <c r="D43" s="191">
        <f t="shared" ref="D43:P43" si="2">C43+1</f>
        <v>3</v>
      </c>
      <c r="E43" s="191">
        <f t="shared" si="2"/>
        <v>4</v>
      </c>
      <c r="F43" s="191">
        <f t="shared" si="2"/>
        <v>5</v>
      </c>
      <c r="G43" s="191">
        <f t="shared" si="2"/>
        <v>6</v>
      </c>
      <c r="H43" s="191">
        <f t="shared" si="2"/>
        <v>7</v>
      </c>
      <c r="I43" s="191">
        <f t="shared" si="2"/>
        <v>8</v>
      </c>
      <c r="J43" s="191">
        <f t="shared" si="2"/>
        <v>9</v>
      </c>
      <c r="K43" s="191">
        <f t="shared" si="2"/>
        <v>10</v>
      </c>
      <c r="L43" s="191">
        <f t="shared" si="2"/>
        <v>11</v>
      </c>
      <c r="M43" s="191">
        <f t="shared" si="2"/>
        <v>12</v>
      </c>
      <c r="N43" s="191">
        <f t="shared" si="2"/>
        <v>13</v>
      </c>
      <c r="O43" s="191">
        <f t="shared" si="2"/>
        <v>14</v>
      </c>
      <c r="P43" s="191">
        <f t="shared" si="2"/>
        <v>15</v>
      </c>
      <c r="Q43" s="191">
        <f>P43+1</f>
        <v>16</v>
      </c>
      <c r="R43" s="191">
        <f>Q43+1</f>
        <v>17</v>
      </c>
      <c r="S43" s="191">
        <f>R43+1</f>
        <v>18</v>
      </c>
      <c r="T43" s="191">
        <f>S43+1</f>
        <v>19</v>
      </c>
      <c r="U43" s="192">
        <f>T43+1</f>
        <v>20</v>
      </c>
      <c r="V43" s="196"/>
      <c r="W43" s="196"/>
      <c r="X43" s="196"/>
      <c r="Y43" s="196"/>
      <c r="Z43" s="196"/>
      <c r="AA43" s="196"/>
    </row>
    <row r="44" spans="1:27" hidden="1" outlineLevel="1" x14ac:dyDescent="0.25">
      <c r="A44" s="197" t="s">
        <v>349</v>
      </c>
      <c r="B44" s="198">
        <f>SUM(B45:B52)</f>
        <v>0</v>
      </c>
      <c r="C44" s="198">
        <f t="shared" ref="C44:U44" si="3">SUM(C45:C52)</f>
        <v>0</v>
      </c>
      <c r="D44" s="198">
        <f t="shared" si="3"/>
        <v>0</v>
      </c>
      <c r="E44" s="198">
        <f t="shared" si="3"/>
        <v>0</v>
      </c>
      <c r="F44" s="198">
        <f t="shared" si="3"/>
        <v>0</v>
      </c>
      <c r="G44" s="198">
        <f t="shared" si="3"/>
        <v>0</v>
      </c>
      <c r="H44" s="198">
        <f t="shared" si="3"/>
        <v>0</v>
      </c>
      <c r="I44" s="198">
        <f t="shared" si="3"/>
        <v>0</v>
      </c>
      <c r="J44" s="198">
        <f t="shared" si="3"/>
        <v>0</v>
      </c>
      <c r="K44" s="198">
        <f t="shared" si="3"/>
        <v>0</v>
      </c>
      <c r="L44" s="198">
        <f t="shared" si="3"/>
        <v>0</v>
      </c>
      <c r="M44" s="198">
        <f t="shared" si="3"/>
        <v>0</v>
      </c>
      <c r="N44" s="198">
        <f t="shared" si="3"/>
        <v>0</v>
      </c>
      <c r="O44" s="198">
        <f t="shared" si="3"/>
        <v>0</v>
      </c>
      <c r="P44" s="198">
        <f t="shared" si="3"/>
        <v>0</v>
      </c>
      <c r="Q44" s="198">
        <f t="shared" si="3"/>
        <v>0</v>
      </c>
      <c r="R44" s="198">
        <f t="shared" si="3"/>
        <v>0</v>
      </c>
      <c r="S44" s="198">
        <f t="shared" si="3"/>
        <v>0</v>
      </c>
      <c r="T44" s="198">
        <f t="shared" si="3"/>
        <v>0</v>
      </c>
      <c r="U44" s="198">
        <f t="shared" si="3"/>
        <v>0</v>
      </c>
    </row>
    <row r="45" spans="1:27" ht="16.5" hidden="1" customHeight="1" outlineLevel="1" x14ac:dyDescent="0.25">
      <c r="A45" s="199" t="str">
        <f>A20</f>
        <v>Затраты на текущий ремонт ТП, т.руб. без НДС</v>
      </c>
      <c r="B45" s="200">
        <f t="shared" ref="B45:U45" si="4">-IF(B$40/$B$22-INT(B40/$B$22)&lt;&gt;0,0,$B$20*(1+B$42)*$B$19)</f>
        <v>0</v>
      </c>
      <c r="C45" s="200">
        <f>-IF(C$40/$B$22-INT(C40/$B$22)&lt;&gt;0,0,$B$20*(1+C$42)*$B$19)</f>
        <v>0</v>
      </c>
      <c r="D45" s="200">
        <f t="shared" si="4"/>
        <v>0</v>
      </c>
      <c r="E45" s="200">
        <f t="shared" si="4"/>
        <v>0</v>
      </c>
      <c r="F45" s="200">
        <f t="shared" si="4"/>
        <v>0</v>
      </c>
      <c r="G45" s="200">
        <f t="shared" si="4"/>
        <v>0</v>
      </c>
      <c r="H45" s="200">
        <f t="shared" si="4"/>
        <v>0</v>
      </c>
      <c r="I45" s="200">
        <f t="shared" si="4"/>
        <v>0</v>
      </c>
      <c r="J45" s="200">
        <f t="shared" si="4"/>
        <v>0</v>
      </c>
      <c r="K45" s="200">
        <f t="shared" si="4"/>
        <v>0</v>
      </c>
      <c r="L45" s="200">
        <f t="shared" si="4"/>
        <v>0</v>
      </c>
      <c r="M45" s="200">
        <f t="shared" si="4"/>
        <v>0</v>
      </c>
      <c r="N45" s="200">
        <f t="shared" si="4"/>
        <v>0</v>
      </c>
      <c r="O45" s="200">
        <f t="shared" si="4"/>
        <v>0</v>
      </c>
      <c r="P45" s="200">
        <f t="shared" si="4"/>
        <v>0</v>
      </c>
      <c r="Q45" s="200">
        <f t="shared" si="4"/>
        <v>0</v>
      </c>
      <c r="R45" s="200">
        <f t="shared" si="4"/>
        <v>0</v>
      </c>
      <c r="S45" s="200">
        <f t="shared" si="4"/>
        <v>0</v>
      </c>
      <c r="T45" s="200">
        <f t="shared" si="4"/>
        <v>0</v>
      </c>
      <c r="U45" s="201">
        <f t="shared" si="4"/>
        <v>0</v>
      </c>
    </row>
    <row r="46" spans="1:27" ht="16.5" hidden="1" customHeight="1" outlineLevel="1" x14ac:dyDescent="0.25">
      <c r="A46" s="199" t="str">
        <f>A23</f>
        <v>Затраты на капитальный ремонт ТП, т.руб. без НДС</v>
      </c>
      <c r="B46" s="200">
        <f t="shared" ref="B46:U46" si="5">-IF(B$40/$B$25-INT(B40/$B$25)&lt;&gt;0,0,$B$23*(1+B$42)*$B$19)</f>
        <v>0</v>
      </c>
      <c r="C46" s="200">
        <f>-IF(C$40/$B$25-INT(C40/$B$25)&lt;&gt;0,0,$B$23*(1+C$42)*$B$19)</f>
        <v>0</v>
      </c>
      <c r="D46" s="200">
        <f t="shared" si="5"/>
        <v>0</v>
      </c>
      <c r="E46" s="200">
        <f t="shared" si="5"/>
        <v>0</v>
      </c>
      <c r="F46" s="200">
        <f t="shared" si="5"/>
        <v>0</v>
      </c>
      <c r="G46" s="200">
        <f t="shared" si="5"/>
        <v>0</v>
      </c>
      <c r="H46" s="200">
        <f t="shared" si="5"/>
        <v>0</v>
      </c>
      <c r="I46" s="200">
        <f t="shared" si="5"/>
        <v>0</v>
      </c>
      <c r="J46" s="200">
        <f t="shared" si="5"/>
        <v>0</v>
      </c>
      <c r="K46" s="200">
        <f t="shared" si="5"/>
        <v>0</v>
      </c>
      <c r="L46" s="200">
        <f t="shared" si="5"/>
        <v>0</v>
      </c>
      <c r="M46" s="200">
        <f t="shared" si="5"/>
        <v>0</v>
      </c>
      <c r="N46" s="200">
        <f t="shared" si="5"/>
        <v>0</v>
      </c>
      <c r="O46" s="200">
        <f t="shared" si="5"/>
        <v>0</v>
      </c>
      <c r="P46" s="200">
        <f t="shared" si="5"/>
        <v>0</v>
      </c>
      <c r="Q46" s="200">
        <f t="shared" si="5"/>
        <v>0</v>
      </c>
      <c r="R46" s="200">
        <f t="shared" si="5"/>
        <v>0</v>
      </c>
      <c r="S46" s="200">
        <f t="shared" si="5"/>
        <v>0</v>
      </c>
      <c r="T46" s="200">
        <f t="shared" si="5"/>
        <v>0</v>
      </c>
      <c r="U46" s="201">
        <f t="shared" si="5"/>
        <v>0</v>
      </c>
    </row>
    <row r="47" spans="1:27" ht="16.5" hidden="1" customHeight="1" outlineLevel="1" x14ac:dyDescent="0.25">
      <c r="A47" s="199" t="str">
        <f>A26</f>
        <v>Затраты на капитальный ремонт 1 км КЛ т.руб. без НДС</v>
      </c>
      <c r="B47" s="200">
        <f t="shared" ref="B47:U47" si="6">-IF(B$40/$B$36-INT(B40/$B$36)&lt;&gt;0,0,$B$26*(1+B$42)*$B$27)</f>
        <v>0</v>
      </c>
      <c r="C47" s="200">
        <f>-IF(C$40/$B$36-INT(C40/$B$36)&lt;&gt;0,0,$B$26*(1+C$42)*$B$27)</f>
        <v>0</v>
      </c>
      <c r="D47" s="200">
        <f t="shared" si="6"/>
        <v>0</v>
      </c>
      <c r="E47" s="200">
        <f t="shared" si="6"/>
        <v>0</v>
      </c>
      <c r="F47" s="200">
        <f t="shared" si="6"/>
        <v>0</v>
      </c>
      <c r="G47" s="200">
        <f t="shared" si="6"/>
        <v>0</v>
      </c>
      <c r="H47" s="200">
        <f t="shared" si="6"/>
        <v>0</v>
      </c>
      <c r="I47" s="200">
        <f t="shared" si="6"/>
        <v>0</v>
      </c>
      <c r="J47" s="200">
        <f t="shared" si="6"/>
        <v>0</v>
      </c>
      <c r="K47" s="200">
        <f t="shared" si="6"/>
        <v>0</v>
      </c>
      <c r="L47" s="200">
        <f t="shared" si="6"/>
        <v>0</v>
      </c>
      <c r="M47" s="200">
        <f t="shared" si="6"/>
        <v>0</v>
      </c>
      <c r="N47" s="200">
        <f t="shared" si="6"/>
        <v>0</v>
      </c>
      <c r="O47" s="200">
        <f t="shared" si="6"/>
        <v>0</v>
      </c>
      <c r="P47" s="200">
        <f t="shared" si="6"/>
        <v>0</v>
      </c>
      <c r="Q47" s="200">
        <f t="shared" si="6"/>
        <v>0</v>
      </c>
      <c r="R47" s="200">
        <f t="shared" si="6"/>
        <v>0</v>
      </c>
      <c r="S47" s="200">
        <f t="shared" si="6"/>
        <v>0</v>
      </c>
      <c r="T47" s="200">
        <f t="shared" si="6"/>
        <v>0</v>
      </c>
      <c r="U47" s="201">
        <f t="shared" si="6"/>
        <v>0</v>
      </c>
    </row>
    <row r="48" spans="1:27" hidden="1" outlineLevel="1" x14ac:dyDescent="0.25">
      <c r="A48" s="199" t="s">
        <v>350</v>
      </c>
      <c r="B48" s="200">
        <f t="shared" ref="B48:U48" si="7">-IF(B$40/$B$32-INT(B40/$B$32)&lt;&gt;0,0,$B$28*(1+B$42)*$B$30)</f>
        <v>0</v>
      </c>
      <c r="C48" s="200">
        <f>-IF(C$40/$B$32-INT(C40/$B$32)&lt;&gt;0,0,$B$28*(1+C$42)*$B$30)</f>
        <v>0</v>
      </c>
      <c r="D48" s="200">
        <f t="shared" si="7"/>
        <v>0</v>
      </c>
      <c r="E48" s="200">
        <f t="shared" si="7"/>
        <v>0</v>
      </c>
      <c r="F48" s="200">
        <f t="shared" si="7"/>
        <v>0</v>
      </c>
      <c r="G48" s="200">
        <f t="shared" si="7"/>
        <v>0</v>
      </c>
      <c r="H48" s="200">
        <f t="shared" si="7"/>
        <v>0</v>
      </c>
      <c r="I48" s="200">
        <f t="shared" si="7"/>
        <v>0</v>
      </c>
      <c r="J48" s="200">
        <f t="shared" si="7"/>
        <v>0</v>
      </c>
      <c r="K48" s="200">
        <f t="shared" si="7"/>
        <v>0</v>
      </c>
      <c r="L48" s="200">
        <f t="shared" si="7"/>
        <v>0</v>
      </c>
      <c r="M48" s="200">
        <f t="shared" si="7"/>
        <v>0</v>
      </c>
      <c r="N48" s="200">
        <f t="shared" si="7"/>
        <v>0</v>
      </c>
      <c r="O48" s="200">
        <f t="shared" si="7"/>
        <v>0</v>
      </c>
      <c r="P48" s="200">
        <f t="shared" si="7"/>
        <v>0</v>
      </c>
      <c r="Q48" s="200">
        <f t="shared" si="7"/>
        <v>0</v>
      </c>
      <c r="R48" s="200">
        <f t="shared" si="7"/>
        <v>0</v>
      </c>
      <c r="S48" s="200">
        <f t="shared" si="7"/>
        <v>0</v>
      </c>
      <c r="T48" s="200">
        <f t="shared" si="7"/>
        <v>0</v>
      </c>
      <c r="U48" s="201">
        <f t="shared" si="7"/>
        <v>0</v>
      </c>
    </row>
    <row r="49" spans="1:27" hidden="1" outlineLevel="1" x14ac:dyDescent="0.25">
      <c r="A49" s="199" t="s">
        <v>351</v>
      </c>
      <c r="B49" s="200">
        <f t="shared" ref="B49:U49" si="8">-IF(B$40/$B$34-INT(B40/$B$34)&lt;&gt;0,0,$B$29*(1+B$42)*$B$30)</f>
        <v>0</v>
      </c>
      <c r="C49" s="200">
        <f>-IF(C$40/$B$34-INT(C40/$B$34)&lt;&gt;0,0,$B$29*(1+C$42)*$B$30)</f>
        <v>0</v>
      </c>
      <c r="D49" s="200">
        <f t="shared" si="8"/>
        <v>0</v>
      </c>
      <c r="E49" s="200">
        <f>-IF(E$40/$B$34-INT(E40/$B$34)&lt;&gt;0,0,$B$29*(1+E$42)*$B$30)</f>
        <v>0</v>
      </c>
      <c r="F49" s="200">
        <f t="shared" si="8"/>
        <v>0</v>
      </c>
      <c r="G49" s="200">
        <f t="shared" si="8"/>
        <v>0</v>
      </c>
      <c r="H49" s="200">
        <f t="shared" si="8"/>
        <v>0</v>
      </c>
      <c r="I49" s="200">
        <f t="shared" si="8"/>
        <v>0</v>
      </c>
      <c r="J49" s="200">
        <f t="shared" si="8"/>
        <v>0</v>
      </c>
      <c r="K49" s="200">
        <f t="shared" si="8"/>
        <v>0</v>
      </c>
      <c r="L49" s="200">
        <f t="shared" si="8"/>
        <v>0</v>
      </c>
      <c r="M49" s="200">
        <f t="shared" si="8"/>
        <v>0</v>
      </c>
      <c r="N49" s="200">
        <f t="shared" si="8"/>
        <v>0</v>
      </c>
      <c r="O49" s="200">
        <f t="shared" si="8"/>
        <v>0</v>
      </c>
      <c r="P49" s="200">
        <f t="shared" si="8"/>
        <v>0</v>
      </c>
      <c r="Q49" s="200">
        <f t="shared" si="8"/>
        <v>0</v>
      </c>
      <c r="R49" s="200">
        <f t="shared" si="8"/>
        <v>0</v>
      </c>
      <c r="S49" s="200">
        <f t="shared" si="8"/>
        <v>0</v>
      </c>
      <c r="T49" s="200">
        <f t="shared" si="8"/>
        <v>0</v>
      </c>
      <c r="U49" s="201">
        <f t="shared" si="8"/>
        <v>0</v>
      </c>
    </row>
    <row r="50" spans="1:27" collapsed="1" x14ac:dyDescent="0.25">
      <c r="A50" s="199" t="s">
        <v>352</v>
      </c>
      <c r="B50" s="200"/>
      <c r="C50" s="200">
        <f>-$B$37</f>
        <v>0</v>
      </c>
      <c r="D50" s="200">
        <f t="shared" ref="D50:U50" si="9">-$B$37*(1+D42)</f>
        <v>0</v>
      </c>
      <c r="E50" s="200">
        <f t="shared" si="9"/>
        <v>0</v>
      </c>
      <c r="F50" s="200">
        <f t="shared" si="9"/>
        <v>0</v>
      </c>
      <c r="G50" s="200">
        <f t="shared" si="9"/>
        <v>0</v>
      </c>
      <c r="H50" s="200">
        <f t="shared" si="9"/>
        <v>0</v>
      </c>
      <c r="I50" s="200">
        <f t="shared" si="9"/>
        <v>0</v>
      </c>
      <c r="J50" s="200">
        <f t="shared" si="9"/>
        <v>0</v>
      </c>
      <c r="K50" s="200">
        <f t="shared" si="9"/>
        <v>0</v>
      </c>
      <c r="L50" s="200">
        <f t="shared" si="9"/>
        <v>0</v>
      </c>
      <c r="M50" s="200">
        <f t="shared" si="9"/>
        <v>0</v>
      </c>
      <c r="N50" s="200">
        <f t="shared" si="9"/>
        <v>0</v>
      </c>
      <c r="O50" s="200">
        <f t="shared" si="9"/>
        <v>0</v>
      </c>
      <c r="P50" s="200">
        <f t="shared" si="9"/>
        <v>0</v>
      </c>
      <c r="Q50" s="200">
        <f t="shared" si="9"/>
        <v>0</v>
      </c>
      <c r="R50" s="200">
        <f t="shared" si="9"/>
        <v>0</v>
      </c>
      <c r="S50" s="200">
        <f t="shared" si="9"/>
        <v>0</v>
      </c>
      <c r="T50" s="200">
        <f t="shared" si="9"/>
        <v>0</v>
      </c>
      <c r="U50" s="201">
        <f t="shared" si="9"/>
        <v>0</v>
      </c>
    </row>
    <row r="51" spans="1:27" s="147" customFormat="1" x14ac:dyDescent="0.25">
      <c r="A51" s="199" t="s">
        <v>353</v>
      </c>
      <c r="B51" s="200"/>
      <c r="C51" s="200">
        <f t="shared" ref="C51:U51" si="10">-$B$38*(1+C42)*$B$19</f>
        <v>0</v>
      </c>
      <c r="D51" s="200">
        <f t="shared" si="10"/>
        <v>0</v>
      </c>
      <c r="E51" s="200">
        <f t="shared" si="10"/>
        <v>0</v>
      </c>
      <c r="F51" s="200">
        <f t="shared" si="10"/>
        <v>0</v>
      </c>
      <c r="G51" s="200">
        <f t="shared" si="10"/>
        <v>0</v>
      </c>
      <c r="H51" s="200">
        <f t="shared" si="10"/>
        <v>0</v>
      </c>
      <c r="I51" s="200">
        <f t="shared" si="10"/>
        <v>0</v>
      </c>
      <c r="J51" s="200">
        <f t="shared" si="10"/>
        <v>0</v>
      </c>
      <c r="K51" s="200">
        <f t="shared" si="10"/>
        <v>0</v>
      </c>
      <c r="L51" s="200">
        <f t="shared" si="10"/>
        <v>0</v>
      </c>
      <c r="M51" s="200">
        <f t="shared" si="10"/>
        <v>0</v>
      </c>
      <c r="N51" s="200">
        <f t="shared" si="10"/>
        <v>0</v>
      </c>
      <c r="O51" s="200">
        <f t="shared" si="10"/>
        <v>0</v>
      </c>
      <c r="P51" s="200">
        <f t="shared" si="10"/>
        <v>0</v>
      </c>
      <c r="Q51" s="200">
        <f t="shared" si="10"/>
        <v>0</v>
      </c>
      <c r="R51" s="200">
        <f t="shared" si="10"/>
        <v>0</v>
      </c>
      <c r="S51" s="200">
        <f t="shared" si="10"/>
        <v>0</v>
      </c>
      <c r="T51" s="200">
        <f t="shared" si="10"/>
        <v>0</v>
      </c>
      <c r="U51" s="201">
        <f t="shared" si="10"/>
        <v>0</v>
      </c>
    </row>
    <row r="52" spans="1:27" ht="31.5" x14ac:dyDescent="0.25">
      <c r="A52" s="202" t="s">
        <v>354</v>
      </c>
      <c r="B52" s="200"/>
      <c r="C52" s="200">
        <f t="shared" ref="C52:U52" si="11">-$B$39*(1+C42)*$B$19</f>
        <v>0</v>
      </c>
      <c r="D52" s="200">
        <f t="shared" si="11"/>
        <v>0</v>
      </c>
      <c r="E52" s="200">
        <f t="shared" si="11"/>
        <v>0</v>
      </c>
      <c r="F52" s="200">
        <f t="shared" si="11"/>
        <v>0</v>
      </c>
      <c r="G52" s="200">
        <f t="shared" si="11"/>
        <v>0</v>
      </c>
      <c r="H52" s="200">
        <f t="shared" si="11"/>
        <v>0</v>
      </c>
      <c r="I52" s="200">
        <f t="shared" si="11"/>
        <v>0</v>
      </c>
      <c r="J52" s="200">
        <f t="shared" si="11"/>
        <v>0</v>
      </c>
      <c r="K52" s="200">
        <f t="shared" si="11"/>
        <v>0</v>
      </c>
      <c r="L52" s="200">
        <f t="shared" si="11"/>
        <v>0</v>
      </c>
      <c r="M52" s="200">
        <f t="shared" si="11"/>
        <v>0</v>
      </c>
      <c r="N52" s="200">
        <f t="shared" si="11"/>
        <v>0</v>
      </c>
      <c r="O52" s="200">
        <f t="shared" si="11"/>
        <v>0</v>
      </c>
      <c r="P52" s="200">
        <f t="shared" si="11"/>
        <v>0</v>
      </c>
      <c r="Q52" s="200">
        <f t="shared" si="11"/>
        <v>0</v>
      </c>
      <c r="R52" s="200">
        <f t="shared" si="11"/>
        <v>0</v>
      </c>
      <c r="S52" s="200">
        <f t="shared" si="11"/>
        <v>0</v>
      </c>
      <c r="T52" s="200">
        <f t="shared" si="11"/>
        <v>0</v>
      </c>
      <c r="U52" s="201">
        <f t="shared" si="11"/>
        <v>0</v>
      </c>
    </row>
    <row r="53" spans="1:27" x14ac:dyDescent="0.25">
      <c r="A53" s="197" t="s">
        <v>355</v>
      </c>
      <c r="B53" s="198">
        <f>SUM(B54:B61)</f>
        <v>0</v>
      </c>
      <c r="C53" s="198">
        <f>SUM(C54:C56)</f>
        <v>-1435.3656326976666</v>
      </c>
      <c r="D53" s="198">
        <f t="shared" ref="D53:U53" si="12">SUM(D54:D56)</f>
        <v>-1435.3656326976666</v>
      </c>
      <c r="E53" s="198">
        <f t="shared" si="12"/>
        <v>-1435.3656326976666</v>
      </c>
      <c r="F53" s="198">
        <f t="shared" si="12"/>
        <v>-1435.3656326976666</v>
      </c>
      <c r="G53" s="198">
        <f t="shared" si="12"/>
        <v>-1435.3656326976666</v>
      </c>
      <c r="H53" s="198">
        <f t="shared" si="12"/>
        <v>-1435.3656326976666</v>
      </c>
      <c r="I53" s="198">
        <f t="shared" si="12"/>
        <v>-1435.3656326976666</v>
      </c>
      <c r="J53" s="198">
        <f t="shared" si="12"/>
        <v>-1435.3656326976666</v>
      </c>
      <c r="K53" s="198">
        <f t="shared" si="12"/>
        <v>-1435.3656326976666</v>
      </c>
      <c r="L53" s="198">
        <f t="shared" si="12"/>
        <v>-1435.3656326976666</v>
      </c>
      <c r="M53" s="198">
        <f t="shared" si="12"/>
        <v>-1435.3656326976666</v>
      </c>
      <c r="N53" s="198">
        <f t="shared" si="12"/>
        <v>-1435.3656326976666</v>
      </c>
      <c r="O53" s="198">
        <f t="shared" si="12"/>
        <v>-1435.3656326976666</v>
      </c>
      <c r="P53" s="198">
        <f t="shared" si="12"/>
        <v>-1435.3656326976666</v>
      </c>
      <c r="Q53" s="198">
        <f t="shared" si="12"/>
        <v>-1435.3656326976666</v>
      </c>
      <c r="R53" s="198">
        <f t="shared" si="12"/>
        <v>-746.286058207</v>
      </c>
      <c r="S53" s="198">
        <f t="shared" si="12"/>
        <v>-746.286058207</v>
      </c>
      <c r="T53" s="198">
        <f t="shared" si="12"/>
        <v>-746.286058207</v>
      </c>
      <c r="U53" s="198">
        <f t="shared" si="12"/>
        <v>-746.286058207</v>
      </c>
    </row>
    <row r="54" spans="1:27" s="147" customFormat="1" ht="15" customHeight="1" x14ac:dyDescent="0.25">
      <c r="A54" s="199" t="s">
        <v>92</v>
      </c>
      <c r="B54" s="200"/>
      <c r="C54" s="200"/>
      <c r="D54" s="200"/>
      <c r="E54" s="200"/>
      <c r="F54" s="200"/>
      <c r="G54" s="200"/>
      <c r="H54" s="200"/>
      <c r="I54" s="200"/>
      <c r="J54" s="200"/>
      <c r="K54" s="200"/>
      <c r="L54" s="200"/>
      <c r="M54" s="200"/>
      <c r="N54" s="200"/>
      <c r="O54" s="200"/>
      <c r="P54" s="200"/>
      <c r="Q54" s="200"/>
      <c r="R54" s="200"/>
      <c r="S54" s="200"/>
      <c r="T54" s="200"/>
      <c r="U54" s="201"/>
    </row>
    <row r="55" spans="1:27" x14ac:dyDescent="0.25">
      <c r="A55" s="199" t="s">
        <v>356</v>
      </c>
      <c r="B55" s="200"/>
      <c r="C55" s="200">
        <f>IF(C43&lt;$B$16+2,-($B$12+$B$15)/$B$16,0)</f>
        <v>-746.286058207</v>
      </c>
      <c r="D55" s="200">
        <f t="shared" ref="D55:U55" si="13">IF(D43&lt;$B$16+2,-($B$12+$B$15)/$B$16,0)</f>
        <v>-746.286058207</v>
      </c>
      <c r="E55" s="200">
        <f t="shared" si="13"/>
        <v>-746.286058207</v>
      </c>
      <c r="F55" s="200">
        <f t="shared" si="13"/>
        <v>-746.286058207</v>
      </c>
      <c r="G55" s="200">
        <f t="shared" si="13"/>
        <v>-746.286058207</v>
      </c>
      <c r="H55" s="200">
        <f t="shared" si="13"/>
        <v>-746.286058207</v>
      </c>
      <c r="I55" s="200">
        <f t="shared" si="13"/>
        <v>-746.286058207</v>
      </c>
      <c r="J55" s="200">
        <f t="shared" si="13"/>
        <v>-746.286058207</v>
      </c>
      <c r="K55" s="200">
        <f t="shared" si="13"/>
        <v>-746.286058207</v>
      </c>
      <c r="L55" s="200">
        <f t="shared" si="13"/>
        <v>-746.286058207</v>
      </c>
      <c r="M55" s="200">
        <f t="shared" si="13"/>
        <v>-746.286058207</v>
      </c>
      <c r="N55" s="200">
        <f t="shared" si="13"/>
        <v>-746.286058207</v>
      </c>
      <c r="O55" s="200">
        <f t="shared" si="13"/>
        <v>-746.286058207</v>
      </c>
      <c r="P55" s="200">
        <f t="shared" si="13"/>
        <v>-746.286058207</v>
      </c>
      <c r="Q55" s="200">
        <f t="shared" si="13"/>
        <v>-746.286058207</v>
      </c>
      <c r="R55" s="200">
        <f t="shared" si="13"/>
        <v>-746.286058207</v>
      </c>
      <c r="S55" s="200">
        <f t="shared" si="13"/>
        <v>-746.286058207</v>
      </c>
      <c r="T55" s="200">
        <f t="shared" si="13"/>
        <v>-746.286058207</v>
      </c>
      <c r="U55" s="200">
        <f t="shared" si="13"/>
        <v>-746.286058207</v>
      </c>
    </row>
    <row r="56" spans="1:27" s="147" customFormat="1" x14ac:dyDescent="0.25">
      <c r="A56" s="199" t="s">
        <v>357</v>
      </c>
      <c r="B56" s="200"/>
      <c r="C56" s="200">
        <f>IF(C43&lt;$B$17+2,-($B$13+$B$15)/$B$17,0)</f>
        <v>-689.07957449066657</v>
      </c>
      <c r="D56" s="200">
        <f t="shared" ref="D56:U56" si="14">IF(D43&lt;$B$17+2,-($B$13+$B$15)/$B$17,0)</f>
        <v>-689.07957449066657</v>
      </c>
      <c r="E56" s="200">
        <f t="shared" si="14"/>
        <v>-689.07957449066657</v>
      </c>
      <c r="F56" s="200">
        <f t="shared" si="14"/>
        <v>-689.07957449066657</v>
      </c>
      <c r="G56" s="200">
        <f t="shared" si="14"/>
        <v>-689.07957449066657</v>
      </c>
      <c r="H56" s="200">
        <f t="shared" si="14"/>
        <v>-689.07957449066657</v>
      </c>
      <c r="I56" s="200">
        <f t="shared" si="14"/>
        <v>-689.07957449066657</v>
      </c>
      <c r="J56" s="200">
        <f t="shared" si="14"/>
        <v>-689.07957449066657</v>
      </c>
      <c r="K56" s="200">
        <f t="shared" si="14"/>
        <v>-689.07957449066657</v>
      </c>
      <c r="L56" s="200">
        <f t="shared" si="14"/>
        <v>-689.07957449066657</v>
      </c>
      <c r="M56" s="200">
        <f t="shared" si="14"/>
        <v>-689.07957449066657</v>
      </c>
      <c r="N56" s="200">
        <f t="shared" si="14"/>
        <v>-689.07957449066657</v>
      </c>
      <c r="O56" s="200">
        <f t="shared" si="14"/>
        <v>-689.07957449066657</v>
      </c>
      <c r="P56" s="200">
        <f t="shared" si="14"/>
        <v>-689.07957449066657</v>
      </c>
      <c r="Q56" s="200">
        <f t="shared" si="14"/>
        <v>-689.07957449066657</v>
      </c>
      <c r="R56" s="200">
        <f t="shared" si="14"/>
        <v>0</v>
      </c>
      <c r="S56" s="200">
        <f t="shared" si="14"/>
        <v>0</v>
      </c>
      <c r="T56" s="200">
        <f t="shared" si="14"/>
        <v>0</v>
      </c>
      <c r="U56" s="200">
        <f t="shared" si="14"/>
        <v>0</v>
      </c>
    </row>
    <row r="57" spans="1:27" s="147" customFormat="1" ht="15" thickBot="1" x14ac:dyDescent="0.3">
      <c r="A57" s="203"/>
      <c r="B57" s="204"/>
      <c r="C57" s="204"/>
      <c r="D57" s="204"/>
      <c r="E57" s="204"/>
      <c r="F57" s="204"/>
      <c r="G57" s="204"/>
      <c r="H57" s="204"/>
      <c r="I57" s="204"/>
      <c r="J57" s="204"/>
      <c r="K57" s="204"/>
      <c r="L57" s="204"/>
      <c r="M57" s="204"/>
      <c r="N57" s="204"/>
      <c r="O57" s="204"/>
      <c r="P57" s="204"/>
      <c r="Q57" s="204"/>
      <c r="R57" s="204"/>
      <c r="S57" s="204"/>
      <c r="T57" s="204"/>
      <c r="U57" s="204"/>
      <c r="V57" s="205"/>
      <c r="W57" s="205"/>
      <c r="X57" s="205"/>
      <c r="Y57" s="205"/>
      <c r="Z57" s="205"/>
      <c r="AA57" s="205"/>
    </row>
    <row r="58" spans="1:27" ht="16.5" thickBot="1" x14ac:dyDescent="0.3">
      <c r="A58" s="206" t="s">
        <v>358</v>
      </c>
      <c r="B58" s="207"/>
      <c r="C58" s="208">
        <v>2</v>
      </c>
      <c r="D58" s="208">
        <f>C58+1</f>
        <v>3</v>
      </c>
      <c r="E58" s="208">
        <f t="shared" ref="E58:U58" si="15">D58+1</f>
        <v>4</v>
      </c>
      <c r="F58" s="208">
        <f t="shared" si="15"/>
        <v>5</v>
      </c>
      <c r="G58" s="208">
        <f t="shared" si="15"/>
        <v>6</v>
      </c>
      <c r="H58" s="208">
        <f t="shared" si="15"/>
        <v>7</v>
      </c>
      <c r="I58" s="208">
        <f t="shared" si="15"/>
        <v>8</v>
      </c>
      <c r="J58" s="208">
        <f t="shared" si="15"/>
        <v>9</v>
      </c>
      <c r="K58" s="208">
        <f t="shared" si="15"/>
        <v>10</v>
      </c>
      <c r="L58" s="208">
        <f t="shared" si="15"/>
        <v>11</v>
      </c>
      <c r="M58" s="208">
        <f t="shared" si="15"/>
        <v>12</v>
      </c>
      <c r="N58" s="208">
        <f t="shared" si="15"/>
        <v>13</v>
      </c>
      <c r="O58" s="208">
        <f t="shared" si="15"/>
        <v>14</v>
      </c>
      <c r="P58" s="208">
        <f t="shared" si="15"/>
        <v>15</v>
      </c>
      <c r="Q58" s="208">
        <f t="shared" si="15"/>
        <v>16</v>
      </c>
      <c r="R58" s="208">
        <f t="shared" si="15"/>
        <v>17</v>
      </c>
      <c r="S58" s="208">
        <f t="shared" si="15"/>
        <v>18</v>
      </c>
      <c r="T58" s="208">
        <f t="shared" si="15"/>
        <v>19</v>
      </c>
      <c r="U58" s="209">
        <f t="shared" si="15"/>
        <v>20</v>
      </c>
    </row>
    <row r="59" spans="1:27" x14ac:dyDescent="0.25">
      <c r="A59" s="210" t="s">
        <v>91</v>
      </c>
      <c r="B59" s="211" t="s">
        <v>359</v>
      </c>
      <c r="C59" s="212">
        <f>-(C55+C56)</f>
        <v>1435.3656326976666</v>
      </c>
      <c r="D59" s="212">
        <f t="shared" ref="D59:U59" si="16">-(D55+D56)</f>
        <v>1435.3656326976666</v>
      </c>
      <c r="E59" s="212">
        <f t="shared" si="16"/>
        <v>1435.3656326976666</v>
      </c>
      <c r="F59" s="212">
        <f t="shared" si="16"/>
        <v>1435.3656326976666</v>
      </c>
      <c r="G59" s="212">
        <f t="shared" si="16"/>
        <v>1435.3656326976666</v>
      </c>
      <c r="H59" s="212">
        <f t="shared" si="16"/>
        <v>1435.3656326976666</v>
      </c>
      <c r="I59" s="212">
        <f t="shared" si="16"/>
        <v>1435.3656326976666</v>
      </c>
      <c r="J59" s="212">
        <f t="shared" si="16"/>
        <v>1435.3656326976666</v>
      </c>
      <c r="K59" s="212">
        <f t="shared" si="16"/>
        <v>1435.3656326976666</v>
      </c>
      <c r="L59" s="212">
        <f t="shared" si="16"/>
        <v>1435.3656326976666</v>
      </c>
      <c r="M59" s="212">
        <f t="shared" si="16"/>
        <v>1435.3656326976666</v>
      </c>
      <c r="N59" s="212">
        <f t="shared" si="16"/>
        <v>1435.3656326976666</v>
      </c>
      <c r="O59" s="212">
        <f t="shared" si="16"/>
        <v>1435.3656326976666</v>
      </c>
      <c r="P59" s="212">
        <f t="shared" si="16"/>
        <v>1435.3656326976666</v>
      </c>
      <c r="Q59" s="212">
        <f t="shared" si="16"/>
        <v>1435.3656326976666</v>
      </c>
      <c r="R59" s="212">
        <f t="shared" si="16"/>
        <v>746.286058207</v>
      </c>
      <c r="S59" s="212">
        <f t="shared" si="16"/>
        <v>746.286058207</v>
      </c>
      <c r="T59" s="212">
        <f t="shared" si="16"/>
        <v>746.286058207</v>
      </c>
      <c r="U59" s="212">
        <f t="shared" si="16"/>
        <v>746.286058207</v>
      </c>
    </row>
    <row r="60" spans="1:27" x14ac:dyDescent="0.25">
      <c r="A60" s="193" t="s">
        <v>92</v>
      </c>
      <c r="B60" s="119" t="s">
        <v>359</v>
      </c>
      <c r="C60" s="213">
        <f t="shared" ref="C60:U60" si="17">-C54</f>
        <v>0</v>
      </c>
      <c r="D60" s="213">
        <f t="shared" si="17"/>
        <v>0</v>
      </c>
      <c r="E60" s="213">
        <f t="shared" si="17"/>
        <v>0</v>
      </c>
      <c r="F60" s="213">
        <f t="shared" si="17"/>
        <v>0</v>
      </c>
      <c r="G60" s="213">
        <f t="shared" si="17"/>
        <v>0</v>
      </c>
      <c r="H60" s="213">
        <f t="shared" si="17"/>
        <v>0</v>
      </c>
      <c r="I60" s="213">
        <f t="shared" si="17"/>
        <v>0</v>
      </c>
      <c r="J60" s="213">
        <f t="shared" si="17"/>
        <v>0</v>
      </c>
      <c r="K60" s="213">
        <f t="shared" si="17"/>
        <v>0</v>
      </c>
      <c r="L60" s="213">
        <f t="shared" si="17"/>
        <v>0</v>
      </c>
      <c r="M60" s="213">
        <f t="shared" si="17"/>
        <v>0</v>
      </c>
      <c r="N60" s="213">
        <f t="shared" si="17"/>
        <v>0</v>
      </c>
      <c r="O60" s="213">
        <f t="shared" si="17"/>
        <v>0</v>
      </c>
      <c r="P60" s="213">
        <f t="shared" si="17"/>
        <v>0</v>
      </c>
      <c r="Q60" s="213">
        <f t="shared" si="17"/>
        <v>0</v>
      </c>
      <c r="R60" s="213">
        <f t="shared" si="17"/>
        <v>0</v>
      </c>
      <c r="S60" s="213">
        <f t="shared" si="17"/>
        <v>0</v>
      </c>
      <c r="T60" s="213">
        <f t="shared" si="17"/>
        <v>0</v>
      </c>
      <c r="U60" s="214">
        <f t="shared" si="17"/>
        <v>0</v>
      </c>
    </row>
    <row r="61" spans="1:27" x14ac:dyDescent="0.25">
      <c r="A61" s="193" t="s">
        <v>360</v>
      </c>
      <c r="B61" s="119" t="s">
        <v>359</v>
      </c>
      <c r="C61" s="213">
        <f t="shared" ref="C61:U63" si="18">-C45</f>
        <v>0</v>
      </c>
      <c r="D61" s="213">
        <f t="shared" si="18"/>
        <v>0</v>
      </c>
      <c r="E61" s="213">
        <f t="shared" si="18"/>
        <v>0</v>
      </c>
      <c r="F61" s="213">
        <f t="shared" si="18"/>
        <v>0</v>
      </c>
      <c r="G61" s="213">
        <f t="shared" si="18"/>
        <v>0</v>
      </c>
      <c r="H61" s="213">
        <f t="shared" si="18"/>
        <v>0</v>
      </c>
      <c r="I61" s="213">
        <f t="shared" si="18"/>
        <v>0</v>
      </c>
      <c r="J61" s="213">
        <f t="shared" si="18"/>
        <v>0</v>
      </c>
      <c r="K61" s="213">
        <f t="shared" si="18"/>
        <v>0</v>
      </c>
      <c r="L61" s="213">
        <f t="shared" si="18"/>
        <v>0</v>
      </c>
      <c r="M61" s="213">
        <f t="shared" si="18"/>
        <v>0</v>
      </c>
      <c r="N61" s="213">
        <f t="shared" si="18"/>
        <v>0</v>
      </c>
      <c r="O61" s="213">
        <f t="shared" si="18"/>
        <v>0</v>
      </c>
      <c r="P61" s="213">
        <f t="shared" si="18"/>
        <v>0</v>
      </c>
      <c r="Q61" s="213">
        <f t="shared" si="18"/>
        <v>0</v>
      </c>
      <c r="R61" s="213">
        <f t="shared" si="18"/>
        <v>0</v>
      </c>
      <c r="S61" s="213">
        <f t="shared" si="18"/>
        <v>0</v>
      </c>
      <c r="T61" s="213">
        <f t="shared" si="18"/>
        <v>0</v>
      </c>
      <c r="U61" s="214">
        <f t="shared" si="18"/>
        <v>0</v>
      </c>
    </row>
    <row r="62" spans="1:27" x14ac:dyDescent="0.25">
      <c r="A62" s="193" t="s">
        <v>361</v>
      </c>
      <c r="B62" s="119" t="s">
        <v>359</v>
      </c>
      <c r="C62" s="213">
        <f t="shared" si="18"/>
        <v>0</v>
      </c>
      <c r="D62" s="213">
        <f t="shared" si="18"/>
        <v>0</v>
      </c>
      <c r="E62" s="213">
        <f t="shared" si="18"/>
        <v>0</v>
      </c>
      <c r="F62" s="213">
        <f t="shared" si="18"/>
        <v>0</v>
      </c>
      <c r="G62" s="213">
        <f t="shared" si="18"/>
        <v>0</v>
      </c>
      <c r="H62" s="213">
        <f t="shared" si="18"/>
        <v>0</v>
      </c>
      <c r="I62" s="213">
        <f t="shared" si="18"/>
        <v>0</v>
      </c>
      <c r="J62" s="213">
        <f t="shared" si="18"/>
        <v>0</v>
      </c>
      <c r="K62" s="213">
        <f t="shared" si="18"/>
        <v>0</v>
      </c>
      <c r="L62" s="213">
        <f t="shared" si="18"/>
        <v>0</v>
      </c>
      <c r="M62" s="213">
        <f t="shared" si="18"/>
        <v>0</v>
      </c>
      <c r="N62" s="213">
        <f t="shared" si="18"/>
        <v>0</v>
      </c>
      <c r="O62" s="213">
        <f t="shared" si="18"/>
        <v>0</v>
      </c>
      <c r="P62" s="213">
        <f t="shared" si="18"/>
        <v>0</v>
      </c>
      <c r="Q62" s="213">
        <f t="shared" si="18"/>
        <v>0</v>
      </c>
      <c r="R62" s="213">
        <f t="shared" si="18"/>
        <v>0</v>
      </c>
      <c r="S62" s="213">
        <f t="shared" si="18"/>
        <v>0</v>
      </c>
      <c r="T62" s="213">
        <f t="shared" si="18"/>
        <v>0</v>
      </c>
      <c r="U62" s="214">
        <f t="shared" si="18"/>
        <v>0</v>
      </c>
    </row>
    <row r="63" spans="1:27" x14ac:dyDescent="0.25">
      <c r="A63" s="193" t="s">
        <v>362</v>
      </c>
      <c r="B63" s="119" t="s">
        <v>359</v>
      </c>
      <c r="C63" s="213">
        <f t="shared" si="18"/>
        <v>0</v>
      </c>
      <c r="D63" s="213">
        <f t="shared" si="18"/>
        <v>0</v>
      </c>
      <c r="E63" s="213">
        <f t="shared" si="18"/>
        <v>0</v>
      </c>
      <c r="F63" s="213">
        <f t="shared" si="18"/>
        <v>0</v>
      </c>
      <c r="G63" s="213">
        <f t="shared" si="18"/>
        <v>0</v>
      </c>
      <c r="H63" s="213">
        <f t="shared" si="18"/>
        <v>0</v>
      </c>
      <c r="I63" s="213">
        <f t="shared" si="18"/>
        <v>0</v>
      </c>
      <c r="J63" s="213">
        <f t="shared" si="18"/>
        <v>0</v>
      </c>
      <c r="K63" s="213">
        <f t="shared" si="18"/>
        <v>0</v>
      </c>
      <c r="L63" s="213">
        <f t="shared" si="18"/>
        <v>0</v>
      </c>
      <c r="M63" s="213">
        <f t="shared" si="18"/>
        <v>0</v>
      </c>
      <c r="N63" s="213">
        <f t="shared" si="18"/>
        <v>0</v>
      </c>
      <c r="O63" s="213">
        <f t="shared" si="18"/>
        <v>0</v>
      </c>
      <c r="P63" s="213">
        <f t="shared" si="18"/>
        <v>0</v>
      </c>
      <c r="Q63" s="213">
        <f t="shared" si="18"/>
        <v>0</v>
      </c>
      <c r="R63" s="213">
        <f t="shared" si="18"/>
        <v>0</v>
      </c>
      <c r="S63" s="213">
        <f t="shared" si="18"/>
        <v>0</v>
      </c>
      <c r="T63" s="213">
        <f t="shared" si="18"/>
        <v>0</v>
      </c>
      <c r="U63" s="214">
        <f t="shared" si="18"/>
        <v>0</v>
      </c>
    </row>
    <row r="64" spans="1:27" x14ac:dyDescent="0.25">
      <c r="A64" s="193" t="s">
        <v>363</v>
      </c>
      <c r="B64" s="119" t="s">
        <v>359</v>
      </c>
      <c r="C64" s="213"/>
      <c r="D64" s="213"/>
      <c r="E64" s="213"/>
      <c r="F64" s="213"/>
      <c r="G64" s="213"/>
      <c r="H64" s="213"/>
      <c r="I64" s="213"/>
      <c r="J64" s="213"/>
      <c r="K64" s="213"/>
      <c r="L64" s="213"/>
      <c r="M64" s="213"/>
      <c r="N64" s="213"/>
      <c r="O64" s="213"/>
      <c r="P64" s="213"/>
      <c r="Q64" s="213"/>
      <c r="R64" s="213"/>
      <c r="S64" s="213"/>
      <c r="T64" s="213"/>
      <c r="U64" s="214"/>
    </row>
    <row r="65" spans="1:21" x14ac:dyDescent="0.25">
      <c r="A65" s="193" t="s">
        <v>364</v>
      </c>
      <c r="B65" s="119" t="s">
        <v>359</v>
      </c>
      <c r="C65" s="213"/>
      <c r="D65" s="213"/>
      <c r="E65" s="213"/>
      <c r="F65" s="213"/>
      <c r="G65" s="213"/>
      <c r="H65" s="213"/>
      <c r="I65" s="213"/>
      <c r="J65" s="213"/>
      <c r="K65" s="213"/>
      <c r="L65" s="213"/>
      <c r="M65" s="213"/>
      <c r="N65" s="213"/>
      <c r="O65" s="213"/>
      <c r="P65" s="213"/>
      <c r="Q65" s="213"/>
      <c r="R65" s="213"/>
      <c r="S65" s="213"/>
      <c r="T65" s="213"/>
      <c r="U65" s="214"/>
    </row>
    <row r="66" spans="1:21" x14ac:dyDescent="0.25">
      <c r="A66" s="193" t="s">
        <v>365</v>
      </c>
      <c r="B66" s="119" t="s">
        <v>359</v>
      </c>
      <c r="C66" s="213">
        <f t="shared" ref="C66:U68" si="19">-C48</f>
        <v>0</v>
      </c>
      <c r="D66" s="213">
        <f t="shared" si="19"/>
        <v>0</v>
      </c>
      <c r="E66" s="213">
        <f t="shared" si="19"/>
        <v>0</v>
      </c>
      <c r="F66" s="213">
        <f t="shared" si="19"/>
        <v>0</v>
      </c>
      <c r="G66" s="213">
        <f t="shared" si="19"/>
        <v>0</v>
      </c>
      <c r="H66" s="213">
        <f t="shared" si="19"/>
        <v>0</v>
      </c>
      <c r="I66" s="213">
        <f t="shared" si="19"/>
        <v>0</v>
      </c>
      <c r="J66" s="213">
        <f t="shared" si="19"/>
        <v>0</v>
      </c>
      <c r="K66" s="213">
        <f t="shared" si="19"/>
        <v>0</v>
      </c>
      <c r="L66" s="213">
        <f t="shared" si="19"/>
        <v>0</v>
      </c>
      <c r="M66" s="213">
        <f t="shared" si="19"/>
        <v>0</v>
      </c>
      <c r="N66" s="213">
        <f t="shared" si="19"/>
        <v>0</v>
      </c>
      <c r="O66" s="213">
        <f t="shared" si="19"/>
        <v>0</v>
      </c>
      <c r="P66" s="213">
        <f t="shared" si="19"/>
        <v>0</v>
      </c>
      <c r="Q66" s="213">
        <f t="shared" si="19"/>
        <v>0</v>
      </c>
      <c r="R66" s="213">
        <f t="shared" si="19"/>
        <v>0</v>
      </c>
      <c r="S66" s="213">
        <f t="shared" si="19"/>
        <v>0</v>
      </c>
      <c r="T66" s="213">
        <f t="shared" si="19"/>
        <v>0</v>
      </c>
      <c r="U66" s="214">
        <f t="shared" si="19"/>
        <v>0</v>
      </c>
    </row>
    <row r="67" spans="1:21" x14ac:dyDescent="0.25">
      <c r="A67" s="193" t="s">
        <v>366</v>
      </c>
      <c r="B67" s="119" t="s">
        <v>359</v>
      </c>
      <c r="C67" s="213">
        <f t="shared" si="19"/>
        <v>0</v>
      </c>
      <c r="D67" s="213">
        <f t="shared" si="19"/>
        <v>0</v>
      </c>
      <c r="E67" s="213">
        <f t="shared" si="19"/>
        <v>0</v>
      </c>
      <c r="F67" s="213">
        <f t="shared" si="19"/>
        <v>0</v>
      </c>
      <c r="G67" s="213">
        <f t="shared" si="19"/>
        <v>0</v>
      </c>
      <c r="H67" s="213">
        <f t="shared" si="19"/>
        <v>0</v>
      </c>
      <c r="I67" s="213">
        <f t="shared" si="19"/>
        <v>0</v>
      </c>
      <c r="J67" s="213">
        <f t="shared" si="19"/>
        <v>0</v>
      </c>
      <c r="K67" s="213">
        <f t="shared" si="19"/>
        <v>0</v>
      </c>
      <c r="L67" s="213">
        <f t="shared" si="19"/>
        <v>0</v>
      </c>
      <c r="M67" s="213">
        <f t="shared" si="19"/>
        <v>0</v>
      </c>
      <c r="N67" s="213">
        <f t="shared" si="19"/>
        <v>0</v>
      </c>
      <c r="O67" s="213">
        <f t="shared" si="19"/>
        <v>0</v>
      </c>
      <c r="P67" s="213">
        <f t="shared" si="19"/>
        <v>0</v>
      </c>
      <c r="Q67" s="213">
        <f t="shared" si="19"/>
        <v>0</v>
      </c>
      <c r="R67" s="213">
        <f t="shared" si="19"/>
        <v>0</v>
      </c>
      <c r="S67" s="213">
        <f t="shared" si="19"/>
        <v>0</v>
      </c>
      <c r="T67" s="213">
        <f t="shared" si="19"/>
        <v>0</v>
      </c>
      <c r="U67" s="214">
        <f t="shared" si="19"/>
        <v>0</v>
      </c>
    </row>
    <row r="68" spans="1:21" ht="16.5" thickBot="1" x14ac:dyDescent="0.3">
      <c r="A68" s="215" t="s">
        <v>352</v>
      </c>
      <c r="B68" s="216" t="s">
        <v>359</v>
      </c>
      <c r="C68" s="217">
        <f t="shared" si="19"/>
        <v>0</v>
      </c>
      <c r="D68" s="217">
        <f t="shared" si="19"/>
        <v>0</v>
      </c>
      <c r="E68" s="217">
        <f t="shared" si="19"/>
        <v>0</v>
      </c>
      <c r="F68" s="217">
        <f t="shared" si="19"/>
        <v>0</v>
      </c>
      <c r="G68" s="217">
        <f t="shared" si="19"/>
        <v>0</v>
      </c>
      <c r="H68" s="217">
        <f t="shared" si="19"/>
        <v>0</v>
      </c>
      <c r="I68" s="217">
        <f t="shared" si="19"/>
        <v>0</v>
      </c>
      <c r="J68" s="217">
        <f t="shared" si="19"/>
        <v>0</v>
      </c>
      <c r="K68" s="217">
        <f t="shared" si="19"/>
        <v>0</v>
      </c>
      <c r="L68" s="217">
        <f t="shared" si="19"/>
        <v>0</v>
      </c>
      <c r="M68" s="217">
        <f t="shared" si="19"/>
        <v>0</v>
      </c>
      <c r="N68" s="217">
        <f t="shared" si="19"/>
        <v>0</v>
      </c>
      <c r="O68" s="217">
        <f t="shared" si="19"/>
        <v>0</v>
      </c>
      <c r="P68" s="217">
        <f t="shared" si="19"/>
        <v>0</v>
      </c>
      <c r="Q68" s="217">
        <f t="shared" si="19"/>
        <v>0</v>
      </c>
      <c r="R68" s="217">
        <f t="shared" si="19"/>
        <v>0</v>
      </c>
      <c r="S68" s="217">
        <f t="shared" si="19"/>
        <v>0</v>
      </c>
      <c r="T68" s="217">
        <f t="shared" si="19"/>
        <v>0</v>
      </c>
      <c r="U68" s="218">
        <f t="shared" si="19"/>
        <v>0</v>
      </c>
    </row>
    <row r="69" spans="1:21" ht="16.5" thickBot="1" x14ac:dyDescent="0.3">
      <c r="A69" s="219" t="s">
        <v>367</v>
      </c>
      <c r="B69" s="220" t="s">
        <v>359</v>
      </c>
      <c r="C69" s="221">
        <f>SUM(C59:C68)</f>
        <v>1435.3656326976666</v>
      </c>
      <c r="D69" s="221">
        <f t="shared" ref="D69:U69" si="20">SUM(D59:D68)</f>
        <v>1435.3656326976666</v>
      </c>
      <c r="E69" s="221">
        <f t="shared" si="20"/>
        <v>1435.3656326976666</v>
      </c>
      <c r="F69" s="221">
        <f t="shared" si="20"/>
        <v>1435.3656326976666</v>
      </c>
      <c r="G69" s="221">
        <f t="shared" si="20"/>
        <v>1435.3656326976666</v>
      </c>
      <c r="H69" s="221">
        <f t="shared" si="20"/>
        <v>1435.3656326976666</v>
      </c>
      <c r="I69" s="221">
        <f t="shared" si="20"/>
        <v>1435.3656326976666</v>
      </c>
      <c r="J69" s="221">
        <f t="shared" si="20"/>
        <v>1435.3656326976666</v>
      </c>
      <c r="K69" s="221">
        <f t="shared" si="20"/>
        <v>1435.3656326976666</v>
      </c>
      <c r="L69" s="221">
        <f t="shared" si="20"/>
        <v>1435.3656326976666</v>
      </c>
      <c r="M69" s="221">
        <f t="shared" si="20"/>
        <v>1435.3656326976666</v>
      </c>
      <c r="N69" s="221">
        <f t="shared" si="20"/>
        <v>1435.3656326976666</v>
      </c>
      <c r="O69" s="221">
        <f t="shared" si="20"/>
        <v>1435.3656326976666</v>
      </c>
      <c r="P69" s="221">
        <f t="shared" si="20"/>
        <v>1435.3656326976666</v>
      </c>
      <c r="Q69" s="221">
        <f t="shared" si="20"/>
        <v>1435.3656326976666</v>
      </c>
      <c r="R69" s="221">
        <f t="shared" si="20"/>
        <v>746.286058207</v>
      </c>
      <c r="S69" s="221">
        <f t="shared" si="20"/>
        <v>746.286058207</v>
      </c>
      <c r="T69" s="221">
        <f t="shared" si="20"/>
        <v>746.286058207</v>
      </c>
      <c r="U69" s="222">
        <f t="shared" si="20"/>
        <v>746.286058207</v>
      </c>
    </row>
    <row r="71" spans="1:21" x14ac:dyDescent="0.25">
      <c r="C71" s="223">
        <f t="shared" ref="C71:L71" si="21">C44+C53</f>
        <v>-1435.3656326976666</v>
      </c>
      <c r="D71" s="223">
        <f t="shared" si="21"/>
        <v>-1435.3656326976666</v>
      </c>
      <c r="E71" s="223">
        <f t="shared" si="21"/>
        <v>-1435.3656326976666</v>
      </c>
      <c r="F71" s="223">
        <f t="shared" si="21"/>
        <v>-1435.3656326976666</v>
      </c>
      <c r="G71" s="223">
        <f t="shared" si="21"/>
        <v>-1435.3656326976666</v>
      </c>
      <c r="H71" s="223">
        <f t="shared" si="21"/>
        <v>-1435.3656326976666</v>
      </c>
      <c r="I71" s="223">
        <f t="shared" si="21"/>
        <v>-1435.3656326976666</v>
      </c>
      <c r="J71" s="223">
        <f t="shared" si="21"/>
        <v>-1435.3656326976666</v>
      </c>
      <c r="K71" s="223">
        <f t="shared" si="21"/>
        <v>-1435.3656326976666</v>
      </c>
      <c r="L71" s="223">
        <f t="shared" si="21"/>
        <v>-1435.3656326976666</v>
      </c>
      <c r="M71" s="223">
        <f>M44+M53</f>
        <v>-1435.3656326976666</v>
      </c>
      <c r="N71" s="223">
        <f t="shared" ref="N71:T71" si="22">N44+N53</f>
        <v>-1435.3656326976666</v>
      </c>
      <c r="O71" s="223">
        <f t="shared" si="22"/>
        <v>-1435.3656326976666</v>
      </c>
      <c r="P71" s="223">
        <f t="shared" si="22"/>
        <v>-1435.3656326976666</v>
      </c>
      <c r="Q71" s="223">
        <f t="shared" si="22"/>
        <v>-1435.3656326976666</v>
      </c>
      <c r="R71" s="223">
        <f t="shared" si="22"/>
        <v>-746.286058207</v>
      </c>
      <c r="S71" s="223">
        <f t="shared" si="22"/>
        <v>-746.286058207</v>
      </c>
      <c r="T71" s="223">
        <f t="shared" si="22"/>
        <v>-746.286058207</v>
      </c>
      <c r="U71" s="223">
        <f>U44+U53</f>
        <v>-746.286058207</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2"/>
  <sheetViews>
    <sheetView zoomScale="80" zoomScaleNormal="80" zoomScaleSheetLayoutView="80" workbookViewId="0">
      <selection activeCell="A3" sqref="A3"/>
    </sheetView>
  </sheetViews>
  <sheetFormatPr defaultRowHeight="15.75" outlineLevelRow="1" x14ac:dyDescent="0.25"/>
  <cols>
    <col min="1" max="1" width="66.85546875" style="142" customWidth="1"/>
    <col min="2" max="2" width="13.7109375" style="142" bestFit="1" customWidth="1"/>
    <col min="3" max="3" width="12.5703125" style="142" customWidth="1"/>
    <col min="4" max="4" width="13.85546875" style="142" customWidth="1"/>
    <col min="5" max="5" width="11.5703125" style="142" customWidth="1"/>
    <col min="6" max="6" width="13.5703125" style="142" customWidth="1"/>
    <col min="7" max="7" width="9.85546875" style="142" customWidth="1"/>
    <col min="8" max="8" width="10.140625" style="142" customWidth="1"/>
    <col min="9" max="9" width="9.140625" style="142"/>
    <col min="10" max="10" width="9.85546875" style="142" customWidth="1"/>
    <col min="11" max="11" width="13" style="142" customWidth="1"/>
    <col min="12" max="14" width="9.85546875" style="142" bestFit="1" customWidth="1"/>
    <col min="15" max="15" width="10.85546875" style="142" customWidth="1"/>
    <col min="16" max="256" width="9.140625" style="142"/>
    <col min="257" max="257" width="66.85546875" style="142" customWidth="1"/>
    <col min="258" max="258" width="13.7109375" style="142" bestFit="1" customWidth="1"/>
    <col min="259" max="259" width="12.5703125" style="142" customWidth="1"/>
    <col min="260" max="260" width="13.85546875" style="142" customWidth="1"/>
    <col min="261" max="261" width="11.5703125" style="142" customWidth="1"/>
    <col min="262" max="262" width="13.5703125" style="142" customWidth="1"/>
    <col min="263" max="263" width="9.85546875" style="142" customWidth="1"/>
    <col min="264" max="264" width="10.140625" style="142" customWidth="1"/>
    <col min="265" max="265" width="9.140625" style="142"/>
    <col min="266" max="266" width="9.85546875" style="142" customWidth="1"/>
    <col min="267" max="267" width="13" style="142" customWidth="1"/>
    <col min="268" max="270" width="9.85546875" style="142" bestFit="1" customWidth="1"/>
    <col min="271" max="271" width="10.85546875" style="142" customWidth="1"/>
    <col min="272" max="512" width="9.140625" style="142"/>
    <col min="513" max="513" width="66.85546875" style="142" customWidth="1"/>
    <col min="514" max="514" width="13.7109375" style="142" bestFit="1" customWidth="1"/>
    <col min="515" max="515" width="12.5703125" style="142" customWidth="1"/>
    <col min="516" max="516" width="13.85546875" style="142" customWidth="1"/>
    <col min="517" max="517" width="11.5703125" style="142" customWidth="1"/>
    <col min="518" max="518" width="13.5703125" style="142" customWidth="1"/>
    <col min="519" max="519" width="9.85546875" style="142" customWidth="1"/>
    <col min="520" max="520" width="10.140625" style="142" customWidth="1"/>
    <col min="521" max="521" width="9.140625" style="142"/>
    <col min="522" max="522" width="9.85546875" style="142" customWidth="1"/>
    <col min="523" max="523" width="13" style="142" customWidth="1"/>
    <col min="524" max="526" width="9.85546875" style="142" bestFit="1" customWidth="1"/>
    <col min="527" max="527" width="10.85546875" style="142" customWidth="1"/>
    <col min="528" max="768" width="9.140625" style="142"/>
    <col min="769" max="769" width="66.85546875" style="142" customWidth="1"/>
    <col min="770" max="770" width="13.7109375" style="142" bestFit="1" customWidth="1"/>
    <col min="771" max="771" width="12.5703125" style="142" customWidth="1"/>
    <col min="772" max="772" width="13.85546875" style="142" customWidth="1"/>
    <col min="773" max="773" width="11.5703125" style="142" customWidth="1"/>
    <col min="774" max="774" width="13.5703125" style="142" customWidth="1"/>
    <col min="775" max="775" width="9.85546875" style="142" customWidth="1"/>
    <col min="776" max="776" width="10.140625" style="142" customWidth="1"/>
    <col min="777" max="777" width="9.140625" style="142"/>
    <col min="778" max="778" width="9.85546875" style="142" customWidth="1"/>
    <col min="779" max="779" width="13" style="142" customWidth="1"/>
    <col min="780" max="782" width="9.85546875" style="142" bestFit="1" customWidth="1"/>
    <col min="783" max="783" width="10.85546875" style="142" customWidth="1"/>
    <col min="784" max="1024" width="9.140625" style="142"/>
    <col min="1025" max="1025" width="66.85546875" style="142" customWidth="1"/>
    <col min="1026" max="1026" width="13.7109375" style="142" bestFit="1" customWidth="1"/>
    <col min="1027" max="1027" width="12.5703125" style="142" customWidth="1"/>
    <col min="1028" max="1028" width="13.85546875" style="142" customWidth="1"/>
    <col min="1029" max="1029" width="11.5703125" style="142" customWidth="1"/>
    <col min="1030" max="1030" width="13.5703125" style="142" customWidth="1"/>
    <col min="1031" max="1031" width="9.85546875" style="142" customWidth="1"/>
    <col min="1032" max="1032" width="10.140625" style="142" customWidth="1"/>
    <col min="1033" max="1033" width="9.140625" style="142"/>
    <col min="1034" max="1034" width="9.85546875" style="142" customWidth="1"/>
    <col min="1035" max="1035" width="13" style="142" customWidth="1"/>
    <col min="1036" max="1038" width="9.85546875" style="142" bestFit="1" customWidth="1"/>
    <col min="1039" max="1039" width="10.85546875" style="142" customWidth="1"/>
    <col min="1040" max="1280" width="9.140625" style="142"/>
    <col min="1281" max="1281" width="66.85546875" style="142" customWidth="1"/>
    <col min="1282" max="1282" width="13.7109375" style="142" bestFit="1" customWidth="1"/>
    <col min="1283" max="1283" width="12.5703125" style="142" customWidth="1"/>
    <col min="1284" max="1284" width="13.85546875" style="142" customWidth="1"/>
    <col min="1285" max="1285" width="11.5703125" style="142" customWidth="1"/>
    <col min="1286" max="1286" width="13.5703125" style="142" customWidth="1"/>
    <col min="1287" max="1287" width="9.85546875" style="142" customWidth="1"/>
    <col min="1288" max="1288" width="10.140625" style="142" customWidth="1"/>
    <col min="1289" max="1289" width="9.140625" style="142"/>
    <col min="1290" max="1290" width="9.85546875" style="142" customWidth="1"/>
    <col min="1291" max="1291" width="13" style="142" customWidth="1"/>
    <col min="1292" max="1294" width="9.85546875" style="142" bestFit="1" customWidth="1"/>
    <col min="1295" max="1295" width="10.85546875" style="142" customWidth="1"/>
    <col min="1296" max="1536" width="9.140625" style="142"/>
    <col min="1537" max="1537" width="66.85546875" style="142" customWidth="1"/>
    <col min="1538" max="1538" width="13.7109375" style="142" bestFit="1" customWidth="1"/>
    <col min="1539" max="1539" width="12.5703125" style="142" customWidth="1"/>
    <col min="1540" max="1540" width="13.85546875" style="142" customWidth="1"/>
    <col min="1541" max="1541" width="11.5703125" style="142" customWidth="1"/>
    <col min="1542" max="1542" width="13.5703125" style="142" customWidth="1"/>
    <col min="1543" max="1543" width="9.85546875" style="142" customWidth="1"/>
    <col min="1544" max="1544" width="10.140625" style="142" customWidth="1"/>
    <col min="1545" max="1545" width="9.140625" style="142"/>
    <col min="1546" max="1546" width="9.85546875" style="142" customWidth="1"/>
    <col min="1547" max="1547" width="13" style="142" customWidth="1"/>
    <col min="1548" max="1550" width="9.85546875" style="142" bestFit="1" customWidth="1"/>
    <col min="1551" max="1551" width="10.85546875" style="142" customWidth="1"/>
    <col min="1552" max="1792" width="9.140625" style="142"/>
    <col min="1793" max="1793" width="66.85546875" style="142" customWidth="1"/>
    <col min="1794" max="1794" width="13.7109375" style="142" bestFit="1" customWidth="1"/>
    <col min="1795" max="1795" width="12.5703125" style="142" customWidth="1"/>
    <col min="1796" max="1796" width="13.85546875" style="142" customWidth="1"/>
    <col min="1797" max="1797" width="11.5703125" style="142" customWidth="1"/>
    <col min="1798" max="1798" width="13.5703125" style="142" customWidth="1"/>
    <col min="1799" max="1799" width="9.85546875" style="142" customWidth="1"/>
    <col min="1800" max="1800" width="10.140625" style="142" customWidth="1"/>
    <col min="1801" max="1801" width="9.140625" style="142"/>
    <col min="1802" max="1802" width="9.85546875" style="142" customWidth="1"/>
    <col min="1803" max="1803" width="13" style="142" customWidth="1"/>
    <col min="1804" max="1806" width="9.85546875" style="142" bestFit="1" customWidth="1"/>
    <col min="1807" max="1807" width="10.85546875" style="142" customWidth="1"/>
    <col min="1808" max="2048" width="9.140625" style="142"/>
    <col min="2049" max="2049" width="66.85546875" style="142" customWidth="1"/>
    <col min="2050" max="2050" width="13.7109375" style="142" bestFit="1" customWidth="1"/>
    <col min="2051" max="2051" width="12.5703125" style="142" customWidth="1"/>
    <col min="2052" max="2052" width="13.85546875" style="142" customWidth="1"/>
    <col min="2053" max="2053" width="11.5703125" style="142" customWidth="1"/>
    <col min="2054" max="2054" width="13.5703125" style="142" customWidth="1"/>
    <col min="2055" max="2055" width="9.85546875" style="142" customWidth="1"/>
    <col min="2056" max="2056" width="10.140625" style="142" customWidth="1"/>
    <col min="2057" max="2057" width="9.140625" style="142"/>
    <col min="2058" max="2058" width="9.85546875" style="142" customWidth="1"/>
    <col min="2059" max="2059" width="13" style="142" customWidth="1"/>
    <col min="2060" max="2062" width="9.85546875" style="142" bestFit="1" customWidth="1"/>
    <col min="2063" max="2063" width="10.85546875" style="142" customWidth="1"/>
    <col min="2064" max="2304" width="9.140625" style="142"/>
    <col min="2305" max="2305" width="66.85546875" style="142" customWidth="1"/>
    <col min="2306" max="2306" width="13.7109375" style="142" bestFit="1" customWidth="1"/>
    <col min="2307" max="2307" width="12.5703125" style="142" customWidth="1"/>
    <col min="2308" max="2308" width="13.85546875" style="142" customWidth="1"/>
    <col min="2309" max="2309" width="11.5703125" style="142" customWidth="1"/>
    <col min="2310" max="2310" width="13.5703125" style="142" customWidth="1"/>
    <col min="2311" max="2311" width="9.85546875" style="142" customWidth="1"/>
    <col min="2312" max="2312" width="10.140625" style="142" customWidth="1"/>
    <col min="2313" max="2313" width="9.140625" style="142"/>
    <col min="2314" max="2314" width="9.85546875" style="142" customWidth="1"/>
    <col min="2315" max="2315" width="13" style="142" customWidth="1"/>
    <col min="2316" max="2318" width="9.85546875" style="142" bestFit="1" customWidth="1"/>
    <col min="2319" max="2319" width="10.85546875" style="142" customWidth="1"/>
    <col min="2320" max="2560" width="9.140625" style="142"/>
    <col min="2561" max="2561" width="66.85546875" style="142" customWidth="1"/>
    <col min="2562" max="2562" width="13.7109375" style="142" bestFit="1" customWidth="1"/>
    <col min="2563" max="2563" width="12.5703125" style="142" customWidth="1"/>
    <col min="2564" max="2564" width="13.85546875" style="142" customWidth="1"/>
    <col min="2565" max="2565" width="11.5703125" style="142" customWidth="1"/>
    <col min="2566" max="2566" width="13.5703125" style="142" customWidth="1"/>
    <col min="2567" max="2567" width="9.85546875" style="142" customWidth="1"/>
    <col min="2568" max="2568" width="10.140625" style="142" customWidth="1"/>
    <col min="2569" max="2569" width="9.140625" style="142"/>
    <col min="2570" max="2570" width="9.85546875" style="142" customWidth="1"/>
    <col min="2571" max="2571" width="13" style="142" customWidth="1"/>
    <col min="2572" max="2574" width="9.85546875" style="142" bestFit="1" customWidth="1"/>
    <col min="2575" max="2575" width="10.85546875" style="142" customWidth="1"/>
    <col min="2576" max="2816" width="9.140625" style="142"/>
    <col min="2817" max="2817" width="66.85546875" style="142" customWidth="1"/>
    <col min="2818" max="2818" width="13.7109375" style="142" bestFit="1" customWidth="1"/>
    <col min="2819" max="2819" width="12.5703125" style="142" customWidth="1"/>
    <col min="2820" max="2820" width="13.85546875" style="142" customWidth="1"/>
    <col min="2821" max="2821" width="11.5703125" style="142" customWidth="1"/>
    <col min="2822" max="2822" width="13.5703125" style="142" customWidth="1"/>
    <col min="2823" max="2823" width="9.85546875" style="142" customWidth="1"/>
    <col min="2824" max="2824" width="10.140625" style="142" customWidth="1"/>
    <col min="2825" max="2825" width="9.140625" style="142"/>
    <col min="2826" max="2826" width="9.85546875" style="142" customWidth="1"/>
    <col min="2827" max="2827" width="13" style="142" customWidth="1"/>
    <col min="2828" max="2830" width="9.85546875" style="142" bestFit="1" customWidth="1"/>
    <col min="2831" max="2831" width="10.85546875" style="142" customWidth="1"/>
    <col min="2832" max="3072" width="9.140625" style="142"/>
    <col min="3073" max="3073" width="66.85546875" style="142" customWidth="1"/>
    <col min="3074" max="3074" width="13.7109375" style="142" bestFit="1" customWidth="1"/>
    <col min="3075" max="3075" width="12.5703125" style="142" customWidth="1"/>
    <col min="3076" max="3076" width="13.85546875" style="142" customWidth="1"/>
    <col min="3077" max="3077" width="11.5703125" style="142" customWidth="1"/>
    <col min="3078" max="3078" width="13.5703125" style="142" customWidth="1"/>
    <col min="3079" max="3079" width="9.85546875" style="142" customWidth="1"/>
    <col min="3080" max="3080" width="10.140625" style="142" customWidth="1"/>
    <col min="3081" max="3081" width="9.140625" style="142"/>
    <col min="3082" max="3082" width="9.85546875" style="142" customWidth="1"/>
    <col min="3083" max="3083" width="13" style="142" customWidth="1"/>
    <col min="3084" max="3086" width="9.85546875" style="142" bestFit="1" customWidth="1"/>
    <col min="3087" max="3087" width="10.85546875" style="142" customWidth="1"/>
    <col min="3088" max="3328" width="9.140625" style="142"/>
    <col min="3329" max="3329" width="66.85546875" style="142" customWidth="1"/>
    <col min="3330" max="3330" width="13.7109375" style="142" bestFit="1" customWidth="1"/>
    <col min="3331" max="3331" width="12.5703125" style="142" customWidth="1"/>
    <col min="3332" max="3332" width="13.85546875" style="142" customWidth="1"/>
    <col min="3333" max="3333" width="11.5703125" style="142" customWidth="1"/>
    <col min="3334" max="3334" width="13.5703125" style="142" customWidth="1"/>
    <col min="3335" max="3335" width="9.85546875" style="142" customWidth="1"/>
    <col min="3336" max="3336" width="10.140625" style="142" customWidth="1"/>
    <col min="3337" max="3337" width="9.140625" style="142"/>
    <col min="3338" max="3338" width="9.85546875" style="142" customWidth="1"/>
    <col min="3339" max="3339" width="13" style="142" customWidth="1"/>
    <col min="3340" max="3342" width="9.85546875" style="142" bestFit="1" customWidth="1"/>
    <col min="3343" max="3343" width="10.85546875" style="142" customWidth="1"/>
    <col min="3344" max="3584" width="9.140625" style="142"/>
    <col min="3585" max="3585" width="66.85546875" style="142" customWidth="1"/>
    <col min="3586" max="3586" width="13.7109375" style="142" bestFit="1" customWidth="1"/>
    <col min="3587" max="3587" width="12.5703125" style="142" customWidth="1"/>
    <col min="3588" max="3588" width="13.85546875" style="142" customWidth="1"/>
    <col min="3589" max="3589" width="11.5703125" style="142" customWidth="1"/>
    <col min="3590" max="3590" width="13.5703125" style="142" customWidth="1"/>
    <col min="3591" max="3591" width="9.85546875" style="142" customWidth="1"/>
    <col min="3592" max="3592" width="10.140625" style="142" customWidth="1"/>
    <col min="3593" max="3593" width="9.140625" style="142"/>
    <col min="3594" max="3594" width="9.85546875" style="142" customWidth="1"/>
    <col min="3595" max="3595" width="13" style="142" customWidth="1"/>
    <col min="3596" max="3598" width="9.85546875" style="142" bestFit="1" customWidth="1"/>
    <col min="3599" max="3599" width="10.85546875" style="142" customWidth="1"/>
    <col min="3600" max="3840" width="9.140625" style="142"/>
    <col min="3841" max="3841" width="66.85546875" style="142" customWidth="1"/>
    <col min="3842" max="3842" width="13.7109375" style="142" bestFit="1" customWidth="1"/>
    <col min="3843" max="3843" width="12.5703125" style="142" customWidth="1"/>
    <col min="3844" max="3844" width="13.85546875" style="142" customWidth="1"/>
    <col min="3845" max="3845" width="11.5703125" style="142" customWidth="1"/>
    <col min="3846" max="3846" width="13.5703125" style="142" customWidth="1"/>
    <col min="3847" max="3847" width="9.85546875" style="142" customWidth="1"/>
    <col min="3848" max="3848" width="10.140625" style="142" customWidth="1"/>
    <col min="3849" max="3849" width="9.140625" style="142"/>
    <col min="3850" max="3850" width="9.85546875" style="142" customWidth="1"/>
    <col min="3851" max="3851" width="13" style="142" customWidth="1"/>
    <col min="3852" max="3854" width="9.85546875" style="142" bestFit="1" customWidth="1"/>
    <col min="3855" max="3855" width="10.85546875" style="142" customWidth="1"/>
    <col min="3856" max="4096" width="9.140625" style="142"/>
    <col min="4097" max="4097" width="66.85546875" style="142" customWidth="1"/>
    <col min="4098" max="4098" width="13.7109375" style="142" bestFit="1" customWidth="1"/>
    <col min="4099" max="4099" width="12.5703125" style="142" customWidth="1"/>
    <col min="4100" max="4100" width="13.85546875" style="142" customWidth="1"/>
    <col min="4101" max="4101" width="11.5703125" style="142" customWidth="1"/>
    <col min="4102" max="4102" width="13.5703125" style="142" customWidth="1"/>
    <col min="4103" max="4103" width="9.85546875" style="142" customWidth="1"/>
    <col min="4104" max="4104" width="10.140625" style="142" customWidth="1"/>
    <col min="4105" max="4105" width="9.140625" style="142"/>
    <col min="4106" max="4106" width="9.85546875" style="142" customWidth="1"/>
    <col min="4107" max="4107" width="13" style="142" customWidth="1"/>
    <col min="4108" max="4110" width="9.85546875" style="142" bestFit="1" customWidth="1"/>
    <col min="4111" max="4111" width="10.85546875" style="142" customWidth="1"/>
    <col min="4112" max="4352" width="9.140625" style="142"/>
    <col min="4353" max="4353" width="66.85546875" style="142" customWidth="1"/>
    <col min="4354" max="4354" width="13.7109375" style="142" bestFit="1" customWidth="1"/>
    <col min="4355" max="4355" width="12.5703125" style="142" customWidth="1"/>
    <col min="4356" max="4356" width="13.85546875" style="142" customWidth="1"/>
    <col min="4357" max="4357" width="11.5703125" style="142" customWidth="1"/>
    <col min="4358" max="4358" width="13.5703125" style="142" customWidth="1"/>
    <col min="4359" max="4359" width="9.85546875" style="142" customWidth="1"/>
    <col min="4360" max="4360" width="10.140625" style="142" customWidth="1"/>
    <col min="4361" max="4361" width="9.140625" style="142"/>
    <col min="4362" max="4362" width="9.85546875" style="142" customWidth="1"/>
    <col min="4363" max="4363" width="13" style="142" customWidth="1"/>
    <col min="4364" max="4366" width="9.85546875" style="142" bestFit="1" customWidth="1"/>
    <col min="4367" max="4367" width="10.85546875" style="142" customWidth="1"/>
    <col min="4368" max="4608" width="9.140625" style="142"/>
    <col min="4609" max="4609" width="66.85546875" style="142" customWidth="1"/>
    <col min="4610" max="4610" width="13.7109375" style="142" bestFit="1" customWidth="1"/>
    <col min="4611" max="4611" width="12.5703125" style="142" customWidth="1"/>
    <col min="4612" max="4612" width="13.85546875" style="142" customWidth="1"/>
    <col min="4613" max="4613" width="11.5703125" style="142" customWidth="1"/>
    <col min="4614" max="4614" width="13.5703125" style="142" customWidth="1"/>
    <col min="4615" max="4615" width="9.85546875" style="142" customWidth="1"/>
    <col min="4616" max="4616" width="10.140625" style="142" customWidth="1"/>
    <col min="4617" max="4617" width="9.140625" style="142"/>
    <col min="4618" max="4618" width="9.85546875" style="142" customWidth="1"/>
    <col min="4619" max="4619" width="13" style="142" customWidth="1"/>
    <col min="4620" max="4622" width="9.85546875" style="142" bestFit="1" customWidth="1"/>
    <col min="4623" max="4623" width="10.85546875" style="142" customWidth="1"/>
    <col min="4624" max="4864" width="9.140625" style="142"/>
    <col min="4865" max="4865" width="66.85546875" style="142" customWidth="1"/>
    <col min="4866" max="4866" width="13.7109375" style="142" bestFit="1" customWidth="1"/>
    <col min="4867" max="4867" width="12.5703125" style="142" customWidth="1"/>
    <col min="4868" max="4868" width="13.85546875" style="142" customWidth="1"/>
    <col min="4869" max="4869" width="11.5703125" style="142" customWidth="1"/>
    <col min="4870" max="4870" width="13.5703125" style="142" customWidth="1"/>
    <col min="4871" max="4871" width="9.85546875" style="142" customWidth="1"/>
    <col min="4872" max="4872" width="10.140625" style="142" customWidth="1"/>
    <col min="4873" max="4873" width="9.140625" style="142"/>
    <col min="4874" max="4874" width="9.85546875" style="142" customWidth="1"/>
    <col min="4875" max="4875" width="13" style="142" customWidth="1"/>
    <col min="4876" max="4878" width="9.85546875" style="142" bestFit="1" customWidth="1"/>
    <col min="4879" max="4879" width="10.85546875" style="142" customWidth="1"/>
    <col min="4880" max="5120" width="9.140625" style="142"/>
    <col min="5121" max="5121" width="66.85546875" style="142" customWidth="1"/>
    <col min="5122" max="5122" width="13.7109375" style="142" bestFit="1" customWidth="1"/>
    <col min="5123" max="5123" width="12.5703125" style="142" customWidth="1"/>
    <col min="5124" max="5124" width="13.85546875" style="142" customWidth="1"/>
    <col min="5125" max="5125" width="11.5703125" style="142" customWidth="1"/>
    <col min="5126" max="5126" width="13.5703125" style="142" customWidth="1"/>
    <col min="5127" max="5127" width="9.85546875" style="142" customWidth="1"/>
    <col min="5128" max="5128" width="10.140625" style="142" customWidth="1"/>
    <col min="5129" max="5129" width="9.140625" style="142"/>
    <col min="5130" max="5130" width="9.85546875" style="142" customWidth="1"/>
    <col min="5131" max="5131" width="13" style="142" customWidth="1"/>
    <col min="5132" max="5134" width="9.85546875" style="142" bestFit="1" customWidth="1"/>
    <col min="5135" max="5135" width="10.85546875" style="142" customWidth="1"/>
    <col min="5136" max="5376" width="9.140625" style="142"/>
    <col min="5377" max="5377" width="66.85546875" style="142" customWidth="1"/>
    <col min="5378" max="5378" width="13.7109375" style="142" bestFit="1" customWidth="1"/>
    <col min="5379" max="5379" width="12.5703125" style="142" customWidth="1"/>
    <col min="5380" max="5380" width="13.85546875" style="142" customWidth="1"/>
    <col min="5381" max="5381" width="11.5703125" style="142" customWidth="1"/>
    <col min="5382" max="5382" width="13.5703125" style="142" customWidth="1"/>
    <col min="5383" max="5383" width="9.85546875" style="142" customWidth="1"/>
    <col min="5384" max="5384" width="10.140625" style="142" customWidth="1"/>
    <col min="5385" max="5385" width="9.140625" style="142"/>
    <col min="5386" max="5386" width="9.85546875" style="142" customWidth="1"/>
    <col min="5387" max="5387" width="13" style="142" customWidth="1"/>
    <col min="5388" max="5390" width="9.85546875" style="142" bestFit="1" customWidth="1"/>
    <col min="5391" max="5391" width="10.85546875" style="142" customWidth="1"/>
    <col min="5392" max="5632" width="9.140625" style="142"/>
    <col min="5633" max="5633" width="66.85546875" style="142" customWidth="1"/>
    <col min="5634" max="5634" width="13.7109375" style="142" bestFit="1" customWidth="1"/>
    <col min="5635" max="5635" width="12.5703125" style="142" customWidth="1"/>
    <col min="5636" max="5636" width="13.85546875" style="142" customWidth="1"/>
    <col min="5637" max="5637" width="11.5703125" style="142" customWidth="1"/>
    <col min="5638" max="5638" width="13.5703125" style="142" customWidth="1"/>
    <col min="5639" max="5639" width="9.85546875" style="142" customWidth="1"/>
    <col min="5640" max="5640" width="10.140625" style="142" customWidth="1"/>
    <col min="5641" max="5641" width="9.140625" style="142"/>
    <col min="5642" max="5642" width="9.85546875" style="142" customWidth="1"/>
    <col min="5643" max="5643" width="13" style="142" customWidth="1"/>
    <col min="5644" max="5646" width="9.85546875" style="142" bestFit="1" customWidth="1"/>
    <col min="5647" max="5647" width="10.85546875" style="142" customWidth="1"/>
    <col min="5648" max="5888" width="9.140625" style="142"/>
    <col min="5889" max="5889" width="66.85546875" style="142" customWidth="1"/>
    <col min="5890" max="5890" width="13.7109375" style="142" bestFit="1" customWidth="1"/>
    <col min="5891" max="5891" width="12.5703125" style="142" customWidth="1"/>
    <col min="5892" max="5892" width="13.85546875" style="142" customWidth="1"/>
    <col min="5893" max="5893" width="11.5703125" style="142" customWidth="1"/>
    <col min="5894" max="5894" width="13.5703125" style="142" customWidth="1"/>
    <col min="5895" max="5895" width="9.85546875" style="142" customWidth="1"/>
    <col min="5896" max="5896" width="10.140625" style="142" customWidth="1"/>
    <col min="5897" max="5897" width="9.140625" style="142"/>
    <col min="5898" max="5898" width="9.85546875" style="142" customWidth="1"/>
    <col min="5899" max="5899" width="13" style="142" customWidth="1"/>
    <col min="5900" max="5902" width="9.85546875" style="142" bestFit="1" customWidth="1"/>
    <col min="5903" max="5903" width="10.85546875" style="142" customWidth="1"/>
    <col min="5904" max="6144" width="9.140625" style="142"/>
    <col min="6145" max="6145" width="66.85546875" style="142" customWidth="1"/>
    <col min="6146" max="6146" width="13.7109375" style="142" bestFit="1" customWidth="1"/>
    <col min="6147" max="6147" width="12.5703125" style="142" customWidth="1"/>
    <col min="6148" max="6148" width="13.85546875" style="142" customWidth="1"/>
    <col min="6149" max="6149" width="11.5703125" style="142" customWidth="1"/>
    <col min="6150" max="6150" width="13.5703125" style="142" customWidth="1"/>
    <col min="6151" max="6151" width="9.85546875" style="142" customWidth="1"/>
    <col min="6152" max="6152" width="10.140625" style="142" customWidth="1"/>
    <col min="6153" max="6153" width="9.140625" style="142"/>
    <col min="6154" max="6154" width="9.85546875" style="142" customWidth="1"/>
    <col min="6155" max="6155" width="13" style="142" customWidth="1"/>
    <col min="6156" max="6158" width="9.85546875" style="142" bestFit="1" customWidth="1"/>
    <col min="6159" max="6159" width="10.85546875" style="142" customWidth="1"/>
    <col min="6160" max="6400" width="9.140625" style="142"/>
    <col min="6401" max="6401" width="66.85546875" style="142" customWidth="1"/>
    <col min="6402" max="6402" width="13.7109375" style="142" bestFit="1" customWidth="1"/>
    <col min="6403" max="6403" width="12.5703125" style="142" customWidth="1"/>
    <col min="6404" max="6404" width="13.85546875" style="142" customWidth="1"/>
    <col min="6405" max="6405" width="11.5703125" style="142" customWidth="1"/>
    <col min="6406" max="6406" width="13.5703125" style="142" customWidth="1"/>
    <col min="6407" max="6407" width="9.85546875" style="142" customWidth="1"/>
    <col min="6408" max="6408" width="10.140625" style="142" customWidth="1"/>
    <col min="6409" max="6409" width="9.140625" style="142"/>
    <col min="6410" max="6410" width="9.85546875" style="142" customWidth="1"/>
    <col min="6411" max="6411" width="13" style="142" customWidth="1"/>
    <col min="6412" max="6414" width="9.85546875" style="142" bestFit="1" customWidth="1"/>
    <col min="6415" max="6415" width="10.85546875" style="142" customWidth="1"/>
    <col min="6416" max="6656" width="9.140625" style="142"/>
    <col min="6657" max="6657" width="66.85546875" style="142" customWidth="1"/>
    <col min="6658" max="6658" width="13.7109375" style="142" bestFit="1" customWidth="1"/>
    <col min="6659" max="6659" width="12.5703125" style="142" customWidth="1"/>
    <col min="6660" max="6660" width="13.85546875" style="142" customWidth="1"/>
    <col min="6661" max="6661" width="11.5703125" style="142" customWidth="1"/>
    <col min="6662" max="6662" width="13.5703125" style="142" customWidth="1"/>
    <col min="6663" max="6663" width="9.85546875" style="142" customWidth="1"/>
    <col min="6664" max="6664" width="10.140625" style="142" customWidth="1"/>
    <col min="6665" max="6665" width="9.140625" style="142"/>
    <col min="6666" max="6666" width="9.85546875" style="142" customWidth="1"/>
    <col min="6667" max="6667" width="13" style="142" customWidth="1"/>
    <col min="6668" max="6670" width="9.85546875" style="142" bestFit="1" customWidth="1"/>
    <col min="6671" max="6671" width="10.85546875" style="142" customWidth="1"/>
    <col min="6672" max="6912" width="9.140625" style="142"/>
    <col min="6913" max="6913" width="66.85546875" style="142" customWidth="1"/>
    <col min="6914" max="6914" width="13.7109375" style="142" bestFit="1" customWidth="1"/>
    <col min="6915" max="6915" width="12.5703125" style="142" customWidth="1"/>
    <col min="6916" max="6916" width="13.85546875" style="142" customWidth="1"/>
    <col min="6917" max="6917" width="11.5703125" style="142" customWidth="1"/>
    <col min="6918" max="6918" width="13.5703125" style="142" customWidth="1"/>
    <col min="6919" max="6919" width="9.85546875" style="142" customWidth="1"/>
    <col min="6920" max="6920" width="10.140625" style="142" customWidth="1"/>
    <col min="6921" max="6921" width="9.140625" style="142"/>
    <col min="6922" max="6922" width="9.85546875" style="142" customWidth="1"/>
    <col min="6923" max="6923" width="13" style="142" customWidth="1"/>
    <col min="6924" max="6926" width="9.85546875" style="142" bestFit="1" customWidth="1"/>
    <col min="6927" max="6927" width="10.85546875" style="142" customWidth="1"/>
    <col min="6928" max="7168" width="9.140625" style="142"/>
    <col min="7169" max="7169" width="66.85546875" style="142" customWidth="1"/>
    <col min="7170" max="7170" width="13.7109375" style="142" bestFit="1" customWidth="1"/>
    <col min="7171" max="7171" width="12.5703125" style="142" customWidth="1"/>
    <col min="7172" max="7172" width="13.85546875" style="142" customWidth="1"/>
    <col min="7173" max="7173" width="11.5703125" style="142" customWidth="1"/>
    <col min="7174" max="7174" width="13.5703125" style="142" customWidth="1"/>
    <col min="7175" max="7175" width="9.85546875" style="142" customWidth="1"/>
    <col min="7176" max="7176" width="10.140625" style="142" customWidth="1"/>
    <col min="7177" max="7177" width="9.140625" style="142"/>
    <col min="7178" max="7178" width="9.85546875" style="142" customWidth="1"/>
    <col min="7179" max="7179" width="13" style="142" customWidth="1"/>
    <col min="7180" max="7182" width="9.85546875" style="142" bestFit="1" customWidth="1"/>
    <col min="7183" max="7183" width="10.85546875" style="142" customWidth="1"/>
    <col min="7184" max="7424" width="9.140625" style="142"/>
    <col min="7425" max="7425" width="66.85546875" style="142" customWidth="1"/>
    <col min="7426" max="7426" width="13.7109375" style="142" bestFit="1" customWidth="1"/>
    <col min="7427" max="7427" width="12.5703125" style="142" customWidth="1"/>
    <col min="7428" max="7428" width="13.85546875" style="142" customWidth="1"/>
    <col min="7429" max="7429" width="11.5703125" style="142" customWidth="1"/>
    <col min="7430" max="7430" width="13.5703125" style="142" customWidth="1"/>
    <col min="7431" max="7431" width="9.85546875" style="142" customWidth="1"/>
    <col min="7432" max="7432" width="10.140625" style="142" customWidth="1"/>
    <col min="7433" max="7433" width="9.140625" style="142"/>
    <col min="7434" max="7434" width="9.85546875" style="142" customWidth="1"/>
    <col min="7435" max="7435" width="13" style="142" customWidth="1"/>
    <col min="7436" max="7438" width="9.85546875" style="142" bestFit="1" customWidth="1"/>
    <col min="7439" max="7439" width="10.85546875" style="142" customWidth="1"/>
    <col min="7440" max="7680" width="9.140625" style="142"/>
    <col min="7681" max="7681" width="66.85546875" style="142" customWidth="1"/>
    <col min="7682" max="7682" width="13.7109375" style="142" bestFit="1" customWidth="1"/>
    <col min="7683" max="7683" width="12.5703125" style="142" customWidth="1"/>
    <col min="7684" max="7684" width="13.85546875" style="142" customWidth="1"/>
    <col min="7685" max="7685" width="11.5703125" style="142" customWidth="1"/>
    <col min="7686" max="7686" width="13.5703125" style="142" customWidth="1"/>
    <col min="7687" max="7687" width="9.85546875" style="142" customWidth="1"/>
    <col min="7688" max="7688" width="10.140625" style="142" customWidth="1"/>
    <col min="7689" max="7689" width="9.140625" style="142"/>
    <col min="7690" max="7690" width="9.85546875" style="142" customWidth="1"/>
    <col min="7691" max="7691" width="13" style="142" customWidth="1"/>
    <col min="7692" max="7694" width="9.85546875" style="142" bestFit="1" customWidth="1"/>
    <col min="7695" max="7695" width="10.85546875" style="142" customWidth="1"/>
    <col min="7696" max="7936" width="9.140625" style="142"/>
    <col min="7937" max="7937" width="66.85546875" style="142" customWidth="1"/>
    <col min="7938" max="7938" width="13.7109375" style="142" bestFit="1" customWidth="1"/>
    <col min="7939" max="7939" width="12.5703125" style="142" customWidth="1"/>
    <col min="7940" max="7940" width="13.85546875" style="142" customWidth="1"/>
    <col min="7941" max="7941" width="11.5703125" style="142" customWidth="1"/>
    <col min="7942" max="7942" width="13.5703125" style="142" customWidth="1"/>
    <col min="7943" max="7943" width="9.85546875" style="142" customWidth="1"/>
    <col min="7944" max="7944" width="10.140625" style="142" customWidth="1"/>
    <col min="7945" max="7945" width="9.140625" style="142"/>
    <col min="7946" max="7946" width="9.85546875" style="142" customWidth="1"/>
    <col min="7947" max="7947" width="13" style="142" customWidth="1"/>
    <col min="7948" max="7950" width="9.85546875" style="142" bestFit="1" customWidth="1"/>
    <col min="7951" max="7951" width="10.85546875" style="142" customWidth="1"/>
    <col min="7952" max="8192" width="9.140625" style="142"/>
    <col min="8193" max="8193" width="66.85546875" style="142" customWidth="1"/>
    <col min="8194" max="8194" width="13.7109375" style="142" bestFit="1" customWidth="1"/>
    <col min="8195" max="8195" width="12.5703125" style="142" customWidth="1"/>
    <col min="8196" max="8196" width="13.85546875" style="142" customWidth="1"/>
    <col min="8197" max="8197" width="11.5703125" style="142" customWidth="1"/>
    <col min="8198" max="8198" width="13.5703125" style="142" customWidth="1"/>
    <col min="8199" max="8199" width="9.85546875" style="142" customWidth="1"/>
    <col min="8200" max="8200" width="10.140625" style="142" customWidth="1"/>
    <col min="8201" max="8201" width="9.140625" style="142"/>
    <col min="8202" max="8202" width="9.85546875" style="142" customWidth="1"/>
    <col min="8203" max="8203" width="13" style="142" customWidth="1"/>
    <col min="8204" max="8206" width="9.85546875" style="142" bestFit="1" customWidth="1"/>
    <col min="8207" max="8207" width="10.85546875" style="142" customWidth="1"/>
    <col min="8208" max="8448" width="9.140625" style="142"/>
    <col min="8449" max="8449" width="66.85546875" style="142" customWidth="1"/>
    <col min="8450" max="8450" width="13.7109375" style="142" bestFit="1" customWidth="1"/>
    <col min="8451" max="8451" width="12.5703125" style="142" customWidth="1"/>
    <col min="8452" max="8452" width="13.85546875" style="142" customWidth="1"/>
    <col min="8453" max="8453" width="11.5703125" style="142" customWidth="1"/>
    <col min="8454" max="8454" width="13.5703125" style="142" customWidth="1"/>
    <col min="8455" max="8455" width="9.85546875" style="142" customWidth="1"/>
    <col min="8456" max="8456" width="10.140625" style="142" customWidth="1"/>
    <col min="8457" max="8457" width="9.140625" style="142"/>
    <col min="8458" max="8458" width="9.85546875" style="142" customWidth="1"/>
    <col min="8459" max="8459" width="13" style="142" customWidth="1"/>
    <col min="8460" max="8462" width="9.85546875" style="142" bestFit="1" customWidth="1"/>
    <col min="8463" max="8463" width="10.85546875" style="142" customWidth="1"/>
    <col min="8464" max="8704" width="9.140625" style="142"/>
    <col min="8705" max="8705" width="66.85546875" style="142" customWidth="1"/>
    <col min="8706" max="8706" width="13.7109375" style="142" bestFit="1" customWidth="1"/>
    <col min="8707" max="8707" width="12.5703125" style="142" customWidth="1"/>
    <col min="8708" max="8708" width="13.85546875" style="142" customWidth="1"/>
    <col min="8709" max="8709" width="11.5703125" style="142" customWidth="1"/>
    <col min="8710" max="8710" width="13.5703125" style="142" customWidth="1"/>
    <col min="8711" max="8711" width="9.85546875" style="142" customWidth="1"/>
    <col min="8712" max="8712" width="10.140625" style="142" customWidth="1"/>
    <col min="8713" max="8713" width="9.140625" style="142"/>
    <col min="8714" max="8714" width="9.85546875" style="142" customWidth="1"/>
    <col min="8715" max="8715" width="13" style="142" customWidth="1"/>
    <col min="8716" max="8718" width="9.85546875" style="142" bestFit="1" customWidth="1"/>
    <col min="8719" max="8719" width="10.85546875" style="142" customWidth="1"/>
    <col min="8720" max="8960" width="9.140625" style="142"/>
    <col min="8961" max="8961" width="66.85546875" style="142" customWidth="1"/>
    <col min="8962" max="8962" width="13.7109375" style="142" bestFit="1" customWidth="1"/>
    <col min="8963" max="8963" width="12.5703125" style="142" customWidth="1"/>
    <col min="8964" max="8964" width="13.85546875" style="142" customWidth="1"/>
    <col min="8965" max="8965" width="11.5703125" style="142" customWidth="1"/>
    <col min="8966" max="8966" width="13.5703125" style="142" customWidth="1"/>
    <col min="8967" max="8967" width="9.85546875" style="142" customWidth="1"/>
    <col min="8968" max="8968" width="10.140625" style="142" customWidth="1"/>
    <col min="8969" max="8969" width="9.140625" style="142"/>
    <col min="8970" max="8970" width="9.85546875" style="142" customWidth="1"/>
    <col min="8971" max="8971" width="13" style="142" customWidth="1"/>
    <col min="8972" max="8974" width="9.85546875" style="142" bestFit="1" customWidth="1"/>
    <col min="8975" max="8975" width="10.85546875" style="142" customWidth="1"/>
    <col min="8976" max="9216" width="9.140625" style="142"/>
    <col min="9217" max="9217" width="66.85546875" style="142" customWidth="1"/>
    <col min="9218" max="9218" width="13.7109375" style="142" bestFit="1" customWidth="1"/>
    <col min="9219" max="9219" width="12.5703125" style="142" customWidth="1"/>
    <col min="9220" max="9220" width="13.85546875" style="142" customWidth="1"/>
    <col min="9221" max="9221" width="11.5703125" style="142" customWidth="1"/>
    <col min="9222" max="9222" width="13.5703125" style="142" customWidth="1"/>
    <col min="9223" max="9223" width="9.85546875" style="142" customWidth="1"/>
    <col min="9224" max="9224" width="10.140625" style="142" customWidth="1"/>
    <col min="9225" max="9225" width="9.140625" style="142"/>
    <col min="9226" max="9226" width="9.85546875" style="142" customWidth="1"/>
    <col min="9227" max="9227" width="13" style="142" customWidth="1"/>
    <col min="9228" max="9230" width="9.85546875" style="142" bestFit="1" customWidth="1"/>
    <col min="9231" max="9231" width="10.85546875" style="142" customWidth="1"/>
    <col min="9232" max="9472" width="9.140625" style="142"/>
    <col min="9473" max="9473" width="66.85546875" style="142" customWidth="1"/>
    <col min="9474" max="9474" width="13.7109375" style="142" bestFit="1" customWidth="1"/>
    <col min="9475" max="9475" width="12.5703125" style="142" customWidth="1"/>
    <col min="9476" max="9476" width="13.85546875" style="142" customWidth="1"/>
    <col min="9477" max="9477" width="11.5703125" style="142" customWidth="1"/>
    <col min="9478" max="9478" width="13.5703125" style="142" customWidth="1"/>
    <col min="9479" max="9479" width="9.85546875" style="142" customWidth="1"/>
    <col min="9480" max="9480" width="10.140625" style="142" customWidth="1"/>
    <col min="9481" max="9481" width="9.140625" style="142"/>
    <col min="9482" max="9482" width="9.85546875" style="142" customWidth="1"/>
    <col min="9483" max="9483" width="13" style="142" customWidth="1"/>
    <col min="9484" max="9486" width="9.85546875" style="142" bestFit="1" customWidth="1"/>
    <col min="9487" max="9487" width="10.85546875" style="142" customWidth="1"/>
    <col min="9488" max="9728" width="9.140625" style="142"/>
    <col min="9729" max="9729" width="66.85546875" style="142" customWidth="1"/>
    <col min="9730" max="9730" width="13.7109375" style="142" bestFit="1" customWidth="1"/>
    <col min="9731" max="9731" width="12.5703125" style="142" customWidth="1"/>
    <col min="9732" max="9732" width="13.85546875" style="142" customWidth="1"/>
    <col min="9733" max="9733" width="11.5703125" style="142" customWidth="1"/>
    <col min="9734" max="9734" width="13.5703125" style="142" customWidth="1"/>
    <col min="9735" max="9735" width="9.85546875" style="142" customWidth="1"/>
    <col min="9736" max="9736" width="10.140625" style="142" customWidth="1"/>
    <col min="9737" max="9737" width="9.140625" style="142"/>
    <col min="9738" max="9738" width="9.85546875" style="142" customWidth="1"/>
    <col min="9739" max="9739" width="13" style="142" customWidth="1"/>
    <col min="9740" max="9742" width="9.85546875" style="142" bestFit="1" customWidth="1"/>
    <col min="9743" max="9743" width="10.85546875" style="142" customWidth="1"/>
    <col min="9744" max="9984" width="9.140625" style="142"/>
    <col min="9985" max="9985" width="66.85546875" style="142" customWidth="1"/>
    <col min="9986" max="9986" width="13.7109375" style="142" bestFit="1" customWidth="1"/>
    <col min="9987" max="9987" width="12.5703125" style="142" customWidth="1"/>
    <col min="9988" max="9988" width="13.85546875" style="142" customWidth="1"/>
    <col min="9989" max="9989" width="11.5703125" style="142" customWidth="1"/>
    <col min="9990" max="9990" width="13.5703125" style="142" customWidth="1"/>
    <col min="9991" max="9991" width="9.85546875" style="142" customWidth="1"/>
    <col min="9992" max="9992" width="10.140625" style="142" customWidth="1"/>
    <col min="9993" max="9993" width="9.140625" style="142"/>
    <col min="9994" max="9994" width="9.85546875" style="142" customWidth="1"/>
    <col min="9995" max="9995" width="13" style="142" customWidth="1"/>
    <col min="9996" max="9998" width="9.85546875" style="142" bestFit="1" customWidth="1"/>
    <col min="9999" max="9999" width="10.85546875" style="142" customWidth="1"/>
    <col min="10000" max="10240" width="9.140625" style="142"/>
    <col min="10241" max="10241" width="66.85546875" style="142" customWidth="1"/>
    <col min="10242" max="10242" width="13.7109375" style="142" bestFit="1" customWidth="1"/>
    <col min="10243" max="10243" width="12.5703125" style="142" customWidth="1"/>
    <col min="10244" max="10244" width="13.85546875" style="142" customWidth="1"/>
    <col min="10245" max="10245" width="11.5703125" style="142" customWidth="1"/>
    <col min="10246" max="10246" width="13.5703125" style="142" customWidth="1"/>
    <col min="10247" max="10247" width="9.85546875" style="142" customWidth="1"/>
    <col min="10248" max="10248" width="10.140625" style="142" customWidth="1"/>
    <col min="10249" max="10249" width="9.140625" style="142"/>
    <col min="10250" max="10250" width="9.85546875" style="142" customWidth="1"/>
    <col min="10251" max="10251" width="13" style="142" customWidth="1"/>
    <col min="10252" max="10254" width="9.85546875" style="142" bestFit="1" customWidth="1"/>
    <col min="10255" max="10255" width="10.85546875" style="142" customWidth="1"/>
    <col min="10256" max="10496" width="9.140625" style="142"/>
    <col min="10497" max="10497" width="66.85546875" style="142" customWidth="1"/>
    <col min="10498" max="10498" width="13.7109375" style="142" bestFit="1" customWidth="1"/>
    <col min="10499" max="10499" width="12.5703125" style="142" customWidth="1"/>
    <col min="10500" max="10500" width="13.85546875" style="142" customWidth="1"/>
    <col min="10501" max="10501" width="11.5703125" style="142" customWidth="1"/>
    <col min="10502" max="10502" width="13.5703125" style="142" customWidth="1"/>
    <col min="10503" max="10503" width="9.85546875" style="142" customWidth="1"/>
    <col min="10504" max="10504" width="10.140625" style="142" customWidth="1"/>
    <col min="10505" max="10505" width="9.140625" style="142"/>
    <col min="10506" max="10506" width="9.85546875" style="142" customWidth="1"/>
    <col min="10507" max="10507" width="13" style="142" customWidth="1"/>
    <col min="10508" max="10510" width="9.85546875" style="142" bestFit="1" customWidth="1"/>
    <col min="10511" max="10511" width="10.85546875" style="142" customWidth="1"/>
    <col min="10512" max="10752" width="9.140625" style="142"/>
    <col min="10753" max="10753" width="66.85546875" style="142" customWidth="1"/>
    <col min="10754" max="10754" width="13.7109375" style="142" bestFit="1" customWidth="1"/>
    <col min="10755" max="10755" width="12.5703125" style="142" customWidth="1"/>
    <col min="10756" max="10756" width="13.85546875" style="142" customWidth="1"/>
    <col min="10757" max="10757" width="11.5703125" style="142" customWidth="1"/>
    <col min="10758" max="10758" width="13.5703125" style="142" customWidth="1"/>
    <col min="10759" max="10759" width="9.85546875" style="142" customWidth="1"/>
    <col min="10760" max="10760" width="10.140625" style="142" customWidth="1"/>
    <col min="10761" max="10761" width="9.140625" style="142"/>
    <col min="10762" max="10762" width="9.85546875" style="142" customWidth="1"/>
    <col min="10763" max="10763" width="13" style="142" customWidth="1"/>
    <col min="10764" max="10766" width="9.85546875" style="142" bestFit="1" customWidth="1"/>
    <col min="10767" max="10767" width="10.85546875" style="142" customWidth="1"/>
    <col min="10768" max="11008" width="9.140625" style="142"/>
    <col min="11009" max="11009" width="66.85546875" style="142" customWidth="1"/>
    <col min="11010" max="11010" width="13.7109375" style="142" bestFit="1" customWidth="1"/>
    <col min="11011" max="11011" width="12.5703125" style="142" customWidth="1"/>
    <col min="11012" max="11012" width="13.85546875" style="142" customWidth="1"/>
    <col min="11013" max="11013" width="11.5703125" style="142" customWidth="1"/>
    <col min="11014" max="11014" width="13.5703125" style="142" customWidth="1"/>
    <col min="11015" max="11015" width="9.85546875" style="142" customWidth="1"/>
    <col min="11016" max="11016" width="10.140625" style="142" customWidth="1"/>
    <col min="11017" max="11017" width="9.140625" style="142"/>
    <col min="11018" max="11018" width="9.85546875" style="142" customWidth="1"/>
    <col min="11019" max="11019" width="13" style="142" customWidth="1"/>
    <col min="11020" max="11022" width="9.85546875" style="142" bestFit="1" customWidth="1"/>
    <col min="11023" max="11023" width="10.85546875" style="142" customWidth="1"/>
    <col min="11024" max="11264" width="9.140625" style="142"/>
    <col min="11265" max="11265" width="66.85546875" style="142" customWidth="1"/>
    <col min="11266" max="11266" width="13.7109375" style="142" bestFit="1" customWidth="1"/>
    <col min="11267" max="11267" width="12.5703125" style="142" customWidth="1"/>
    <col min="11268" max="11268" width="13.85546875" style="142" customWidth="1"/>
    <col min="11269" max="11269" width="11.5703125" style="142" customWidth="1"/>
    <col min="11270" max="11270" width="13.5703125" style="142" customWidth="1"/>
    <col min="11271" max="11271" width="9.85546875" style="142" customWidth="1"/>
    <col min="11272" max="11272" width="10.140625" style="142" customWidth="1"/>
    <col min="11273" max="11273" width="9.140625" style="142"/>
    <col min="11274" max="11274" width="9.85546875" style="142" customWidth="1"/>
    <col min="11275" max="11275" width="13" style="142" customWidth="1"/>
    <col min="11276" max="11278" width="9.85546875" style="142" bestFit="1" customWidth="1"/>
    <col min="11279" max="11279" width="10.85546875" style="142" customWidth="1"/>
    <col min="11280" max="11520" width="9.140625" style="142"/>
    <col min="11521" max="11521" width="66.85546875" style="142" customWidth="1"/>
    <col min="11522" max="11522" width="13.7109375" style="142" bestFit="1" customWidth="1"/>
    <col min="11523" max="11523" width="12.5703125" style="142" customWidth="1"/>
    <col min="11524" max="11524" width="13.85546875" style="142" customWidth="1"/>
    <col min="11525" max="11525" width="11.5703125" style="142" customWidth="1"/>
    <col min="11526" max="11526" width="13.5703125" style="142" customWidth="1"/>
    <col min="11527" max="11527" width="9.85546875" style="142" customWidth="1"/>
    <col min="11528" max="11528" width="10.140625" style="142" customWidth="1"/>
    <col min="11529" max="11529" width="9.140625" style="142"/>
    <col min="11530" max="11530" width="9.85546875" style="142" customWidth="1"/>
    <col min="11531" max="11531" width="13" style="142" customWidth="1"/>
    <col min="11532" max="11534" width="9.85546875" style="142" bestFit="1" customWidth="1"/>
    <col min="11535" max="11535" width="10.85546875" style="142" customWidth="1"/>
    <col min="11536" max="11776" width="9.140625" style="142"/>
    <col min="11777" max="11777" width="66.85546875" style="142" customWidth="1"/>
    <col min="11778" max="11778" width="13.7109375" style="142" bestFit="1" customWidth="1"/>
    <col min="11779" max="11779" width="12.5703125" style="142" customWidth="1"/>
    <col min="11780" max="11780" width="13.85546875" style="142" customWidth="1"/>
    <col min="11781" max="11781" width="11.5703125" style="142" customWidth="1"/>
    <col min="11782" max="11782" width="13.5703125" style="142" customWidth="1"/>
    <col min="11783" max="11783" width="9.85546875" style="142" customWidth="1"/>
    <col min="11784" max="11784" width="10.140625" style="142" customWidth="1"/>
    <col min="11785" max="11785" width="9.140625" style="142"/>
    <col min="11786" max="11786" width="9.85546875" style="142" customWidth="1"/>
    <col min="11787" max="11787" width="13" style="142" customWidth="1"/>
    <col min="11788" max="11790" width="9.85546875" style="142" bestFit="1" customWidth="1"/>
    <col min="11791" max="11791" width="10.85546875" style="142" customWidth="1"/>
    <col min="11792" max="12032" width="9.140625" style="142"/>
    <col min="12033" max="12033" width="66.85546875" style="142" customWidth="1"/>
    <col min="12034" max="12034" width="13.7109375" style="142" bestFit="1" customWidth="1"/>
    <col min="12035" max="12035" width="12.5703125" style="142" customWidth="1"/>
    <col min="12036" max="12036" width="13.85546875" style="142" customWidth="1"/>
    <col min="12037" max="12037" width="11.5703125" style="142" customWidth="1"/>
    <col min="12038" max="12038" width="13.5703125" style="142" customWidth="1"/>
    <col min="12039" max="12039" width="9.85546875" style="142" customWidth="1"/>
    <col min="12040" max="12040" width="10.140625" style="142" customWidth="1"/>
    <col min="12041" max="12041" width="9.140625" style="142"/>
    <col min="12042" max="12042" width="9.85546875" style="142" customWidth="1"/>
    <col min="12043" max="12043" width="13" style="142" customWidth="1"/>
    <col min="12044" max="12046" width="9.85546875" style="142" bestFit="1" customWidth="1"/>
    <col min="12047" max="12047" width="10.85546875" style="142" customWidth="1"/>
    <col min="12048" max="12288" width="9.140625" style="142"/>
    <col min="12289" max="12289" width="66.85546875" style="142" customWidth="1"/>
    <col min="12290" max="12290" width="13.7109375" style="142" bestFit="1" customWidth="1"/>
    <col min="12291" max="12291" width="12.5703125" style="142" customWidth="1"/>
    <col min="12292" max="12292" width="13.85546875" style="142" customWidth="1"/>
    <col min="12293" max="12293" width="11.5703125" style="142" customWidth="1"/>
    <col min="12294" max="12294" width="13.5703125" style="142" customWidth="1"/>
    <col min="12295" max="12295" width="9.85546875" style="142" customWidth="1"/>
    <col min="12296" max="12296" width="10.140625" style="142" customWidth="1"/>
    <col min="12297" max="12297" width="9.140625" style="142"/>
    <col min="12298" max="12298" width="9.85546875" style="142" customWidth="1"/>
    <col min="12299" max="12299" width="13" style="142" customWidth="1"/>
    <col min="12300" max="12302" width="9.85546875" style="142" bestFit="1" customWidth="1"/>
    <col min="12303" max="12303" width="10.85546875" style="142" customWidth="1"/>
    <col min="12304" max="12544" width="9.140625" style="142"/>
    <col min="12545" max="12545" width="66.85546875" style="142" customWidth="1"/>
    <col min="12546" max="12546" width="13.7109375" style="142" bestFit="1" customWidth="1"/>
    <col min="12547" max="12547" width="12.5703125" style="142" customWidth="1"/>
    <col min="12548" max="12548" width="13.85546875" style="142" customWidth="1"/>
    <col min="12549" max="12549" width="11.5703125" style="142" customWidth="1"/>
    <col min="12550" max="12550" width="13.5703125" style="142" customWidth="1"/>
    <col min="12551" max="12551" width="9.85546875" style="142" customWidth="1"/>
    <col min="12552" max="12552" width="10.140625" style="142" customWidth="1"/>
    <col min="12553" max="12553" width="9.140625" style="142"/>
    <col min="12554" max="12554" width="9.85546875" style="142" customWidth="1"/>
    <col min="12555" max="12555" width="13" style="142" customWidth="1"/>
    <col min="12556" max="12558" width="9.85546875" style="142" bestFit="1" customWidth="1"/>
    <col min="12559" max="12559" width="10.85546875" style="142" customWidth="1"/>
    <col min="12560" max="12800" width="9.140625" style="142"/>
    <col min="12801" max="12801" width="66.85546875" style="142" customWidth="1"/>
    <col min="12802" max="12802" width="13.7109375" style="142" bestFit="1" customWidth="1"/>
    <col min="12803" max="12803" width="12.5703125" style="142" customWidth="1"/>
    <col min="12804" max="12804" width="13.85546875" style="142" customWidth="1"/>
    <col min="12805" max="12805" width="11.5703125" style="142" customWidth="1"/>
    <col min="12806" max="12806" width="13.5703125" style="142" customWidth="1"/>
    <col min="12807" max="12807" width="9.85546875" style="142" customWidth="1"/>
    <col min="12808" max="12808" width="10.140625" style="142" customWidth="1"/>
    <col min="12809" max="12809" width="9.140625" style="142"/>
    <col min="12810" max="12810" width="9.85546875" style="142" customWidth="1"/>
    <col min="12811" max="12811" width="13" style="142" customWidth="1"/>
    <col min="12812" max="12814" width="9.85546875" style="142" bestFit="1" customWidth="1"/>
    <col min="12815" max="12815" width="10.85546875" style="142" customWidth="1"/>
    <col min="12816" max="13056" width="9.140625" style="142"/>
    <col min="13057" max="13057" width="66.85546875" style="142" customWidth="1"/>
    <col min="13058" max="13058" width="13.7109375" style="142" bestFit="1" customWidth="1"/>
    <col min="13059" max="13059" width="12.5703125" style="142" customWidth="1"/>
    <col min="13060" max="13060" width="13.85546875" style="142" customWidth="1"/>
    <col min="13061" max="13061" width="11.5703125" style="142" customWidth="1"/>
    <col min="13062" max="13062" width="13.5703125" style="142" customWidth="1"/>
    <col min="13063" max="13063" width="9.85546875" style="142" customWidth="1"/>
    <col min="13064" max="13064" width="10.140625" style="142" customWidth="1"/>
    <col min="13065" max="13065" width="9.140625" style="142"/>
    <col min="13066" max="13066" width="9.85546875" style="142" customWidth="1"/>
    <col min="13067" max="13067" width="13" style="142" customWidth="1"/>
    <col min="13068" max="13070" width="9.85546875" style="142" bestFit="1" customWidth="1"/>
    <col min="13071" max="13071" width="10.85546875" style="142" customWidth="1"/>
    <col min="13072" max="13312" width="9.140625" style="142"/>
    <col min="13313" max="13313" width="66.85546875" style="142" customWidth="1"/>
    <col min="13314" max="13314" width="13.7109375" style="142" bestFit="1" customWidth="1"/>
    <col min="13315" max="13315" width="12.5703125" style="142" customWidth="1"/>
    <col min="13316" max="13316" width="13.85546875" style="142" customWidth="1"/>
    <col min="13317" max="13317" width="11.5703125" style="142" customWidth="1"/>
    <col min="13318" max="13318" width="13.5703125" style="142" customWidth="1"/>
    <col min="13319" max="13319" width="9.85546875" style="142" customWidth="1"/>
    <col min="13320" max="13320" width="10.140625" style="142" customWidth="1"/>
    <col min="13321" max="13321" width="9.140625" style="142"/>
    <col min="13322" max="13322" width="9.85546875" style="142" customWidth="1"/>
    <col min="13323" max="13323" width="13" style="142" customWidth="1"/>
    <col min="13324" max="13326" width="9.85546875" style="142" bestFit="1" customWidth="1"/>
    <col min="13327" max="13327" width="10.85546875" style="142" customWidth="1"/>
    <col min="13328" max="13568" width="9.140625" style="142"/>
    <col min="13569" max="13569" width="66.85546875" style="142" customWidth="1"/>
    <col min="13570" max="13570" width="13.7109375" style="142" bestFit="1" customWidth="1"/>
    <col min="13571" max="13571" width="12.5703125" style="142" customWidth="1"/>
    <col min="13572" max="13572" width="13.85546875" style="142" customWidth="1"/>
    <col min="13573" max="13573" width="11.5703125" style="142" customWidth="1"/>
    <col min="13574" max="13574" width="13.5703125" style="142" customWidth="1"/>
    <col min="13575" max="13575" width="9.85546875" style="142" customWidth="1"/>
    <col min="13576" max="13576" width="10.140625" style="142" customWidth="1"/>
    <col min="13577" max="13577" width="9.140625" style="142"/>
    <col min="13578" max="13578" width="9.85546875" style="142" customWidth="1"/>
    <col min="13579" max="13579" width="13" style="142" customWidth="1"/>
    <col min="13580" max="13582" width="9.85546875" style="142" bestFit="1" customWidth="1"/>
    <col min="13583" max="13583" width="10.85546875" style="142" customWidth="1"/>
    <col min="13584" max="13824" width="9.140625" style="142"/>
    <col min="13825" max="13825" width="66.85546875" style="142" customWidth="1"/>
    <col min="13826" max="13826" width="13.7109375" style="142" bestFit="1" customWidth="1"/>
    <col min="13827" max="13827" width="12.5703125" style="142" customWidth="1"/>
    <col min="13828" max="13828" width="13.85546875" style="142" customWidth="1"/>
    <col min="13829" max="13829" width="11.5703125" style="142" customWidth="1"/>
    <col min="13830" max="13830" width="13.5703125" style="142" customWidth="1"/>
    <col min="13831" max="13831" width="9.85546875" style="142" customWidth="1"/>
    <col min="13832" max="13832" width="10.140625" style="142" customWidth="1"/>
    <col min="13833" max="13833" width="9.140625" style="142"/>
    <col min="13834" max="13834" width="9.85546875" style="142" customWidth="1"/>
    <col min="13835" max="13835" width="13" style="142" customWidth="1"/>
    <col min="13836" max="13838" width="9.85546875" style="142" bestFit="1" customWidth="1"/>
    <col min="13839" max="13839" width="10.85546875" style="142" customWidth="1"/>
    <col min="13840" max="14080" width="9.140625" style="142"/>
    <col min="14081" max="14081" width="66.85546875" style="142" customWidth="1"/>
    <col min="14082" max="14082" width="13.7109375" style="142" bestFit="1" customWidth="1"/>
    <col min="14083" max="14083" width="12.5703125" style="142" customWidth="1"/>
    <col min="14084" max="14084" width="13.85546875" style="142" customWidth="1"/>
    <col min="14085" max="14085" width="11.5703125" style="142" customWidth="1"/>
    <col min="14086" max="14086" width="13.5703125" style="142" customWidth="1"/>
    <col min="14087" max="14087" width="9.85546875" style="142" customWidth="1"/>
    <col min="14088" max="14088" width="10.140625" style="142" customWidth="1"/>
    <col min="14089" max="14089" width="9.140625" style="142"/>
    <col min="14090" max="14090" width="9.85546875" style="142" customWidth="1"/>
    <col min="14091" max="14091" width="13" style="142" customWidth="1"/>
    <col min="14092" max="14094" width="9.85546875" style="142" bestFit="1" customWidth="1"/>
    <col min="14095" max="14095" width="10.85546875" style="142" customWidth="1"/>
    <col min="14096" max="14336" width="9.140625" style="142"/>
    <col min="14337" max="14337" width="66.85546875" style="142" customWidth="1"/>
    <col min="14338" max="14338" width="13.7109375" style="142" bestFit="1" customWidth="1"/>
    <col min="14339" max="14339" width="12.5703125" style="142" customWidth="1"/>
    <col min="14340" max="14340" width="13.85546875" style="142" customWidth="1"/>
    <col min="14341" max="14341" width="11.5703125" style="142" customWidth="1"/>
    <col min="14342" max="14342" width="13.5703125" style="142" customWidth="1"/>
    <col min="14343" max="14343" width="9.85546875" style="142" customWidth="1"/>
    <col min="14344" max="14344" width="10.140625" style="142" customWidth="1"/>
    <col min="14345" max="14345" width="9.140625" style="142"/>
    <col min="14346" max="14346" width="9.85546875" style="142" customWidth="1"/>
    <col min="14347" max="14347" width="13" style="142" customWidth="1"/>
    <col min="14348" max="14350" width="9.85546875" style="142" bestFit="1" customWidth="1"/>
    <col min="14351" max="14351" width="10.85546875" style="142" customWidth="1"/>
    <col min="14352" max="14592" width="9.140625" style="142"/>
    <col min="14593" max="14593" width="66.85546875" style="142" customWidth="1"/>
    <col min="14594" max="14594" width="13.7109375" style="142" bestFit="1" customWidth="1"/>
    <col min="14595" max="14595" width="12.5703125" style="142" customWidth="1"/>
    <col min="14596" max="14596" width="13.85546875" style="142" customWidth="1"/>
    <col min="14597" max="14597" width="11.5703125" style="142" customWidth="1"/>
    <col min="14598" max="14598" width="13.5703125" style="142" customWidth="1"/>
    <col min="14599" max="14599" width="9.85546875" style="142" customWidth="1"/>
    <col min="14600" max="14600" width="10.140625" style="142" customWidth="1"/>
    <col min="14601" max="14601" width="9.140625" style="142"/>
    <col min="14602" max="14602" width="9.85546875" style="142" customWidth="1"/>
    <col min="14603" max="14603" width="13" style="142" customWidth="1"/>
    <col min="14604" max="14606" width="9.85546875" style="142" bestFit="1" customWidth="1"/>
    <col min="14607" max="14607" width="10.85546875" style="142" customWidth="1"/>
    <col min="14608" max="14848" width="9.140625" style="142"/>
    <col min="14849" max="14849" width="66.85546875" style="142" customWidth="1"/>
    <col min="14850" max="14850" width="13.7109375" style="142" bestFit="1" customWidth="1"/>
    <col min="14851" max="14851" width="12.5703125" style="142" customWidth="1"/>
    <col min="14852" max="14852" width="13.85546875" style="142" customWidth="1"/>
    <col min="14853" max="14853" width="11.5703125" style="142" customWidth="1"/>
    <col min="14854" max="14854" width="13.5703125" style="142" customWidth="1"/>
    <col min="14855" max="14855" width="9.85546875" style="142" customWidth="1"/>
    <col min="14856" max="14856" width="10.140625" style="142" customWidth="1"/>
    <col min="14857" max="14857" width="9.140625" style="142"/>
    <col min="14858" max="14858" width="9.85546875" style="142" customWidth="1"/>
    <col min="14859" max="14859" width="13" style="142" customWidth="1"/>
    <col min="14860" max="14862" width="9.85546875" style="142" bestFit="1" customWidth="1"/>
    <col min="14863" max="14863" width="10.85546875" style="142" customWidth="1"/>
    <col min="14864" max="15104" width="9.140625" style="142"/>
    <col min="15105" max="15105" width="66.85546875" style="142" customWidth="1"/>
    <col min="15106" max="15106" width="13.7109375" style="142" bestFit="1" customWidth="1"/>
    <col min="15107" max="15107" width="12.5703125" style="142" customWidth="1"/>
    <col min="15108" max="15108" width="13.85546875" style="142" customWidth="1"/>
    <col min="15109" max="15109" width="11.5703125" style="142" customWidth="1"/>
    <col min="15110" max="15110" width="13.5703125" style="142" customWidth="1"/>
    <col min="15111" max="15111" width="9.85546875" style="142" customWidth="1"/>
    <col min="15112" max="15112" width="10.140625" style="142" customWidth="1"/>
    <col min="15113" max="15113" width="9.140625" style="142"/>
    <col min="15114" max="15114" width="9.85546875" style="142" customWidth="1"/>
    <col min="15115" max="15115" width="13" style="142" customWidth="1"/>
    <col min="15116" max="15118" width="9.85546875" style="142" bestFit="1" customWidth="1"/>
    <col min="15119" max="15119" width="10.85546875" style="142" customWidth="1"/>
    <col min="15120" max="15360" width="9.140625" style="142"/>
    <col min="15361" max="15361" width="66.85546875" style="142" customWidth="1"/>
    <col min="15362" max="15362" width="13.7109375" style="142" bestFit="1" customWidth="1"/>
    <col min="15363" max="15363" width="12.5703125" style="142" customWidth="1"/>
    <col min="15364" max="15364" width="13.85546875" style="142" customWidth="1"/>
    <col min="15365" max="15365" width="11.5703125" style="142" customWidth="1"/>
    <col min="15366" max="15366" width="13.5703125" style="142" customWidth="1"/>
    <col min="15367" max="15367" width="9.85546875" style="142" customWidth="1"/>
    <col min="15368" max="15368" width="10.140625" style="142" customWidth="1"/>
    <col min="15369" max="15369" width="9.140625" style="142"/>
    <col min="15370" max="15370" width="9.85546875" style="142" customWidth="1"/>
    <col min="15371" max="15371" width="13" style="142" customWidth="1"/>
    <col min="15372" max="15374" width="9.85546875" style="142" bestFit="1" customWidth="1"/>
    <col min="15375" max="15375" width="10.85546875" style="142" customWidth="1"/>
    <col min="15376" max="15616" width="9.140625" style="142"/>
    <col min="15617" max="15617" width="66.85546875" style="142" customWidth="1"/>
    <col min="15618" max="15618" width="13.7109375" style="142" bestFit="1" customWidth="1"/>
    <col min="15619" max="15619" width="12.5703125" style="142" customWidth="1"/>
    <col min="15620" max="15620" width="13.85546875" style="142" customWidth="1"/>
    <col min="15621" max="15621" width="11.5703125" style="142" customWidth="1"/>
    <col min="15622" max="15622" width="13.5703125" style="142" customWidth="1"/>
    <col min="15623" max="15623" width="9.85546875" style="142" customWidth="1"/>
    <col min="15624" max="15624" width="10.140625" style="142" customWidth="1"/>
    <col min="15625" max="15625" width="9.140625" style="142"/>
    <col min="15626" max="15626" width="9.85546875" style="142" customWidth="1"/>
    <col min="15627" max="15627" width="13" style="142" customWidth="1"/>
    <col min="15628" max="15630" width="9.85546875" style="142" bestFit="1" customWidth="1"/>
    <col min="15631" max="15631" width="10.85546875" style="142" customWidth="1"/>
    <col min="15632" max="15872" width="9.140625" style="142"/>
    <col min="15873" max="15873" width="66.85546875" style="142" customWidth="1"/>
    <col min="15874" max="15874" width="13.7109375" style="142" bestFit="1" customWidth="1"/>
    <col min="15875" max="15875" width="12.5703125" style="142" customWidth="1"/>
    <col min="15876" max="15876" width="13.85546875" style="142" customWidth="1"/>
    <col min="15877" max="15877" width="11.5703125" style="142" customWidth="1"/>
    <col min="15878" max="15878" width="13.5703125" style="142" customWidth="1"/>
    <col min="15879" max="15879" width="9.85546875" style="142" customWidth="1"/>
    <col min="15880" max="15880" width="10.140625" style="142" customWidth="1"/>
    <col min="15881" max="15881" width="9.140625" style="142"/>
    <col min="15882" max="15882" width="9.85546875" style="142" customWidth="1"/>
    <col min="15883" max="15883" width="13" style="142" customWidth="1"/>
    <col min="15884" max="15886" width="9.85546875" style="142" bestFit="1" customWidth="1"/>
    <col min="15887" max="15887" width="10.85546875" style="142" customWidth="1"/>
    <col min="15888" max="16128" width="9.140625" style="142"/>
    <col min="16129" max="16129" width="66.85546875" style="142" customWidth="1"/>
    <col min="16130" max="16130" width="13.7109375" style="142" bestFit="1" customWidth="1"/>
    <col min="16131" max="16131" width="12.5703125" style="142" customWidth="1"/>
    <col min="16132" max="16132" width="13.85546875" style="142" customWidth="1"/>
    <col min="16133" max="16133" width="11.5703125" style="142" customWidth="1"/>
    <col min="16134" max="16134" width="13.5703125" style="142" customWidth="1"/>
    <col min="16135" max="16135" width="9.85546875" style="142" customWidth="1"/>
    <col min="16136" max="16136" width="10.140625" style="142" customWidth="1"/>
    <col min="16137" max="16137" width="9.140625" style="142"/>
    <col min="16138" max="16138" width="9.85546875" style="142" customWidth="1"/>
    <col min="16139" max="16139" width="13" style="142" customWidth="1"/>
    <col min="16140" max="16142" width="9.85546875" style="142" bestFit="1" customWidth="1"/>
    <col min="16143" max="16143" width="10.85546875" style="142" customWidth="1"/>
    <col min="16144" max="16384" width="9.140625" style="142"/>
  </cols>
  <sheetData>
    <row r="1" spans="1:21" x14ac:dyDescent="0.25">
      <c r="A1" s="142" t="s">
        <v>323</v>
      </c>
      <c r="O1" s="143"/>
    </row>
    <row r="2" spans="1:21" x14ac:dyDescent="0.25">
      <c r="A2" s="324" t="s">
        <v>324</v>
      </c>
      <c r="B2" s="324"/>
      <c r="C2" s="324"/>
      <c r="D2" s="324"/>
      <c r="E2" s="324"/>
      <c r="F2" s="324"/>
      <c r="G2" s="324"/>
      <c r="H2" s="324"/>
      <c r="I2" s="324"/>
      <c r="J2" s="324"/>
      <c r="K2" s="324"/>
      <c r="L2" s="324"/>
      <c r="M2" s="324"/>
      <c r="N2" s="324"/>
      <c r="O2" s="324"/>
      <c r="P2" s="324"/>
      <c r="Q2" s="324"/>
      <c r="R2" s="324"/>
      <c r="S2" s="324"/>
      <c r="T2" s="324"/>
      <c r="U2" s="324"/>
    </row>
    <row r="3" spans="1:21" ht="16.5" thickBot="1" x14ac:dyDescent="0.3">
      <c r="A3" s="144" t="s">
        <v>368</v>
      </c>
      <c r="O3" s="143"/>
    </row>
    <row r="4" spans="1:21" ht="19.5" customHeight="1" thickBot="1" x14ac:dyDescent="0.3">
      <c r="A4" s="241" t="str">
        <f>'1. паспорт описание'!A9:D9</f>
        <v>О_0200000015</v>
      </c>
      <c r="C4" s="145"/>
      <c r="O4" s="143"/>
    </row>
    <row r="5" spans="1:21" ht="34.5" customHeight="1" x14ac:dyDescent="0.25">
      <c r="A5" s="325" t="str">
        <f>"Финансовая модель по проекту инвестиционной программы"</f>
        <v>Финансовая модель по проекту инвестиционной программы</v>
      </c>
      <c r="B5" s="325"/>
      <c r="C5" s="325"/>
      <c r="D5" s="325"/>
      <c r="E5" s="325"/>
      <c r="F5" s="325"/>
      <c r="G5" s="325"/>
      <c r="H5" s="325"/>
      <c r="I5" s="325"/>
      <c r="J5" s="325"/>
      <c r="K5" s="325"/>
      <c r="L5" s="325"/>
      <c r="M5" s="325"/>
      <c r="N5" s="325"/>
      <c r="O5" s="325"/>
    </row>
    <row r="6" spans="1:21" ht="25.5" customHeight="1" x14ac:dyDescent="0.25">
      <c r="A6" s="326" t="str">
        <f>'1. паспорт описание'!A12:D12</f>
        <v>Установка трансформаторов в ТП</v>
      </c>
      <c r="B6" s="326"/>
      <c r="C6" s="326"/>
      <c r="D6" s="326"/>
      <c r="E6" s="326"/>
      <c r="F6" s="326"/>
      <c r="G6" s="326"/>
      <c r="H6" s="326"/>
      <c r="I6" s="326"/>
      <c r="J6" s="326"/>
      <c r="K6" s="326"/>
      <c r="L6" s="326"/>
      <c r="M6" s="326"/>
      <c r="N6" s="326"/>
      <c r="O6" s="326"/>
    </row>
    <row r="7" spans="1:21" ht="30.75" customHeight="1" x14ac:dyDescent="0.25">
      <c r="A7" s="146"/>
      <c r="B7" s="146"/>
      <c r="C7" s="146"/>
      <c r="D7" s="146"/>
      <c r="E7" s="146"/>
      <c r="F7" s="146"/>
      <c r="G7" s="146"/>
      <c r="H7" s="146"/>
      <c r="I7" s="146"/>
      <c r="J7" s="146"/>
      <c r="K7" s="146"/>
      <c r="L7" s="146"/>
      <c r="M7" s="146"/>
      <c r="N7" s="146"/>
      <c r="O7" s="146"/>
    </row>
    <row r="8" spans="1:21" x14ac:dyDescent="0.25">
      <c r="A8" s="147"/>
    </row>
    <row r="9" spans="1:21" ht="16.5" thickBot="1" x14ac:dyDescent="0.3">
      <c r="A9" s="148" t="s">
        <v>97</v>
      </c>
      <c r="B9" s="148" t="s">
        <v>0</v>
      </c>
      <c r="C9" s="148"/>
      <c r="D9" s="148"/>
      <c r="E9" s="148"/>
      <c r="F9" s="148"/>
      <c r="H9" s="149"/>
      <c r="I9" s="150"/>
      <c r="J9" s="150"/>
      <c r="K9" s="150"/>
      <c r="L9" s="150"/>
    </row>
    <row r="10" spans="1:21" ht="23.25" customHeight="1" x14ac:dyDescent="0.25">
      <c r="A10" s="151" t="s">
        <v>325</v>
      </c>
      <c r="B10" s="152">
        <f>SUM(B12:B14)</f>
        <v>1049.7545700000001</v>
      </c>
      <c r="C10" s="148"/>
      <c r="D10" s="148"/>
      <c r="E10" s="148"/>
      <c r="F10" s="148"/>
      <c r="H10" s="149"/>
      <c r="I10" s="150"/>
      <c r="J10" s="150"/>
      <c r="K10" s="150"/>
      <c r="L10" s="150"/>
    </row>
    <row r="11" spans="1:21" ht="21" customHeight="1" x14ac:dyDescent="0.25">
      <c r="A11" s="153" t="s">
        <v>326</v>
      </c>
      <c r="B11" s="154"/>
      <c r="C11" s="145"/>
      <c r="D11" s="145"/>
      <c r="E11" s="145"/>
      <c r="F11" s="145"/>
    </row>
    <row r="12" spans="1:21" ht="26.25" customHeight="1" x14ac:dyDescent="0.25">
      <c r="A12" s="153" t="s">
        <v>187</v>
      </c>
      <c r="B12" s="154">
        <f>[77]CO1!$Z$41</f>
        <v>1049.7545700000001</v>
      </c>
      <c r="C12" s="145"/>
      <c r="D12" s="145" t="s">
        <v>384</v>
      </c>
      <c r="E12" s="145"/>
      <c r="F12" s="145"/>
      <c r="H12" s="156"/>
    </row>
    <row r="13" spans="1:21" ht="56.25" hidden="1" customHeight="1" x14ac:dyDescent="0.25">
      <c r="A13" s="155"/>
      <c r="B13" s="154"/>
      <c r="C13" s="145"/>
      <c r="D13" s="145"/>
      <c r="E13" s="145"/>
      <c r="F13" s="145"/>
      <c r="H13" s="323"/>
      <c r="I13" s="323"/>
      <c r="J13" s="157"/>
      <c r="K13" s="158"/>
    </row>
    <row r="14" spans="1:21" ht="38.25" hidden="1" customHeight="1" x14ac:dyDescent="0.25">
      <c r="A14" s="155"/>
      <c r="B14" s="154"/>
      <c r="C14" s="145"/>
      <c r="D14" s="159"/>
      <c r="E14" s="160"/>
      <c r="F14" s="160"/>
      <c r="H14" s="323"/>
      <c r="I14" s="323"/>
      <c r="J14" s="157"/>
      <c r="K14" s="158"/>
    </row>
    <row r="15" spans="1:21" ht="27.75" customHeight="1" x14ac:dyDescent="0.25">
      <c r="A15" s="161" t="s">
        <v>328</v>
      </c>
      <c r="B15" s="162">
        <v>0</v>
      </c>
      <c r="C15" s="145"/>
      <c r="D15" s="145"/>
      <c r="E15" s="145"/>
      <c r="F15" s="145"/>
      <c r="H15" s="323"/>
      <c r="I15" s="323"/>
      <c r="J15" s="157"/>
      <c r="K15" s="163"/>
    </row>
    <row r="16" spans="1:21" ht="25.5" customHeight="1" x14ac:dyDescent="0.25">
      <c r="A16" s="161" t="s">
        <v>329</v>
      </c>
      <c r="B16" s="164">
        <v>20</v>
      </c>
      <c r="C16" s="145"/>
      <c r="D16" s="145"/>
      <c r="E16" s="145"/>
      <c r="F16" s="145"/>
      <c r="H16" s="323"/>
      <c r="I16" s="323"/>
      <c r="J16" s="157"/>
      <c r="K16" s="165"/>
    </row>
    <row r="17" spans="1:18" hidden="1" x14ac:dyDescent="0.25">
      <c r="A17" s="161" t="s">
        <v>330</v>
      </c>
      <c r="B17" s="166">
        <v>15</v>
      </c>
      <c r="C17" s="145"/>
      <c r="D17" s="145"/>
      <c r="E17" s="145"/>
      <c r="F17" s="145"/>
      <c r="H17" s="157"/>
      <c r="I17" s="157"/>
      <c r="J17" s="157"/>
      <c r="K17" s="157"/>
    </row>
    <row r="18" spans="1:18" ht="27" hidden="1" customHeight="1" x14ac:dyDescent="0.25">
      <c r="A18" s="161" t="s">
        <v>331</v>
      </c>
      <c r="B18" s="166"/>
      <c r="C18" s="145"/>
      <c r="D18" s="145"/>
      <c r="E18" s="145"/>
      <c r="F18" s="145"/>
      <c r="H18" s="167"/>
      <c r="I18" s="157"/>
      <c r="J18" s="157"/>
      <c r="K18" s="157"/>
      <c r="N18" s="157"/>
      <c r="O18" s="157"/>
      <c r="R18" s="168"/>
    </row>
    <row r="19" spans="1:18" ht="39.75" customHeight="1" outlineLevel="1" thickBot="1" x14ac:dyDescent="0.3">
      <c r="A19" s="169" t="s">
        <v>385</v>
      </c>
      <c r="B19" s="170">
        <v>2</v>
      </c>
      <c r="C19" s="145"/>
      <c r="D19" s="145"/>
      <c r="E19" s="145"/>
      <c r="F19" s="145"/>
      <c r="H19" s="323"/>
      <c r="I19" s="323"/>
      <c r="J19" s="157"/>
      <c r="K19" s="158"/>
      <c r="N19" s="157"/>
      <c r="O19" s="157"/>
    </row>
    <row r="20" spans="1:18" outlineLevel="1" x14ac:dyDescent="0.25">
      <c r="A20" s="151" t="s">
        <v>333</v>
      </c>
      <c r="B20" s="231">
        <f>[78]Лист1!G7</f>
        <v>2.3890123456790122</v>
      </c>
      <c r="C20" s="145"/>
      <c r="D20" s="145"/>
      <c r="E20" s="145"/>
      <c r="F20" s="145"/>
      <c r="H20" s="323"/>
      <c r="I20" s="323"/>
      <c r="J20" s="157"/>
      <c r="K20" s="158"/>
      <c r="N20" s="157"/>
      <c r="O20" s="157"/>
    </row>
    <row r="21" spans="1:18" ht="33" customHeight="1" outlineLevel="1" x14ac:dyDescent="0.25">
      <c r="A21" s="161" t="s">
        <v>334</v>
      </c>
      <c r="B21" s="172">
        <v>4</v>
      </c>
      <c r="C21" s="145"/>
      <c r="D21" s="145"/>
      <c r="E21" s="145"/>
      <c r="F21" s="145"/>
      <c r="H21" s="327"/>
      <c r="I21" s="327"/>
      <c r="J21" s="157"/>
      <c r="K21" s="163"/>
      <c r="N21" s="157"/>
      <c r="O21" s="157"/>
    </row>
    <row r="22" spans="1:18" outlineLevel="1" x14ac:dyDescent="0.25">
      <c r="A22" s="161" t="s">
        <v>96</v>
      </c>
      <c r="B22" s="172">
        <v>4</v>
      </c>
      <c r="C22" s="145"/>
      <c r="D22" s="145"/>
      <c r="E22" s="145"/>
      <c r="F22" s="145"/>
      <c r="H22" s="323"/>
      <c r="I22" s="323"/>
      <c r="J22" s="157"/>
      <c r="K22" s="165"/>
      <c r="N22" s="157"/>
      <c r="O22" s="157"/>
    </row>
    <row r="23" spans="1:18" outlineLevel="1" x14ac:dyDescent="0.25">
      <c r="A23" s="173" t="s">
        <v>335</v>
      </c>
      <c r="B23" s="162">
        <f>[78]Лист1!G13</f>
        <v>100.15275862068967</v>
      </c>
      <c r="C23" s="145"/>
      <c r="D23" s="145"/>
      <c r="E23" s="145"/>
      <c r="F23" s="145"/>
      <c r="H23" s="157"/>
      <c r="I23" s="157"/>
      <c r="J23" s="157"/>
      <c r="K23" s="157"/>
      <c r="N23" s="157"/>
      <c r="O23" s="157"/>
    </row>
    <row r="24" spans="1:18" outlineLevel="1" x14ac:dyDescent="0.25">
      <c r="A24" s="161" t="s">
        <v>336</v>
      </c>
      <c r="B24" s="172">
        <v>12</v>
      </c>
      <c r="C24" s="145"/>
      <c r="D24" s="145"/>
      <c r="E24" s="145"/>
      <c r="F24" s="145"/>
      <c r="H24" s="157"/>
      <c r="I24" s="157"/>
      <c r="J24" s="157"/>
      <c r="K24" s="157"/>
    </row>
    <row r="25" spans="1:18" outlineLevel="1" x14ac:dyDescent="0.25">
      <c r="A25" s="161" t="s">
        <v>337</v>
      </c>
      <c r="B25" s="172">
        <v>12</v>
      </c>
      <c r="C25" s="145"/>
      <c r="D25" s="145"/>
      <c r="E25" s="145"/>
      <c r="F25" s="145"/>
    </row>
    <row r="26" spans="1:18" outlineLevel="1" x14ac:dyDescent="0.25">
      <c r="A26" s="175" t="s">
        <v>338</v>
      </c>
      <c r="B26" s="162">
        <f>[78]Лист1!G11</f>
        <v>4558.5398799313898</v>
      </c>
      <c r="C26" s="145"/>
      <c r="D26" s="145"/>
      <c r="E26" s="145"/>
      <c r="F26" s="145"/>
    </row>
    <row r="27" spans="1:18" outlineLevel="1" x14ac:dyDescent="0.25">
      <c r="A27" s="177" t="s">
        <v>339</v>
      </c>
      <c r="B27" s="154"/>
      <c r="C27" s="178"/>
      <c r="D27" s="179"/>
      <c r="E27" s="145"/>
      <c r="F27" s="145"/>
    </row>
    <row r="28" spans="1:18" outlineLevel="1" x14ac:dyDescent="0.25">
      <c r="A28" s="175" t="s">
        <v>340</v>
      </c>
      <c r="B28" s="162">
        <f>[78]Лист1!G9</f>
        <v>1434.0789915966386</v>
      </c>
      <c r="C28" s="178"/>
      <c r="D28" s="179"/>
      <c r="E28" s="145"/>
      <c r="F28" s="145"/>
    </row>
    <row r="29" spans="1:18" outlineLevel="1" x14ac:dyDescent="0.25">
      <c r="A29" s="175" t="s">
        <v>341</v>
      </c>
      <c r="B29" s="162">
        <f>[78]Лист1!G3</f>
        <v>14.173191629913152</v>
      </c>
      <c r="C29" s="178"/>
      <c r="D29" s="179"/>
      <c r="E29" s="145"/>
      <c r="F29" s="145"/>
    </row>
    <row r="30" spans="1:18" outlineLevel="1" x14ac:dyDescent="0.25">
      <c r="A30" s="177" t="s">
        <v>342</v>
      </c>
      <c r="B30" s="154"/>
      <c r="C30" s="181"/>
      <c r="D30" s="181"/>
      <c r="E30" s="145"/>
      <c r="F30" s="145"/>
    </row>
    <row r="31" spans="1:18" outlineLevel="1" x14ac:dyDescent="0.25">
      <c r="A31" s="175" t="s">
        <v>343</v>
      </c>
      <c r="B31" s="172">
        <v>12</v>
      </c>
      <c r="C31" s="178"/>
      <c r="D31" s="145"/>
      <c r="E31" s="145"/>
      <c r="F31" s="145"/>
    </row>
    <row r="32" spans="1:18" outlineLevel="1" x14ac:dyDescent="0.25">
      <c r="A32" s="175" t="s">
        <v>344</v>
      </c>
      <c r="B32" s="172">
        <v>12</v>
      </c>
      <c r="C32" s="178"/>
      <c r="D32" s="145"/>
      <c r="E32" s="145"/>
      <c r="F32" s="145"/>
    </row>
    <row r="33" spans="1:27" outlineLevel="1" x14ac:dyDescent="0.25">
      <c r="A33" s="175" t="s">
        <v>345</v>
      </c>
      <c r="B33" s="172">
        <v>4</v>
      </c>
      <c r="C33" s="182"/>
      <c r="D33" s="145"/>
      <c r="E33" s="145"/>
      <c r="F33" s="145"/>
    </row>
    <row r="34" spans="1:27" x14ac:dyDescent="0.25">
      <c r="A34" s="175" t="s">
        <v>346</v>
      </c>
      <c r="B34" s="172">
        <v>4</v>
      </c>
      <c r="C34" s="182"/>
      <c r="D34" s="145"/>
      <c r="E34" s="145"/>
      <c r="F34" s="145"/>
    </row>
    <row r="35" spans="1:27" outlineLevel="1" x14ac:dyDescent="0.25">
      <c r="A35" s="175" t="s">
        <v>347</v>
      </c>
      <c r="B35" s="172">
        <v>25</v>
      </c>
      <c r="C35" s="183"/>
      <c r="D35" s="183"/>
      <c r="E35" s="183"/>
      <c r="F35" s="183"/>
    </row>
    <row r="36" spans="1:27" ht="16.5" outlineLevel="1" thickBot="1" x14ac:dyDescent="0.3">
      <c r="A36" s="175" t="s">
        <v>348</v>
      </c>
      <c r="B36" s="184">
        <v>25</v>
      </c>
      <c r="C36" s="185"/>
      <c r="D36" s="145"/>
      <c r="E36" s="186"/>
      <c r="F36" s="145"/>
    </row>
    <row r="37" spans="1:27" x14ac:dyDescent="0.25">
      <c r="A37" s="151" t="str">
        <f>A51</f>
        <v>Оплата труда с отчислениями</v>
      </c>
      <c r="B37" s="171"/>
      <c r="C37" s="145"/>
      <c r="D37" s="145"/>
      <c r="E37" s="145"/>
      <c r="F37" s="145"/>
    </row>
    <row r="38" spans="1:27" x14ac:dyDescent="0.25">
      <c r="A38" s="161" t="str">
        <f>A52</f>
        <v>Вспомогательные материалы</v>
      </c>
      <c r="B38" s="187"/>
      <c r="C38" s="183"/>
      <c r="D38" s="183"/>
      <c r="E38" s="183"/>
      <c r="F38" s="183"/>
    </row>
    <row r="39" spans="1:27" ht="35.25" customHeight="1" thickBot="1" x14ac:dyDescent="0.3">
      <c r="A39" s="188" t="str">
        <f>A53</f>
        <v>Прочие расходы (без амортизации, арендной платы + транспортные расходы)</v>
      </c>
      <c r="B39" s="189"/>
      <c r="C39" s="183"/>
      <c r="D39" s="183"/>
      <c r="E39" s="183"/>
      <c r="F39" s="183"/>
    </row>
    <row r="40" spans="1:27" s="147" customFormat="1" x14ac:dyDescent="0.25">
      <c r="A40" s="190" t="s">
        <v>95</v>
      </c>
      <c r="B40" s="191">
        <v>1</v>
      </c>
      <c r="C40" s="191">
        <f>B40+1</f>
        <v>2</v>
      </c>
      <c r="D40" s="191">
        <f t="shared" ref="D40:P40" si="0">C40+1</f>
        <v>3</v>
      </c>
      <c r="E40" s="191">
        <f t="shared" si="0"/>
        <v>4</v>
      </c>
      <c r="F40" s="191">
        <f t="shared" si="0"/>
        <v>5</v>
      </c>
      <c r="G40" s="191">
        <f t="shared" si="0"/>
        <v>6</v>
      </c>
      <c r="H40" s="191">
        <f t="shared" si="0"/>
        <v>7</v>
      </c>
      <c r="I40" s="191">
        <f t="shared" si="0"/>
        <v>8</v>
      </c>
      <c r="J40" s="191">
        <f t="shared" si="0"/>
        <v>9</v>
      </c>
      <c r="K40" s="191">
        <f t="shared" si="0"/>
        <v>10</v>
      </c>
      <c r="L40" s="191">
        <f t="shared" si="0"/>
        <v>11</v>
      </c>
      <c r="M40" s="191">
        <f t="shared" si="0"/>
        <v>12</v>
      </c>
      <c r="N40" s="191">
        <f t="shared" si="0"/>
        <v>13</v>
      </c>
      <c r="O40" s="191">
        <f t="shared" si="0"/>
        <v>14</v>
      </c>
      <c r="P40" s="191">
        <f t="shared" si="0"/>
        <v>15</v>
      </c>
      <c r="Q40" s="191">
        <f>P40+1</f>
        <v>16</v>
      </c>
      <c r="R40" s="191">
        <f>Q40+1</f>
        <v>17</v>
      </c>
      <c r="S40" s="191">
        <f>R40+1</f>
        <v>18</v>
      </c>
      <c r="T40" s="191">
        <f>S40+1</f>
        <v>19</v>
      </c>
      <c r="U40" s="192">
        <f>T40+1</f>
        <v>20</v>
      </c>
    </row>
    <row r="41" spans="1:27" x14ac:dyDescent="0.25">
      <c r="A41" s="193" t="s">
        <v>94</v>
      </c>
      <c r="B41" s="194">
        <v>9.2999999999999999E-2</v>
      </c>
      <c r="C41" s="194">
        <v>5.3999999999999999E-2</v>
      </c>
      <c r="D41" s="194">
        <v>0.04</v>
      </c>
      <c r="E41" s="194">
        <v>0.04</v>
      </c>
      <c r="F41" s="194">
        <v>0.04</v>
      </c>
      <c r="G41" s="194">
        <v>0.04</v>
      </c>
      <c r="H41" s="194">
        <v>0.04</v>
      </c>
      <c r="I41" s="194">
        <v>0.04</v>
      </c>
      <c r="J41" s="194">
        <v>0.04</v>
      </c>
      <c r="K41" s="194">
        <v>0.04</v>
      </c>
      <c r="L41" s="194">
        <v>0.04</v>
      </c>
      <c r="M41" s="194">
        <v>0.04</v>
      </c>
      <c r="N41" s="194">
        <v>0.04</v>
      </c>
      <c r="O41" s="194">
        <v>0.04</v>
      </c>
      <c r="P41" s="194">
        <v>0.04</v>
      </c>
      <c r="Q41" s="194">
        <v>0.04</v>
      </c>
      <c r="R41" s="194">
        <v>0.04</v>
      </c>
      <c r="S41" s="194">
        <v>0.04</v>
      </c>
      <c r="T41" s="194">
        <v>0.04</v>
      </c>
      <c r="U41" s="195">
        <v>0.04</v>
      </c>
    </row>
    <row r="42" spans="1:27" ht="16.5" thickBot="1" x14ac:dyDescent="0.3">
      <c r="A42" s="193" t="s">
        <v>93</v>
      </c>
      <c r="B42" s="194"/>
      <c r="C42" s="194">
        <f>(1+B42)*(1+C41)-1</f>
        <v>5.4000000000000048E-2</v>
      </c>
      <c r="D42" s="194">
        <f>(1+C42)*(1+D41)-1</f>
        <v>9.6160000000000023E-2</v>
      </c>
      <c r="E42" s="194">
        <f>(1+D42)*(1+E41)-1</f>
        <v>0.14000640000000009</v>
      </c>
      <c r="F42" s="194">
        <f t="shared" ref="F42:U42" si="1">(1+E42)*(1+F41)-1</f>
        <v>0.18560665600000004</v>
      </c>
      <c r="G42" s="194">
        <f t="shared" si="1"/>
        <v>0.23303092223999999</v>
      </c>
      <c r="H42" s="194">
        <f t="shared" si="1"/>
        <v>0.2823521591296001</v>
      </c>
      <c r="I42" s="194">
        <f t="shared" si="1"/>
        <v>0.33364624549478417</v>
      </c>
      <c r="J42" s="194">
        <f t="shared" si="1"/>
        <v>0.38699209531457557</v>
      </c>
      <c r="K42" s="194">
        <f>(1+J42)*(1+K41)-1</f>
        <v>0.44247177912715863</v>
      </c>
      <c r="L42" s="194">
        <f t="shared" si="1"/>
        <v>0.50017065029224494</v>
      </c>
      <c r="M42" s="194">
        <f t="shared" si="1"/>
        <v>0.56017747630393488</v>
      </c>
      <c r="N42" s="194">
        <f t="shared" si="1"/>
        <v>0.62258457535609235</v>
      </c>
      <c r="O42" s="194">
        <f t="shared" si="1"/>
        <v>0.68748795837033616</v>
      </c>
      <c r="P42" s="194">
        <f t="shared" si="1"/>
        <v>0.75498747670514965</v>
      </c>
      <c r="Q42" s="194">
        <f t="shared" si="1"/>
        <v>0.82518697577335565</v>
      </c>
      <c r="R42" s="194">
        <f t="shared" si="1"/>
        <v>0.89819445480428994</v>
      </c>
      <c r="S42" s="194">
        <f t="shared" si="1"/>
        <v>0.97412223299646161</v>
      </c>
      <c r="T42" s="194">
        <f t="shared" si="1"/>
        <v>1.0530871223163203</v>
      </c>
      <c r="U42" s="195">
        <f t="shared" si="1"/>
        <v>1.1352106072089732</v>
      </c>
      <c r="V42" s="196"/>
      <c r="W42" s="196"/>
      <c r="X42" s="196"/>
      <c r="Y42" s="196"/>
      <c r="Z42" s="196"/>
      <c r="AA42" s="196"/>
    </row>
    <row r="43" spans="1:27" ht="16.5" hidden="1" thickBot="1" x14ac:dyDescent="0.3">
      <c r="A43" s="232" t="s">
        <v>386</v>
      </c>
      <c r="B43" s="233"/>
      <c r="C43" s="233">
        <f>+B10</f>
        <v>1049.7545700000001</v>
      </c>
      <c r="D43" s="234">
        <f>C43*(1+D$41)</f>
        <v>1091.7447528</v>
      </c>
      <c r="E43" s="234">
        <f t="shared" ref="E43:U43" si="2">D43*(1+E$41)</f>
        <v>1135.4145429120001</v>
      </c>
      <c r="F43" s="234">
        <f t="shared" si="2"/>
        <v>1180.8311246284802</v>
      </c>
      <c r="G43" s="234">
        <f t="shared" si="2"/>
        <v>1228.0643696136194</v>
      </c>
      <c r="H43" s="234">
        <f t="shared" si="2"/>
        <v>1277.1869443981643</v>
      </c>
      <c r="I43" s="234">
        <f t="shared" si="2"/>
        <v>1328.2744221740909</v>
      </c>
      <c r="J43" s="234">
        <f t="shared" si="2"/>
        <v>1381.4053990610546</v>
      </c>
      <c r="K43" s="234">
        <f t="shared" si="2"/>
        <v>1436.6616150234968</v>
      </c>
      <c r="L43" s="234">
        <f t="shared" si="2"/>
        <v>1494.1280796244366</v>
      </c>
      <c r="M43" s="234">
        <f t="shared" si="2"/>
        <v>1553.8932028094141</v>
      </c>
      <c r="N43" s="234">
        <f t="shared" si="2"/>
        <v>1616.0489309217908</v>
      </c>
      <c r="O43" s="234">
        <f t="shared" si="2"/>
        <v>1680.6908881586623</v>
      </c>
      <c r="P43" s="234">
        <f t="shared" si="2"/>
        <v>1747.9185236850089</v>
      </c>
      <c r="Q43" s="234">
        <f t="shared" si="2"/>
        <v>1817.8352646324095</v>
      </c>
      <c r="R43" s="234">
        <f t="shared" si="2"/>
        <v>1890.548675217706</v>
      </c>
      <c r="S43" s="234">
        <f t="shared" si="2"/>
        <v>1966.1706222264143</v>
      </c>
      <c r="T43" s="234">
        <f t="shared" si="2"/>
        <v>2044.8174471154709</v>
      </c>
      <c r="U43" s="235">
        <f t="shared" si="2"/>
        <v>2126.6101450000897</v>
      </c>
      <c r="V43" s="196"/>
      <c r="W43" s="196"/>
      <c r="X43" s="196"/>
      <c r="Y43" s="196"/>
      <c r="Z43" s="196"/>
      <c r="AA43" s="196"/>
    </row>
    <row r="44" spans="1:27" x14ac:dyDescent="0.25">
      <c r="A44" s="190" t="s">
        <v>95</v>
      </c>
      <c r="B44" s="191">
        <v>1</v>
      </c>
      <c r="C44" s="191">
        <f>B44+1</f>
        <v>2</v>
      </c>
      <c r="D44" s="191">
        <f t="shared" ref="D44:P44" si="3">C44+1</f>
        <v>3</v>
      </c>
      <c r="E44" s="191">
        <f t="shared" si="3"/>
        <v>4</v>
      </c>
      <c r="F44" s="191">
        <f t="shared" si="3"/>
        <v>5</v>
      </c>
      <c r="G44" s="191">
        <f t="shared" si="3"/>
        <v>6</v>
      </c>
      <c r="H44" s="191">
        <f t="shared" si="3"/>
        <v>7</v>
      </c>
      <c r="I44" s="191">
        <f t="shared" si="3"/>
        <v>8</v>
      </c>
      <c r="J44" s="191">
        <f t="shared" si="3"/>
        <v>9</v>
      </c>
      <c r="K44" s="191">
        <f t="shared" si="3"/>
        <v>10</v>
      </c>
      <c r="L44" s="191">
        <f t="shared" si="3"/>
        <v>11</v>
      </c>
      <c r="M44" s="191">
        <f t="shared" si="3"/>
        <v>12</v>
      </c>
      <c r="N44" s="191">
        <f t="shared" si="3"/>
        <v>13</v>
      </c>
      <c r="O44" s="191">
        <f t="shared" si="3"/>
        <v>14</v>
      </c>
      <c r="P44" s="191">
        <f t="shared" si="3"/>
        <v>15</v>
      </c>
      <c r="Q44" s="191">
        <f>P44+1</f>
        <v>16</v>
      </c>
      <c r="R44" s="191">
        <f>Q44+1</f>
        <v>17</v>
      </c>
      <c r="S44" s="191">
        <f>R44+1</f>
        <v>18</v>
      </c>
      <c r="T44" s="191">
        <f>S44+1</f>
        <v>19</v>
      </c>
      <c r="U44" s="192">
        <f>T44+1</f>
        <v>20</v>
      </c>
      <c r="V44" s="196"/>
      <c r="W44" s="196"/>
      <c r="X44" s="196"/>
      <c r="Y44" s="196"/>
      <c r="Z44" s="196"/>
      <c r="AA44" s="196"/>
    </row>
    <row r="45" spans="1:27" outlineLevel="1" x14ac:dyDescent="0.25">
      <c r="A45" s="197" t="s">
        <v>349</v>
      </c>
      <c r="B45" s="198">
        <f>SUM(B46:B53)</f>
        <v>0</v>
      </c>
      <c r="C45" s="198">
        <f t="shared" ref="C45:U45" si="4">SUM(C46:C53)</f>
        <v>0</v>
      </c>
      <c r="D45" s="198">
        <f t="shared" si="4"/>
        <v>0</v>
      </c>
      <c r="E45" s="198">
        <f t="shared" si="4"/>
        <v>0</v>
      </c>
      <c r="F45" s="198">
        <f t="shared" si="4"/>
        <v>0</v>
      </c>
      <c r="G45" s="198">
        <f t="shared" si="4"/>
        <v>0</v>
      </c>
      <c r="H45" s="198">
        <f t="shared" si="4"/>
        <v>0</v>
      </c>
      <c r="I45" s="198">
        <f t="shared" si="4"/>
        <v>0</v>
      </c>
      <c r="J45" s="198">
        <f t="shared" si="4"/>
        <v>0</v>
      </c>
      <c r="K45" s="198">
        <f t="shared" si="4"/>
        <v>0</v>
      </c>
      <c r="L45" s="198">
        <f t="shared" si="4"/>
        <v>0</v>
      </c>
      <c r="M45" s="198">
        <f t="shared" si="4"/>
        <v>0</v>
      </c>
      <c r="N45" s="198">
        <f t="shared" si="4"/>
        <v>0</v>
      </c>
      <c r="O45" s="198">
        <f t="shared" si="4"/>
        <v>0</v>
      </c>
      <c r="P45" s="198">
        <f t="shared" si="4"/>
        <v>0</v>
      </c>
      <c r="Q45" s="198">
        <f t="shared" si="4"/>
        <v>0</v>
      </c>
      <c r="R45" s="198">
        <f t="shared" si="4"/>
        <v>0</v>
      </c>
      <c r="S45" s="198">
        <f t="shared" si="4"/>
        <v>0</v>
      </c>
      <c r="T45" s="198">
        <f t="shared" si="4"/>
        <v>0</v>
      </c>
      <c r="U45" s="236">
        <f t="shared" si="4"/>
        <v>0</v>
      </c>
    </row>
    <row r="46" spans="1:27" ht="16.5" customHeight="1" outlineLevel="1" x14ac:dyDescent="0.25">
      <c r="A46" s="199" t="str">
        <f>A20</f>
        <v>Затраты на текущий ремонт ТП, т.руб. без НДС</v>
      </c>
      <c r="B46" s="200">
        <f>-IF(B$40/$B$22-INT(B40/$B$22)&lt;&gt;0,0,$B$20*(1+B$42)*$B$19)</f>
        <v>0</v>
      </c>
      <c r="C46" s="200"/>
      <c r="D46" s="200"/>
      <c r="E46" s="200"/>
      <c r="F46" s="200"/>
      <c r="G46" s="200"/>
      <c r="H46" s="200"/>
      <c r="I46" s="200"/>
      <c r="J46" s="200"/>
      <c r="K46" s="200"/>
      <c r="L46" s="200"/>
      <c r="M46" s="200"/>
      <c r="N46" s="200"/>
      <c r="O46" s="200"/>
      <c r="P46" s="200"/>
      <c r="Q46" s="200"/>
      <c r="R46" s="200"/>
      <c r="S46" s="200"/>
      <c r="T46" s="200"/>
      <c r="U46" s="201"/>
    </row>
    <row r="47" spans="1:27" ht="16.5" customHeight="1" outlineLevel="1" x14ac:dyDescent="0.25">
      <c r="A47" s="199" t="str">
        <f>A23</f>
        <v>Затраты на капитальный ремонт ТП, т.руб. без НДС</v>
      </c>
      <c r="B47" s="200">
        <f>-IF(B$40/$B$25-INT(B40/$B$25)&lt;&gt;0,0,$B$23*(1+B$42)*$B$19)</f>
        <v>0</v>
      </c>
      <c r="C47" s="200"/>
      <c r="D47" s="200"/>
      <c r="E47" s="200"/>
      <c r="F47" s="200"/>
      <c r="G47" s="200"/>
      <c r="H47" s="200"/>
      <c r="I47" s="200"/>
      <c r="J47" s="200"/>
      <c r="K47" s="200"/>
      <c r="L47" s="200"/>
      <c r="M47" s="200"/>
      <c r="N47" s="200"/>
      <c r="O47" s="200"/>
      <c r="P47" s="200"/>
      <c r="Q47" s="200"/>
      <c r="R47" s="200"/>
      <c r="S47" s="200"/>
      <c r="T47" s="200"/>
      <c r="U47" s="201"/>
    </row>
    <row r="48" spans="1:27" ht="16.5" customHeight="1" outlineLevel="1" x14ac:dyDescent="0.25">
      <c r="A48" s="199" t="str">
        <f>A26</f>
        <v>Затраты на капитальный ремонт 1 км КЛ т.руб. без НДС</v>
      </c>
      <c r="B48" s="200">
        <f t="shared" ref="B48:U48" si="5">-IF(B$40/$B$36-INT(B40/$B$36)&lt;&gt;0,0,$B$26*(1+B$42)*$B$27)</f>
        <v>0</v>
      </c>
      <c r="C48" s="200">
        <f>-IF(C$40/$B$36-INT(C40/$B$36)&lt;&gt;0,0,$B$26*(1+C$42)*$B$27)</f>
        <v>0</v>
      </c>
      <c r="D48" s="200">
        <f t="shared" si="5"/>
        <v>0</v>
      </c>
      <c r="E48" s="200">
        <f t="shared" si="5"/>
        <v>0</v>
      </c>
      <c r="F48" s="200">
        <f t="shared" si="5"/>
        <v>0</v>
      </c>
      <c r="G48" s="200">
        <f t="shared" si="5"/>
        <v>0</v>
      </c>
      <c r="H48" s="200">
        <f t="shared" si="5"/>
        <v>0</v>
      </c>
      <c r="I48" s="200">
        <f t="shared" si="5"/>
        <v>0</v>
      </c>
      <c r="J48" s="200">
        <f t="shared" si="5"/>
        <v>0</v>
      </c>
      <c r="K48" s="200">
        <f t="shared" si="5"/>
        <v>0</v>
      </c>
      <c r="L48" s="200">
        <f t="shared" si="5"/>
        <v>0</v>
      </c>
      <c r="M48" s="200">
        <f t="shared" si="5"/>
        <v>0</v>
      </c>
      <c r="N48" s="200">
        <f t="shared" si="5"/>
        <v>0</v>
      </c>
      <c r="O48" s="200">
        <f t="shared" si="5"/>
        <v>0</v>
      </c>
      <c r="P48" s="200">
        <f t="shared" si="5"/>
        <v>0</v>
      </c>
      <c r="Q48" s="200">
        <f t="shared" si="5"/>
        <v>0</v>
      </c>
      <c r="R48" s="200">
        <f t="shared" si="5"/>
        <v>0</v>
      </c>
      <c r="S48" s="200">
        <f t="shared" si="5"/>
        <v>0</v>
      </c>
      <c r="T48" s="200">
        <f t="shared" si="5"/>
        <v>0</v>
      </c>
      <c r="U48" s="201">
        <f t="shared" si="5"/>
        <v>0</v>
      </c>
    </row>
    <row r="49" spans="1:27" outlineLevel="1" x14ac:dyDescent="0.25">
      <c r="A49" s="199" t="s">
        <v>350</v>
      </c>
      <c r="B49" s="200">
        <f t="shared" ref="B49:U49" si="6">-IF(B$40/$B$32-INT(B40/$B$32)&lt;&gt;0,0,$B$28*(1+B$42)*$B$30)</f>
        <v>0</v>
      </c>
      <c r="C49" s="200">
        <f>-IF(C$40/$B$32-INT(C40/$B$32)&lt;&gt;0,0,$B$28*(1+C$42)*$B$30)</f>
        <v>0</v>
      </c>
      <c r="D49" s="200">
        <f t="shared" si="6"/>
        <v>0</v>
      </c>
      <c r="E49" s="200">
        <f t="shared" si="6"/>
        <v>0</v>
      </c>
      <c r="F49" s="200">
        <f t="shared" si="6"/>
        <v>0</v>
      </c>
      <c r="G49" s="200">
        <f t="shared" si="6"/>
        <v>0</v>
      </c>
      <c r="H49" s="200">
        <f t="shared" si="6"/>
        <v>0</v>
      </c>
      <c r="I49" s="200">
        <f t="shared" si="6"/>
        <v>0</v>
      </c>
      <c r="J49" s="200">
        <f t="shared" si="6"/>
        <v>0</v>
      </c>
      <c r="K49" s="200">
        <f t="shared" si="6"/>
        <v>0</v>
      </c>
      <c r="L49" s="200">
        <f t="shared" si="6"/>
        <v>0</v>
      </c>
      <c r="M49" s="200">
        <f t="shared" si="6"/>
        <v>0</v>
      </c>
      <c r="N49" s="200">
        <f t="shared" si="6"/>
        <v>0</v>
      </c>
      <c r="O49" s="200">
        <f t="shared" si="6"/>
        <v>0</v>
      </c>
      <c r="P49" s="200">
        <f t="shared" si="6"/>
        <v>0</v>
      </c>
      <c r="Q49" s="200">
        <f t="shared" si="6"/>
        <v>0</v>
      </c>
      <c r="R49" s="200">
        <f t="shared" si="6"/>
        <v>0</v>
      </c>
      <c r="S49" s="200">
        <f t="shared" si="6"/>
        <v>0</v>
      </c>
      <c r="T49" s="200">
        <f t="shared" si="6"/>
        <v>0</v>
      </c>
      <c r="U49" s="201">
        <f t="shared" si="6"/>
        <v>0</v>
      </c>
    </row>
    <row r="50" spans="1:27" outlineLevel="1" x14ac:dyDescent="0.25">
      <c r="A50" s="199" t="s">
        <v>351</v>
      </c>
      <c r="B50" s="200">
        <f t="shared" ref="B50:U50" si="7">-IF(B$40/$B$34-INT(B40/$B$34)&lt;&gt;0,0,$B$29*(1+B$42)*$B$30)</f>
        <v>0</v>
      </c>
      <c r="C50" s="200">
        <f>-IF(C$40/$B$34-INT(C40/$B$34)&lt;&gt;0,0,$B$29*(1+C$42)*$B$30)</f>
        <v>0</v>
      </c>
      <c r="D50" s="200">
        <f t="shared" si="7"/>
        <v>0</v>
      </c>
      <c r="E50" s="200">
        <f>-IF(E$40/$B$34-INT(E40/$B$34)&lt;&gt;0,0,$B$29*(1+E$42)*$B$30)</f>
        <v>0</v>
      </c>
      <c r="F50" s="200">
        <f t="shared" si="7"/>
        <v>0</v>
      </c>
      <c r="G50" s="200">
        <f t="shared" si="7"/>
        <v>0</v>
      </c>
      <c r="H50" s="200">
        <f t="shared" si="7"/>
        <v>0</v>
      </c>
      <c r="I50" s="200">
        <f t="shared" si="7"/>
        <v>0</v>
      </c>
      <c r="J50" s="200">
        <f t="shared" si="7"/>
        <v>0</v>
      </c>
      <c r="K50" s="200">
        <f t="shared" si="7"/>
        <v>0</v>
      </c>
      <c r="L50" s="200">
        <f t="shared" si="7"/>
        <v>0</v>
      </c>
      <c r="M50" s="200">
        <f t="shared" si="7"/>
        <v>0</v>
      </c>
      <c r="N50" s="200">
        <f t="shared" si="7"/>
        <v>0</v>
      </c>
      <c r="O50" s="200">
        <f t="shared" si="7"/>
        <v>0</v>
      </c>
      <c r="P50" s="200">
        <f t="shared" si="7"/>
        <v>0</v>
      </c>
      <c r="Q50" s="200">
        <f t="shared" si="7"/>
        <v>0</v>
      </c>
      <c r="R50" s="200">
        <f t="shared" si="7"/>
        <v>0</v>
      </c>
      <c r="S50" s="200">
        <f t="shared" si="7"/>
        <v>0</v>
      </c>
      <c r="T50" s="200">
        <f t="shared" si="7"/>
        <v>0</v>
      </c>
      <c r="U50" s="201">
        <f t="shared" si="7"/>
        <v>0</v>
      </c>
    </row>
    <row r="51" spans="1:27" x14ac:dyDescent="0.25">
      <c r="A51" s="199" t="s">
        <v>352</v>
      </c>
      <c r="B51" s="200"/>
      <c r="C51" s="200">
        <f>-$B$37</f>
        <v>0</v>
      </c>
      <c r="D51" s="200">
        <f t="shared" ref="D51:U51" si="8">-$B$37*(1+D42)</f>
        <v>0</v>
      </c>
      <c r="E51" s="200">
        <f t="shared" si="8"/>
        <v>0</v>
      </c>
      <c r="F51" s="200">
        <f t="shared" si="8"/>
        <v>0</v>
      </c>
      <c r="G51" s="200">
        <f t="shared" si="8"/>
        <v>0</v>
      </c>
      <c r="H51" s="200">
        <f t="shared" si="8"/>
        <v>0</v>
      </c>
      <c r="I51" s="200">
        <f t="shared" si="8"/>
        <v>0</v>
      </c>
      <c r="J51" s="200">
        <f t="shared" si="8"/>
        <v>0</v>
      </c>
      <c r="K51" s="200">
        <f t="shared" si="8"/>
        <v>0</v>
      </c>
      <c r="L51" s="200">
        <f t="shared" si="8"/>
        <v>0</v>
      </c>
      <c r="M51" s="200">
        <f t="shared" si="8"/>
        <v>0</v>
      </c>
      <c r="N51" s="200">
        <f t="shared" si="8"/>
        <v>0</v>
      </c>
      <c r="O51" s="200">
        <f t="shared" si="8"/>
        <v>0</v>
      </c>
      <c r="P51" s="200">
        <f t="shared" si="8"/>
        <v>0</v>
      </c>
      <c r="Q51" s="200">
        <f t="shared" si="8"/>
        <v>0</v>
      </c>
      <c r="R51" s="200">
        <f t="shared" si="8"/>
        <v>0</v>
      </c>
      <c r="S51" s="200">
        <f t="shared" si="8"/>
        <v>0</v>
      </c>
      <c r="T51" s="200">
        <f t="shared" si="8"/>
        <v>0</v>
      </c>
      <c r="U51" s="201">
        <f t="shared" si="8"/>
        <v>0</v>
      </c>
    </row>
    <row r="52" spans="1:27" s="147" customFormat="1" x14ac:dyDescent="0.25">
      <c r="A52" s="199" t="s">
        <v>353</v>
      </c>
      <c r="B52" s="200"/>
      <c r="C52" s="200">
        <f t="shared" ref="C52:U52" si="9">-$B$38*(1+C42)*$B$19</f>
        <v>0</v>
      </c>
      <c r="D52" s="200">
        <f t="shared" si="9"/>
        <v>0</v>
      </c>
      <c r="E52" s="200">
        <f t="shared" si="9"/>
        <v>0</v>
      </c>
      <c r="F52" s="200">
        <f t="shared" si="9"/>
        <v>0</v>
      </c>
      <c r="G52" s="200">
        <f t="shared" si="9"/>
        <v>0</v>
      </c>
      <c r="H52" s="200">
        <f t="shared" si="9"/>
        <v>0</v>
      </c>
      <c r="I52" s="200">
        <f t="shared" si="9"/>
        <v>0</v>
      </c>
      <c r="J52" s="200">
        <f t="shared" si="9"/>
        <v>0</v>
      </c>
      <c r="K52" s="200">
        <f t="shared" si="9"/>
        <v>0</v>
      </c>
      <c r="L52" s="200">
        <f t="shared" si="9"/>
        <v>0</v>
      </c>
      <c r="M52" s="200">
        <f t="shared" si="9"/>
        <v>0</v>
      </c>
      <c r="N52" s="200">
        <f t="shared" si="9"/>
        <v>0</v>
      </c>
      <c r="O52" s="200">
        <f t="shared" si="9"/>
        <v>0</v>
      </c>
      <c r="P52" s="200">
        <f t="shared" si="9"/>
        <v>0</v>
      </c>
      <c r="Q52" s="200">
        <f t="shared" si="9"/>
        <v>0</v>
      </c>
      <c r="R52" s="200">
        <f t="shared" si="9"/>
        <v>0</v>
      </c>
      <c r="S52" s="200">
        <f t="shared" si="9"/>
        <v>0</v>
      </c>
      <c r="T52" s="200">
        <f t="shared" si="9"/>
        <v>0</v>
      </c>
      <c r="U52" s="201">
        <f t="shared" si="9"/>
        <v>0</v>
      </c>
    </row>
    <row r="53" spans="1:27" ht="31.5" x14ac:dyDescent="0.25">
      <c r="A53" s="202" t="s">
        <v>354</v>
      </c>
      <c r="B53" s="200"/>
      <c r="C53" s="200">
        <f t="shared" ref="C53:U53" si="10">-$B$39*(1+C42)*$B$19</f>
        <v>0</v>
      </c>
      <c r="D53" s="200">
        <f t="shared" si="10"/>
        <v>0</v>
      </c>
      <c r="E53" s="200">
        <f t="shared" si="10"/>
        <v>0</v>
      </c>
      <c r="F53" s="200">
        <f t="shared" si="10"/>
        <v>0</v>
      </c>
      <c r="G53" s="200">
        <f t="shared" si="10"/>
        <v>0</v>
      </c>
      <c r="H53" s="200">
        <f t="shared" si="10"/>
        <v>0</v>
      </c>
      <c r="I53" s="200">
        <f t="shared" si="10"/>
        <v>0</v>
      </c>
      <c r="J53" s="200">
        <f t="shared" si="10"/>
        <v>0</v>
      </c>
      <c r="K53" s="200">
        <f t="shared" si="10"/>
        <v>0</v>
      </c>
      <c r="L53" s="200">
        <f t="shared" si="10"/>
        <v>0</v>
      </c>
      <c r="M53" s="200">
        <f t="shared" si="10"/>
        <v>0</v>
      </c>
      <c r="N53" s="200">
        <f t="shared" si="10"/>
        <v>0</v>
      </c>
      <c r="O53" s="200">
        <f t="shared" si="10"/>
        <v>0</v>
      </c>
      <c r="P53" s="200">
        <f t="shared" si="10"/>
        <v>0</v>
      </c>
      <c r="Q53" s="200">
        <f t="shared" si="10"/>
        <v>0</v>
      </c>
      <c r="R53" s="200">
        <f t="shared" si="10"/>
        <v>0</v>
      </c>
      <c r="S53" s="200">
        <f t="shared" si="10"/>
        <v>0</v>
      </c>
      <c r="T53" s="200">
        <f t="shared" si="10"/>
        <v>0</v>
      </c>
      <c r="U53" s="201">
        <f t="shared" si="10"/>
        <v>0</v>
      </c>
    </row>
    <row r="54" spans="1:27" x14ac:dyDescent="0.25">
      <c r="A54" s="197" t="s">
        <v>355</v>
      </c>
      <c r="B54" s="198">
        <f>SUM(B55:B62)</f>
        <v>0</v>
      </c>
      <c r="C54" s="198">
        <f>SUM(C55:C57)</f>
        <v>-52.487728500000003</v>
      </c>
      <c r="D54" s="198">
        <f t="shared" ref="D54:U54" si="11">SUM(D55:D57)</f>
        <v>-52.487728500000003</v>
      </c>
      <c r="E54" s="198">
        <f t="shared" si="11"/>
        <v>-52.487728500000003</v>
      </c>
      <c r="F54" s="198">
        <f t="shared" si="11"/>
        <v>-52.487728500000003</v>
      </c>
      <c r="G54" s="198">
        <f t="shared" si="11"/>
        <v>-52.487728500000003</v>
      </c>
      <c r="H54" s="198">
        <f t="shared" si="11"/>
        <v>-52.487728500000003</v>
      </c>
      <c r="I54" s="198">
        <f t="shared" si="11"/>
        <v>-52.487728500000003</v>
      </c>
      <c r="J54" s="198">
        <f t="shared" si="11"/>
        <v>-52.487728500000003</v>
      </c>
      <c r="K54" s="198">
        <f t="shared" si="11"/>
        <v>-52.487728500000003</v>
      </c>
      <c r="L54" s="198">
        <f t="shared" si="11"/>
        <v>-52.487728500000003</v>
      </c>
      <c r="M54" s="198">
        <f t="shared" si="11"/>
        <v>-52.487728500000003</v>
      </c>
      <c r="N54" s="198">
        <f t="shared" si="11"/>
        <v>-52.487728500000003</v>
      </c>
      <c r="O54" s="198">
        <f t="shared" si="11"/>
        <v>-52.487728500000003</v>
      </c>
      <c r="P54" s="198">
        <f t="shared" si="11"/>
        <v>-52.487728500000003</v>
      </c>
      <c r="Q54" s="198">
        <f t="shared" si="11"/>
        <v>-52.487728500000003</v>
      </c>
      <c r="R54" s="198">
        <f t="shared" si="11"/>
        <v>-52.487728500000003</v>
      </c>
      <c r="S54" s="198">
        <f t="shared" si="11"/>
        <v>-52.487728500000003</v>
      </c>
      <c r="T54" s="198">
        <f t="shared" si="11"/>
        <v>-52.487728500000003</v>
      </c>
      <c r="U54" s="236">
        <f t="shared" si="11"/>
        <v>-52.487728500000003</v>
      </c>
    </row>
    <row r="55" spans="1:27" s="147" customFormat="1" ht="15" customHeight="1" x14ac:dyDescent="0.25">
      <c r="A55" s="199" t="s">
        <v>92</v>
      </c>
      <c r="B55" s="200"/>
      <c r="C55" s="200"/>
      <c r="D55" s="200"/>
      <c r="E55" s="200"/>
      <c r="F55" s="200"/>
      <c r="G55" s="200"/>
      <c r="H55" s="200"/>
      <c r="I55" s="200"/>
      <c r="J55" s="200"/>
      <c r="K55" s="200"/>
      <c r="L55" s="200"/>
      <c r="M55" s="200"/>
      <c r="N55" s="200"/>
      <c r="O55" s="200"/>
      <c r="P55" s="200"/>
      <c r="Q55" s="200"/>
      <c r="R55" s="200"/>
      <c r="S55" s="200"/>
      <c r="T55" s="200"/>
      <c r="U55" s="201"/>
    </row>
    <row r="56" spans="1:27" x14ac:dyDescent="0.25">
      <c r="A56" s="199" t="s">
        <v>356</v>
      </c>
      <c r="B56" s="200"/>
      <c r="C56" s="200">
        <f>IF(C44&lt;$B$16+2,-($B$12+$B$15)/$B$16,0)</f>
        <v>-52.487728500000003</v>
      </c>
      <c r="D56" s="200">
        <f t="shared" ref="D56:U56" si="12">IF(D44&lt;$B$16+2,-($B$12+$B$15)/$B$16,0)</f>
        <v>-52.487728500000003</v>
      </c>
      <c r="E56" s="200">
        <f t="shared" si="12"/>
        <v>-52.487728500000003</v>
      </c>
      <c r="F56" s="200">
        <f t="shared" si="12"/>
        <v>-52.487728500000003</v>
      </c>
      <c r="G56" s="200">
        <f t="shared" si="12"/>
        <v>-52.487728500000003</v>
      </c>
      <c r="H56" s="200">
        <f t="shared" si="12"/>
        <v>-52.487728500000003</v>
      </c>
      <c r="I56" s="200">
        <f t="shared" si="12"/>
        <v>-52.487728500000003</v>
      </c>
      <c r="J56" s="200">
        <f t="shared" si="12"/>
        <v>-52.487728500000003</v>
      </c>
      <c r="K56" s="200">
        <f t="shared" si="12"/>
        <v>-52.487728500000003</v>
      </c>
      <c r="L56" s="200">
        <f t="shared" si="12"/>
        <v>-52.487728500000003</v>
      </c>
      <c r="M56" s="200">
        <f t="shared" si="12"/>
        <v>-52.487728500000003</v>
      </c>
      <c r="N56" s="200">
        <f t="shared" si="12"/>
        <v>-52.487728500000003</v>
      </c>
      <c r="O56" s="200">
        <f t="shared" si="12"/>
        <v>-52.487728500000003</v>
      </c>
      <c r="P56" s="200">
        <f t="shared" si="12"/>
        <v>-52.487728500000003</v>
      </c>
      <c r="Q56" s="200">
        <f t="shared" si="12"/>
        <v>-52.487728500000003</v>
      </c>
      <c r="R56" s="200">
        <f t="shared" si="12"/>
        <v>-52.487728500000003</v>
      </c>
      <c r="S56" s="200">
        <f t="shared" si="12"/>
        <v>-52.487728500000003</v>
      </c>
      <c r="T56" s="200">
        <f t="shared" si="12"/>
        <v>-52.487728500000003</v>
      </c>
      <c r="U56" s="201">
        <f t="shared" si="12"/>
        <v>-52.487728500000003</v>
      </c>
    </row>
    <row r="57" spans="1:27" s="147" customFormat="1" ht="16.5" thickBot="1" x14ac:dyDescent="0.3">
      <c r="A57" s="237" t="s">
        <v>357</v>
      </c>
      <c r="B57" s="238"/>
      <c r="C57" s="238">
        <f t="shared" ref="C57:U57" si="13">IF(C44&lt;$B$17+2,-($B$13+$B$15)/$B$17,0)</f>
        <v>0</v>
      </c>
      <c r="D57" s="238">
        <f t="shared" si="13"/>
        <v>0</v>
      </c>
      <c r="E57" s="238">
        <f t="shared" si="13"/>
        <v>0</v>
      </c>
      <c r="F57" s="238">
        <f t="shared" si="13"/>
        <v>0</v>
      </c>
      <c r="G57" s="238">
        <f t="shared" si="13"/>
        <v>0</v>
      </c>
      <c r="H57" s="238">
        <f t="shared" si="13"/>
        <v>0</v>
      </c>
      <c r="I57" s="238">
        <f t="shared" si="13"/>
        <v>0</v>
      </c>
      <c r="J57" s="238">
        <f t="shared" si="13"/>
        <v>0</v>
      </c>
      <c r="K57" s="238">
        <f t="shared" si="13"/>
        <v>0</v>
      </c>
      <c r="L57" s="238">
        <f t="shared" si="13"/>
        <v>0</v>
      </c>
      <c r="M57" s="238">
        <f t="shared" si="13"/>
        <v>0</v>
      </c>
      <c r="N57" s="238">
        <f t="shared" si="13"/>
        <v>0</v>
      </c>
      <c r="O57" s="238">
        <f t="shared" si="13"/>
        <v>0</v>
      </c>
      <c r="P57" s="238">
        <f t="shared" si="13"/>
        <v>0</v>
      </c>
      <c r="Q57" s="238">
        <f t="shared" si="13"/>
        <v>0</v>
      </c>
      <c r="R57" s="238">
        <f t="shared" si="13"/>
        <v>0</v>
      </c>
      <c r="S57" s="238">
        <f t="shared" si="13"/>
        <v>0</v>
      </c>
      <c r="T57" s="238">
        <f t="shared" si="13"/>
        <v>0</v>
      </c>
      <c r="U57" s="239">
        <f t="shared" si="13"/>
        <v>0</v>
      </c>
    </row>
    <row r="58" spans="1:27" s="147" customFormat="1" ht="15" thickBot="1" x14ac:dyDescent="0.3">
      <c r="A58" s="203"/>
      <c r="B58" s="204"/>
      <c r="C58" s="204"/>
      <c r="D58" s="204"/>
      <c r="E58" s="204"/>
      <c r="F58" s="204"/>
      <c r="G58" s="204"/>
      <c r="H58" s="204"/>
      <c r="I58" s="204"/>
      <c r="J58" s="204"/>
      <c r="K58" s="204"/>
      <c r="L58" s="204"/>
      <c r="M58" s="204"/>
      <c r="N58" s="204"/>
      <c r="O58" s="204"/>
      <c r="P58" s="204"/>
      <c r="Q58" s="204"/>
      <c r="R58" s="204"/>
      <c r="S58" s="204"/>
      <c r="T58" s="204"/>
      <c r="U58" s="204"/>
      <c r="V58" s="205"/>
      <c r="W58" s="205"/>
      <c r="X58" s="205"/>
      <c r="Y58" s="205"/>
      <c r="Z58" s="205"/>
      <c r="AA58" s="205"/>
    </row>
    <row r="59" spans="1:27" ht="16.5" thickBot="1" x14ac:dyDescent="0.3">
      <c r="A59" s="206" t="s">
        <v>358</v>
      </c>
      <c r="B59" s="207"/>
      <c r="C59" s="208">
        <v>2</v>
      </c>
      <c r="D59" s="208">
        <f>C59+1</f>
        <v>3</v>
      </c>
      <c r="E59" s="208">
        <f t="shared" ref="E59:U59" si="14">D59+1</f>
        <v>4</v>
      </c>
      <c r="F59" s="208">
        <f t="shared" si="14"/>
        <v>5</v>
      </c>
      <c r="G59" s="208">
        <f t="shared" si="14"/>
        <v>6</v>
      </c>
      <c r="H59" s="208">
        <f t="shared" si="14"/>
        <v>7</v>
      </c>
      <c r="I59" s="208">
        <f t="shared" si="14"/>
        <v>8</v>
      </c>
      <c r="J59" s="208">
        <f t="shared" si="14"/>
        <v>9</v>
      </c>
      <c r="K59" s="208">
        <f t="shared" si="14"/>
        <v>10</v>
      </c>
      <c r="L59" s="208">
        <f t="shared" si="14"/>
        <v>11</v>
      </c>
      <c r="M59" s="208">
        <f t="shared" si="14"/>
        <v>12</v>
      </c>
      <c r="N59" s="208">
        <f t="shared" si="14"/>
        <v>13</v>
      </c>
      <c r="O59" s="208">
        <f t="shared" si="14"/>
        <v>14</v>
      </c>
      <c r="P59" s="208">
        <f t="shared" si="14"/>
        <v>15</v>
      </c>
      <c r="Q59" s="208">
        <f t="shared" si="14"/>
        <v>16</v>
      </c>
      <c r="R59" s="208">
        <f t="shared" si="14"/>
        <v>17</v>
      </c>
      <c r="S59" s="208">
        <f t="shared" si="14"/>
        <v>18</v>
      </c>
      <c r="T59" s="208">
        <f t="shared" si="14"/>
        <v>19</v>
      </c>
      <c r="U59" s="209">
        <f t="shared" si="14"/>
        <v>20</v>
      </c>
    </row>
    <row r="60" spans="1:27" x14ac:dyDescent="0.25">
      <c r="A60" s="210" t="s">
        <v>91</v>
      </c>
      <c r="B60" s="211" t="s">
        <v>359</v>
      </c>
      <c r="C60" s="212">
        <f>-(C56+C57)</f>
        <v>52.487728500000003</v>
      </c>
      <c r="D60" s="212">
        <f t="shared" ref="D60:U60" si="15">-(D56+D57)</f>
        <v>52.487728500000003</v>
      </c>
      <c r="E60" s="212">
        <f t="shared" si="15"/>
        <v>52.487728500000003</v>
      </c>
      <c r="F60" s="212">
        <f t="shared" si="15"/>
        <v>52.487728500000003</v>
      </c>
      <c r="G60" s="212">
        <f t="shared" si="15"/>
        <v>52.487728500000003</v>
      </c>
      <c r="H60" s="212">
        <f t="shared" si="15"/>
        <v>52.487728500000003</v>
      </c>
      <c r="I60" s="212">
        <f t="shared" si="15"/>
        <v>52.487728500000003</v>
      </c>
      <c r="J60" s="212">
        <f t="shared" si="15"/>
        <v>52.487728500000003</v>
      </c>
      <c r="K60" s="212">
        <f t="shared" si="15"/>
        <v>52.487728500000003</v>
      </c>
      <c r="L60" s="212">
        <f t="shared" si="15"/>
        <v>52.487728500000003</v>
      </c>
      <c r="M60" s="212">
        <f t="shared" si="15"/>
        <v>52.487728500000003</v>
      </c>
      <c r="N60" s="212">
        <f t="shared" si="15"/>
        <v>52.487728500000003</v>
      </c>
      <c r="O60" s="212">
        <f t="shared" si="15"/>
        <v>52.487728500000003</v>
      </c>
      <c r="P60" s="212">
        <f t="shared" si="15"/>
        <v>52.487728500000003</v>
      </c>
      <c r="Q60" s="212">
        <f t="shared" si="15"/>
        <v>52.487728500000003</v>
      </c>
      <c r="R60" s="212">
        <f t="shared" si="15"/>
        <v>52.487728500000003</v>
      </c>
      <c r="S60" s="212">
        <f t="shared" si="15"/>
        <v>52.487728500000003</v>
      </c>
      <c r="T60" s="212">
        <f t="shared" si="15"/>
        <v>52.487728500000003</v>
      </c>
      <c r="U60" s="240">
        <f t="shared" si="15"/>
        <v>52.487728500000003</v>
      </c>
    </row>
    <row r="61" spans="1:27" x14ac:dyDescent="0.25">
      <c r="A61" s="193" t="s">
        <v>92</v>
      </c>
      <c r="B61" s="119" t="s">
        <v>359</v>
      </c>
      <c r="C61" s="213">
        <f t="shared" ref="C61:U61" si="16">-C55</f>
        <v>0</v>
      </c>
      <c r="D61" s="213">
        <f t="shared" si="16"/>
        <v>0</v>
      </c>
      <c r="E61" s="213">
        <f t="shared" si="16"/>
        <v>0</v>
      </c>
      <c r="F61" s="213">
        <f t="shared" si="16"/>
        <v>0</v>
      </c>
      <c r="G61" s="213">
        <f t="shared" si="16"/>
        <v>0</v>
      </c>
      <c r="H61" s="213">
        <f t="shared" si="16"/>
        <v>0</v>
      </c>
      <c r="I61" s="213">
        <f t="shared" si="16"/>
        <v>0</v>
      </c>
      <c r="J61" s="213">
        <f t="shared" si="16"/>
        <v>0</v>
      </c>
      <c r="K61" s="213">
        <f t="shared" si="16"/>
        <v>0</v>
      </c>
      <c r="L61" s="213">
        <f t="shared" si="16"/>
        <v>0</v>
      </c>
      <c r="M61" s="213">
        <f t="shared" si="16"/>
        <v>0</v>
      </c>
      <c r="N61" s="213">
        <f t="shared" si="16"/>
        <v>0</v>
      </c>
      <c r="O61" s="213">
        <f t="shared" si="16"/>
        <v>0</v>
      </c>
      <c r="P61" s="213">
        <f t="shared" si="16"/>
        <v>0</v>
      </c>
      <c r="Q61" s="213">
        <f t="shared" si="16"/>
        <v>0</v>
      </c>
      <c r="R61" s="213">
        <f t="shared" si="16"/>
        <v>0</v>
      </c>
      <c r="S61" s="213">
        <f t="shared" si="16"/>
        <v>0</v>
      </c>
      <c r="T61" s="213">
        <f t="shared" si="16"/>
        <v>0</v>
      </c>
      <c r="U61" s="214">
        <f t="shared" si="16"/>
        <v>0</v>
      </c>
    </row>
    <row r="62" spans="1:27" x14ac:dyDescent="0.25">
      <c r="A62" s="193" t="s">
        <v>360</v>
      </c>
      <c r="B62" s="119" t="s">
        <v>359</v>
      </c>
      <c r="C62" s="213">
        <f t="shared" ref="C62:U64" si="17">-C46</f>
        <v>0</v>
      </c>
      <c r="D62" s="213">
        <f t="shared" si="17"/>
        <v>0</v>
      </c>
      <c r="E62" s="213">
        <f t="shared" si="17"/>
        <v>0</v>
      </c>
      <c r="F62" s="213">
        <f t="shared" si="17"/>
        <v>0</v>
      </c>
      <c r="G62" s="213">
        <f t="shared" si="17"/>
        <v>0</v>
      </c>
      <c r="H62" s="213">
        <f t="shared" si="17"/>
        <v>0</v>
      </c>
      <c r="I62" s="213">
        <f t="shared" si="17"/>
        <v>0</v>
      </c>
      <c r="J62" s="213">
        <f t="shared" si="17"/>
        <v>0</v>
      </c>
      <c r="K62" s="213">
        <f t="shared" si="17"/>
        <v>0</v>
      </c>
      <c r="L62" s="213">
        <f t="shared" si="17"/>
        <v>0</v>
      </c>
      <c r="M62" s="213">
        <f t="shared" si="17"/>
        <v>0</v>
      </c>
      <c r="N62" s="213">
        <f t="shared" si="17"/>
        <v>0</v>
      </c>
      <c r="O62" s="213">
        <f t="shared" si="17"/>
        <v>0</v>
      </c>
      <c r="P62" s="213">
        <f t="shared" si="17"/>
        <v>0</v>
      </c>
      <c r="Q62" s="213">
        <f t="shared" si="17"/>
        <v>0</v>
      </c>
      <c r="R62" s="213">
        <f t="shared" si="17"/>
        <v>0</v>
      </c>
      <c r="S62" s="213">
        <f t="shared" si="17"/>
        <v>0</v>
      </c>
      <c r="T62" s="213">
        <f t="shared" si="17"/>
        <v>0</v>
      </c>
      <c r="U62" s="214">
        <f t="shared" si="17"/>
        <v>0</v>
      </c>
    </row>
    <row r="63" spans="1:27" x14ac:dyDescent="0.25">
      <c r="A63" s="193" t="s">
        <v>361</v>
      </c>
      <c r="B63" s="119" t="s">
        <v>359</v>
      </c>
      <c r="C63" s="213">
        <f t="shared" si="17"/>
        <v>0</v>
      </c>
      <c r="D63" s="213">
        <f t="shared" si="17"/>
        <v>0</v>
      </c>
      <c r="E63" s="213">
        <f t="shared" si="17"/>
        <v>0</v>
      </c>
      <c r="F63" s="213">
        <f t="shared" si="17"/>
        <v>0</v>
      </c>
      <c r="G63" s="213">
        <f t="shared" si="17"/>
        <v>0</v>
      </c>
      <c r="H63" s="213">
        <f t="shared" si="17"/>
        <v>0</v>
      </c>
      <c r="I63" s="213">
        <f t="shared" si="17"/>
        <v>0</v>
      </c>
      <c r="J63" s="213">
        <f t="shared" si="17"/>
        <v>0</v>
      </c>
      <c r="K63" s="213">
        <f t="shared" si="17"/>
        <v>0</v>
      </c>
      <c r="L63" s="213">
        <f t="shared" si="17"/>
        <v>0</v>
      </c>
      <c r="M63" s="213">
        <f t="shared" si="17"/>
        <v>0</v>
      </c>
      <c r="N63" s="213">
        <f t="shared" si="17"/>
        <v>0</v>
      </c>
      <c r="O63" s="213">
        <f t="shared" si="17"/>
        <v>0</v>
      </c>
      <c r="P63" s="213">
        <f t="shared" si="17"/>
        <v>0</v>
      </c>
      <c r="Q63" s="213">
        <f t="shared" si="17"/>
        <v>0</v>
      </c>
      <c r="R63" s="213">
        <f t="shared" si="17"/>
        <v>0</v>
      </c>
      <c r="S63" s="213">
        <f t="shared" si="17"/>
        <v>0</v>
      </c>
      <c r="T63" s="213">
        <f t="shared" si="17"/>
        <v>0</v>
      </c>
      <c r="U63" s="214">
        <f t="shared" si="17"/>
        <v>0</v>
      </c>
    </row>
    <row r="64" spans="1:27" x14ac:dyDescent="0.25">
      <c r="A64" s="193" t="s">
        <v>362</v>
      </c>
      <c r="B64" s="119" t="s">
        <v>359</v>
      </c>
      <c r="C64" s="213">
        <f t="shared" si="17"/>
        <v>0</v>
      </c>
      <c r="D64" s="213">
        <f t="shared" si="17"/>
        <v>0</v>
      </c>
      <c r="E64" s="213">
        <f t="shared" si="17"/>
        <v>0</v>
      </c>
      <c r="F64" s="213">
        <f t="shared" si="17"/>
        <v>0</v>
      </c>
      <c r="G64" s="213">
        <f t="shared" si="17"/>
        <v>0</v>
      </c>
      <c r="H64" s="213">
        <f t="shared" si="17"/>
        <v>0</v>
      </c>
      <c r="I64" s="213">
        <f t="shared" si="17"/>
        <v>0</v>
      </c>
      <c r="J64" s="213">
        <f t="shared" si="17"/>
        <v>0</v>
      </c>
      <c r="K64" s="213">
        <f t="shared" si="17"/>
        <v>0</v>
      </c>
      <c r="L64" s="213">
        <f t="shared" si="17"/>
        <v>0</v>
      </c>
      <c r="M64" s="213">
        <f t="shared" si="17"/>
        <v>0</v>
      </c>
      <c r="N64" s="213">
        <f t="shared" si="17"/>
        <v>0</v>
      </c>
      <c r="O64" s="213">
        <f t="shared" si="17"/>
        <v>0</v>
      </c>
      <c r="P64" s="213">
        <f t="shared" si="17"/>
        <v>0</v>
      </c>
      <c r="Q64" s="213">
        <f t="shared" si="17"/>
        <v>0</v>
      </c>
      <c r="R64" s="213">
        <f t="shared" si="17"/>
        <v>0</v>
      </c>
      <c r="S64" s="213">
        <f t="shared" si="17"/>
        <v>0</v>
      </c>
      <c r="T64" s="213">
        <f t="shared" si="17"/>
        <v>0</v>
      </c>
      <c r="U64" s="214">
        <f t="shared" si="17"/>
        <v>0</v>
      </c>
    </row>
    <row r="65" spans="1:21" x14ac:dyDescent="0.25">
      <c r="A65" s="193" t="s">
        <v>363</v>
      </c>
      <c r="B65" s="119" t="s">
        <v>359</v>
      </c>
      <c r="C65" s="213"/>
      <c r="D65" s="213"/>
      <c r="E65" s="213"/>
      <c r="F65" s="213"/>
      <c r="G65" s="213"/>
      <c r="H65" s="213"/>
      <c r="I65" s="213"/>
      <c r="J65" s="213"/>
      <c r="K65" s="213"/>
      <c r="L65" s="213"/>
      <c r="M65" s="213"/>
      <c r="N65" s="213"/>
      <c r="O65" s="213"/>
      <c r="P65" s="213"/>
      <c r="Q65" s="213"/>
      <c r="R65" s="213"/>
      <c r="S65" s="213"/>
      <c r="T65" s="213"/>
      <c r="U65" s="214"/>
    </row>
    <row r="66" spans="1:21" x14ac:dyDescent="0.25">
      <c r="A66" s="193" t="s">
        <v>364</v>
      </c>
      <c r="B66" s="119" t="s">
        <v>359</v>
      </c>
      <c r="C66" s="213"/>
      <c r="D66" s="213"/>
      <c r="E66" s="213"/>
      <c r="F66" s="213"/>
      <c r="G66" s="213"/>
      <c r="H66" s="213"/>
      <c r="I66" s="213"/>
      <c r="J66" s="213"/>
      <c r="K66" s="213"/>
      <c r="L66" s="213"/>
      <c r="M66" s="213"/>
      <c r="N66" s="213"/>
      <c r="O66" s="213"/>
      <c r="P66" s="213"/>
      <c r="Q66" s="213"/>
      <c r="R66" s="213"/>
      <c r="S66" s="213"/>
      <c r="T66" s="213"/>
      <c r="U66" s="214"/>
    </row>
    <row r="67" spans="1:21" x14ac:dyDescent="0.25">
      <c r="A67" s="193" t="s">
        <v>365</v>
      </c>
      <c r="B67" s="119" t="s">
        <v>359</v>
      </c>
      <c r="C67" s="213">
        <f t="shared" ref="C67:U69" si="18">-C49</f>
        <v>0</v>
      </c>
      <c r="D67" s="213">
        <f t="shared" si="18"/>
        <v>0</v>
      </c>
      <c r="E67" s="213">
        <f t="shared" si="18"/>
        <v>0</v>
      </c>
      <c r="F67" s="213">
        <f t="shared" si="18"/>
        <v>0</v>
      </c>
      <c r="G67" s="213">
        <f t="shared" si="18"/>
        <v>0</v>
      </c>
      <c r="H67" s="213">
        <f t="shared" si="18"/>
        <v>0</v>
      </c>
      <c r="I67" s="213">
        <f t="shared" si="18"/>
        <v>0</v>
      </c>
      <c r="J67" s="213">
        <f t="shared" si="18"/>
        <v>0</v>
      </c>
      <c r="K67" s="213">
        <f t="shared" si="18"/>
        <v>0</v>
      </c>
      <c r="L67" s="213">
        <f t="shared" si="18"/>
        <v>0</v>
      </c>
      <c r="M67" s="213">
        <f t="shared" si="18"/>
        <v>0</v>
      </c>
      <c r="N67" s="213">
        <f t="shared" si="18"/>
        <v>0</v>
      </c>
      <c r="O67" s="213">
        <f t="shared" si="18"/>
        <v>0</v>
      </c>
      <c r="P67" s="213">
        <f t="shared" si="18"/>
        <v>0</v>
      </c>
      <c r="Q67" s="213">
        <f t="shared" si="18"/>
        <v>0</v>
      </c>
      <c r="R67" s="213">
        <f t="shared" si="18"/>
        <v>0</v>
      </c>
      <c r="S67" s="213">
        <f t="shared" si="18"/>
        <v>0</v>
      </c>
      <c r="T67" s="213">
        <f t="shared" si="18"/>
        <v>0</v>
      </c>
      <c r="U67" s="214">
        <f t="shared" si="18"/>
        <v>0</v>
      </c>
    </row>
    <row r="68" spans="1:21" x14ac:dyDescent="0.25">
      <c r="A68" s="193" t="s">
        <v>366</v>
      </c>
      <c r="B68" s="119" t="s">
        <v>359</v>
      </c>
      <c r="C68" s="213">
        <f t="shared" si="18"/>
        <v>0</v>
      </c>
      <c r="D68" s="213">
        <f t="shared" si="18"/>
        <v>0</v>
      </c>
      <c r="E68" s="213">
        <f t="shared" si="18"/>
        <v>0</v>
      </c>
      <c r="F68" s="213">
        <f t="shared" si="18"/>
        <v>0</v>
      </c>
      <c r="G68" s="213">
        <f t="shared" si="18"/>
        <v>0</v>
      </c>
      <c r="H68" s="213">
        <f t="shared" si="18"/>
        <v>0</v>
      </c>
      <c r="I68" s="213">
        <f t="shared" si="18"/>
        <v>0</v>
      </c>
      <c r="J68" s="213">
        <f t="shared" si="18"/>
        <v>0</v>
      </c>
      <c r="K68" s="213">
        <f t="shared" si="18"/>
        <v>0</v>
      </c>
      <c r="L68" s="213">
        <f t="shared" si="18"/>
        <v>0</v>
      </c>
      <c r="M68" s="213">
        <f t="shared" si="18"/>
        <v>0</v>
      </c>
      <c r="N68" s="213">
        <f t="shared" si="18"/>
        <v>0</v>
      </c>
      <c r="O68" s="213">
        <f t="shared" si="18"/>
        <v>0</v>
      </c>
      <c r="P68" s="213">
        <f t="shared" si="18"/>
        <v>0</v>
      </c>
      <c r="Q68" s="213">
        <f t="shared" si="18"/>
        <v>0</v>
      </c>
      <c r="R68" s="213">
        <f t="shared" si="18"/>
        <v>0</v>
      </c>
      <c r="S68" s="213">
        <f t="shared" si="18"/>
        <v>0</v>
      </c>
      <c r="T68" s="213">
        <f t="shared" si="18"/>
        <v>0</v>
      </c>
      <c r="U68" s="214">
        <f t="shared" si="18"/>
        <v>0</v>
      </c>
    </row>
    <row r="69" spans="1:21" ht="16.5" thickBot="1" x14ac:dyDescent="0.3">
      <c r="A69" s="215" t="s">
        <v>352</v>
      </c>
      <c r="B69" s="216" t="s">
        <v>359</v>
      </c>
      <c r="C69" s="217">
        <f t="shared" si="18"/>
        <v>0</v>
      </c>
      <c r="D69" s="217">
        <f t="shared" si="18"/>
        <v>0</v>
      </c>
      <c r="E69" s="217">
        <f t="shared" si="18"/>
        <v>0</v>
      </c>
      <c r="F69" s="217">
        <f t="shared" si="18"/>
        <v>0</v>
      </c>
      <c r="G69" s="217">
        <f t="shared" si="18"/>
        <v>0</v>
      </c>
      <c r="H69" s="217">
        <f t="shared" si="18"/>
        <v>0</v>
      </c>
      <c r="I69" s="217">
        <f t="shared" si="18"/>
        <v>0</v>
      </c>
      <c r="J69" s="217">
        <f t="shared" si="18"/>
        <v>0</v>
      </c>
      <c r="K69" s="217">
        <f t="shared" si="18"/>
        <v>0</v>
      </c>
      <c r="L69" s="217">
        <f t="shared" si="18"/>
        <v>0</v>
      </c>
      <c r="M69" s="217">
        <f t="shared" si="18"/>
        <v>0</v>
      </c>
      <c r="N69" s="217">
        <f t="shared" si="18"/>
        <v>0</v>
      </c>
      <c r="O69" s="217">
        <f t="shared" si="18"/>
        <v>0</v>
      </c>
      <c r="P69" s="217">
        <f t="shared" si="18"/>
        <v>0</v>
      </c>
      <c r="Q69" s="217">
        <f t="shared" si="18"/>
        <v>0</v>
      </c>
      <c r="R69" s="217">
        <f t="shared" si="18"/>
        <v>0</v>
      </c>
      <c r="S69" s="217">
        <f t="shared" si="18"/>
        <v>0</v>
      </c>
      <c r="T69" s="217">
        <f t="shared" si="18"/>
        <v>0</v>
      </c>
      <c r="U69" s="218">
        <f t="shared" si="18"/>
        <v>0</v>
      </c>
    </row>
    <row r="70" spans="1:21" ht="16.5" thickBot="1" x14ac:dyDescent="0.3">
      <c r="A70" s="219" t="s">
        <v>367</v>
      </c>
      <c r="B70" s="220" t="s">
        <v>359</v>
      </c>
      <c r="C70" s="221">
        <f>SUM(C60:C69)</f>
        <v>52.487728500000003</v>
      </c>
      <c r="D70" s="221">
        <f t="shared" ref="D70:U70" si="19">SUM(D60:D69)</f>
        <v>52.487728500000003</v>
      </c>
      <c r="E70" s="221">
        <f t="shared" si="19"/>
        <v>52.487728500000003</v>
      </c>
      <c r="F70" s="221">
        <f t="shared" si="19"/>
        <v>52.487728500000003</v>
      </c>
      <c r="G70" s="221">
        <f t="shared" si="19"/>
        <v>52.487728500000003</v>
      </c>
      <c r="H70" s="221">
        <f t="shared" si="19"/>
        <v>52.487728500000003</v>
      </c>
      <c r="I70" s="221">
        <f t="shared" si="19"/>
        <v>52.487728500000003</v>
      </c>
      <c r="J70" s="221">
        <f t="shared" si="19"/>
        <v>52.487728500000003</v>
      </c>
      <c r="K70" s="221">
        <f t="shared" si="19"/>
        <v>52.487728500000003</v>
      </c>
      <c r="L70" s="221">
        <f t="shared" si="19"/>
        <v>52.487728500000003</v>
      </c>
      <c r="M70" s="221">
        <f>SUM(M60:M69)</f>
        <v>52.487728500000003</v>
      </c>
      <c r="N70" s="221">
        <f t="shared" si="19"/>
        <v>52.487728500000003</v>
      </c>
      <c r="O70" s="221">
        <f t="shared" si="19"/>
        <v>52.487728500000003</v>
      </c>
      <c r="P70" s="221">
        <f t="shared" si="19"/>
        <v>52.487728500000003</v>
      </c>
      <c r="Q70" s="221">
        <f t="shared" si="19"/>
        <v>52.487728500000003</v>
      </c>
      <c r="R70" s="221">
        <f t="shared" si="19"/>
        <v>52.487728500000003</v>
      </c>
      <c r="S70" s="221">
        <f t="shared" si="19"/>
        <v>52.487728500000003</v>
      </c>
      <c r="T70" s="221">
        <f t="shared" si="19"/>
        <v>52.487728500000003</v>
      </c>
      <c r="U70" s="222">
        <f t="shared" si="19"/>
        <v>52.487728500000003</v>
      </c>
    </row>
    <row r="72" spans="1:21" x14ac:dyDescent="0.25">
      <c r="C72" s="223"/>
      <c r="D72" s="223"/>
      <c r="E72" s="223"/>
      <c r="F72" s="223"/>
      <c r="G72" s="223"/>
      <c r="H72" s="223"/>
      <c r="I72" s="223"/>
      <c r="J72" s="223"/>
      <c r="K72" s="223"/>
      <c r="L72" s="223"/>
      <c r="M72" s="223"/>
      <c r="N72" s="223"/>
      <c r="O72" s="223"/>
      <c r="P72" s="223"/>
      <c r="Q72" s="223"/>
      <c r="R72" s="223"/>
      <c r="S72" s="223"/>
      <c r="T72" s="223"/>
      <c r="U72" s="223"/>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72"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zoomScale="70" zoomScaleSheetLayoutView="70" workbookViewId="0">
      <selection activeCell="H23" sqref="H23"/>
    </sheetView>
  </sheetViews>
  <sheetFormatPr defaultRowHeight="15.75" x14ac:dyDescent="0.25"/>
  <cols>
    <col min="1" max="1" width="9.140625" style="50"/>
    <col min="2" max="2" width="44.85546875" style="50" hidden="1" customWidth="1"/>
    <col min="3" max="3" width="37.7109375" style="50" customWidth="1"/>
    <col min="4" max="4" width="12.42578125" style="50" customWidth="1"/>
    <col min="5" max="5" width="12.85546875" style="50" customWidth="1"/>
    <col min="6" max="6" width="14" style="50" customWidth="1"/>
    <col min="7" max="7" width="15.5703125" style="50" customWidth="1"/>
    <col min="8" max="8" width="64.85546875" style="50" customWidth="1"/>
    <col min="9" max="9" width="32.28515625" style="50" customWidth="1"/>
    <col min="10" max="249" width="9.140625" style="50"/>
    <col min="250" max="250" width="37.7109375" style="50" customWidth="1"/>
    <col min="251" max="251" width="9.140625" style="50"/>
    <col min="252" max="252" width="12.85546875" style="50" customWidth="1"/>
    <col min="253" max="254" width="0" style="50" hidden="1" customWidth="1"/>
    <col min="255" max="255" width="18.28515625" style="50" customWidth="1"/>
    <col min="256" max="256" width="64.85546875" style="50" customWidth="1"/>
    <col min="257" max="260" width="9.140625" style="50"/>
    <col min="261" max="261" width="14.85546875" style="50" customWidth="1"/>
    <col min="262" max="505" width="9.140625" style="50"/>
    <col min="506" max="506" width="37.7109375" style="50" customWidth="1"/>
    <col min="507" max="507" width="9.140625" style="50"/>
    <col min="508" max="508" width="12.85546875" style="50" customWidth="1"/>
    <col min="509" max="510" width="0" style="50" hidden="1" customWidth="1"/>
    <col min="511" max="511" width="18.28515625" style="50" customWidth="1"/>
    <col min="512" max="512" width="64.85546875" style="50" customWidth="1"/>
    <col min="513" max="516" width="9.140625" style="50"/>
    <col min="517" max="517" width="14.85546875" style="50" customWidth="1"/>
    <col min="518" max="761" width="9.140625" style="50"/>
    <col min="762" max="762" width="37.7109375" style="50" customWidth="1"/>
    <col min="763" max="763" width="9.140625" style="50"/>
    <col min="764" max="764" width="12.85546875" style="50" customWidth="1"/>
    <col min="765" max="766" width="0" style="50" hidden="1" customWidth="1"/>
    <col min="767" max="767" width="18.28515625" style="50" customWidth="1"/>
    <col min="768" max="768" width="64.85546875" style="50" customWidth="1"/>
    <col min="769" max="772" width="9.140625" style="50"/>
    <col min="773" max="773" width="14.85546875" style="50" customWidth="1"/>
    <col min="774" max="1017" width="9.140625" style="50"/>
    <col min="1018" max="1018" width="37.7109375" style="50" customWidth="1"/>
    <col min="1019" max="1019" width="9.140625" style="50"/>
    <col min="1020" max="1020" width="12.85546875" style="50" customWidth="1"/>
    <col min="1021" max="1022" width="0" style="50" hidden="1" customWidth="1"/>
    <col min="1023" max="1023" width="18.28515625" style="50" customWidth="1"/>
    <col min="1024" max="1024" width="64.85546875" style="50" customWidth="1"/>
    <col min="1025" max="1028" width="9.140625" style="50"/>
    <col min="1029" max="1029" width="14.85546875" style="50" customWidth="1"/>
    <col min="1030" max="1273" width="9.140625" style="50"/>
    <col min="1274" max="1274" width="37.7109375" style="50" customWidth="1"/>
    <col min="1275" max="1275" width="9.140625" style="50"/>
    <col min="1276" max="1276" width="12.85546875" style="50" customWidth="1"/>
    <col min="1277" max="1278" width="0" style="50" hidden="1" customWidth="1"/>
    <col min="1279" max="1279" width="18.28515625" style="50" customWidth="1"/>
    <col min="1280" max="1280" width="64.85546875" style="50" customWidth="1"/>
    <col min="1281" max="1284" width="9.140625" style="50"/>
    <col min="1285" max="1285" width="14.85546875" style="50" customWidth="1"/>
    <col min="1286" max="1529" width="9.140625" style="50"/>
    <col min="1530" max="1530" width="37.7109375" style="50" customWidth="1"/>
    <col min="1531" max="1531" width="9.140625" style="50"/>
    <col min="1532" max="1532" width="12.85546875" style="50" customWidth="1"/>
    <col min="1533" max="1534" width="0" style="50" hidden="1" customWidth="1"/>
    <col min="1535" max="1535" width="18.28515625" style="50" customWidth="1"/>
    <col min="1536" max="1536" width="64.85546875" style="50" customWidth="1"/>
    <col min="1537" max="1540" width="9.140625" style="50"/>
    <col min="1541" max="1541" width="14.85546875" style="50" customWidth="1"/>
    <col min="1542" max="1785" width="9.140625" style="50"/>
    <col min="1786" max="1786" width="37.7109375" style="50" customWidth="1"/>
    <col min="1787" max="1787" width="9.140625" style="50"/>
    <col min="1788" max="1788" width="12.85546875" style="50" customWidth="1"/>
    <col min="1789" max="1790" width="0" style="50" hidden="1" customWidth="1"/>
    <col min="1791" max="1791" width="18.28515625" style="50" customWidth="1"/>
    <col min="1792" max="1792" width="64.85546875" style="50" customWidth="1"/>
    <col min="1793" max="1796" width="9.140625" style="50"/>
    <col min="1797" max="1797" width="14.85546875" style="50" customWidth="1"/>
    <col min="1798" max="2041" width="9.140625" style="50"/>
    <col min="2042" max="2042" width="37.7109375" style="50" customWidth="1"/>
    <col min="2043" max="2043" width="9.140625" style="50"/>
    <col min="2044" max="2044" width="12.85546875" style="50" customWidth="1"/>
    <col min="2045" max="2046" width="0" style="50" hidden="1" customWidth="1"/>
    <col min="2047" max="2047" width="18.28515625" style="50" customWidth="1"/>
    <col min="2048" max="2048" width="64.85546875" style="50" customWidth="1"/>
    <col min="2049" max="2052" width="9.140625" style="50"/>
    <col min="2053" max="2053" width="14.85546875" style="50" customWidth="1"/>
    <col min="2054" max="2297" width="9.140625" style="50"/>
    <col min="2298" max="2298" width="37.7109375" style="50" customWidth="1"/>
    <col min="2299" max="2299" width="9.140625" style="50"/>
    <col min="2300" max="2300" width="12.85546875" style="50" customWidth="1"/>
    <col min="2301" max="2302" width="0" style="50" hidden="1" customWidth="1"/>
    <col min="2303" max="2303" width="18.28515625" style="50" customWidth="1"/>
    <col min="2304" max="2304" width="64.85546875" style="50" customWidth="1"/>
    <col min="2305" max="2308" width="9.140625" style="50"/>
    <col min="2309" max="2309" width="14.85546875" style="50" customWidth="1"/>
    <col min="2310" max="2553" width="9.140625" style="50"/>
    <col min="2554" max="2554" width="37.7109375" style="50" customWidth="1"/>
    <col min="2555" max="2555" width="9.140625" style="50"/>
    <col min="2556" max="2556" width="12.85546875" style="50" customWidth="1"/>
    <col min="2557" max="2558" width="0" style="50" hidden="1" customWidth="1"/>
    <col min="2559" max="2559" width="18.28515625" style="50" customWidth="1"/>
    <col min="2560" max="2560" width="64.85546875" style="50" customWidth="1"/>
    <col min="2561" max="2564" width="9.140625" style="50"/>
    <col min="2565" max="2565" width="14.85546875" style="50" customWidth="1"/>
    <col min="2566" max="2809" width="9.140625" style="50"/>
    <col min="2810" max="2810" width="37.7109375" style="50" customWidth="1"/>
    <col min="2811" max="2811" width="9.140625" style="50"/>
    <col min="2812" max="2812" width="12.85546875" style="50" customWidth="1"/>
    <col min="2813" max="2814" width="0" style="50" hidden="1" customWidth="1"/>
    <col min="2815" max="2815" width="18.28515625" style="50" customWidth="1"/>
    <col min="2816" max="2816" width="64.85546875" style="50" customWidth="1"/>
    <col min="2817" max="2820" width="9.140625" style="50"/>
    <col min="2821" max="2821" width="14.85546875" style="50" customWidth="1"/>
    <col min="2822" max="3065" width="9.140625" style="50"/>
    <col min="3066" max="3066" width="37.7109375" style="50" customWidth="1"/>
    <col min="3067" max="3067" width="9.140625" style="50"/>
    <col min="3068" max="3068" width="12.85546875" style="50" customWidth="1"/>
    <col min="3069" max="3070" width="0" style="50" hidden="1" customWidth="1"/>
    <col min="3071" max="3071" width="18.28515625" style="50" customWidth="1"/>
    <col min="3072" max="3072" width="64.85546875" style="50" customWidth="1"/>
    <col min="3073" max="3076" width="9.140625" style="50"/>
    <col min="3077" max="3077" width="14.85546875" style="50" customWidth="1"/>
    <col min="3078" max="3321" width="9.140625" style="50"/>
    <col min="3322" max="3322" width="37.7109375" style="50" customWidth="1"/>
    <col min="3323" max="3323" width="9.140625" style="50"/>
    <col min="3324" max="3324" width="12.85546875" style="50" customWidth="1"/>
    <col min="3325" max="3326" width="0" style="50" hidden="1" customWidth="1"/>
    <col min="3327" max="3327" width="18.28515625" style="50" customWidth="1"/>
    <col min="3328" max="3328" width="64.85546875" style="50" customWidth="1"/>
    <col min="3329" max="3332" width="9.140625" style="50"/>
    <col min="3333" max="3333" width="14.85546875" style="50" customWidth="1"/>
    <col min="3334" max="3577" width="9.140625" style="50"/>
    <col min="3578" max="3578" width="37.7109375" style="50" customWidth="1"/>
    <col min="3579" max="3579" width="9.140625" style="50"/>
    <col min="3580" max="3580" width="12.85546875" style="50" customWidth="1"/>
    <col min="3581" max="3582" width="0" style="50" hidden="1" customWidth="1"/>
    <col min="3583" max="3583" width="18.28515625" style="50" customWidth="1"/>
    <col min="3584" max="3584" width="64.85546875" style="50" customWidth="1"/>
    <col min="3585" max="3588" width="9.140625" style="50"/>
    <col min="3589" max="3589" width="14.85546875" style="50" customWidth="1"/>
    <col min="3590" max="3833" width="9.140625" style="50"/>
    <col min="3834" max="3834" width="37.7109375" style="50" customWidth="1"/>
    <col min="3835" max="3835" width="9.140625" style="50"/>
    <col min="3836" max="3836" width="12.85546875" style="50" customWidth="1"/>
    <col min="3837" max="3838" width="0" style="50" hidden="1" customWidth="1"/>
    <col min="3839" max="3839" width="18.28515625" style="50" customWidth="1"/>
    <col min="3840" max="3840" width="64.85546875" style="50" customWidth="1"/>
    <col min="3841" max="3844" width="9.140625" style="50"/>
    <col min="3845" max="3845" width="14.85546875" style="50" customWidth="1"/>
    <col min="3846" max="4089" width="9.140625" style="50"/>
    <col min="4090" max="4090" width="37.7109375" style="50" customWidth="1"/>
    <col min="4091" max="4091" width="9.140625" style="50"/>
    <col min="4092" max="4092" width="12.85546875" style="50" customWidth="1"/>
    <col min="4093" max="4094" width="0" style="50" hidden="1" customWidth="1"/>
    <col min="4095" max="4095" width="18.28515625" style="50" customWidth="1"/>
    <col min="4096" max="4096" width="64.85546875" style="50" customWidth="1"/>
    <col min="4097" max="4100" width="9.140625" style="50"/>
    <col min="4101" max="4101" width="14.85546875" style="50" customWidth="1"/>
    <col min="4102" max="4345" width="9.140625" style="50"/>
    <col min="4346" max="4346" width="37.7109375" style="50" customWidth="1"/>
    <col min="4347" max="4347" width="9.140625" style="50"/>
    <col min="4348" max="4348" width="12.85546875" style="50" customWidth="1"/>
    <col min="4349" max="4350" width="0" style="50" hidden="1" customWidth="1"/>
    <col min="4351" max="4351" width="18.28515625" style="50" customWidth="1"/>
    <col min="4352" max="4352" width="64.85546875" style="50" customWidth="1"/>
    <col min="4353" max="4356" width="9.140625" style="50"/>
    <col min="4357" max="4357" width="14.85546875" style="50" customWidth="1"/>
    <col min="4358" max="4601" width="9.140625" style="50"/>
    <col min="4602" max="4602" width="37.7109375" style="50" customWidth="1"/>
    <col min="4603" max="4603" width="9.140625" style="50"/>
    <col min="4604" max="4604" width="12.85546875" style="50" customWidth="1"/>
    <col min="4605" max="4606" width="0" style="50" hidden="1" customWidth="1"/>
    <col min="4607" max="4607" width="18.28515625" style="50" customWidth="1"/>
    <col min="4608" max="4608" width="64.85546875" style="50" customWidth="1"/>
    <col min="4609" max="4612" width="9.140625" style="50"/>
    <col min="4613" max="4613" width="14.85546875" style="50" customWidth="1"/>
    <col min="4614" max="4857" width="9.140625" style="50"/>
    <col min="4858" max="4858" width="37.7109375" style="50" customWidth="1"/>
    <col min="4859" max="4859" width="9.140625" style="50"/>
    <col min="4860" max="4860" width="12.85546875" style="50" customWidth="1"/>
    <col min="4861" max="4862" width="0" style="50" hidden="1" customWidth="1"/>
    <col min="4863" max="4863" width="18.28515625" style="50" customWidth="1"/>
    <col min="4864" max="4864" width="64.85546875" style="50" customWidth="1"/>
    <col min="4865" max="4868" width="9.140625" style="50"/>
    <col min="4869" max="4869" width="14.85546875" style="50" customWidth="1"/>
    <col min="4870" max="5113" width="9.140625" style="50"/>
    <col min="5114" max="5114" width="37.7109375" style="50" customWidth="1"/>
    <col min="5115" max="5115" width="9.140625" style="50"/>
    <col min="5116" max="5116" width="12.85546875" style="50" customWidth="1"/>
    <col min="5117" max="5118" width="0" style="50" hidden="1" customWidth="1"/>
    <col min="5119" max="5119" width="18.28515625" style="50" customWidth="1"/>
    <col min="5120" max="5120" width="64.85546875" style="50" customWidth="1"/>
    <col min="5121" max="5124" width="9.140625" style="50"/>
    <col min="5125" max="5125" width="14.85546875" style="50" customWidth="1"/>
    <col min="5126" max="5369" width="9.140625" style="50"/>
    <col min="5370" max="5370" width="37.7109375" style="50" customWidth="1"/>
    <col min="5371" max="5371" width="9.140625" style="50"/>
    <col min="5372" max="5372" width="12.85546875" style="50" customWidth="1"/>
    <col min="5373" max="5374" width="0" style="50" hidden="1" customWidth="1"/>
    <col min="5375" max="5375" width="18.28515625" style="50" customWidth="1"/>
    <col min="5376" max="5376" width="64.85546875" style="50" customWidth="1"/>
    <col min="5377" max="5380" width="9.140625" style="50"/>
    <col min="5381" max="5381" width="14.85546875" style="50" customWidth="1"/>
    <col min="5382" max="5625" width="9.140625" style="50"/>
    <col min="5626" max="5626" width="37.7109375" style="50" customWidth="1"/>
    <col min="5627" max="5627" width="9.140625" style="50"/>
    <col min="5628" max="5628" width="12.85546875" style="50" customWidth="1"/>
    <col min="5629" max="5630" width="0" style="50" hidden="1" customWidth="1"/>
    <col min="5631" max="5631" width="18.28515625" style="50" customWidth="1"/>
    <col min="5632" max="5632" width="64.85546875" style="50" customWidth="1"/>
    <col min="5633" max="5636" width="9.140625" style="50"/>
    <col min="5637" max="5637" width="14.85546875" style="50" customWidth="1"/>
    <col min="5638" max="5881" width="9.140625" style="50"/>
    <col min="5882" max="5882" width="37.7109375" style="50" customWidth="1"/>
    <col min="5883" max="5883" width="9.140625" style="50"/>
    <col min="5884" max="5884" width="12.85546875" style="50" customWidth="1"/>
    <col min="5885" max="5886" width="0" style="50" hidden="1" customWidth="1"/>
    <col min="5887" max="5887" width="18.28515625" style="50" customWidth="1"/>
    <col min="5888" max="5888" width="64.85546875" style="50" customWidth="1"/>
    <col min="5889" max="5892" width="9.140625" style="50"/>
    <col min="5893" max="5893" width="14.85546875" style="50" customWidth="1"/>
    <col min="5894" max="6137" width="9.140625" style="50"/>
    <col min="6138" max="6138" width="37.7109375" style="50" customWidth="1"/>
    <col min="6139" max="6139" width="9.140625" style="50"/>
    <col min="6140" max="6140" width="12.85546875" style="50" customWidth="1"/>
    <col min="6141" max="6142" width="0" style="50" hidden="1" customWidth="1"/>
    <col min="6143" max="6143" width="18.28515625" style="50" customWidth="1"/>
    <col min="6144" max="6144" width="64.85546875" style="50" customWidth="1"/>
    <col min="6145" max="6148" width="9.140625" style="50"/>
    <col min="6149" max="6149" width="14.85546875" style="50" customWidth="1"/>
    <col min="6150" max="6393" width="9.140625" style="50"/>
    <col min="6394" max="6394" width="37.7109375" style="50" customWidth="1"/>
    <col min="6395" max="6395" width="9.140625" style="50"/>
    <col min="6396" max="6396" width="12.85546875" style="50" customWidth="1"/>
    <col min="6397" max="6398" width="0" style="50" hidden="1" customWidth="1"/>
    <col min="6399" max="6399" width="18.28515625" style="50" customWidth="1"/>
    <col min="6400" max="6400" width="64.85546875" style="50" customWidth="1"/>
    <col min="6401" max="6404" width="9.140625" style="50"/>
    <col min="6405" max="6405" width="14.85546875" style="50" customWidth="1"/>
    <col min="6406" max="6649" width="9.140625" style="50"/>
    <col min="6650" max="6650" width="37.7109375" style="50" customWidth="1"/>
    <col min="6651" max="6651" width="9.140625" style="50"/>
    <col min="6652" max="6652" width="12.85546875" style="50" customWidth="1"/>
    <col min="6653" max="6654" width="0" style="50" hidden="1" customWidth="1"/>
    <col min="6655" max="6655" width="18.28515625" style="50" customWidth="1"/>
    <col min="6656" max="6656" width="64.85546875" style="50" customWidth="1"/>
    <col min="6657" max="6660" width="9.140625" style="50"/>
    <col min="6661" max="6661" width="14.85546875" style="50" customWidth="1"/>
    <col min="6662" max="6905" width="9.140625" style="50"/>
    <col min="6906" max="6906" width="37.7109375" style="50" customWidth="1"/>
    <col min="6907" max="6907" width="9.140625" style="50"/>
    <col min="6908" max="6908" width="12.85546875" style="50" customWidth="1"/>
    <col min="6909" max="6910" width="0" style="50" hidden="1" customWidth="1"/>
    <col min="6911" max="6911" width="18.28515625" style="50" customWidth="1"/>
    <col min="6912" max="6912" width="64.85546875" style="50" customWidth="1"/>
    <col min="6913" max="6916" width="9.140625" style="50"/>
    <col min="6917" max="6917" width="14.85546875" style="50" customWidth="1"/>
    <col min="6918" max="7161" width="9.140625" style="50"/>
    <col min="7162" max="7162" width="37.7109375" style="50" customWidth="1"/>
    <col min="7163" max="7163" width="9.140625" style="50"/>
    <col min="7164" max="7164" width="12.85546875" style="50" customWidth="1"/>
    <col min="7165" max="7166" width="0" style="50" hidden="1" customWidth="1"/>
    <col min="7167" max="7167" width="18.28515625" style="50" customWidth="1"/>
    <col min="7168" max="7168" width="64.85546875" style="50" customWidth="1"/>
    <col min="7169" max="7172" width="9.140625" style="50"/>
    <col min="7173" max="7173" width="14.85546875" style="50" customWidth="1"/>
    <col min="7174" max="7417" width="9.140625" style="50"/>
    <col min="7418" max="7418" width="37.7109375" style="50" customWidth="1"/>
    <col min="7419" max="7419" width="9.140625" style="50"/>
    <col min="7420" max="7420" width="12.85546875" style="50" customWidth="1"/>
    <col min="7421" max="7422" width="0" style="50" hidden="1" customWidth="1"/>
    <col min="7423" max="7423" width="18.28515625" style="50" customWidth="1"/>
    <col min="7424" max="7424" width="64.85546875" style="50" customWidth="1"/>
    <col min="7425" max="7428" width="9.140625" style="50"/>
    <col min="7429" max="7429" width="14.85546875" style="50" customWidth="1"/>
    <col min="7430" max="7673" width="9.140625" style="50"/>
    <col min="7674" max="7674" width="37.7109375" style="50" customWidth="1"/>
    <col min="7675" max="7675" width="9.140625" style="50"/>
    <col min="7676" max="7676" width="12.85546875" style="50" customWidth="1"/>
    <col min="7677" max="7678" width="0" style="50" hidden="1" customWidth="1"/>
    <col min="7679" max="7679" width="18.28515625" style="50" customWidth="1"/>
    <col min="7680" max="7680" width="64.85546875" style="50" customWidth="1"/>
    <col min="7681" max="7684" width="9.140625" style="50"/>
    <col min="7685" max="7685" width="14.85546875" style="50" customWidth="1"/>
    <col min="7686" max="7929" width="9.140625" style="50"/>
    <col min="7930" max="7930" width="37.7109375" style="50" customWidth="1"/>
    <col min="7931" max="7931" width="9.140625" style="50"/>
    <col min="7932" max="7932" width="12.85546875" style="50" customWidth="1"/>
    <col min="7933" max="7934" width="0" style="50" hidden="1" customWidth="1"/>
    <col min="7935" max="7935" width="18.28515625" style="50" customWidth="1"/>
    <col min="7936" max="7936" width="64.85546875" style="50" customWidth="1"/>
    <col min="7937" max="7940" width="9.140625" style="50"/>
    <col min="7941" max="7941" width="14.85546875" style="50" customWidth="1"/>
    <col min="7942" max="8185" width="9.140625" style="50"/>
    <col min="8186" max="8186" width="37.7109375" style="50" customWidth="1"/>
    <col min="8187" max="8187" width="9.140625" style="50"/>
    <col min="8188" max="8188" width="12.85546875" style="50" customWidth="1"/>
    <col min="8189" max="8190" width="0" style="50" hidden="1" customWidth="1"/>
    <col min="8191" max="8191" width="18.28515625" style="50" customWidth="1"/>
    <col min="8192" max="8192" width="64.85546875" style="50" customWidth="1"/>
    <col min="8193" max="8196" width="9.140625" style="50"/>
    <col min="8197" max="8197" width="14.85546875" style="50" customWidth="1"/>
    <col min="8198" max="8441" width="9.140625" style="50"/>
    <col min="8442" max="8442" width="37.7109375" style="50" customWidth="1"/>
    <col min="8443" max="8443" width="9.140625" style="50"/>
    <col min="8444" max="8444" width="12.85546875" style="50" customWidth="1"/>
    <col min="8445" max="8446" width="0" style="50" hidden="1" customWidth="1"/>
    <col min="8447" max="8447" width="18.28515625" style="50" customWidth="1"/>
    <col min="8448" max="8448" width="64.85546875" style="50" customWidth="1"/>
    <col min="8449" max="8452" width="9.140625" style="50"/>
    <col min="8453" max="8453" width="14.85546875" style="50" customWidth="1"/>
    <col min="8454" max="8697" width="9.140625" style="50"/>
    <col min="8698" max="8698" width="37.7109375" style="50" customWidth="1"/>
    <col min="8699" max="8699" width="9.140625" style="50"/>
    <col min="8700" max="8700" width="12.85546875" style="50" customWidth="1"/>
    <col min="8701" max="8702" width="0" style="50" hidden="1" customWidth="1"/>
    <col min="8703" max="8703" width="18.28515625" style="50" customWidth="1"/>
    <col min="8704" max="8704" width="64.85546875" style="50" customWidth="1"/>
    <col min="8705" max="8708" width="9.140625" style="50"/>
    <col min="8709" max="8709" width="14.85546875" style="50" customWidth="1"/>
    <col min="8710" max="8953" width="9.140625" style="50"/>
    <col min="8954" max="8954" width="37.7109375" style="50" customWidth="1"/>
    <col min="8955" max="8955" width="9.140625" style="50"/>
    <col min="8956" max="8956" width="12.85546875" style="50" customWidth="1"/>
    <col min="8957" max="8958" width="0" style="50" hidden="1" customWidth="1"/>
    <col min="8959" max="8959" width="18.28515625" style="50" customWidth="1"/>
    <col min="8960" max="8960" width="64.85546875" style="50" customWidth="1"/>
    <col min="8961" max="8964" width="9.140625" style="50"/>
    <col min="8965" max="8965" width="14.85546875" style="50" customWidth="1"/>
    <col min="8966" max="9209" width="9.140625" style="50"/>
    <col min="9210" max="9210" width="37.7109375" style="50" customWidth="1"/>
    <col min="9211" max="9211" width="9.140625" style="50"/>
    <col min="9212" max="9212" width="12.85546875" style="50" customWidth="1"/>
    <col min="9213" max="9214" width="0" style="50" hidden="1" customWidth="1"/>
    <col min="9215" max="9215" width="18.28515625" style="50" customWidth="1"/>
    <col min="9216" max="9216" width="64.85546875" style="50" customWidth="1"/>
    <col min="9217" max="9220" width="9.140625" style="50"/>
    <col min="9221" max="9221" width="14.85546875" style="50" customWidth="1"/>
    <col min="9222" max="9465" width="9.140625" style="50"/>
    <col min="9466" max="9466" width="37.7109375" style="50" customWidth="1"/>
    <col min="9467" max="9467" width="9.140625" style="50"/>
    <col min="9468" max="9468" width="12.85546875" style="50" customWidth="1"/>
    <col min="9469" max="9470" width="0" style="50" hidden="1" customWidth="1"/>
    <col min="9471" max="9471" width="18.28515625" style="50" customWidth="1"/>
    <col min="9472" max="9472" width="64.85546875" style="50" customWidth="1"/>
    <col min="9473" max="9476" width="9.140625" style="50"/>
    <col min="9477" max="9477" width="14.85546875" style="50" customWidth="1"/>
    <col min="9478" max="9721" width="9.140625" style="50"/>
    <col min="9722" max="9722" width="37.7109375" style="50" customWidth="1"/>
    <col min="9723" max="9723" width="9.140625" style="50"/>
    <col min="9724" max="9724" width="12.85546875" style="50" customWidth="1"/>
    <col min="9725" max="9726" width="0" style="50" hidden="1" customWidth="1"/>
    <col min="9727" max="9727" width="18.28515625" style="50" customWidth="1"/>
    <col min="9728" max="9728" width="64.85546875" style="50" customWidth="1"/>
    <col min="9729" max="9732" width="9.140625" style="50"/>
    <col min="9733" max="9733" width="14.85546875" style="50" customWidth="1"/>
    <col min="9734" max="9977" width="9.140625" style="50"/>
    <col min="9978" max="9978" width="37.7109375" style="50" customWidth="1"/>
    <col min="9979" max="9979" width="9.140625" style="50"/>
    <col min="9980" max="9980" width="12.85546875" style="50" customWidth="1"/>
    <col min="9981" max="9982" width="0" style="50" hidden="1" customWidth="1"/>
    <col min="9983" max="9983" width="18.28515625" style="50" customWidth="1"/>
    <col min="9984" max="9984" width="64.85546875" style="50" customWidth="1"/>
    <col min="9985" max="9988" width="9.140625" style="50"/>
    <col min="9989" max="9989" width="14.85546875" style="50" customWidth="1"/>
    <col min="9990" max="10233" width="9.140625" style="50"/>
    <col min="10234" max="10234" width="37.7109375" style="50" customWidth="1"/>
    <col min="10235" max="10235" width="9.140625" style="50"/>
    <col min="10236" max="10236" width="12.85546875" style="50" customWidth="1"/>
    <col min="10237" max="10238" width="0" style="50" hidden="1" customWidth="1"/>
    <col min="10239" max="10239" width="18.28515625" style="50" customWidth="1"/>
    <col min="10240" max="10240" width="64.85546875" style="50" customWidth="1"/>
    <col min="10241" max="10244" width="9.140625" style="50"/>
    <col min="10245" max="10245" width="14.85546875" style="50" customWidth="1"/>
    <col min="10246" max="10489" width="9.140625" style="50"/>
    <col min="10490" max="10490" width="37.7109375" style="50" customWidth="1"/>
    <col min="10491" max="10491" width="9.140625" style="50"/>
    <col min="10492" max="10492" width="12.85546875" style="50" customWidth="1"/>
    <col min="10493" max="10494" width="0" style="50" hidden="1" customWidth="1"/>
    <col min="10495" max="10495" width="18.28515625" style="50" customWidth="1"/>
    <col min="10496" max="10496" width="64.85546875" style="50" customWidth="1"/>
    <col min="10497" max="10500" width="9.140625" style="50"/>
    <col min="10501" max="10501" width="14.85546875" style="50" customWidth="1"/>
    <col min="10502" max="10745" width="9.140625" style="50"/>
    <col min="10746" max="10746" width="37.7109375" style="50" customWidth="1"/>
    <col min="10747" max="10747" width="9.140625" style="50"/>
    <col min="10748" max="10748" width="12.85546875" style="50" customWidth="1"/>
    <col min="10749" max="10750" width="0" style="50" hidden="1" customWidth="1"/>
    <col min="10751" max="10751" width="18.28515625" style="50" customWidth="1"/>
    <col min="10752" max="10752" width="64.85546875" style="50" customWidth="1"/>
    <col min="10753" max="10756" width="9.140625" style="50"/>
    <col min="10757" max="10757" width="14.85546875" style="50" customWidth="1"/>
    <col min="10758" max="11001" width="9.140625" style="50"/>
    <col min="11002" max="11002" width="37.7109375" style="50" customWidth="1"/>
    <col min="11003" max="11003" width="9.140625" style="50"/>
    <col min="11004" max="11004" width="12.85546875" style="50" customWidth="1"/>
    <col min="11005" max="11006" width="0" style="50" hidden="1" customWidth="1"/>
    <col min="11007" max="11007" width="18.28515625" style="50" customWidth="1"/>
    <col min="11008" max="11008" width="64.85546875" style="50" customWidth="1"/>
    <col min="11009" max="11012" width="9.140625" style="50"/>
    <col min="11013" max="11013" width="14.85546875" style="50" customWidth="1"/>
    <col min="11014" max="11257" width="9.140625" style="50"/>
    <col min="11258" max="11258" width="37.7109375" style="50" customWidth="1"/>
    <col min="11259" max="11259" width="9.140625" style="50"/>
    <col min="11260" max="11260" width="12.85546875" style="50" customWidth="1"/>
    <col min="11261" max="11262" width="0" style="50" hidden="1" customWidth="1"/>
    <col min="11263" max="11263" width="18.28515625" style="50" customWidth="1"/>
    <col min="11264" max="11264" width="64.85546875" style="50" customWidth="1"/>
    <col min="11265" max="11268" width="9.140625" style="50"/>
    <col min="11269" max="11269" width="14.85546875" style="50" customWidth="1"/>
    <col min="11270" max="11513" width="9.140625" style="50"/>
    <col min="11514" max="11514" width="37.7109375" style="50" customWidth="1"/>
    <col min="11515" max="11515" width="9.140625" style="50"/>
    <col min="11516" max="11516" width="12.85546875" style="50" customWidth="1"/>
    <col min="11517" max="11518" width="0" style="50" hidden="1" customWidth="1"/>
    <col min="11519" max="11519" width="18.28515625" style="50" customWidth="1"/>
    <col min="11520" max="11520" width="64.85546875" style="50" customWidth="1"/>
    <col min="11521" max="11524" width="9.140625" style="50"/>
    <col min="11525" max="11525" width="14.85546875" style="50" customWidth="1"/>
    <col min="11526" max="11769" width="9.140625" style="50"/>
    <col min="11770" max="11770" width="37.7109375" style="50" customWidth="1"/>
    <col min="11771" max="11771" width="9.140625" style="50"/>
    <col min="11772" max="11772" width="12.85546875" style="50" customWidth="1"/>
    <col min="11773" max="11774" width="0" style="50" hidden="1" customWidth="1"/>
    <col min="11775" max="11775" width="18.28515625" style="50" customWidth="1"/>
    <col min="11776" max="11776" width="64.85546875" style="50" customWidth="1"/>
    <col min="11777" max="11780" width="9.140625" style="50"/>
    <col min="11781" max="11781" width="14.85546875" style="50" customWidth="1"/>
    <col min="11782" max="12025" width="9.140625" style="50"/>
    <col min="12026" max="12026" width="37.7109375" style="50" customWidth="1"/>
    <col min="12027" max="12027" width="9.140625" style="50"/>
    <col min="12028" max="12028" width="12.85546875" style="50" customWidth="1"/>
    <col min="12029" max="12030" width="0" style="50" hidden="1" customWidth="1"/>
    <col min="12031" max="12031" width="18.28515625" style="50" customWidth="1"/>
    <col min="12032" max="12032" width="64.85546875" style="50" customWidth="1"/>
    <col min="12033" max="12036" width="9.140625" style="50"/>
    <col min="12037" max="12037" width="14.85546875" style="50" customWidth="1"/>
    <col min="12038" max="12281" width="9.140625" style="50"/>
    <col min="12282" max="12282" width="37.7109375" style="50" customWidth="1"/>
    <col min="12283" max="12283" width="9.140625" style="50"/>
    <col min="12284" max="12284" width="12.85546875" style="50" customWidth="1"/>
    <col min="12285" max="12286" width="0" style="50" hidden="1" customWidth="1"/>
    <col min="12287" max="12287" width="18.28515625" style="50" customWidth="1"/>
    <col min="12288" max="12288" width="64.85546875" style="50" customWidth="1"/>
    <col min="12289" max="12292" width="9.140625" style="50"/>
    <col min="12293" max="12293" width="14.85546875" style="50" customWidth="1"/>
    <col min="12294" max="12537" width="9.140625" style="50"/>
    <col min="12538" max="12538" width="37.7109375" style="50" customWidth="1"/>
    <col min="12539" max="12539" width="9.140625" style="50"/>
    <col min="12540" max="12540" width="12.85546875" style="50" customWidth="1"/>
    <col min="12541" max="12542" width="0" style="50" hidden="1" customWidth="1"/>
    <col min="12543" max="12543" width="18.28515625" style="50" customWidth="1"/>
    <col min="12544" max="12544" width="64.85546875" style="50" customWidth="1"/>
    <col min="12545" max="12548" width="9.140625" style="50"/>
    <col min="12549" max="12549" width="14.85546875" style="50" customWidth="1"/>
    <col min="12550" max="12793" width="9.140625" style="50"/>
    <col min="12794" max="12794" width="37.7109375" style="50" customWidth="1"/>
    <col min="12795" max="12795" width="9.140625" style="50"/>
    <col min="12796" max="12796" width="12.85546875" style="50" customWidth="1"/>
    <col min="12797" max="12798" width="0" style="50" hidden="1" customWidth="1"/>
    <col min="12799" max="12799" width="18.28515625" style="50" customWidth="1"/>
    <col min="12800" max="12800" width="64.85546875" style="50" customWidth="1"/>
    <col min="12801" max="12804" width="9.140625" style="50"/>
    <col min="12805" max="12805" width="14.85546875" style="50" customWidth="1"/>
    <col min="12806" max="13049" width="9.140625" style="50"/>
    <col min="13050" max="13050" width="37.7109375" style="50" customWidth="1"/>
    <col min="13051" max="13051" width="9.140625" style="50"/>
    <col min="13052" max="13052" width="12.85546875" style="50" customWidth="1"/>
    <col min="13053" max="13054" width="0" style="50" hidden="1" customWidth="1"/>
    <col min="13055" max="13055" width="18.28515625" style="50" customWidth="1"/>
    <col min="13056" max="13056" width="64.85546875" style="50" customWidth="1"/>
    <col min="13057" max="13060" width="9.140625" style="50"/>
    <col min="13061" max="13061" width="14.85546875" style="50" customWidth="1"/>
    <col min="13062" max="13305" width="9.140625" style="50"/>
    <col min="13306" max="13306" width="37.7109375" style="50" customWidth="1"/>
    <col min="13307" max="13307" width="9.140625" style="50"/>
    <col min="13308" max="13308" width="12.85546875" style="50" customWidth="1"/>
    <col min="13309" max="13310" width="0" style="50" hidden="1" customWidth="1"/>
    <col min="13311" max="13311" width="18.28515625" style="50" customWidth="1"/>
    <col min="13312" max="13312" width="64.85546875" style="50" customWidth="1"/>
    <col min="13313" max="13316" width="9.140625" style="50"/>
    <col min="13317" max="13317" width="14.85546875" style="50" customWidth="1"/>
    <col min="13318" max="13561" width="9.140625" style="50"/>
    <col min="13562" max="13562" width="37.7109375" style="50" customWidth="1"/>
    <col min="13563" max="13563" width="9.140625" style="50"/>
    <col min="13564" max="13564" width="12.85546875" style="50" customWidth="1"/>
    <col min="13565" max="13566" width="0" style="50" hidden="1" customWidth="1"/>
    <col min="13567" max="13567" width="18.28515625" style="50" customWidth="1"/>
    <col min="13568" max="13568" width="64.85546875" style="50" customWidth="1"/>
    <col min="13569" max="13572" width="9.140625" style="50"/>
    <col min="13573" max="13573" width="14.85546875" style="50" customWidth="1"/>
    <col min="13574" max="13817" width="9.140625" style="50"/>
    <col min="13818" max="13818" width="37.7109375" style="50" customWidth="1"/>
    <col min="13819" max="13819" width="9.140625" style="50"/>
    <col min="13820" max="13820" width="12.85546875" style="50" customWidth="1"/>
    <col min="13821" max="13822" width="0" style="50" hidden="1" customWidth="1"/>
    <col min="13823" max="13823" width="18.28515625" style="50" customWidth="1"/>
    <col min="13824" max="13824" width="64.85546875" style="50" customWidth="1"/>
    <col min="13825" max="13828" width="9.140625" style="50"/>
    <col min="13829" max="13829" width="14.85546875" style="50" customWidth="1"/>
    <col min="13830" max="14073" width="9.140625" style="50"/>
    <col min="14074" max="14074" width="37.7109375" style="50" customWidth="1"/>
    <col min="14075" max="14075" width="9.140625" style="50"/>
    <col min="14076" max="14076" width="12.85546875" style="50" customWidth="1"/>
    <col min="14077" max="14078" width="0" style="50" hidden="1" customWidth="1"/>
    <col min="14079" max="14079" width="18.28515625" style="50" customWidth="1"/>
    <col min="14080" max="14080" width="64.85546875" style="50" customWidth="1"/>
    <col min="14081" max="14084" width="9.140625" style="50"/>
    <col min="14085" max="14085" width="14.85546875" style="50" customWidth="1"/>
    <col min="14086" max="14329" width="9.140625" style="50"/>
    <col min="14330" max="14330" width="37.7109375" style="50" customWidth="1"/>
    <col min="14331" max="14331" width="9.140625" style="50"/>
    <col min="14332" max="14332" width="12.85546875" style="50" customWidth="1"/>
    <col min="14333" max="14334" width="0" style="50" hidden="1" customWidth="1"/>
    <col min="14335" max="14335" width="18.28515625" style="50" customWidth="1"/>
    <col min="14336" max="14336" width="64.85546875" style="50" customWidth="1"/>
    <col min="14337" max="14340" width="9.140625" style="50"/>
    <col min="14341" max="14341" width="14.85546875" style="50" customWidth="1"/>
    <col min="14342" max="14585" width="9.140625" style="50"/>
    <col min="14586" max="14586" width="37.7109375" style="50" customWidth="1"/>
    <col min="14587" max="14587" width="9.140625" style="50"/>
    <col min="14588" max="14588" width="12.85546875" style="50" customWidth="1"/>
    <col min="14589" max="14590" width="0" style="50" hidden="1" customWidth="1"/>
    <col min="14591" max="14591" width="18.28515625" style="50" customWidth="1"/>
    <col min="14592" max="14592" width="64.85546875" style="50" customWidth="1"/>
    <col min="14593" max="14596" width="9.140625" style="50"/>
    <col min="14597" max="14597" width="14.85546875" style="50" customWidth="1"/>
    <col min="14598" max="14841" width="9.140625" style="50"/>
    <col min="14842" max="14842" width="37.7109375" style="50" customWidth="1"/>
    <col min="14843" max="14843" width="9.140625" style="50"/>
    <col min="14844" max="14844" width="12.85546875" style="50" customWidth="1"/>
    <col min="14845" max="14846" width="0" style="50" hidden="1" customWidth="1"/>
    <col min="14847" max="14847" width="18.28515625" style="50" customWidth="1"/>
    <col min="14848" max="14848" width="64.85546875" style="50" customWidth="1"/>
    <col min="14849" max="14852" width="9.140625" style="50"/>
    <col min="14853" max="14853" width="14.85546875" style="50" customWidth="1"/>
    <col min="14854" max="15097" width="9.140625" style="50"/>
    <col min="15098" max="15098" width="37.7109375" style="50" customWidth="1"/>
    <col min="15099" max="15099" width="9.140625" style="50"/>
    <col min="15100" max="15100" width="12.85546875" style="50" customWidth="1"/>
    <col min="15101" max="15102" width="0" style="50" hidden="1" customWidth="1"/>
    <col min="15103" max="15103" width="18.28515625" style="50" customWidth="1"/>
    <col min="15104" max="15104" width="64.85546875" style="50" customWidth="1"/>
    <col min="15105" max="15108" width="9.140625" style="50"/>
    <col min="15109" max="15109" width="14.85546875" style="50" customWidth="1"/>
    <col min="15110" max="15353" width="9.140625" style="50"/>
    <col min="15354" max="15354" width="37.7109375" style="50" customWidth="1"/>
    <col min="15355" max="15355" width="9.140625" style="50"/>
    <col min="15356" max="15356" width="12.85546875" style="50" customWidth="1"/>
    <col min="15357" max="15358" width="0" style="50" hidden="1" customWidth="1"/>
    <col min="15359" max="15359" width="18.28515625" style="50" customWidth="1"/>
    <col min="15360" max="15360" width="64.85546875" style="50" customWidth="1"/>
    <col min="15361" max="15364" width="9.140625" style="50"/>
    <col min="15365" max="15365" width="14.85546875" style="50" customWidth="1"/>
    <col min="15366" max="15609" width="9.140625" style="50"/>
    <col min="15610" max="15610" width="37.7109375" style="50" customWidth="1"/>
    <col min="15611" max="15611" width="9.140625" style="50"/>
    <col min="15612" max="15612" width="12.85546875" style="50" customWidth="1"/>
    <col min="15613" max="15614" width="0" style="50" hidden="1" customWidth="1"/>
    <col min="15615" max="15615" width="18.28515625" style="50" customWidth="1"/>
    <col min="15616" max="15616" width="64.85546875" style="50" customWidth="1"/>
    <col min="15617" max="15620" width="9.140625" style="50"/>
    <col min="15621" max="15621" width="14.85546875" style="50" customWidth="1"/>
    <col min="15622" max="15865" width="9.140625" style="50"/>
    <col min="15866" max="15866" width="37.7109375" style="50" customWidth="1"/>
    <col min="15867" max="15867" width="9.140625" style="50"/>
    <col min="15868" max="15868" width="12.85546875" style="50" customWidth="1"/>
    <col min="15869" max="15870" width="0" style="50" hidden="1" customWidth="1"/>
    <col min="15871" max="15871" width="18.28515625" style="50" customWidth="1"/>
    <col min="15872" max="15872" width="64.85546875" style="50" customWidth="1"/>
    <col min="15873" max="15876" width="9.140625" style="50"/>
    <col min="15877" max="15877" width="14.85546875" style="50" customWidth="1"/>
    <col min="15878" max="16121" width="9.140625" style="50"/>
    <col min="16122" max="16122" width="37.7109375" style="50" customWidth="1"/>
    <col min="16123" max="16123" width="9.140625" style="50"/>
    <col min="16124" max="16124" width="12.85546875" style="50" customWidth="1"/>
    <col min="16125" max="16126" width="0" style="50" hidden="1" customWidth="1"/>
    <col min="16127" max="16127" width="18.28515625" style="50" customWidth="1"/>
    <col min="16128" max="16128" width="64.85546875" style="50" customWidth="1"/>
    <col min="16129" max="16132" width="9.140625" style="50"/>
    <col min="16133" max="16133" width="14.85546875" style="50" customWidth="1"/>
    <col min="16134" max="16384" width="9.140625" style="50"/>
  </cols>
  <sheetData>
    <row r="1" spans="1:41" ht="18.75" x14ac:dyDescent="0.25">
      <c r="I1" s="30"/>
    </row>
    <row r="2" spans="1:41" ht="18.75" x14ac:dyDescent="0.3">
      <c r="I2" s="14"/>
    </row>
    <row r="3" spans="1:41" ht="18.75" x14ac:dyDescent="0.3">
      <c r="I3" s="14"/>
    </row>
    <row r="4" spans="1:41" ht="18.75" x14ac:dyDescent="0.3">
      <c r="H4" s="14"/>
    </row>
    <row r="5" spans="1:41" x14ac:dyDescent="0.25">
      <c r="A5" s="276" t="s">
        <v>380</v>
      </c>
      <c r="B5" s="276"/>
      <c r="C5" s="276"/>
      <c r="D5" s="276"/>
      <c r="E5" s="276"/>
      <c r="F5" s="276"/>
      <c r="G5" s="276"/>
      <c r="H5" s="276"/>
      <c r="I5" s="276"/>
      <c r="J5" s="96"/>
      <c r="K5" s="96"/>
      <c r="L5" s="9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row>
    <row r="6" spans="1:41" ht="18.75" x14ac:dyDescent="0.3">
      <c r="H6" s="14"/>
    </row>
    <row r="7" spans="1:41" ht="18.75" x14ac:dyDescent="0.25">
      <c r="A7" s="280" t="s">
        <v>7</v>
      </c>
      <c r="B7" s="280"/>
      <c r="C7" s="280"/>
      <c r="D7" s="280"/>
      <c r="E7" s="280"/>
      <c r="F7" s="280"/>
      <c r="G7" s="280"/>
      <c r="H7" s="280"/>
      <c r="I7" s="280"/>
    </row>
    <row r="8" spans="1:41" ht="18.75" x14ac:dyDescent="0.25">
      <c r="A8" s="280"/>
      <c r="B8" s="280"/>
      <c r="C8" s="280"/>
      <c r="D8" s="280"/>
      <c r="E8" s="280"/>
      <c r="F8" s="280"/>
      <c r="G8" s="280"/>
      <c r="H8" s="280"/>
      <c r="I8" s="280"/>
    </row>
    <row r="9" spans="1:41" ht="18.75" x14ac:dyDescent="0.25">
      <c r="A9" s="279" t="str">
        <f>'1. паспорт описание'!A9:D9</f>
        <v>О_0200000015</v>
      </c>
      <c r="B9" s="279"/>
      <c r="C9" s="279"/>
      <c r="D9" s="279"/>
      <c r="E9" s="279"/>
      <c r="F9" s="279"/>
      <c r="G9" s="279"/>
      <c r="H9" s="279"/>
      <c r="I9" s="279"/>
    </row>
    <row r="10" spans="1:41" x14ac:dyDescent="0.25">
      <c r="A10" s="277" t="s">
        <v>6</v>
      </c>
      <c r="B10" s="277"/>
      <c r="C10" s="277"/>
      <c r="D10" s="277"/>
      <c r="E10" s="277"/>
      <c r="F10" s="277"/>
      <c r="G10" s="277"/>
      <c r="H10" s="277"/>
      <c r="I10" s="277"/>
    </row>
    <row r="11" spans="1:41" ht="18.75" x14ac:dyDescent="0.25">
      <c r="A11" s="287"/>
      <c r="B11" s="287"/>
      <c r="C11" s="287"/>
      <c r="D11" s="287"/>
      <c r="E11" s="287"/>
      <c r="F11" s="287"/>
      <c r="G11" s="287"/>
      <c r="H11" s="287"/>
      <c r="I11" s="287"/>
    </row>
    <row r="12" spans="1:41" ht="18.75" x14ac:dyDescent="0.25">
      <c r="A12" s="279" t="str">
        <f>'1. паспорт описание'!A12:D12</f>
        <v>Установка трансформаторов в ТП</v>
      </c>
      <c r="B12" s="279"/>
      <c r="C12" s="279"/>
      <c r="D12" s="279"/>
      <c r="E12" s="279"/>
      <c r="F12" s="279"/>
      <c r="G12" s="279"/>
      <c r="H12" s="279"/>
      <c r="I12" s="279"/>
    </row>
    <row r="13" spans="1:41" x14ac:dyDescent="0.25">
      <c r="A13" s="277" t="s">
        <v>5</v>
      </c>
      <c r="B13" s="277"/>
      <c r="C13" s="277"/>
      <c r="D13" s="277"/>
      <c r="E13" s="277"/>
      <c r="F13" s="277"/>
      <c r="G13" s="277"/>
      <c r="H13" s="277"/>
      <c r="I13" s="277"/>
    </row>
    <row r="14" spans="1:41" ht="15.75" customHeight="1" x14ac:dyDescent="0.25">
      <c r="I14" s="72"/>
    </row>
    <row r="15" spans="1:41" x14ac:dyDescent="0.25">
      <c r="H15" s="71"/>
    </row>
    <row r="16" spans="1:41" ht="15.75" customHeight="1" x14ac:dyDescent="0.25">
      <c r="A16" s="334" t="s">
        <v>122</v>
      </c>
      <c r="B16" s="334"/>
      <c r="C16" s="334"/>
      <c r="D16" s="334"/>
      <c r="E16" s="334"/>
      <c r="F16" s="334"/>
      <c r="G16" s="334"/>
      <c r="H16" s="334"/>
      <c r="I16" s="334"/>
    </row>
    <row r="17" spans="1:9" x14ac:dyDescent="0.25">
      <c r="A17" s="52"/>
      <c r="B17" s="107"/>
      <c r="C17" s="52"/>
      <c r="D17" s="70"/>
      <c r="E17" s="70"/>
      <c r="F17" s="70"/>
      <c r="G17" s="70"/>
      <c r="H17" s="70"/>
      <c r="I17" s="70"/>
    </row>
    <row r="18" spans="1:9" ht="28.5" customHeight="1" x14ac:dyDescent="0.25">
      <c r="A18" s="335" t="s">
        <v>72</v>
      </c>
      <c r="B18" s="336" t="s">
        <v>136</v>
      </c>
      <c r="C18" s="335" t="s">
        <v>71</v>
      </c>
      <c r="D18" s="339" t="s">
        <v>110</v>
      </c>
      <c r="E18" s="339"/>
      <c r="F18" s="339"/>
      <c r="G18" s="339"/>
      <c r="H18" s="335" t="s">
        <v>70</v>
      </c>
      <c r="I18" s="338" t="s">
        <v>111</v>
      </c>
    </row>
    <row r="19" spans="1:9" ht="58.5" customHeight="1" x14ac:dyDescent="0.25">
      <c r="A19" s="335"/>
      <c r="B19" s="337"/>
      <c r="C19" s="335"/>
      <c r="D19" s="328" t="s">
        <v>1</v>
      </c>
      <c r="E19" s="328"/>
      <c r="F19" s="329" t="s">
        <v>372</v>
      </c>
      <c r="G19" s="330"/>
      <c r="H19" s="335"/>
      <c r="I19" s="338"/>
    </row>
    <row r="20" spans="1:9" ht="47.25" customHeight="1" x14ac:dyDescent="0.25">
      <c r="A20" s="335"/>
      <c r="B20" s="328"/>
      <c r="C20" s="335"/>
      <c r="D20" s="69" t="s">
        <v>69</v>
      </c>
      <c r="E20" s="69" t="s">
        <v>68</v>
      </c>
      <c r="F20" s="69" t="s">
        <v>69</v>
      </c>
      <c r="G20" s="69" t="s">
        <v>68</v>
      </c>
      <c r="H20" s="335"/>
      <c r="I20" s="338"/>
    </row>
    <row r="21" spans="1:9" x14ac:dyDescent="0.25">
      <c r="A21" s="59">
        <v>1</v>
      </c>
      <c r="B21" s="106">
        <v>2</v>
      </c>
      <c r="C21" s="110">
        <v>3</v>
      </c>
      <c r="D21" s="110">
        <v>4</v>
      </c>
      <c r="E21" s="110">
        <v>5</v>
      </c>
      <c r="F21" s="110">
        <v>6</v>
      </c>
      <c r="G21" s="110">
        <v>7</v>
      </c>
      <c r="H21" s="110">
        <v>8</v>
      </c>
      <c r="I21" s="110">
        <v>9</v>
      </c>
    </row>
    <row r="22" spans="1:9" ht="38.25" customHeight="1" x14ac:dyDescent="0.25">
      <c r="A22" s="67">
        <v>1</v>
      </c>
      <c r="B22" s="331" t="s">
        <v>145</v>
      </c>
      <c r="C22" s="68" t="s">
        <v>144</v>
      </c>
      <c r="D22" s="118" t="s">
        <v>105</v>
      </c>
      <c r="E22" s="118" t="s">
        <v>105</v>
      </c>
      <c r="F22" s="118" t="s">
        <v>105</v>
      </c>
      <c r="G22" s="118" t="s">
        <v>105</v>
      </c>
      <c r="H22" s="119"/>
      <c r="I22" s="115"/>
    </row>
    <row r="23" spans="1:9" ht="99" customHeight="1" x14ac:dyDescent="0.25">
      <c r="A23" s="67">
        <v>2</v>
      </c>
      <c r="B23" s="332"/>
      <c r="C23" s="68" t="s">
        <v>134</v>
      </c>
      <c r="D23" s="118" t="s">
        <v>175</v>
      </c>
      <c r="E23" s="118">
        <v>2029</v>
      </c>
      <c r="F23" s="118" t="s">
        <v>175</v>
      </c>
      <c r="G23" s="118" t="s">
        <v>105</v>
      </c>
      <c r="H23" s="119"/>
      <c r="I23" s="119"/>
    </row>
    <row r="24" spans="1:9" ht="119.25" customHeight="1" x14ac:dyDescent="0.25">
      <c r="A24" s="67">
        <v>3</v>
      </c>
      <c r="B24" s="333"/>
      <c r="C24" s="68" t="s">
        <v>67</v>
      </c>
      <c r="D24" s="118" t="s">
        <v>175</v>
      </c>
      <c r="E24" s="118">
        <v>2029</v>
      </c>
      <c r="F24" s="118" t="s">
        <v>175</v>
      </c>
      <c r="G24" s="118" t="s">
        <v>105</v>
      </c>
      <c r="H24" s="119"/>
      <c r="I24" s="119"/>
    </row>
  </sheetData>
  <mergeCells count="18">
    <mergeCell ref="A5:I5"/>
    <mergeCell ref="A7:I7"/>
    <mergeCell ref="A9:I9"/>
    <mergeCell ref="A10:I10"/>
    <mergeCell ref="A8:I8"/>
    <mergeCell ref="D19:E19"/>
    <mergeCell ref="F19:G19"/>
    <mergeCell ref="B22:B24"/>
    <mergeCell ref="A11:I11"/>
    <mergeCell ref="A16:I16"/>
    <mergeCell ref="A12:I12"/>
    <mergeCell ref="A13:I13"/>
    <mergeCell ref="A18:A20"/>
    <mergeCell ref="C18:C20"/>
    <mergeCell ref="B18:B20"/>
    <mergeCell ref="H18:H20"/>
    <mergeCell ref="I18:I20"/>
    <mergeCell ref="D18:G18"/>
  </mergeCells>
  <pageMargins left="0.70866141732283472" right="0.70866141732283472" top="0.74803149606299213" bottom="0.74803149606299213" header="0.31496062992125984" footer="0.31496062992125984"/>
  <pageSetup paperSize="8" scale="9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42"/>
  <sheetViews>
    <sheetView view="pageBreakPreview" topLeftCell="A7" zoomScale="80" zoomScaleNormal="70" zoomScaleSheetLayoutView="80" workbookViewId="0">
      <selection activeCell="B7" sqref="B1:B1048576"/>
    </sheetView>
  </sheetViews>
  <sheetFormatPr defaultRowHeight="15.75" x14ac:dyDescent="0.25"/>
  <cols>
    <col min="1" max="1" width="9.140625" style="49"/>
    <col min="2" max="2" width="52" style="49" hidden="1" customWidth="1"/>
    <col min="3" max="3" width="57.85546875" style="49" customWidth="1"/>
    <col min="4" max="4" width="15.85546875" style="49" customWidth="1"/>
    <col min="5" max="5" width="13.140625" style="49" hidden="1" customWidth="1"/>
    <col min="6" max="6" width="9.140625" style="49" customWidth="1"/>
    <col min="7" max="7" width="7.7109375" style="49" customWidth="1"/>
    <col min="8" max="8" width="8.5703125" style="49" customWidth="1"/>
    <col min="9" max="9" width="9" style="49" customWidth="1"/>
    <col min="10" max="10" width="9.140625" style="49" customWidth="1"/>
    <col min="11" max="11" width="7.7109375" style="49" customWidth="1"/>
    <col min="12" max="12" width="8.5703125" style="49" hidden="1" customWidth="1"/>
    <col min="13" max="13" width="9" style="49" hidden="1" customWidth="1"/>
    <col min="14" max="14" width="9.140625" style="49" customWidth="1"/>
    <col min="15" max="15" width="7.7109375" style="49" customWidth="1"/>
    <col min="16" max="16" width="8.5703125" style="49" hidden="1" customWidth="1"/>
    <col min="17" max="17" width="9" style="49" hidden="1" customWidth="1"/>
    <col min="18" max="18" width="9.140625" style="49" customWidth="1"/>
    <col min="19" max="19" width="7.7109375" style="49" customWidth="1"/>
    <col min="20" max="20" width="8.5703125" style="49" hidden="1" customWidth="1"/>
    <col min="21" max="21" width="9" style="49" hidden="1" customWidth="1"/>
    <col min="22" max="22" width="9.140625" style="49" customWidth="1"/>
    <col min="23" max="23" width="7.7109375" style="49" customWidth="1"/>
    <col min="24" max="24" width="8.5703125" style="49" hidden="1" customWidth="1"/>
    <col min="25" max="25" width="9" style="49" hidden="1" customWidth="1"/>
    <col min="26" max="27" width="11.42578125" style="49" customWidth="1"/>
    <col min="28" max="16384" width="9.140625" style="49"/>
  </cols>
  <sheetData>
    <row r="1" spans="1:27" ht="18.75" x14ac:dyDescent="0.25">
      <c r="A1" s="50"/>
      <c r="B1" s="50"/>
      <c r="C1" s="50"/>
      <c r="D1" s="50"/>
      <c r="E1" s="50"/>
      <c r="F1" s="50"/>
      <c r="G1" s="50"/>
      <c r="J1" s="50"/>
      <c r="K1" s="50"/>
      <c r="N1" s="50"/>
      <c r="O1" s="50"/>
      <c r="R1" s="50"/>
      <c r="S1" s="50"/>
      <c r="V1" s="50"/>
      <c r="W1" s="50"/>
      <c r="AA1" s="30"/>
    </row>
    <row r="2" spans="1:27" ht="18.75" x14ac:dyDescent="0.3">
      <c r="A2" s="50"/>
      <c r="B2" s="50"/>
      <c r="C2" s="50"/>
      <c r="D2" s="50"/>
      <c r="E2" s="50"/>
      <c r="F2" s="50"/>
      <c r="G2" s="50"/>
      <c r="J2" s="50"/>
      <c r="K2" s="50"/>
      <c r="N2" s="50"/>
      <c r="O2" s="50"/>
      <c r="R2" s="50"/>
      <c r="S2" s="50"/>
      <c r="V2" s="50"/>
      <c r="W2" s="50"/>
      <c r="AA2" s="14"/>
    </row>
    <row r="3" spans="1:27" ht="18.75" x14ac:dyDescent="0.3">
      <c r="A3" s="50"/>
      <c r="B3" s="50"/>
      <c r="C3" s="50"/>
      <c r="D3" s="50"/>
      <c r="E3" s="50"/>
      <c r="F3" s="50"/>
      <c r="G3" s="50"/>
      <c r="J3" s="50"/>
      <c r="K3" s="50"/>
      <c r="N3" s="50"/>
      <c r="O3" s="50"/>
      <c r="R3" s="50"/>
      <c r="S3" s="50"/>
      <c r="V3" s="50"/>
      <c r="W3" s="50"/>
      <c r="AA3" s="14"/>
    </row>
    <row r="4" spans="1:27" ht="18.75" customHeight="1" x14ac:dyDescent="0.25">
      <c r="A4" s="276" t="s">
        <v>371</v>
      </c>
      <c r="B4" s="276"/>
      <c r="C4" s="276"/>
      <c r="D4" s="276"/>
      <c r="E4" s="276"/>
      <c r="F4" s="276"/>
      <c r="G4" s="276"/>
      <c r="H4" s="276"/>
      <c r="I4" s="276"/>
      <c r="J4" s="276"/>
      <c r="K4" s="276"/>
      <c r="L4" s="276"/>
      <c r="M4" s="276"/>
      <c r="N4" s="276"/>
      <c r="O4" s="276"/>
      <c r="P4" s="276"/>
      <c r="Q4" s="276"/>
      <c r="R4" s="276"/>
      <c r="S4" s="276"/>
      <c r="T4" s="276"/>
      <c r="U4" s="276"/>
      <c r="V4" s="276"/>
      <c r="W4" s="276"/>
      <c r="X4" s="276"/>
      <c r="Y4" s="276"/>
      <c r="Z4" s="276"/>
      <c r="AA4" s="276"/>
    </row>
    <row r="5" spans="1:27" ht="18.75" x14ac:dyDescent="0.3">
      <c r="A5" s="50"/>
      <c r="B5" s="50"/>
      <c r="C5" s="50"/>
      <c r="D5" s="50"/>
      <c r="E5" s="50"/>
      <c r="F5" s="50"/>
      <c r="G5" s="50"/>
      <c r="J5" s="50"/>
      <c r="K5" s="50"/>
      <c r="N5" s="50"/>
      <c r="O5" s="50"/>
      <c r="R5" s="50"/>
      <c r="S5" s="50"/>
      <c r="V5" s="50"/>
      <c r="W5" s="50"/>
      <c r="AA5" s="14"/>
    </row>
    <row r="6" spans="1:27" ht="18.75" x14ac:dyDescent="0.25">
      <c r="A6" s="280" t="s">
        <v>7</v>
      </c>
      <c r="B6" s="280"/>
      <c r="C6" s="280"/>
      <c r="D6" s="280"/>
      <c r="E6" s="280"/>
      <c r="F6" s="280"/>
      <c r="G6" s="280"/>
      <c r="H6" s="280"/>
      <c r="I6" s="280"/>
      <c r="J6" s="280"/>
      <c r="K6" s="280"/>
      <c r="L6" s="280"/>
      <c r="M6" s="280"/>
      <c r="N6" s="280"/>
      <c r="O6" s="280"/>
      <c r="P6" s="280"/>
      <c r="Q6" s="280"/>
      <c r="R6" s="280"/>
      <c r="S6" s="280"/>
      <c r="T6" s="280"/>
      <c r="U6" s="280"/>
      <c r="V6" s="280"/>
      <c r="W6" s="280"/>
      <c r="X6" s="280"/>
      <c r="Y6" s="280"/>
      <c r="Z6" s="280"/>
      <c r="AA6" s="280"/>
    </row>
    <row r="7" spans="1:27" ht="18.75" x14ac:dyDescent="0.25">
      <c r="A7" s="12"/>
      <c r="B7" s="89"/>
      <c r="C7" s="12"/>
      <c r="D7" s="12"/>
      <c r="E7" s="12"/>
      <c r="F7" s="66"/>
      <c r="G7" s="66"/>
      <c r="H7" s="66"/>
      <c r="I7" s="66"/>
      <c r="J7" s="66"/>
      <c r="K7" s="66"/>
      <c r="L7" s="66"/>
      <c r="M7" s="66"/>
      <c r="N7" s="66"/>
      <c r="O7" s="66"/>
      <c r="P7" s="66"/>
      <c r="Q7" s="66"/>
      <c r="R7" s="66"/>
      <c r="S7" s="66"/>
      <c r="T7" s="66"/>
      <c r="U7" s="66"/>
      <c r="V7" s="66"/>
      <c r="W7" s="66"/>
      <c r="X7" s="66"/>
      <c r="Y7" s="66"/>
      <c r="Z7" s="66"/>
      <c r="AA7" s="66"/>
    </row>
    <row r="8" spans="1:27" ht="18.75" x14ac:dyDescent="0.25">
      <c r="A8" s="279" t="str">
        <f>'1. паспорт описание'!A9:D9</f>
        <v>О_0200000015</v>
      </c>
      <c r="B8" s="279"/>
      <c r="C8" s="279"/>
      <c r="D8" s="279"/>
      <c r="E8" s="279"/>
      <c r="F8" s="279"/>
      <c r="G8" s="279"/>
      <c r="H8" s="279"/>
      <c r="I8" s="279"/>
      <c r="J8" s="279"/>
      <c r="K8" s="279"/>
      <c r="L8" s="279"/>
      <c r="M8" s="279"/>
      <c r="N8" s="279"/>
      <c r="O8" s="279"/>
      <c r="P8" s="279"/>
      <c r="Q8" s="279"/>
      <c r="R8" s="279"/>
      <c r="S8" s="279"/>
      <c r="T8" s="279"/>
      <c r="U8" s="279"/>
      <c r="V8" s="279"/>
      <c r="W8" s="279"/>
      <c r="X8" s="279"/>
      <c r="Y8" s="279"/>
      <c r="Z8" s="279"/>
      <c r="AA8" s="279"/>
    </row>
    <row r="9" spans="1:27" x14ac:dyDescent="0.25">
      <c r="A9" s="277" t="s">
        <v>6</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row>
    <row r="10" spans="1:27" ht="16.5" customHeight="1" x14ac:dyDescent="0.3">
      <c r="A10" s="10"/>
      <c r="B10" s="10"/>
      <c r="C10" s="10"/>
      <c r="D10" s="10"/>
      <c r="E10" s="10"/>
      <c r="F10" s="65"/>
      <c r="G10" s="65"/>
      <c r="H10" s="65"/>
      <c r="I10" s="65"/>
      <c r="J10" s="65"/>
      <c r="K10" s="65"/>
      <c r="L10" s="65"/>
      <c r="M10" s="65"/>
      <c r="N10" s="65"/>
      <c r="O10" s="65"/>
      <c r="P10" s="65"/>
      <c r="Q10" s="65"/>
      <c r="R10" s="65"/>
      <c r="S10" s="65"/>
      <c r="T10" s="65"/>
      <c r="U10" s="65"/>
      <c r="V10" s="65"/>
      <c r="W10" s="65"/>
      <c r="X10" s="65"/>
      <c r="Y10" s="65"/>
      <c r="Z10" s="65"/>
      <c r="AA10" s="65"/>
    </row>
    <row r="11" spans="1:27" ht="18.75" x14ac:dyDescent="0.25">
      <c r="A11" s="279" t="str">
        <f>'1. паспорт описание'!A12:D12</f>
        <v>Установка трансформаторов в ТП</v>
      </c>
      <c r="B11" s="279"/>
      <c r="C11" s="279"/>
      <c r="D11" s="279"/>
      <c r="E11" s="279"/>
      <c r="F11" s="279"/>
      <c r="G11" s="279"/>
      <c r="H11" s="279"/>
      <c r="I11" s="279"/>
      <c r="J11" s="279"/>
      <c r="K11" s="279"/>
      <c r="L11" s="279"/>
      <c r="M11" s="279"/>
      <c r="N11" s="279"/>
      <c r="O11" s="279"/>
      <c r="P11" s="279"/>
      <c r="Q11" s="279"/>
      <c r="R11" s="279"/>
      <c r="S11" s="279"/>
      <c r="T11" s="279"/>
      <c r="U11" s="279"/>
      <c r="V11" s="279"/>
      <c r="W11" s="279"/>
      <c r="X11" s="279"/>
      <c r="Y11" s="279"/>
      <c r="Z11" s="279"/>
      <c r="AA11" s="279"/>
    </row>
    <row r="12" spans="1:27" ht="15.75" customHeight="1" x14ac:dyDescent="0.25">
      <c r="A12" s="277" t="s">
        <v>5</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row>
    <row r="13" spans="1:27" x14ac:dyDescent="0.25">
      <c r="A13" s="344"/>
      <c r="B13" s="344"/>
      <c r="C13" s="344"/>
      <c r="D13" s="344"/>
      <c r="E13" s="344"/>
      <c r="F13" s="344"/>
      <c r="G13" s="344"/>
      <c r="H13" s="344"/>
      <c r="I13" s="344"/>
      <c r="J13" s="344"/>
      <c r="K13" s="344"/>
      <c r="L13" s="344"/>
      <c r="M13" s="344"/>
      <c r="N13" s="344"/>
      <c r="O13" s="344"/>
      <c r="P13" s="344"/>
      <c r="Q13" s="344"/>
      <c r="R13" s="344"/>
      <c r="S13" s="344"/>
      <c r="T13" s="344"/>
      <c r="U13" s="344"/>
      <c r="V13" s="344"/>
      <c r="W13" s="344"/>
      <c r="X13" s="344"/>
      <c r="Y13" s="344"/>
      <c r="Z13" s="344"/>
      <c r="AA13" s="344"/>
    </row>
    <row r="14" spans="1:27" x14ac:dyDescent="0.25">
      <c r="A14" s="50"/>
      <c r="B14" s="50"/>
      <c r="F14" s="50"/>
      <c r="G14" s="50"/>
      <c r="H14" s="50"/>
      <c r="I14" s="50"/>
      <c r="J14" s="50"/>
      <c r="K14" s="50"/>
      <c r="L14" s="50"/>
      <c r="M14" s="50"/>
      <c r="N14" s="50"/>
      <c r="O14" s="50"/>
      <c r="P14" s="50"/>
      <c r="Q14" s="50"/>
      <c r="R14" s="50"/>
      <c r="S14" s="50"/>
      <c r="T14" s="50"/>
      <c r="U14" s="50"/>
      <c r="V14" s="50"/>
      <c r="W14" s="50"/>
      <c r="X14" s="50"/>
      <c r="Y14" s="50"/>
      <c r="Z14" s="50"/>
    </row>
    <row r="15" spans="1:27" x14ac:dyDescent="0.25">
      <c r="A15" s="345" t="s">
        <v>123</v>
      </c>
      <c r="B15" s="345"/>
      <c r="C15" s="345"/>
      <c r="D15" s="345"/>
      <c r="E15" s="345"/>
      <c r="F15" s="345"/>
      <c r="G15" s="345"/>
      <c r="H15" s="345"/>
      <c r="I15" s="345"/>
      <c r="J15" s="345"/>
      <c r="K15" s="345"/>
      <c r="L15" s="345"/>
      <c r="M15" s="345"/>
      <c r="N15" s="345"/>
      <c r="O15" s="345"/>
      <c r="P15" s="345"/>
      <c r="Q15" s="345"/>
      <c r="R15" s="345"/>
      <c r="S15" s="345"/>
      <c r="T15" s="345"/>
      <c r="U15" s="345"/>
      <c r="V15" s="345"/>
      <c r="W15" s="345"/>
      <c r="X15" s="345"/>
      <c r="Y15" s="345"/>
      <c r="Z15" s="345"/>
      <c r="AA15" s="345"/>
    </row>
    <row r="16" spans="1:27" x14ac:dyDescent="0.25">
      <c r="A16" s="50"/>
      <c r="B16" s="50"/>
      <c r="C16" s="50"/>
      <c r="D16" s="50"/>
      <c r="E16" s="50"/>
      <c r="F16" s="50"/>
      <c r="G16" s="50"/>
      <c r="H16" s="50"/>
      <c r="I16" s="50"/>
      <c r="J16" s="50"/>
      <c r="K16" s="50"/>
      <c r="L16" s="50"/>
      <c r="M16" s="50"/>
      <c r="N16" s="50"/>
      <c r="O16" s="50"/>
      <c r="P16" s="50"/>
      <c r="Q16" s="50"/>
      <c r="R16" s="50"/>
      <c r="S16" s="50"/>
      <c r="T16" s="50"/>
      <c r="U16" s="50"/>
      <c r="V16" s="50"/>
      <c r="W16" s="50"/>
      <c r="X16" s="50"/>
      <c r="Y16" s="50"/>
      <c r="Z16" s="50"/>
    </row>
    <row r="17" spans="1:30" ht="33" customHeight="1" x14ac:dyDescent="0.25">
      <c r="A17" s="336" t="s">
        <v>66</v>
      </c>
      <c r="B17" s="336" t="s">
        <v>136</v>
      </c>
      <c r="C17" s="336" t="s">
        <v>65</v>
      </c>
      <c r="D17" s="335" t="s">
        <v>179</v>
      </c>
      <c r="E17" s="335"/>
      <c r="F17" s="350" t="s">
        <v>176</v>
      </c>
      <c r="G17" s="351"/>
      <c r="H17" s="351"/>
      <c r="I17" s="351"/>
      <c r="J17" s="350" t="s">
        <v>181</v>
      </c>
      <c r="K17" s="351"/>
      <c r="L17" s="351"/>
      <c r="M17" s="351"/>
      <c r="N17" s="350" t="s">
        <v>182</v>
      </c>
      <c r="O17" s="351"/>
      <c r="P17" s="351"/>
      <c r="Q17" s="351"/>
      <c r="R17" s="350" t="s">
        <v>183</v>
      </c>
      <c r="S17" s="351"/>
      <c r="T17" s="351"/>
      <c r="U17" s="351"/>
      <c r="V17" s="350" t="s">
        <v>180</v>
      </c>
      <c r="W17" s="351"/>
      <c r="X17" s="351"/>
      <c r="Y17" s="351"/>
      <c r="Z17" s="346" t="s">
        <v>177</v>
      </c>
      <c r="AA17" s="347"/>
      <c r="AB17" s="64"/>
      <c r="AC17" s="64"/>
      <c r="AD17" s="64"/>
    </row>
    <row r="18" spans="1:30" ht="99.75" customHeight="1" x14ac:dyDescent="0.25">
      <c r="A18" s="337"/>
      <c r="B18" s="337"/>
      <c r="C18" s="337"/>
      <c r="D18" s="335"/>
      <c r="E18" s="335"/>
      <c r="F18" s="335" t="s">
        <v>1</v>
      </c>
      <c r="G18" s="335"/>
      <c r="H18" s="335" t="s">
        <v>370</v>
      </c>
      <c r="I18" s="335"/>
      <c r="J18" s="335" t="s">
        <v>1</v>
      </c>
      <c r="K18" s="335"/>
      <c r="L18" s="335" t="s">
        <v>64</v>
      </c>
      <c r="M18" s="335"/>
      <c r="N18" s="335" t="s">
        <v>1</v>
      </c>
      <c r="O18" s="335"/>
      <c r="P18" s="335" t="s">
        <v>64</v>
      </c>
      <c r="Q18" s="335"/>
      <c r="R18" s="335" t="s">
        <v>1</v>
      </c>
      <c r="S18" s="335"/>
      <c r="T18" s="335" t="s">
        <v>64</v>
      </c>
      <c r="U18" s="335"/>
      <c r="V18" s="335" t="s">
        <v>1</v>
      </c>
      <c r="W18" s="335"/>
      <c r="X18" s="335" t="s">
        <v>64</v>
      </c>
      <c r="Y18" s="335"/>
      <c r="Z18" s="348"/>
      <c r="AA18" s="349"/>
    </row>
    <row r="19" spans="1:30" ht="89.25" customHeight="1" x14ac:dyDescent="0.25">
      <c r="A19" s="328"/>
      <c r="B19" s="328"/>
      <c r="C19" s="328"/>
      <c r="D19" s="62" t="s">
        <v>1</v>
      </c>
      <c r="E19" s="62" t="s">
        <v>63</v>
      </c>
      <c r="F19" s="63" t="s">
        <v>113</v>
      </c>
      <c r="G19" s="63" t="s">
        <v>114</v>
      </c>
      <c r="H19" s="63" t="s">
        <v>113</v>
      </c>
      <c r="I19" s="63" t="s">
        <v>114</v>
      </c>
      <c r="J19" s="63" t="s">
        <v>113</v>
      </c>
      <c r="K19" s="63" t="s">
        <v>114</v>
      </c>
      <c r="L19" s="63" t="s">
        <v>113</v>
      </c>
      <c r="M19" s="63" t="s">
        <v>114</v>
      </c>
      <c r="N19" s="63" t="s">
        <v>113</v>
      </c>
      <c r="O19" s="63" t="s">
        <v>114</v>
      </c>
      <c r="P19" s="63" t="s">
        <v>113</v>
      </c>
      <c r="Q19" s="63" t="s">
        <v>114</v>
      </c>
      <c r="R19" s="63" t="s">
        <v>113</v>
      </c>
      <c r="S19" s="63" t="s">
        <v>114</v>
      </c>
      <c r="T19" s="63" t="s">
        <v>113</v>
      </c>
      <c r="U19" s="63" t="s">
        <v>114</v>
      </c>
      <c r="V19" s="63" t="s">
        <v>113</v>
      </c>
      <c r="W19" s="63" t="s">
        <v>114</v>
      </c>
      <c r="X19" s="63" t="s">
        <v>113</v>
      </c>
      <c r="Y19" s="63" t="s">
        <v>114</v>
      </c>
      <c r="Z19" s="62" t="s">
        <v>1</v>
      </c>
      <c r="AA19" s="62" t="s">
        <v>372</v>
      </c>
    </row>
    <row r="20" spans="1:30" ht="19.5" customHeight="1" x14ac:dyDescent="0.25">
      <c r="A20" s="59">
        <v>1</v>
      </c>
      <c r="B20" s="106">
        <v>2</v>
      </c>
      <c r="C20" s="134">
        <v>3</v>
      </c>
      <c r="D20" s="134">
        <v>4</v>
      </c>
      <c r="E20" s="134">
        <v>5</v>
      </c>
      <c r="F20" s="134">
        <v>6</v>
      </c>
      <c r="G20" s="134">
        <v>7</v>
      </c>
      <c r="H20" s="134">
        <v>8</v>
      </c>
      <c r="I20" s="134">
        <v>9</v>
      </c>
      <c r="J20" s="134">
        <v>10</v>
      </c>
      <c r="K20" s="134">
        <v>11</v>
      </c>
      <c r="L20" s="134">
        <v>12</v>
      </c>
      <c r="M20" s="134">
        <v>13</v>
      </c>
      <c r="N20" s="134">
        <v>14</v>
      </c>
      <c r="O20" s="134">
        <v>15</v>
      </c>
      <c r="P20" s="134">
        <v>16</v>
      </c>
      <c r="Q20" s="134">
        <v>17</v>
      </c>
      <c r="R20" s="134">
        <v>18</v>
      </c>
      <c r="S20" s="134">
        <v>19</v>
      </c>
      <c r="T20" s="134">
        <v>20</v>
      </c>
      <c r="U20" s="134">
        <v>21</v>
      </c>
      <c r="V20" s="134">
        <v>22</v>
      </c>
      <c r="W20" s="134">
        <v>23</v>
      </c>
      <c r="X20" s="134">
        <v>24</v>
      </c>
      <c r="Y20" s="134">
        <v>25</v>
      </c>
      <c r="Z20" s="134">
        <v>26</v>
      </c>
      <c r="AA20" s="134">
        <v>27</v>
      </c>
    </row>
    <row r="21" spans="1:30" ht="47.25" customHeight="1" x14ac:dyDescent="0.25">
      <c r="A21" s="61">
        <v>1</v>
      </c>
      <c r="B21" s="352" t="s">
        <v>145</v>
      </c>
      <c r="C21" s="60" t="s">
        <v>154</v>
      </c>
      <c r="D21" s="121">
        <v>54.924754293168</v>
      </c>
      <c r="E21" s="121" t="s">
        <v>105</v>
      </c>
      <c r="F21" s="121">
        <v>10.076255376000001</v>
      </c>
      <c r="G21" s="61" t="s">
        <v>14</v>
      </c>
      <c r="H21" s="121">
        <v>1.239369902</v>
      </c>
      <c r="I21" s="61" t="s">
        <v>17</v>
      </c>
      <c r="J21" s="121" t="s">
        <v>105</v>
      </c>
      <c r="K21" s="61" t="s">
        <v>105</v>
      </c>
      <c r="L21" s="121" t="s">
        <v>105</v>
      </c>
      <c r="M21" s="61" t="s">
        <v>105</v>
      </c>
      <c r="N21" s="121">
        <v>10.51228995042</v>
      </c>
      <c r="O21" s="61" t="s">
        <v>14</v>
      </c>
      <c r="P21" s="121" t="s">
        <v>105</v>
      </c>
      <c r="Q21" s="61" t="s">
        <v>105</v>
      </c>
      <c r="R21" s="121">
        <v>16.425343569780001</v>
      </c>
      <c r="S21" s="61" t="s">
        <v>14</v>
      </c>
      <c r="T21" s="121" t="s">
        <v>105</v>
      </c>
      <c r="U21" s="61" t="s">
        <v>105</v>
      </c>
      <c r="V21" s="121">
        <v>17.910865396967999</v>
      </c>
      <c r="W21" s="61" t="s">
        <v>14</v>
      </c>
      <c r="X21" s="121" t="s">
        <v>105</v>
      </c>
      <c r="Y21" s="61" t="s">
        <v>105</v>
      </c>
      <c r="Z21" s="121">
        <v>54.924754293168</v>
      </c>
      <c r="AA21" s="121">
        <f>H21</f>
        <v>1.239369902</v>
      </c>
    </row>
    <row r="22" spans="1:30" ht="47.25" x14ac:dyDescent="0.25">
      <c r="A22" s="61" t="s">
        <v>16</v>
      </c>
      <c r="B22" s="353"/>
      <c r="C22" s="60" t="s">
        <v>321</v>
      </c>
      <c r="D22" s="121">
        <v>54.924754293168</v>
      </c>
      <c r="E22" s="121" t="s">
        <v>105</v>
      </c>
      <c r="F22" s="121">
        <v>10.076255376000001</v>
      </c>
      <c r="G22" s="61" t="s">
        <v>14</v>
      </c>
      <c r="H22" s="121">
        <v>1.239369902</v>
      </c>
      <c r="I22" s="61" t="s">
        <v>17</v>
      </c>
      <c r="J22" s="121" t="s">
        <v>105</v>
      </c>
      <c r="K22" s="61" t="s">
        <v>105</v>
      </c>
      <c r="L22" s="121" t="s">
        <v>105</v>
      </c>
      <c r="M22" s="61" t="s">
        <v>105</v>
      </c>
      <c r="N22" s="121">
        <v>10.51228995042</v>
      </c>
      <c r="O22" s="61" t="s">
        <v>14</v>
      </c>
      <c r="P22" s="121" t="s">
        <v>105</v>
      </c>
      <c r="Q22" s="61" t="s">
        <v>105</v>
      </c>
      <c r="R22" s="121">
        <v>16.425343569780001</v>
      </c>
      <c r="S22" s="61" t="s">
        <v>14</v>
      </c>
      <c r="T22" s="121" t="s">
        <v>105</v>
      </c>
      <c r="U22" s="61" t="s">
        <v>105</v>
      </c>
      <c r="V22" s="121">
        <v>17.910865396967999</v>
      </c>
      <c r="W22" s="61" t="s">
        <v>14</v>
      </c>
      <c r="X22" s="121" t="s">
        <v>105</v>
      </c>
      <c r="Y22" s="61" t="s">
        <v>105</v>
      </c>
      <c r="Z22" s="121">
        <v>54.924754293168</v>
      </c>
      <c r="AA22" s="121">
        <f>H22</f>
        <v>1.239369902</v>
      </c>
    </row>
    <row r="23" spans="1:30" ht="31.5" x14ac:dyDescent="0.25">
      <c r="A23" s="61" t="s">
        <v>15</v>
      </c>
      <c r="B23" s="353"/>
      <c r="C23" s="60" t="s">
        <v>62</v>
      </c>
      <c r="D23" s="110">
        <v>59</v>
      </c>
      <c r="E23" s="110" t="s">
        <v>105</v>
      </c>
      <c r="F23" s="229">
        <v>12</v>
      </c>
      <c r="G23" s="61" t="s">
        <v>14</v>
      </c>
      <c r="H23" s="229">
        <v>2</v>
      </c>
      <c r="I23" s="61" t="s">
        <v>17</v>
      </c>
      <c r="J23" s="58" t="s">
        <v>105</v>
      </c>
      <c r="K23" s="58" t="s">
        <v>105</v>
      </c>
      <c r="L23" s="58" t="s">
        <v>105</v>
      </c>
      <c r="M23" s="58" t="s">
        <v>105</v>
      </c>
      <c r="N23" s="58" t="s">
        <v>105</v>
      </c>
      <c r="O23" s="58" t="s">
        <v>105</v>
      </c>
      <c r="P23" s="58" t="s">
        <v>105</v>
      </c>
      <c r="Q23" s="58" t="s">
        <v>105</v>
      </c>
      <c r="R23" s="58" t="s">
        <v>105</v>
      </c>
      <c r="S23" s="58" t="s">
        <v>105</v>
      </c>
      <c r="T23" s="58" t="s">
        <v>105</v>
      </c>
      <c r="U23" s="58" t="s">
        <v>105</v>
      </c>
      <c r="V23" s="58" t="s">
        <v>105</v>
      </c>
      <c r="W23" s="58" t="s">
        <v>105</v>
      </c>
      <c r="X23" s="58" t="s">
        <v>105</v>
      </c>
      <c r="Y23" s="58" t="s">
        <v>105</v>
      </c>
      <c r="Z23" s="58" t="s">
        <v>105</v>
      </c>
      <c r="AA23" s="120" t="s">
        <v>105</v>
      </c>
    </row>
    <row r="24" spans="1:30" x14ac:dyDescent="0.25">
      <c r="A24" s="61" t="s">
        <v>14</v>
      </c>
      <c r="B24" s="353"/>
      <c r="C24" s="60" t="s">
        <v>184</v>
      </c>
      <c r="D24" s="110">
        <v>59</v>
      </c>
      <c r="E24" s="130" t="s">
        <v>105</v>
      </c>
      <c r="F24" s="134">
        <v>12</v>
      </c>
      <c r="G24" s="58" t="s">
        <v>105</v>
      </c>
      <c r="H24" s="226">
        <v>2</v>
      </c>
      <c r="I24" s="226">
        <v>1</v>
      </c>
      <c r="J24" s="136" t="s">
        <v>105</v>
      </c>
      <c r="K24" s="58" t="s">
        <v>105</v>
      </c>
      <c r="L24" s="58" t="s">
        <v>105</v>
      </c>
      <c r="M24" s="58" t="s">
        <v>105</v>
      </c>
      <c r="N24" s="136">
        <v>12</v>
      </c>
      <c r="O24" s="136" t="s">
        <v>105</v>
      </c>
      <c r="P24" s="136" t="s">
        <v>105</v>
      </c>
      <c r="Q24" s="136" t="s">
        <v>105</v>
      </c>
      <c r="R24" s="136">
        <v>17</v>
      </c>
      <c r="S24" s="136" t="s">
        <v>105</v>
      </c>
      <c r="T24" s="136" t="s">
        <v>105</v>
      </c>
      <c r="U24" s="136" t="s">
        <v>105</v>
      </c>
      <c r="V24" s="136">
        <v>18</v>
      </c>
      <c r="W24" s="58" t="s">
        <v>105</v>
      </c>
      <c r="X24" s="58" t="s">
        <v>105</v>
      </c>
      <c r="Y24" s="58" t="s">
        <v>105</v>
      </c>
      <c r="Z24" s="137">
        <v>59</v>
      </c>
      <c r="AA24" s="228">
        <f>H24</f>
        <v>2</v>
      </c>
    </row>
    <row r="25" spans="1:30" ht="35.25" customHeight="1" x14ac:dyDescent="0.25">
      <c r="A25" s="61" t="s">
        <v>13</v>
      </c>
      <c r="B25" s="353"/>
      <c r="C25" s="60" t="s">
        <v>382</v>
      </c>
      <c r="D25" s="121">
        <v>54.924754293168</v>
      </c>
      <c r="E25" s="131" t="s">
        <v>105</v>
      </c>
      <c r="F25" s="121">
        <v>10.076255376000001</v>
      </c>
      <c r="G25" s="132">
        <v>4</v>
      </c>
      <c r="H25" s="121">
        <v>1.239369902</v>
      </c>
      <c r="I25" s="226">
        <v>1</v>
      </c>
      <c r="J25" s="121" t="s">
        <v>105</v>
      </c>
      <c r="K25" s="133" t="s">
        <v>105</v>
      </c>
      <c r="L25" s="121" t="s">
        <v>105</v>
      </c>
      <c r="M25" s="133" t="s">
        <v>105</v>
      </c>
      <c r="N25" s="121">
        <v>10.51228995042</v>
      </c>
      <c r="O25" s="61" t="s">
        <v>14</v>
      </c>
      <c r="P25" s="121" t="s">
        <v>105</v>
      </c>
      <c r="Q25" s="133" t="s">
        <v>105</v>
      </c>
      <c r="R25" s="121">
        <v>16.425343569780001</v>
      </c>
      <c r="S25" s="61" t="s">
        <v>14</v>
      </c>
      <c r="T25" s="121" t="s">
        <v>105</v>
      </c>
      <c r="U25" s="133" t="s">
        <v>105</v>
      </c>
      <c r="V25" s="121">
        <v>17.910865396967999</v>
      </c>
      <c r="W25" s="61" t="s">
        <v>14</v>
      </c>
      <c r="X25" s="121" t="s">
        <v>105</v>
      </c>
      <c r="Y25" s="133" t="s">
        <v>105</v>
      </c>
      <c r="Z25" s="121">
        <v>54.924754293168</v>
      </c>
      <c r="AA25" s="121">
        <f>H25</f>
        <v>1.239369902</v>
      </c>
    </row>
    <row r="26" spans="1:30" ht="36.75" customHeight="1" x14ac:dyDescent="0.25">
      <c r="A26" s="61" t="s">
        <v>12</v>
      </c>
      <c r="B26" s="353"/>
      <c r="C26" s="73" t="s">
        <v>383</v>
      </c>
      <c r="D26" s="129" t="s">
        <v>105</v>
      </c>
      <c r="E26" s="121" t="s">
        <v>105</v>
      </c>
      <c r="F26" s="121" t="s">
        <v>105</v>
      </c>
      <c r="G26" s="61" t="s">
        <v>105</v>
      </c>
      <c r="H26" s="121" t="s">
        <v>105</v>
      </c>
      <c r="I26" s="61" t="s">
        <v>105</v>
      </c>
      <c r="J26" s="121" t="s">
        <v>105</v>
      </c>
      <c r="K26" s="61" t="s">
        <v>105</v>
      </c>
      <c r="L26" s="121" t="s">
        <v>105</v>
      </c>
      <c r="M26" s="61" t="s">
        <v>105</v>
      </c>
      <c r="N26" s="121" t="s">
        <v>105</v>
      </c>
      <c r="O26" s="61" t="s">
        <v>105</v>
      </c>
      <c r="P26" s="121" t="s">
        <v>105</v>
      </c>
      <c r="Q26" s="61" t="s">
        <v>105</v>
      </c>
      <c r="R26" s="121" t="s">
        <v>105</v>
      </c>
      <c r="S26" s="61" t="s">
        <v>105</v>
      </c>
      <c r="T26" s="121" t="s">
        <v>105</v>
      </c>
      <c r="U26" s="61" t="s">
        <v>105</v>
      </c>
      <c r="V26" s="121" t="s">
        <v>105</v>
      </c>
      <c r="W26" s="61" t="s">
        <v>105</v>
      </c>
      <c r="X26" s="121" t="s">
        <v>105</v>
      </c>
      <c r="Y26" s="61" t="s">
        <v>105</v>
      </c>
      <c r="Z26" s="121" t="s">
        <v>105</v>
      </c>
      <c r="AA26" s="122" t="s">
        <v>105</v>
      </c>
    </row>
    <row r="27" spans="1:30" ht="60.75" customHeight="1" x14ac:dyDescent="0.25">
      <c r="A27" s="61" t="s">
        <v>10</v>
      </c>
      <c r="B27" s="354"/>
      <c r="C27" s="60" t="s">
        <v>61</v>
      </c>
      <c r="D27" s="110" t="s">
        <v>105</v>
      </c>
      <c r="E27" s="110" t="s">
        <v>105</v>
      </c>
      <c r="F27" s="58" t="s">
        <v>105</v>
      </c>
      <c r="G27" s="58" t="s">
        <v>105</v>
      </c>
      <c r="H27" s="58" t="s">
        <v>105</v>
      </c>
      <c r="I27" s="58" t="s">
        <v>105</v>
      </c>
      <c r="J27" s="58" t="s">
        <v>105</v>
      </c>
      <c r="K27" s="58" t="s">
        <v>105</v>
      </c>
      <c r="L27" s="58" t="s">
        <v>105</v>
      </c>
      <c r="M27" s="58" t="s">
        <v>105</v>
      </c>
      <c r="N27" s="58" t="s">
        <v>105</v>
      </c>
      <c r="O27" s="58" t="s">
        <v>105</v>
      </c>
      <c r="P27" s="58" t="s">
        <v>105</v>
      </c>
      <c r="Q27" s="58" t="s">
        <v>105</v>
      </c>
      <c r="R27" s="58" t="s">
        <v>105</v>
      </c>
      <c r="S27" s="58" t="s">
        <v>105</v>
      </c>
      <c r="T27" s="58" t="s">
        <v>105</v>
      </c>
      <c r="U27" s="58" t="s">
        <v>105</v>
      </c>
      <c r="V27" s="58" t="s">
        <v>105</v>
      </c>
      <c r="W27" s="58" t="s">
        <v>105</v>
      </c>
      <c r="X27" s="58" t="s">
        <v>105</v>
      </c>
      <c r="Y27" s="58" t="s">
        <v>105</v>
      </c>
      <c r="Z27" s="58" t="s">
        <v>105</v>
      </c>
      <c r="AA27" s="120" t="s">
        <v>105</v>
      </c>
    </row>
    <row r="28" spans="1:30" x14ac:dyDescent="0.25">
      <c r="A28" s="56"/>
      <c r="B28" s="56"/>
      <c r="C28" s="57"/>
      <c r="D28" s="57"/>
      <c r="E28" s="57"/>
      <c r="F28" s="56"/>
      <c r="G28" s="56"/>
      <c r="H28" s="50"/>
      <c r="I28" s="50"/>
      <c r="J28" s="56"/>
      <c r="K28" s="56"/>
      <c r="L28" s="50"/>
      <c r="M28" s="50"/>
      <c r="N28" s="56"/>
      <c r="O28" s="56"/>
      <c r="P28" s="50"/>
      <c r="Q28" s="50"/>
      <c r="R28" s="56"/>
      <c r="S28" s="56"/>
      <c r="T28" s="50"/>
      <c r="U28" s="50"/>
      <c r="V28" s="56"/>
      <c r="W28" s="56"/>
      <c r="X28" s="50"/>
      <c r="Y28" s="50"/>
      <c r="Z28" s="50"/>
    </row>
    <row r="29" spans="1:30" ht="54" customHeight="1" x14ac:dyDescent="0.25">
      <c r="A29" s="50"/>
      <c r="B29" s="50"/>
      <c r="C29" s="341"/>
      <c r="D29" s="341"/>
      <c r="E29" s="341"/>
      <c r="F29" s="55"/>
      <c r="G29" s="55"/>
      <c r="H29" s="55"/>
      <c r="I29" s="55"/>
      <c r="J29" s="55"/>
      <c r="K29" s="55"/>
      <c r="L29" s="55"/>
      <c r="M29" s="55"/>
      <c r="N29" s="55"/>
      <c r="O29" s="55"/>
      <c r="P29" s="55"/>
      <c r="Q29" s="55"/>
      <c r="R29" s="55"/>
      <c r="S29" s="55"/>
      <c r="T29" s="55"/>
      <c r="U29" s="55"/>
      <c r="V29" s="55"/>
      <c r="W29" s="55"/>
      <c r="X29" s="55"/>
      <c r="Y29" s="55"/>
      <c r="Z29" s="55"/>
    </row>
    <row r="30" spans="1:30" x14ac:dyDescent="0.25">
      <c r="A30" s="50"/>
      <c r="B30" s="50"/>
      <c r="C30" s="50"/>
      <c r="D30" s="50"/>
      <c r="E30" s="50"/>
      <c r="F30" s="50"/>
      <c r="G30" s="50"/>
      <c r="H30" s="50"/>
      <c r="I30" s="50"/>
      <c r="J30" s="50"/>
      <c r="K30" s="50"/>
      <c r="L30" s="50"/>
      <c r="M30" s="50"/>
      <c r="N30" s="50"/>
      <c r="O30" s="50"/>
      <c r="P30" s="50"/>
      <c r="Q30" s="50"/>
      <c r="R30" s="50"/>
      <c r="S30" s="50"/>
      <c r="T30" s="50"/>
      <c r="U30" s="50"/>
      <c r="V30" s="50"/>
      <c r="W30" s="50"/>
      <c r="X30" s="50"/>
      <c r="Y30" s="50"/>
      <c r="Z30" s="50"/>
    </row>
    <row r="31" spans="1:30" ht="50.25" customHeight="1" x14ac:dyDescent="0.25">
      <c r="A31" s="50"/>
      <c r="B31" s="50"/>
      <c r="C31" s="342"/>
      <c r="D31" s="342"/>
      <c r="E31" s="342"/>
      <c r="F31" s="50"/>
      <c r="G31" s="50"/>
      <c r="H31" s="50"/>
      <c r="I31" s="50"/>
      <c r="J31" s="50"/>
      <c r="K31" s="50"/>
      <c r="L31" s="50"/>
      <c r="M31" s="50"/>
      <c r="N31" s="50"/>
      <c r="O31" s="50"/>
      <c r="P31" s="50"/>
      <c r="Q31" s="50"/>
      <c r="R31" s="50"/>
      <c r="S31" s="50"/>
      <c r="T31" s="50"/>
      <c r="U31" s="50"/>
      <c r="V31" s="50"/>
      <c r="W31" s="50"/>
      <c r="X31" s="50"/>
      <c r="Y31" s="50"/>
      <c r="Z31" s="50"/>
    </row>
    <row r="32" spans="1:30" x14ac:dyDescent="0.25">
      <c r="A32" s="50"/>
      <c r="B32" s="50"/>
      <c r="C32" s="50"/>
      <c r="D32" s="50"/>
      <c r="E32" s="50"/>
      <c r="F32" s="50"/>
      <c r="G32" s="50"/>
      <c r="H32" s="50"/>
      <c r="I32" s="50"/>
      <c r="J32" s="50"/>
      <c r="K32" s="50"/>
      <c r="L32" s="50"/>
      <c r="M32" s="50"/>
      <c r="N32" s="50"/>
      <c r="O32" s="50"/>
      <c r="P32" s="50"/>
      <c r="Q32" s="50"/>
      <c r="R32" s="50"/>
      <c r="S32" s="50"/>
      <c r="T32" s="50"/>
      <c r="U32" s="50"/>
      <c r="V32" s="50"/>
      <c r="W32" s="50"/>
      <c r="X32" s="50"/>
      <c r="Y32" s="50"/>
      <c r="Z32" s="50"/>
    </row>
    <row r="33" spans="1:26" ht="36.75" customHeight="1" x14ac:dyDescent="0.25">
      <c r="A33" s="50"/>
      <c r="B33" s="50"/>
      <c r="C33" s="341"/>
      <c r="D33" s="341"/>
      <c r="E33" s="341"/>
      <c r="F33" s="50"/>
      <c r="G33" s="50"/>
      <c r="H33" s="50"/>
      <c r="I33" s="50"/>
      <c r="J33" s="50"/>
      <c r="K33" s="50"/>
      <c r="L33" s="50"/>
      <c r="M33" s="50"/>
      <c r="N33" s="50"/>
      <c r="O33" s="50"/>
      <c r="P33" s="50"/>
      <c r="Q33" s="50"/>
      <c r="R33" s="50"/>
      <c r="S33" s="50"/>
      <c r="T33" s="50"/>
      <c r="U33" s="50"/>
      <c r="V33" s="50"/>
      <c r="W33" s="50"/>
      <c r="X33" s="50"/>
      <c r="Y33" s="50"/>
      <c r="Z33" s="50"/>
    </row>
    <row r="34" spans="1:26" x14ac:dyDescent="0.25">
      <c r="A34" s="50"/>
      <c r="B34" s="50"/>
      <c r="C34" s="54"/>
      <c r="D34" s="54"/>
      <c r="E34" s="54"/>
      <c r="F34" s="50"/>
      <c r="G34" s="50"/>
      <c r="H34" s="53"/>
      <c r="I34" s="50"/>
      <c r="J34" s="50"/>
      <c r="K34" s="50"/>
      <c r="L34" s="53"/>
      <c r="M34" s="50"/>
      <c r="N34" s="50"/>
      <c r="O34" s="50"/>
      <c r="P34" s="53"/>
      <c r="Q34" s="50"/>
      <c r="R34" s="50"/>
      <c r="S34" s="50"/>
      <c r="T34" s="53"/>
      <c r="U34" s="50"/>
      <c r="V34" s="50"/>
      <c r="W34" s="50"/>
      <c r="X34" s="53"/>
      <c r="Y34" s="50"/>
      <c r="Z34" s="50"/>
    </row>
    <row r="35" spans="1:26" ht="51" customHeight="1" x14ac:dyDescent="0.25">
      <c r="A35" s="50"/>
      <c r="B35" s="50"/>
      <c r="C35" s="341"/>
      <c r="D35" s="341"/>
      <c r="E35" s="341"/>
      <c r="F35" s="50"/>
      <c r="G35" s="50"/>
      <c r="H35" s="53"/>
      <c r="I35" s="50"/>
      <c r="J35" s="50"/>
      <c r="K35" s="50"/>
      <c r="L35" s="53"/>
      <c r="M35" s="50"/>
      <c r="N35" s="50"/>
      <c r="O35" s="50"/>
      <c r="P35" s="53"/>
      <c r="Q35" s="50"/>
      <c r="R35" s="50"/>
      <c r="S35" s="50"/>
      <c r="T35" s="53"/>
      <c r="U35" s="50"/>
      <c r="V35" s="50"/>
      <c r="W35" s="50"/>
      <c r="X35" s="53"/>
      <c r="Y35" s="50"/>
      <c r="Z35" s="50"/>
    </row>
    <row r="36" spans="1:26" ht="32.25" customHeight="1" x14ac:dyDescent="0.25">
      <c r="A36" s="50"/>
      <c r="B36" s="50"/>
      <c r="C36" s="342"/>
      <c r="D36" s="342"/>
      <c r="E36" s="342"/>
      <c r="F36" s="50"/>
      <c r="G36" s="50"/>
      <c r="H36" s="50"/>
      <c r="I36" s="50"/>
      <c r="J36" s="50"/>
      <c r="K36" s="50"/>
      <c r="L36" s="50"/>
      <c r="M36" s="50"/>
      <c r="N36" s="50"/>
      <c r="O36" s="50"/>
      <c r="P36" s="50"/>
      <c r="Q36" s="50"/>
      <c r="R36" s="50"/>
      <c r="S36" s="50"/>
      <c r="T36" s="50"/>
      <c r="U36" s="50"/>
      <c r="V36" s="50"/>
      <c r="W36" s="50"/>
      <c r="X36" s="50"/>
      <c r="Y36" s="50"/>
      <c r="Z36" s="50"/>
    </row>
    <row r="37" spans="1:26" ht="51.75" customHeight="1" x14ac:dyDescent="0.25">
      <c r="A37" s="50"/>
      <c r="B37" s="50"/>
      <c r="C37" s="341"/>
      <c r="D37" s="341"/>
      <c r="E37" s="341"/>
      <c r="F37" s="50"/>
      <c r="G37" s="50"/>
      <c r="H37" s="50"/>
      <c r="I37" s="50"/>
      <c r="J37" s="50"/>
      <c r="K37" s="50"/>
      <c r="L37" s="50"/>
      <c r="M37" s="50"/>
      <c r="N37" s="50"/>
      <c r="O37" s="50"/>
      <c r="P37" s="50"/>
      <c r="Q37" s="50"/>
      <c r="R37" s="50"/>
      <c r="S37" s="50"/>
      <c r="T37" s="50"/>
      <c r="U37" s="50"/>
      <c r="V37" s="50"/>
      <c r="W37" s="50"/>
      <c r="X37" s="50"/>
      <c r="Y37" s="50"/>
      <c r="Z37" s="50"/>
    </row>
    <row r="38" spans="1:26" ht="21.75" customHeight="1" x14ac:dyDescent="0.25">
      <c r="A38" s="50"/>
      <c r="B38" s="50"/>
      <c r="C38" s="343"/>
      <c r="D38" s="343"/>
      <c r="E38" s="343"/>
      <c r="F38" s="51"/>
      <c r="G38" s="51"/>
      <c r="H38" s="50"/>
      <c r="I38" s="50"/>
      <c r="J38" s="51"/>
      <c r="K38" s="51"/>
      <c r="L38" s="50"/>
      <c r="M38" s="50"/>
      <c r="N38" s="51"/>
      <c r="O38" s="51"/>
      <c r="P38" s="50"/>
      <c r="Q38" s="50"/>
      <c r="R38" s="51"/>
      <c r="S38" s="51"/>
      <c r="T38" s="50"/>
      <c r="U38" s="50"/>
      <c r="V38" s="51"/>
      <c r="W38" s="51"/>
      <c r="X38" s="50"/>
      <c r="Y38" s="50"/>
      <c r="Z38" s="50"/>
    </row>
    <row r="39" spans="1:26" ht="23.25" customHeight="1" x14ac:dyDescent="0.25">
      <c r="A39" s="50"/>
      <c r="B39" s="50"/>
      <c r="C39" s="51"/>
      <c r="D39" s="51"/>
      <c r="E39" s="51"/>
      <c r="F39" s="50"/>
      <c r="G39" s="50"/>
      <c r="H39" s="50"/>
      <c r="I39" s="50"/>
      <c r="J39" s="50"/>
      <c r="K39" s="50"/>
      <c r="L39" s="50"/>
      <c r="M39" s="50"/>
      <c r="N39" s="50"/>
      <c r="O39" s="50"/>
      <c r="P39" s="50"/>
      <c r="Q39" s="50"/>
      <c r="R39" s="50"/>
      <c r="S39" s="50"/>
      <c r="T39" s="50"/>
      <c r="U39" s="50"/>
      <c r="V39" s="50"/>
      <c r="W39" s="50"/>
      <c r="X39" s="50"/>
      <c r="Y39" s="50"/>
      <c r="Z39" s="50"/>
    </row>
    <row r="40" spans="1:26" ht="18.75" customHeight="1" x14ac:dyDescent="0.25">
      <c r="A40" s="50"/>
      <c r="B40" s="50"/>
      <c r="C40" s="340"/>
      <c r="D40" s="340"/>
      <c r="E40" s="340"/>
      <c r="F40" s="50"/>
      <c r="G40" s="50"/>
      <c r="H40" s="50"/>
      <c r="I40" s="50"/>
      <c r="J40" s="50"/>
      <c r="K40" s="50"/>
      <c r="L40" s="50"/>
      <c r="M40" s="50"/>
      <c r="N40" s="50"/>
      <c r="O40" s="50"/>
      <c r="P40" s="50"/>
      <c r="Q40" s="50"/>
      <c r="R40" s="50"/>
      <c r="S40" s="50"/>
      <c r="T40" s="50"/>
      <c r="U40" s="50"/>
      <c r="V40" s="50"/>
      <c r="W40" s="50"/>
      <c r="X40" s="50"/>
      <c r="Y40" s="50"/>
      <c r="Z40" s="50"/>
    </row>
    <row r="41" spans="1:26" x14ac:dyDescent="0.25">
      <c r="A41" s="50"/>
      <c r="B41" s="50"/>
      <c r="C41" s="50"/>
      <c r="D41" s="50"/>
      <c r="E41" s="50"/>
      <c r="F41" s="50"/>
      <c r="G41" s="50"/>
      <c r="H41" s="50"/>
      <c r="I41" s="50"/>
      <c r="J41" s="50"/>
      <c r="K41" s="50"/>
      <c r="L41" s="50"/>
      <c r="M41" s="50"/>
      <c r="N41" s="50"/>
      <c r="O41" s="50"/>
      <c r="P41" s="50"/>
      <c r="Q41" s="50"/>
      <c r="R41" s="50"/>
      <c r="S41" s="50"/>
      <c r="T41" s="50"/>
      <c r="U41" s="50"/>
      <c r="V41" s="50"/>
      <c r="W41" s="50"/>
      <c r="X41" s="50"/>
      <c r="Y41" s="50"/>
      <c r="Z41" s="50"/>
    </row>
    <row r="42" spans="1:26" x14ac:dyDescent="0.25">
      <c r="A42" s="50"/>
      <c r="B42" s="50"/>
      <c r="C42" s="50"/>
      <c r="D42" s="50"/>
      <c r="E42" s="50"/>
      <c r="F42" s="50"/>
      <c r="G42" s="50"/>
      <c r="H42" s="50"/>
      <c r="I42" s="50"/>
      <c r="J42" s="50"/>
      <c r="K42" s="50"/>
      <c r="L42" s="50"/>
      <c r="M42" s="50"/>
      <c r="N42" s="50"/>
      <c r="O42" s="50"/>
      <c r="P42" s="50"/>
      <c r="Q42" s="50"/>
      <c r="R42" s="50"/>
      <c r="S42" s="50"/>
      <c r="T42" s="50"/>
      <c r="U42" s="50"/>
      <c r="V42" s="50"/>
      <c r="W42" s="50"/>
      <c r="X42" s="50"/>
      <c r="Y42" s="50"/>
      <c r="Z42" s="50"/>
    </row>
  </sheetData>
  <mergeCells count="37">
    <mergeCell ref="F17:I17"/>
    <mergeCell ref="F18:G18"/>
    <mergeCell ref="H18:I18"/>
    <mergeCell ref="B17:B19"/>
    <mergeCell ref="B21:B27"/>
    <mergeCell ref="D17:E18"/>
    <mergeCell ref="A4:AA4"/>
    <mergeCell ref="A9:AA9"/>
    <mergeCell ref="A8:AA8"/>
    <mergeCell ref="A6:AA6"/>
    <mergeCell ref="A11:AA11"/>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V18:W18"/>
    <mergeCell ref="X18:Y18"/>
    <mergeCell ref="C40:E40"/>
    <mergeCell ref="C29:E29"/>
    <mergeCell ref="C31:E31"/>
    <mergeCell ref="C33:E33"/>
    <mergeCell ref="C35:E35"/>
    <mergeCell ref="C36:E36"/>
    <mergeCell ref="C37:E37"/>
    <mergeCell ref="C38:E38"/>
  </mergeCells>
  <pageMargins left="0.39370078740157483" right="0.21" top="0.78740157480314965" bottom="0.39370078740157483" header="0.31496062992125984" footer="0.31496062992125984"/>
  <pageSetup paperSize="9" scale="66"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pageSetUpPr fitToPage="1"/>
  </sheetPr>
  <dimension ref="A5:L20"/>
  <sheetViews>
    <sheetView view="pageBreakPreview" zoomScale="85" zoomScaleSheetLayoutView="85" workbookViewId="0">
      <selection activeCell="W25" sqref="W25"/>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76" t="s">
        <v>371</v>
      </c>
      <c r="B5" s="276"/>
      <c r="C5" s="276"/>
      <c r="D5" s="276"/>
      <c r="E5" s="276"/>
      <c r="F5" s="276"/>
      <c r="G5" s="276"/>
      <c r="H5" s="276"/>
      <c r="I5" s="276"/>
      <c r="J5" s="276"/>
      <c r="K5" s="276"/>
      <c r="L5" s="276"/>
    </row>
    <row r="7" spans="1:12" ht="18.75" x14ac:dyDescent="0.25">
      <c r="A7" s="280" t="s">
        <v>151</v>
      </c>
      <c r="B7" s="280"/>
      <c r="C7" s="280"/>
      <c r="D7" s="280"/>
      <c r="E7" s="280"/>
      <c r="F7" s="280"/>
      <c r="G7" s="280"/>
      <c r="H7" s="280"/>
      <c r="I7" s="280"/>
      <c r="J7" s="280"/>
      <c r="K7" s="280"/>
      <c r="L7" s="280"/>
    </row>
    <row r="8" spans="1:12" ht="18.75" x14ac:dyDescent="0.25">
      <c r="A8" s="280"/>
      <c r="B8" s="280"/>
      <c r="C8" s="280"/>
      <c r="D8" s="280"/>
      <c r="E8" s="280"/>
      <c r="F8" s="280"/>
      <c r="G8" s="280"/>
      <c r="H8" s="280"/>
      <c r="I8" s="280"/>
      <c r="J8" s="280"/>
      <c r="K8" s="280"/>
      <c r="L8" s="280"/>
    </row>
    <row r="9" spans="1:12" ht="18.75" x14ac:dyDescent="0.25">
      <c r="A9" s="279" t="str">
        <f>'1. паспорт описание'!A9:D9</f>
        <v>О_0200000015</v>
      </c>
      <c r="B9" s="279"/>
      <c r="C9" s="279"/>
      <c r="D9" s="279"/>
      <c r="E9" s="279"/>
      <c r="F9" s="279"/>
      <c r="G9" s="279"/>
      <c r="H9" s="279"/>
      <c r="I9" s="279"/>
      <c r="J9" s="279"/>
      <c r="K9" s="279"/>
      <c r="L9" s="279"/>
    </row>
    <row r="10" spans="1:12" ht="15.75" x14ac:dyDescent="0.25">
      <c r="A10" s="277" t="s">
        <v>6</v>
      </c>
      <c r="B10" s="277"/>
      <c r="C10" s="277"/>
      <c r="D10" s="277"/>
      <c r="E10" s="277"/>
      <c r="F10" s="277"/>
      <c r="G10" s="277"/>
      <c r="H10" s="277"/>
      <c r="I10" s="277"/>
      <c r="J10" s="277"/>
      <c r="K10" s="277"/>
      <c r="L10" s="277"/>
    </row>
    <row r="11" spans="1:12" ht="18.75" x14ac:dyDescent="0.25">
      <c r="A11" s="287"/>
      <c r="B11" s="287"/>
      <c r="C11" s="287"/>
      <c r="D11" s="287"/>
      <c r="E11" s="287"/>
      <c r="F11" s="287"/>
      <c r="G11" s="287"/>
      <c r="H11" s="287"/>
      <c r="I11" s="287"/>
      <c r="J11" s="287"/>
      <c r="K11" s="287"/>
      <c r="L11" s="287"/>
    </row>
    <row r="12" spans="1:12" ht="63.75" customHeight="1" x14ac:dyDescent="0.25">
      <c r="A12" s="278" t="str">
        <f>'1. паспорт описание'!A12:D12</f>
        <v>Установка трансформаторов в ТП</v>
      </c>
      <c r="B12" s="278"/>
      <c r="C12" s="278"/>
      <c r="D12" s="278"/>
      <c r="E12" s="278"/>
      <c r="F12" s="278"/>
      <c r="G12" s="278"/>
      <c r="H12" s="278"/>
      <c r="I12" s="278"/>
      <c r="J12" s="278"/>
      <c r="K12" s="278"/>
      <c r="L12" s="278"/>
    </row>
    <row r="13" spans="1:12" ht="15.75" x14ac:dyDescent="0.25">
      <c r="A13" s="277" t="s">
        <v>5</v>
      </c>
      <c r="B13" s="277"/>
      <c r="C13" s="277"/>
      <c r="D13" s="277"/>
      <c r="E13" s="277"/>
      <c r="F13" s="277"/>
      <c r="G13" s="277"/>
      <c r="H13" s="277"/>
      <c r="I13" s="277"/>
      <c r="J13" s="277"/>
      <c r="K13" s="277"/>
      <c r="L13" s="277"/>
    </row>
    <row r="14" spans="1:12" x14ac:dyDescent="0.25">
      <c r="A14" s="317"/>
      <c r="B14" s="317"/>
      <c r="C14" s="317"/>
      <c r="D14" s="317"/>
      <c r="E14" s="317"/>
      <c r="F14" s="317"/>
      <c r="G14" s="317"/>
      <c r="H14" s="317"/>
      <c r="I14" s="317"/>
      <c r="J14" s="317"/>
      <c r="K14" s="317"/>
      <c r="L14" s="317"/>
    </row>
    <row r="15" spans="1:12" ht="14.25" customHeight="1" x14ac:dyDescent="0.25">
      <c r="A15" s="317"/>
      <c r="B15" s="317"/>
      <c r="C15" s="317"/>
      <c r="D15" s="317"/>
      <c r="E15" s="317"/>
      <c r="F15" s="317"/>
      <c r="G15" s="317"/>
      <c r="H15" s="317"/>
      <c r="I15" s="317"/>
      <c r="J15" s="317"/>
      <c r="K15" s="317"/>
      <c r="L15" s="317"/>
    </row>
    <row r="16" spans="1:12" x14ac:dyDescent="0.25">
      <c r="A16" s="317"/>
      <c r="B16" s="317"/>
      <c r="C16" s="317"/>
      <c r="D16" s="317"/>
      <c r="E16" s="317"/>
      <c r="F16" s="317"/>
      <c r="G16" s="317"/>
      <c r="H16" s="317"/>
      <c r="I16" s="317"/>
      <c r="J16" s="317"/>
      <c r="K16" s="317"/>
      <c r="L16" s="317"/>
    </row>
    <row r="17" spans="1:12" s="19" customFormat="1" x14ac:dyDescent="0.25">
      <c r="A17" s="311"/>
      <c r="B17" s="311"/>
      <c r="C17" s="311"/>
      <c r="D17" s="311"/>
      <c r="E17" s="311"/>
      <c r="F17" s="311"/>
      <c r="G17" s="311"/>
      <c r="H17" s="311"/>
      <c r="I17" s="311"/>
      <c r="J17" s="311"/>
      <c r="K17" s="311"/>
      <c r="L17" s="311"/>
    </row>
    <row r="18" spans="1:12" s="19" customFormat="1" ht="50.25" customHeight="1" x14ac:dyDescent="0.25">
      <c r="A18" s="356" t="s">
        <v>169</v>
      </c>
      <c r="B18" s="356"/>
      <c r="C18" s="356"/>
      <c r="D18" s="356"/>
      <c r="E18" s="356"/>
      <c r="F18" s="356"/>
      <c r="G18" s="356"/>
      <c r="H18" s="356"/>
      <c r="I18" s="356"/>
      <c r="J18" s="356"/>
      <c r="K18" s="356"/>
      <c r="L18" s="356"/>
    </row>
    <row r="20" spans="1:12" ht="55.5" customHeight="1" x14ac:dyDescent="0.25">
      <c r="A20" s="355" t="s">
        <v>451</v>
      </c>
      <c r="B20" s="355"/>
      <c r="C20" s="355"/>
      <c r="D20" s="355"/>
      <c r="E20" s="355"/>
      <c r="F20" s="355"/>
      <c r="G20" s="355"/>
      <c r="H20" s="355"/>
      <c r="I20" s="355"/>
      <c r="J20" s="355"/>
      <c r="K20" s="355"/>
      <c r="L20" s="355"/>
    </row>
  </sheetData>
  <mergeCells count="14">
    <mergeCell ref="A5:L5"/>
    <mergeCell ref="A13:L13"/>
    <mergeCell ref="A9:L9"/>
    <mergeCell ref="A10:L10"/>
    <mergeCell ref="A11:L11"/>
    <mergeCell ref="A12:L12"/>
    <mergeCell ref="A7:L7"/>
    <mergeCell ref="A8:L8"/>
    <mergeCell ref="A20:L20"/>
    <mergeCell ref="A18:L18"/>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35"/>
  <sheetViews>
    <sheetView zoomScale="60" zoomScaleNormal="60" workbookViewId="0">
      <pane ySplit="28" topLeftCell="A29" activePane="bottomLeft" state="frozen"/>
      <selection activeCell="A18" sqref="A18"/>
      <selection pane="bottomLeft" activeCell="M33" sqref="M33"/>
    </sheetView>
  </sheetViews>
  <sheetFormatPr defaultRowHeight="15.75" outlineLevelRow="1" outlineLevelCol="1" x14ac:dyDescent="0.25"/>
  <cols>
    <col min="1" max="1" width="10.7109375" style="244" customWidth="1"/>
    <col min="2" max="2" width="48.140625" style="243" customWidth="1"/>
    <col min="3" max="3" width="14.85546875" style="244" customWidth="1"/>
    <col min="4" max="4" width="16.28515625" style="244" customWidth="1"/>
    <col min="5" max="5" width="9.85546875" style="245" customWidth="1"/>
    <col min="6" max="10" width="7.7109375" style="246" customWidth="1"/>
    <col min="11" max="11" width="14.140625" style="246" customWidth="1"/>
    <col min="12" max="12" width="43.28515625" style="244" customWidth="1"/>
    <col min="13" max="13" width="18.140625" style="246" customWidth="1" outlineLevel="1"/>
    <col min="14" max="14" width="17.28515625" style="245" customWidth="1" outlineLevel="1"/>
    <col min="15" max="15" width="16.140625" style="246" customWidth="1" outlineLevel="1"/>
    <col min="16" max="16" width="17.7109375" style="246" customWidth="1" outlineLevel="1"/>
    <col min="17" max="17" width="14" style="246" customWidth="1" outlineLevel="1"/>
    <col min="18" max="18" width="16.140625" style="246" customWidth="1" outlineLevel="1"/>
    <col min="19" max="19" width="15" style="246" customWidth="1" outlineLevel="1"/>
    <col min="20" max="20" width="13.28515625" style="246" customWidth="1" outlineLevel="1"/>
    <col min="21" max="21" width="39.28515625" style="244" customWidth="1" outlineLevel="1"/>
    <col min="22" max="22" width="16.85546875" style="243" customWidth="1" outlineLevel="1"/>
    <col min="23" max="23" width="27.5703125" style="243" customWidth="1" outlineLevel="1"/>
    <col min="24" max="24" width="7.7109375" style="244" customWidth="1" outlineLevel="1"/>
    <col min="25" max="25" width="14.42578125" style="244" customWidth="1" outlineLevel="1"/>
    <col min="26" max="26" width="18.7109375" style="246" customWidth="1" outlineLevel="1"/>
    <col min="27" max="27" width="37.140625" style="246" customWidth="1"/>
    <col min="28" max="28" width="14.85546875" style="245" customWidth="1"/>
    <col min="29" max="29" width="19.5703125" style="245" customWidth="1"/>
    <col min="30" max="30" width="15.28515625" style="246" customWidth="1"/>
    <col min="31" max="31" width="27.42578125" style="246" customWidth="1"/>
    <col min="32" max="32" width="13" style="246" customWidth="1"/>
    <col min="33" max="34" width="13.140625" style="246" customWidth="1"/>
    <col min="35" max="35" width="17.5703125" style="246" customWidth="1"/>
    <col min="36" max="36" width="14" style="246" customWidth="1"/>
    <col min="37" max="37" width="17" style="246" customWidth="1"/>
    <col min="38" max="38" width="11.5703125" style="246" customWidth="1"/>
    <col min="39" max="39" width="11.28515625" style="246" customWidth="1"/>
    <col min="40" max="40" width="12.7109375" style="246" customWidth="1"/>
    <col min="41" max="41" width="14.28515625" style="246" customWidth="1"/>
    <col min="42" max="42" width="17" style="246" customWidth="1"/>
    <col min="43" max="43" width="16.42578125" style="246" customWidth="1"/>
    <col min="44" max="44" width="18" style="246" customWidth="1"/>
    <col min="45" max="45" width="16.42578125" style="246" customWidth="1"/>
    <col min="46" max="46" width="23.7109375" style="243" customWidth="1"/>
    <col min="47" max="16384" width="9.140625" style="244"/>
  </cols>
  <sheetData>
    <row r="1" spans="1:46" outlineLevel="1" x14ac:dyDescent="0.25">
      <c r="A1" s="242"/>
      <c r="AR1" s="358" t="s">
        <v>387</v>
      </c>
      <c r="AS1" s="358"/>
      <c r="AT1" s="358"/>
    </row>
    <row r="2" spans="1:46" outlineLevel="1" x14ac:dyDescent="0.25">
      <c r="A2" s="242"/>
      <c r="AR2" s="358" t="s">
        <v>388</v>
      </c>
      <c r="AS2" s="358"/>
      <c r="AT2" s="358"/>
    </row>
    <row r="3" spans="1:46" outlineLevel="1" x14ac:dyDescent="0.25">
      <c r="A3" s="242"/>
      <c r="AR3" s="358" t="s">
        <v>389</v>
      </c>
      <c r="AS3" s="358"/>
      <c r="AT3" s="358"/>
    </row>
    <row r="4" spans="1:46" outlineLevel="1" x14ac:dyDescent="0.25">
      <c r="A4" s="242"/>
      <c r="AT4" s="230"/>
    </row>
    <row r="5" spans="1:46" outlineLevel="1" x14ac:dyDescent="0.25">
      <c r="A5" s="359" t="s">
        <v>371</v>
      </c>
      <c r="B5" s="359"/>
      <c r="C5" s="359"/>
      <c r="D5" s="359"/>
      <c r="E5" s="359"/>
      <c r="F5" s="359"/>
      <c r="G5" s="359"/>
      <c r="H5" s="359"/>
      <c r="I5" s="359"/>
      <c r="J5" s="359"/>
      <c r="K5" s="359"/>
      <c r="L5" s="359"/>
      <c r="M5" s="359"/>
      <c r="N5" s="359"/>
      <c r="O5" s="359"/>
      <c r="P5" s="359"/>
      <c r="Q5" s="359"/>
      <c r="R5" s="359"/>
      <c r="S5" s="359"/>
      <c r="T5" s="359"/>
      <c r="U5" s="359"/>
      <c r="V5" s="359"/>
      <c r="W5" s="359"/>
      <c r="X5" s="359"/>
      <c r="Y5" s="359"/>
      <c r="Z5" s="359"/>
      <c r="AA5" s="359"/>
      <c r="AB5" s="359"/>
      <c r="AC5" s="359"/>
      <c r="AD5" s="359"/>
      <c r="AE5" s="359"/>
      <c r="AF5" s="359"/>
      <c r="AG5" s="359"/>
      <c r="AH5" s="359"/>
      <c r="AI5" s="359"/>
      <c r="AJ5" s="359"/>
      <c r="AK5" s="359"/>
      <c r="AL5" s="359"/>
      <c r="AM5" s="359"/>
      <c r="AN5" s="359"/>
      <c r="AO5" s="359"/>
      <c r="AP5" s="359"/>
      <c r="AQ5" s="359"/>
      <c r="AR5" s="359"/>
      <c r="AS5" s="359"/>
      <c r="AT5" s="359"/>
    </row>
    <row r="6" spans="1:46" outlineLevel="1" x14ac:dyDescent="0.25">
      <c r="A6" s="242"/>
    </row>
    <row r="7" spans="1:46" s="18" customFormat="1" ht="18.75" x14ac:dyDescent="0.25">
      <c r="A7" s="280" t="s">
        <v>151</v>
      </c>
      <c r="B7" s="280"/>
      <c r="C7" s="280"/>
      <c r="D7" s="280"/>
      <c r="E7" s="280"/>
      <c r="F7" s="280"/>
      <c r="G7" s="280"/>
      <c r="H7" s="280"/>
      <c r="I7" s="280"/>
      <c r="J7" s="280"/>
      <c r="K7" s="280"/>
      <c r="L7" s="280"/>
      <c r="M7" s="280"/>
      <c r="N7" s="280"/>
      <c r="O7" s="280"/>
      <c r="P7" s="280"/>
      <c r="Q7" s="280"/>
      <c r="R7" s="280"/>
      <c r="S7" s="280"/>
      <c r="T7" s="280"/>
      <c r="U7" s="280"/>
      <c r="V7" s="280"/>
      <c r="W7" s="280"/>
      <c r="X7" s="280"/>
      <c r="Y7" s="280"/>
      <c r="Z7" s="280"/>
      <c r="AA7" s="280"/>
      <c r="AB7" s="280"/>
      <c r="AC7" s="280"/>
      <c r="AD7" s="280"/>
      <c r="AE7" s="280"/>
      <c r="AF7" s="280"/>
      <c r="AG7" s="280"/>
      <c r="AH7" s="280"/>
      <c r="AI7" s="280"/>
      <c r="AJ7" s="280"/>
      <c r="AK7" s="280"/>
      <c r="AL7" s="280"/>
      <c r="AM7" s="280"/>
      <c r="AN7" s="280"/>
      <c r="AO7" s="280"/>
      <c r="AP7" s="280"/>
      <c r="AQ7" s="280"/>
      <c r="AR7" s="280"/>
      <c r="AS7" s="280"/>
      <c r="AT7" s="280"/>
    </row>
    <row r="8" spans="1:46" s="18" customFormat="1" ht="18.75" x14ac:dyDescent="0.25">
      <c r="A8" s="280"/>
      <c r="B8" s="280"/>
      <c r="C8" s="280"/>
      <c r="D8" s="280"/>
      <c r="E8" s="280"/>
      <c r="F8" s="280"/>
      <c r="G8" s="280"/>
      <c r="H8" s="280"/>
      <c r="I8" s="280"/>
      <c r="J8" s="280"/>
      <c r="K8" s="280"/>
      <c r="L8" s="280"/>
      <c r="M8" s="280"/>
      <c r="N8" s="280"/>
      <c r="O8" s="280"/>
      <c r="P8" s="280"/>
      <c r="Q8" s="280"/>
      <c r="R8" s="280"/>
      <c r="S8" s="280"/>
      <c r="T8" s="280"/>
      <c r="U8" s="280"/>
      <c r="V8" s="280"/>
      <c r="W8" s="280"/>
      <c r="X8" s="280"/>
    </row>
    <row r="9" spans="1:46" s="18" customFormat="1" ht="18.75" x14ac:dyDescent="0.25">
      <c r="A9" s="279" t="str">
        <f>'1. паспорт описание'!A9:D9</f>
        <v>О_0200000015</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79"/>
      <c r="AB9" s="279"/>
      <c r="AC9" s="279"/>
      <c r="AD9" s="279"/>
      <c r="AE9" s="279"/>
      <c r="AF9" s="279"/>
      <c r="AG9" s="279"/>
      <c r="AH9" s="279"/>
      <c r="AI9" s="279"/>
      <c r="AJ9" s="279"/>
      <c r="AK9" s="279"/>
      <c r="AL9" s="279"/>
      <c r="AM9" s="279"/>
      <c r="AN9" s="279"/>
      <c r="AO9" s="279"/>
      <c r="AP9" s="279"/>
      <c r="AQ9" s="279"/>
      <c r="AR9" s="279"/>
      <c r="AS9" s="279"/>
      <c r="AT9" s="279"/>
    </row>
    <row r="10" spans="1:46" s="18" customFormat="1" x14ac:dyDescent="0.25">
      <c r="A10" s="277" t="s">
        <v>6</v>
      </c>
      <c r="B10" s="277"/>
      <c r="C10" s="277"/>
      <c r="D10" s="277"/>
      <c r="E10" s="277"/>
      <c r="F10" s="277"/>
      <c r="G10" s="277"/>
      <c r="H10" s="277"/>
      <c r="I10" s="277"/>
      <c r="J10" s="277"/>
      <c r="K10" s="277"/>
      <c r="L10" s="277"/>
      <c r="M10" s="277"/>
      <c r="N10" s="277"/>
      <c r="O10" s="277"/>
      <c r="P10" s="277"/>
      <c r="Q10" s="277"/>
      <c r="R10" s="277"/>
      <c r="S10" s="277"/>
      <c r="T10" s="277"/>
      <c r="U10" s="277"/>
      <c r="V10" s="277"/>
      <c r="W10" s="277"/>
      <c r="X10" s="277"/>
      <c r="Y10" s="277"/>
      <c r="Z10" s="277"/>
      <c r="AA10" s="277"/>
      <c r="AB10" s="277"/>
      <c r="AC10" s="277"/>
      <c r="AD10" s="277"/>
      <c r="AE10" s="277"/>
      <c r="AF10" s="277"/>
      <c r="AG10" s="277"/>
      <c r="AH10" s="277"/>
      <c r="AI10" s="277"/>
      <c r="AJ10" s="277"/>
      <c r="AK10" s="277"/>
      <c r="AL10" s="277"/>
      <c r="AM10" s="277"/>
      <c r="AN10" s="277"/>
      <c r="AO10" s="277"/>
      <c r="AP10" s="277"/>
      <c r="AQ10" s="277"/>
      <c r="AR10" s="277"/>
      <c r="AS10" s="277"/>
      <c r="AT10" s="277"/>
    </row>
    <row r="11" spans="1:46" s="18" customFormat="1" ht="18.75" x14ac:dyDescent="0.25">
      <c r="A11" s="287"/>
      <c r="B11" s="287"/>
      <c r="C11" s="287"/>
      <c r="D11" s="287"/>
      <c r="E11" s="287"/>
      <c r="F11" s="287"/>
      <c r="G11" s="287"/>
      <c r="H11" s="287"/>
      <c r="I11" s="287"/>
      <c r="J11" s="287"/>
      <c r="K11" s="287"/>
      <c r="L11" s="287"/>
      <c r="M11" s="287"/>
      <c r="N11" s="287"/>
      <c r="O11" s="287"/>
      <c r="P11" s="287"/>
      <c r="Q11" s="287"/>
      <c r="R11" s="287"/>
      <c r="S11" s="287"/>
      <c r="T11" s="287"/>
      <c r="U11" s="287"/>
      <c r="V11" s="287"/>
      <c r="W11" s="287"/>
      <c r="X11" s="287"/>
      <c r="Y11" s="287"/>
      <c r="Z11" s="287"/>
      <c r="AA11" s="287"/>
      <c r="AB11" s="287"/>
      <c r="AC11" s="287"/>
      <c r="AD11" s="287"/>
      <c r="AE11" s="287"/>
      <c r="AF11" s="287"/>
      <c r="AG11" s="287"/>
      <c r="AH11" s="287"/>
      <c r="AI11" s="287"/>
      <c r="AJ11" s="287"/>
      <c r="AK11" s="287"/>
      <c r="AL11" s="287"/>
      <c r="AM11" s="287"/>
      <c r="AN11" s="287"/>
      <c r="AO11" s="287"/>
      <c r="AP11" s="287"/>
      <c r="AQ11" s="287"/>
      <c r="AR11" s="287"/>
      <c r="AS11" s="287"/>
      <c r="AT11" s="287"/>
    </row>
    <row r="12" spans="1:46" s="18" customFormat="1" ht="33" customHeight="1" x14ac:dyDescent="0.25">
      <c r="A12" s="278" t="str">
        <f>'1. паспорт описание'!A12:D12</f>
        <v>Установка трансформаторов в ТП</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c r="AB12" s="278"/>
      <c r="AC12" s="278"/>
      <c r="AD12" s="278"/>
      <c r="AE12" s="278"/>
      <c r="AF12" s="278"/>
      <c r="AG12" s="278"/>
      <c r="AH12" s="278"/>
      <c r="AI12" s="278"/>
      <c r="AJ12" s="278"/>
      <c r="AK12" s="278"/>
      <c r="AL12" s="278"/>
      <c r="AM12" s="278"/>
      <c r="AN12" s="278"/>
      <c r="AO12" s="278"/>
      <c r="AP12" s="278"/>
      <c r="AQ12" s="278"/>
      <c r="AR12" s="278"/>
      <c r="AS12" s="278"/>
      <c r="AT12" s="278"/>
    </row>
    <row r="13" spans="1:46" s="18" customFormat="1" x14ac:dyDescent="0.25">
      <c r="A13" s="277" t="s">
        <v>5</v>
      </c>
      <c r="B13" s="277"/>
      <c r="C13" s="277"/>
      <c r="D13" s="277"/>
      <c r="E13" s="277"/>
      <c r="F13" s="277"/>
      <c r="G13" s="277"/>
      <c r="H13" s="277"/>
      <c r="I13" s="277"/>
      <c r="J13" s="277"/>
      <c r="K13" s="277"/>
      <c r="L13" s="277"/>
      <c r="M13" s="277"/>
      <c r="N13" s="277"/>
      <c r="O13" s="277"/>
      <c r="P13" s="277"/>
      <c r="Q13" s="277"/>
      <c r="R13" s="277"/>
      <c r="S13" s="277"/>
      <c r="T13" s="277"/>
      <c r="U13" s="277"/>
      <c r="V13" s="277"/>
      <c r="W13" s="277"/>
      <c r="X13" s="277"/>
      <c r="Y13" s="277"/>
      <c r="Z13" s="277"/>
      <c r="AA13" s="277"/>
      <c r="AB13" s="277"/>
      <c r="AC13" s="277"/>
      <c r="AD13" s="277"/>
      <c r="AE13" s="277"/>
      <c r="AF13" s="277"/>
      <c r="AG13" s="277"/>
      <c r="AH13" s="277"/>
      <c r="AI13" s="277"/>
      <c r="AJ13" s="277"/>
      <c r="AK13" s="277"/>
      <c r="AL13" s="277"/>
      <c r="AM13" s="277"/>
      <c r="AN13" s="277"/>
      <c r="AO13" s="277"/>
      <c r="AP13" s="277"/>
      <c r="AQ13" s="277"/>
      <c r="AR13" s="277"/>
      <c r="AS13" s="277"/>
      <c r="AT13" s="277"/>
    </row>
    <row r="14" spans="1:46" hidden="1" outlineLevel="1" x14ac:dyDescent="0.25">
      <c r="A14" s="357" t="s">
        <v>390</v>
      </c>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357"/>
      <c r="AB14" s="357"/>
      <c r="AC14" s="357"/>
      <c r="AD14" s="357"/>
      <c r="AE14" s="357"/>
      <c r="AF14" s="357"/>
      <c r="AG14" s="357"/>
      <c r="AH14" s="357"/>
      <c r="AI14" s="357"/>
      <c r="AJ14" s="357"/>
      <c r="AK14" s="357"/>
      <c r="AL14" s="357"/>
      <c r="AM14" s="357"/>
      <c r="AN14" s="357"/>
      <c r="AO14" s="357"/>
      <c r="AP14" s="357"/>
      <c r="AQ14" s="357"/>
      <c r="AR14" s="357"/>
      <c r="AS14" s="357"/>
      <c r="AT14" s="357"/>
    </row>
    <row r="15" spans="1:46" hidden="1" outlineLevel="1" x14ac:dyDescent="0.25">
      <c r="A15" s="357" t="s">
        <v>391</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357"/>
      <c r="AB15" s="357"/>
      <c r="AC15" s="357"/>
      <c r="AD15" s="357"/>
      <c r="AE15" s="357"/>
      <c r="AF15" s="357"/>
      <c r="AG15" s="357"/>
      <c r="AH15" s="357"/>
      <c r="AI15" s="357"/>
      <c r="AJ15" s="357"/>
      <c r="AK15" s="357"/>
      <c r="AL15" s="357"/>
      <c r="AM15" s="357"/>
      <c r="AN15" s="357"/>
      <c r="AO15" s="357"/>
      <c r="AP15" s="357"/>
      <c r="AQ15" s="357"/>
      <c r="AR15" s="357"/>
      <c r="AS15" s="357"/>
      <c r="AT15" s="357"/>
    </row>
    <row r="16" spans="1:46" hidden="1" outlineLevel="1" x14ac:dyDescent="0.25">
      <c r="A16" s="247"/>
      <c r="B16" s="248"/>
      <c r="C16" s="247"/>
      <c r="D16" s="247"/>
      <c r="E16" s="249"/>
      <c r="F16" s="247"/>
      <c r="G16" s="247"/>
      <c r="H16" s="247"/>
      <c r="I16" s="247"/>
      <c r="J16" s="247"/>
      <c r="K16" s="247"/>
      <c r="L16" s="250"/>
      <c r="M16" s="247"/>
      <c r="N16" s="249"/>
      <c r="O16" s="247"/>
      <c r="P16" s="247"/>
      <c r="Q16" s="247"/>
      <c r="R16" s="247"/>
      <c r="S16" s="247"/>
      <c r="T16" s="247"/>
      <c r="U16" s="250"/>
      <c r="V16" s="248"/>
      <c r="W16" s="248"/>
      <c r="X16" s="247"/>
      <c r="Y16" s="247"/>
      <c r="Z16" s="247"/>
      <c r="AA16" s="247"/>
      <c r="AB16" s="249"/>
      <c r="AC16" s="249"/>
      <c r="AD16" s="247"/>
      <c r="AE16" s="247"/>
      <c r="AF16" s="247"/>
      <c r="AG16" s="247"/>
      <c r="AH16" s="247"/>
      <c r="AI16" s="247"/>
      <c r="AJ16" s="247"/>
      <c r="AK16" s="247"/>
      <c r="AL16" s="247"/>
      <c r="AM16" s="247"/>
      <c r="AN16" s="247"/>
      <c r="AO16" s="247"/>
      <c r="AP16" s="247"/>
      <c r="AQ16" s="247"/>
      <c r="AR16" s="247"/>
      <c r="AS16" s="247"/>
      <c r="AT16" s="248"/>
    </row>
    <row r="17" spans="1:46" hidden="1" outlineLevel="1" x14ac:dyDescent="0.25">
      <c r="A17" s="361" t="s">
        <v>323</v>
      </c>
      <c r="B17" s="361"/>
      <c r="C17" s="361"/>
      <c r="D17" s="361"/>
      <c r="E17" s="361"/>
      <c r="F17" s="361"/>
      <c r="G17" s="361"/>
      <c r="H17" s="361"/>
      <c r="I17" s="361"/>
      <c r="J17" s="361"/>
      <c r="K17" s="361"/>
      <c r="L17" s="361"/>
      <c r="M17" s="361"/>
      <c r="N17" s="361"/>
      <c r="O17" s="361"/>
      <c r="P17" s="361"/>
      <c r="Q17" s="361"/>
      <c r="R17" s="361"/>
      <c r="S17" s="361"/>
      <c r="T17" s="361"/>
      <c r="U17" s="361"/>
      <c r="V17" s="361"/>
      <c r="W17" s="361"/>
      <c r="X17" s="361"/>
      <c r="Y17" s="361"/>
      <c r="Z17" s="361"/>
      <c r="AA17" s="361"/>
      <c r="AB17" s="361"/>
      <c r="AC17" s="361"/>
      <c r="AD17" s="361"/>
      <c r="AE17" s="361"/>
      <c r="AF17" s="361"/>
      <c r="AG17" s="361"/>
      <c r="AH17" s="361"/>
      <c r="AI17" s="361"/>
      <c r="AJ17" s="361"/>
      <c r="AK17" s="361"/>
      <c r="AL17" s="361"/>
      <c r="AM17" s="361"/>
      <c r="AN17" s="361"/>
      <c r="AO17" s="361"/>
      <c r="AP17" s="361"/>
      <c r="AQ17" s="361"/>
      <c r="AR17" s="361"/>
      <c r="AS17" s="361"/>
      <c r="AT17" s="361"/>
    </row>
    <row r="18" spans="1:46" hidden="1" outlineLevel="1" x14ac:dyDescent="0.25">
      <c r="A18" s="362" t="s">
        <v>392</v>
      </c>
      <c r="B18" s="362"/>
      <c r="C18" s="362"/>
      <c r="D18" s="362"/>
      <c r="E18" s="362"/>
      <c r="F18" s="362"/>
      <c r="G18" s="362"/>
      <c r="H18" s="362"/>
      <c r="I18" s="362"/>
      <c r="J18" s="362"/>
      <c r="K18" s="362"/>
      <c r="L18" s="362"/>
      <c r="M18" s="362"/>
      <c r="N18" s="362"/>
      <c r="O18" s="362"/>
      <c r="P18" s="362"/>
      <c r="Q18" s="362"/>
      <c r="R18" s="362"/>
      <c r="S18" s="362"/>
      <c r="T18" s="362"/>
      <c r="U18" s="362"/>
      <c r="V18" s="362"/>
      <c r="W18" s="362"/>
      <c r="X18" s="362"/>
      <c r="Y18" s="362"/>
      <c r="Z18" s="362"/>
      <c r="AA18" s="362"/>
      <c r="AB18" s="362"/>
      <c r="AC18" s="362"/>
      <c r="AD18" s="362"/>
      <c r="AE18" s="362"/>
      <c r="AF18" s="362"/>
      <c r="AG18" s="362"/>
      <c r="AH18" s="362"/>
      <c r="AI18" s="362"/>
      <c r="AJ18" s="362"/>
      <c r="AK18" s="362"/>
      <c r="AL18" s="362"/>
      <c r="AM18" s="362"/>
      <c r="AN18" s="362"/>
      <c r="AO18" s="362"/>
      <c r="AP18" s="362"/>
      <c r="AQ18" s="362"/>
      <c r="AR18" s="362"/>
      <c r="AS18" s="362"/>
      <c r="AT18" s="362"/>
    </row>
    <row r="19" spans="1:46" hidden="1" outlineLevel="1" x14ac:dyDescent="0.25">
      <c r="A19" s="246"/>
      <c r="C19" s="246"/>
      <c r="D19" s="246"/>
    </row>
    <row r="20" spans="1:46" hidden="1" outlineLevel="1" x14ac:dyDescent="0.25">
      <c r="A20" s="359" t="s">
        <v>393</v>
      </c>
      <c r="B20" s="359"/>
      <c r="C20" s="359"/>
      <c r="D20" s="359"/>
      <c r="E20" s="359"/>
      <c r="F20" s="359"/>
      <c r="G20" s="359"/>
      <c r="H20" s="359"/>
      <c r="I20" s="359"/>
      <c r="J20" s="359"/>
      <c r="K20" s="359"/>
      <c r="L20" s="359"/>
      <c r="M20" s="359"/>
      <c r="N20" s="359"/>
      <c r="O20" s="359"/>
      <c r="P20" s="359"/>
      <c r="Q20" s="359"/>
      <c r="R20" s="359"/>
      <c r="S20" s="359"/>
      <c r="T20" s="359"/>
      <c r="U20" s="359"/>
      <c r="V20" s="359"/>
      <c r="W20" s="359"/>
      <c r="X20" s="359"/>
      <c r="Y20" s="359"/>
      <c r="Z20" s="359"/>
      <c r="AA20" s="359"/>
      <c r="AB20" s="359"/>
      <c r="AC20" s="359"/>
      <c r="AD20" s="359"/>
      <c r="AE20" s="359"/>
      <c r="AF20" s="359"/>
      <c r="AG20" s="359"/>
      <c r="AH20" s="359"/>
      <c r="AI20" s="359"/>
      <c r="AJ20" s="359"/>
      <c r="AK20" s="359"/>
      <c r="AL20" s="359"/>
      <c r="AM20" s="359"/>
      <c r="AN20" s="359"/>
      <c r="AO20" s="359"/>
      <c r="AP20" s="359"/>
      <c r="AQ20" s="359"/>
      <c r="AR20" s="359"/>
      <c r="AS20" s="359"/>
      <c r="AT20" s="359"/>
    </row>
    <row r="21" spans="1:46" ht="15.75" hidden="1" customHeight="1" outlineLevel="1" x14ac:dyDescent="0.25">
      <c r="A21" s="362" t="s">
        <v>394</v>
      </c>
      <c r="B21" s="362"/>
      <c r="C21" s="362"/>
      <c r="D21" s="362"/>
      <c r="E21" s="362"/>
      <c r="F21" s="362"/>
      <c r="G21" s="362"/>
      <c r="H21" s="362"/>
      <c r="I21" s="362"/>
      <c r="J21" s="362"/>
      <c r="K21" s="362"/>
      <c r="L21" s="362"/>
      <c r="M21" s="362"/>
      <c r="N21" s="362"/>
      <c r="O21" s="362"/>
      <c r="P21" s="362"/>
      <c r="Q21" s="362"/>
      <c r="R21" s="362"/>
      <c r="S21" s="362"/>
      <c r="T21" s="362"/>
      <c r="U21" s="362"/>
      <c r="V21" s="362"/>
      <c r="W21" s="362"/>
      <c r="X21" s="362"/>
      <c r="Y21" s="362"/>
      <c r="Z21" s="362"/>
      <c r="AA21" s="362"/>
      <c r="AB21" s="362"/>
      <c r="AC21" s="362"/>
      <c r="AD21" s="362"/>
      <c r="AE21" s="362"/>
      <c r="AF21" s="362"/>
      <c r="AG21" s="362"/>
      <c r="AH21" s="362"/>
      <c r="AI21" s="362"/>
      <c r="AJ21" s="362"/>
      <c r="AK21" s="362"/>
      <c r="AL21" s="362"/>
      <c r="AM21" s="362"/>
      <c r="AN21" s="362"/>
      <c r="AO21" s="362"/>
      <c r="AP21" s="362"/>
      <c r="AQ21" s="362"/>
      <c r="AR21" s="362"/>
      <c r="AS21" s="362"/>
      <c r="AT21" s="362"/>
    </row>
    <row r="22" spans="1:46" hidden="1" outlineLevel="1" x14ac:dyDescent="0.25">
      <c r="A22" s="246"/>
      <c r="C22" s="246"/>
      <c r="D22" s="246"/>
      <c r="X22" s="246"/>
      <c r="Y22" s="246"/>
    </row>
    <row r="23" spans="1:46" hidden="1" outlineLevel="1" x14ac:dyDescent="0.25">
      <c r="A23" s="359" t="s">
        <v>395</v>
      </c>
      <c r="B23" s="359"/>
      <c r="C23" s="359"/>
      <c r="D23" s="359"/>
      <c r="E23" s="359"/>
      <c r="F23" s="359"/>
      <c r="G23" s="359"/>
      <c r="H23" s="359"/>
      <c r="I23" s="359"/>
      <c r="J23" s="359"/>
      <c r="K23" s="359"/>
      <c r="L23" s="359"/>
      <c r="M23" s="359"/>
      <c r="N23" s="359"/>
      <c r="O23" s="359"/>
      <c r="P23" s="359"/>
      <c r="Q23" s="359"/>
      <c r="R23" s="359"/>
      <c r="S23" s="359"/>
      <c r="T23" s="359"/>
      <c r="U23" s="359"/>
      <c r="V23" s="359"/>
      <c r="W23" s="359"/>
      <c r="X23" s="359"/>
      <c r="Y23" s="359"/>
      <c r="Z23" s="359"/>
      <c r="AA23" s="359"/>
      <c r="AB23" s="359"/>
      <c r="AC23" s="359"/>
      <c r="AD23" s="359"/>
      <c r="AE23" s="359"/>
      <c r="AF23" s="359"/>
      <c r="AG23" s="359"/>
      <c r="AH23" s="359"/>
      <c r="AI23" s="359"/>
      <c r="AJ23" s="359"/>
      <c r="AK23" s="359"/>
      <c r="AL23" s="359"/>
      <c r="AM23" s="359"/>
      <c r="AN23" s="359"/>
      <c r="AO23" s="359"/>
      <c r="AP23" s="359"/>
      <c r="AQ23" s="359"/>
      <c r="AR23" s="359"/>
      <c r="AS23" s="359"/>
      <c r="AT23" s="359"/>
    </row>
    <row r="24" spans="1:46" hidden="1" outlineLevel="1" x14ac:dyDescent="0.25">
      <c r="A24" s="251"/>
      <c r="B24" s="252"/>
      <c r="C24" s="251"/>
      <c r="D24" s="251"/>
      <c r="E24" s="253"/>
      <c r="F24" s="251"/>
      <c r="G24" s="251"/>
      <c r="H24" s="251"/>
      <c r="I24" s="251"/>
      <c r="J24" s="251"/>
      <c r="K24" s="251"/>
      <c r="L24" s="242"/>
      <c r="M24" s="251"/>
      <c r="N24" s="253"/>
      <c r="O24" s="251"/>
      <c r="P24" s="251"/>
      <c r="Q24" s="251"/>
      <c r="R24" s="251"/>
      <c r="S24" s="251"/>
      <c r="T24" s="251"/>
      <c r="U24" s="242"/>
      <c r="V24" s="252"/>
      <c r="W24" s="252"/>
      <c r="X24" s="251"/>
      <c r="Y24" s="251"/>
      <c r="Z24" s="251"/>
      <c r="AA24" s="251"/>
      <c r="AB24" s="253"/>
      <c r="AC24" s="253"/>
      <c r="AD24" s="251"/>
      <c r="AE24" s="251"/>
      <c r="AF24" s="251"/>
      <c r="AG24" s="251"/>
      <c r="AH24" s="251"/>
      <c r="AI24" s="251"/>
      <c r="AJ24" s="251"/>
      <c r="AK24" s="251"/>
      <c r="AL24" s="251"/>
      <c r="AM24" s="251"/>
      <c r="AN24" s="251"/>
      <c r="AO24" s="251"/>
      <c r="AP24" s="251"/>
      <c r="AQ24" s="251"/>
      <c r="AR24" s="251"/>
      <c r="AS24" s="251"/>
      <c r="AT24" s="252"/>
    </row>
    <row r="25" spans="1:46" outlineLevel="1" x14ac:dyDescent="0.25">
      <c r="A25" s="251"/>
      <c r="B25" s="252"/>
      <c r="C25" s="251"/>
      <c r="D25" s="251"/>
      <c r="E25" s="253"/>
      <c r="F25" s="251"/>
      <c r="G25" s="251"/>
      <c r="H25" s="251"/>
      <c r="I25" s="251"/>
      <c r="J25" s="251"/>
      <c r="K25" s="251"/>
      <c r="L25" s="242"/>
      <c r="M25" s="251"/>
      <c r="N25" s="253"/>
      <c r="O25" s="251"/>
      <c r="P25" s="251"/>
      <c r="Q25" s="251"/>
      <c r="R25" s="251"/>
      <c r="S25" s="251"/>
      <c r="T25" s="251"/>
      <c r="U25" s="242"/>
      <c r="V25" s="252"/>
      <c r="W25" s="252"/>
      <c r="X25" s="251"/>
      <c r="Y25" s="251"/>
      <c r="Z25" s="251"/>
      <c r="AA25" s="251"/>
      <c r="AB25" s="253"/>
      <c r="AC25" s="253"/>
      <c r="AD25" s="251"/>
      <c r="AE25" s="251"/>
      <c r="AF25" s="251"/>
      <c r="AG25" s="251"/>
      <c r="AH25" s="251"/>
      <c r="AI25" s="251"/>
      <c r="AJ25" s="251"/>
      <c r="AK25" s="251"/>
      <c r="AL25" s="251"/>
      <c r="AM25" s="251"/>
      <c r="AN25" s="251"/>
      <c r="AO25" s="251"/>
      <c r="AP25" s="251"/>
      <c r="AQ25" s="251"/>
      <c r="AR25" s="251"/>
      <c r="AS25" s="251"/>
      <c r="AT25" s="252"/>
    </row>
    <row r="26" spans="1:46" s="246" customFormat="1" ht="49.5" customHeight="1" x14ac:dyDescent="0.25">
      <c r="A26" s="360" t="s">
        <v>396</v>
      </c>
      <c r="B26" s="360" t="s">
        <v>397</v>
      </c>
      <c r="C26" s="360" t="s">
        <v>398</v>
      </c>
      <c r="D26" s="360" t="s">
        <v>399</v>
      </c>
      <c r="E26" s="360" t="s">
        <v>400</v>
      </c>
      <c r="F26" s="360"/>
      <c r="G26" s="360"/>
      <c r="H26" s="360"/>
      <c r="I26" s="360"/>
      <c r="J26" s="360"/>
      <c r="K26" s="360" t="s">
        <v>401</v>
      </c>
      <c r="L26" s="360" t="s">
        <v>402</v>
      </c>
      <c r="M26" s="360" t="s">
        <v>403</v>
      </c>
      <c r="N26" s="363" t="s">
        <v>404</v>
      </c>
      <c r="O26" s="360" t="s">
        <v>405</v>
      </c>
      <c r="P26" s="360" t="s">
        <v>406</v>
      </c>
      <c r="Q26" s="360" t="s">
        <v>407</v>
      </c>
      <c r="R26" s="360"/>
      <c r="S26" s="364" t="s">
        <v>408</v>
      </c>
      <c r="T26" s="364" t="s">
        <v>409</v>
      </c>
      <c r="U26" s="360" t="s">
        <v>410</v>
      </c>
      <c r="V26" s="360" t="s">
        <v>411</v>
      </c>
      <c r="W26" s="360" t="s">
        <v>412</v>
      </c>
      <c r="X26" s="366" t="s">
        <v>413</v>
      </c>
      <c r="Y26" s="360" t="s">
        <v>414</v>
      </c>
      <c r="Z26" s="360" t="s">
        <v>415</v>
      </c>
      <c r="AA26" s="360" t="s">
        <v>416</v>
      </c>
      <c r="AB26" s="363" t="s">
        <v>417</v>
      </c>
      <c r="AC26" s="363" t="s">
        <v>418</v>
      </c>
      <c r="AD26" s="360" t="s">
        <v>419</v>
      </c>
      <c r="AE26" s="360"/>
      <c r="AF26" s="360"/>
      <c r="AG26" s="360"/>
      <c r="AH26" s="360"/>
      <c r="AI26" s="360"/>
      <c r="AJ26" s="360" t="s">
        <v>420</v>
      </c>
      <c r="AK26" s="360"/>
      <c r="AL26" s="360"/>
      <c r="AM26" s="360"/>
      <c r="AN26" s="360" t="s">
        <v>421</v>
      </c>
      <c r="AO26" s="360"/>
      <c r="AP26" s="360" t="s">
        <v>422</v>
      </c>
      <c r="AQ26" s="360" t="s">
        <v>423</v>
      </c>
      <c r="AR26" s="360" t="s">
        <v>424</v>
      </c>
      <c r="AS26" s="360" t="s">
        <v>425</v>
      </c>
      <c r="AT26" s="360" t="s">
        <v>426</v>
      </c>
    </row>
    <row r="27" spans="1:46" s="246" customFormat="1" ht="70.5" customHeight="1" x14ac:dyDescent="0.25">
      <c r="A27" s="360"/>
      <c r="B27" s="360"/>
      <c r="C27" s="360"/>
      <c r="D27" s="360"/>
      <c r="E27" s="363" t="s">
        <v>427</v>
      </c>
      <c r="F27" s="365" t="s">
        <v>428</v>
      </c>
      <c r="G27" s="365" t="s">
        <v>429</v>
      </c>
      <c r="H27" s="365" t="s">
        <v>430</v>
      </c>
      <c r="I27" s="365" t="s">
        <v>431</v>
      </c>
      <c r="J27" s="365" t="s">
        <v>27</v>
      </c>
      <c r="K27" s="360"/>
      <c r="L27" s="360"/>
      <c r="M27" s="360"/>
      <c r="N27" s="363"/>
      <c r="O27" s="360"/>
      <c r="P27" s="360"/>
      <c r="Q27" s="360" t="s">
        <v>1</v>
      </c>
      <c r="R27" s="360" t="s">
        <v>372</v>
      </c>
      <c r="S27" s="364"/>
      <c r="T27" s="364"/>
      <c r="U27" s="360"/>
      <c r="V27" s="360"/>
      <c r="W27" s="360"/>
      <c r="X27" s="360"/>
      <c r="Y27" s="360"/>
      <c r="Z27" s="360"/>
      <c r="AA27" s="360"/>
      <c r="AB27" s="363"/>
      <c r="AC27" s="363"/>
      <c r="AD27" s="360" t="s">
        <v>432</v>
      </c>
      <c r="AE27" s="360"/>
      <c r="AF27" s="360" t="s">
        <v>433</v>
      </c>
      <c r="AG27" s="360"/>
      <c r="AH27" s="360" t="s">
        <v>434</v>
      </c>
      <c r="AI27" s="360" t="s">
        <v>435</v>
      </c>
      <c r="AJ27" s="360" t="s">
        <v>436</v>
      </c>
      <c r="AK27" s="360" t="s">
        <v>437</v>
      </c>
      <c r="AL27" s="360" t="s">
        <v>438</v>
      </c>
      <c r="AM27" s="360" t="s">
        <v>439</v>
      </c>
      <c r="AN27" s="360" t="s">
        <v>440</v>
      </c>
      <c r="AO27" s="368" t="s">
        <v>372</v>
      </c>
      <c r="AP27" s="360"/>
      <c r="AQ27" s="360"/>
      <c r="AR27" s="360"/>
      <c r="AS27" s="360"/>
      <c r="AT27" s="360"/>
    </row>
    <row r="28" spans="1:46" s="246" customFormat="1" ht="54" customHeight="1" x14ac:dyDescent="0.25">
      <c r="A28" s="360"/>
      <c r="B28" s="360"/>
      <c r="C28" s="360"/>
      <c r="D28" s="360"/>
      <c r="E28" s="363"/>
      <c r="F28" s="365"/>
      <c r="G28" s="365"/>
      <c r="H28" s="365"/>
      <c r="I28" s="365"/>
      <c r="J28" s="365"/>
      <c r="K28" s="360"/>
      <c r="L28" s="360"/>
      <c r="M28" s="360"/>
      <c r="N28" s="363"/>
      <c r="O28" s="360"/>
      <c r="P28" s="360"/>
      <c r="Q28" s="360"/>
      <c r="R28" s="360"/>
      <c r="S28" s="364"/>
      <c r="T28" s="364"/>
      <c r="U28" s="360"/>
      <c r="V28" s="360"/>
      <c r="W28" s="360"/>
      <c r="X28" s="360"/>
      <c r="Y28" s="360"/>
      <c r="Z28" s="360"/>
      <c r="AA28" s="360"/>
      <c r="AB28" s="363"/>
      <c r="AC28" s="363"/>
      <c r="AD28" s="254" t="s">
        <v>441</v>
      </c>
      <c r="AE28" s="254" t="s">
        <v>442</v>
      </c>
      <c r="AF28" s="254" t="s">
        <v>1</v>
      </c>
      <c r="AG28" s="254" t="s">
        <v>372</v>
      </c>
      <c r="AH28" s="360"/>
      <c r="AI28" s="360"/>
      <c r="AJ28" s="360"/>
      <c r="AK28" s="360"/>
      <c r="AL28" s="360"/>
      <c r="AM28" s="360"/>
      <c r="AN28" s="360"/>
      <c r="AO28" s="368"/>
      <c r="AP28" s="360"/>
      <c r="AQ28" s="360"/>
      <c r="AR28" s="360"/>
      <c r="AS28" s="360"/>
      <c r="AT28" s="360"/>
    </row>
    <row r="29" spans="1:46" s="246" customFormat="1" x14ac:dyDescent="0.25">
      <c r="A29" s="255">
        <v>1</v>
      </c>
      <c r="B29" s="255">
        <v>2</v>
      </c>
      <c r="C29" s="255">
        <v>3</v>
      </c>
      <c r="D29" s="255">
        <v>4</v>
      </c>
      <c r="E29" s="256">
        <v>5</v>
      </c>
      <c r="F29" s="255">
        <v>6</v>
      </c>
      <c r="G29" s="255">
        <v>7</v>
      </c>
      <c r="H29" s="255">
        <v>8</v>
      </c>
      <c r="I29" s="255">
        <v>9</v>
      </c>
      <c r="J29" s="255">
        <v>10</v>
      </c>
      <c r="K29" s="255">
        <v>11</v>
      </c>
      <c r="L29" s="255">
        <v>12</v>
      </c>
      <c r="M29" s="255">
        <v>13</v>
      </c>
      <c r="N29" s="256">
        <v>14</v>
      </c>
      <c r="O29" s="255">
        <v>15</v>
      </c>
      <c r="P29" s="255">
        <v>16</v>
      </c>
      <c r="Q29" s="255">
        <v>17</v>
      </c>
      <c r="R29" s="255">
        <v>18</v>
      </c>
      <c r="S29" s="255">
        <v>19</v>
      </c>
      <c r="T29" s="255">
        <v>20</v>
      </c>
      <c r="U29" s="255">
        <v>21</v>
      </c>
      <c r="V29" s="255">
        <v>22</v>
      </c>
      <c r="W29" s="255">
        <v>23</v>
      </c>
      <c r="X29" s="255">
        <v>24</v>
      </c>
      <c r="Y29" s="255">
        <v>25</v>
      </c>
      <c r="Z29" s="255">
        <v>26</v>
      </c>
      <c r="AA29" s="255">
        <v>27</v>
      </c>
      <c r="AB29" s="256">
        <v>28</v>
      </c>
      <c r="AC29" s="256">
        <v>29</v>
      </c>
      <c r="AD29" s="255">
        <v>30</v>
      </c>
      <c r="AE29" s="255">
        <v>31</v>
      </c>
      <c r="AF29" s="255">
        <v>32</v>
      </c>
      <c r="AG29" s="255">
        <v>33</v>
      </c>
      <c r="AH29" s="255">
        <v>34</v>
      </c>
      <c r="AI29" s="255">
        <v>35</v>
      </c>
      <c r="AJ29" s="255">
        <v>36</v>
      </c>
      <c r="AK29" s="255">
        <v>37</v>
      </c>
      <c r="AL29" s="255">
        <v>38</v>
      </c>
      <c r="AM29" s="255">
        <v>39</v>
      </c>
      <c r="AN29" s="255">
        <v>40</v>
      </c>
      <c r="AO29" s="255">
        <v>41</v>
      </c>
      <c r="AP29" s="255">
        <v>42</v>
      </c>
      <c r="AQ29" s="255">
        <v>43</v>
      </c>
      <c r="AR29" s="255">
        <v>44</v>
      </c>
      <c r="AS29" s="255">
        <v>45</v>
      </c>
      <c r="AT29" s="255">
        <v>46</v>
      </c>
    </row>
    <row r="30" spans="1:46" ht="31.5" x14ac:dyDescent="0.25">
      <c r="A30" s="257" t="s">
        <v>445</v>
      </c>
      <c r="B30" s="258" t="s">
        <v>187</v>
      </c>
      <c r="C30" s="259" t="s">
        <v>185</v>
      </c>
      <c r="D30" s="261"/>
      <c r="E30" s="261"/>
      <c r="F30" s="262"/>
      <c r="G30" s="262"/>
      <c r="H30" s="262"/>
      <c r="I30" s="262"/>
      <c r="J30" s="262"/>
      <c r="K30" s="262"/>
      <c r="L30" s="260"/>
      <c r="M30" s="262"/>
      <c r="N30" s="261"/>
      <c r="O30" s="262"/>
      <c r="P30" s="262"/>
      <c r="Q30" s="262"/>
      <c r="R30" s="262"/>
      <c r="S30" s="262"/>
      <c r="T30" s="262"/>
      <c r="U30" s="260"/>
      <c r="V30" s="263"/>
      <c r="W30" s="263"/>
      <c r="X30" s="260"/>
      <c r="Y30" s="260"/>
      <c r="Z30" s="262"/>
      <c r="AA30" s="262"/>
      <c r="AB30" s="261"/>
      <c r="AC30" s="264">
        <v>1137.692</v>
      </c>
      <c r="AD30" s="262"/>
      <c r="AE30" s="262"/>
      <c r="AF30" s="262"/>
      <c r="AG30" s="262"/>
      <c r="AH30" s="262"/>
      <c r="AI30" s="262"/>
      <c r="AJ30" s="262"/>
      <c r="AK30" s="262"/>
      <c r="AL30" s="262"/>
      <c r="AM30" s="262"/>
      <c r="AN30" s="262"/>
      <c r="AO30" s="262"/>
      <c r="AP30" s="262"/>
      <c r="AQ30" s="262"/>
      <c r="AR30" s="262"/>
      <c r="AS30" s="262"/>
      <c r="AT30" s="263"/>
    </row>
    <row r="31" spans="1:46" ht="31.5" x14ac:dyDescent="0.25">
      <c r="A31" s="265"/>
      <c r="B31" s="266"/>
      <c r="C31" s="267"/>
      <c r="D31" s="269"/>
      <c r="E31" s="269">
        <v>1</v>
      </c>
      <c r="F31" s="255"/>
      <c r="G31" s="255"/>
      <c r="H31" s="255"/>
      <c r="I31" s="255"/>
      <c r="J31" s="255"/>
      <c r="K31" s="255"/>
      <c r="L31" s="268" t="s">
        <v>446</v>
      </c>
      <c r="M31" s="255" t="s">
        <v>443</v>
      </c>
      <c r="N31" s="269"/>
      <c r="O31" s="255"/>
      <c r="P31" s="269"/>
      <c r="Q31" s="58"/>
      <c r="R31" s="58"/>
      <c r="S31" s="58"/>
      <c r="T31" s="273"/>
      <c r="U31" s="274"/>
      <c r="V31" s="275"/>
      <c r="W31" s="270"/>
      <c r="X31" s="255"/>
      <c r="Y31" s="272"/>
      <c r="Z31" s="269"/>
      <c r="AA31" s="255" t="s">
        <v>447</v>
      </c>
      <c r="AB31" s="271" t="s">
        <v>444</v>
      </c>
      <c r="AC31" s="269">
        <v>568.846</v>
      </c>
      <c r="AD31" s="255"/>
      <c r="AE31" s="255"/>
      <c r="AF31" s="255"/>
      <c r="AG31" s="255"/>
      <c r="AH31" s="255"/>
      <c r="AI31" s="255"/>
      <c r="AJ31" s="255"/>
      <c r="AK31" s="255"/>
      <c r="AL31" s="255"/>
      <c r="AM31" s="255"/>
      <c r="AN31" s="255"/>
      <c r="AO31" s="255"/>
      <c r="AP31" s="255"/>
      <c r="AQ31" s="255"/>
      <c r="AR31" s="255"/>
      <c r="AS31" s="255"/>
      <c r="AT31" s="270" t="s">
        <v>448</v>
      </c>
    </row>
    <row r="32" spans="1:46" ht="31.5" x14ac:dyDescent="0.25">
      <c r="A32" s="265"/>
      <c r="B32" s="266"/>
      <c r="C32" s="267"/>
      <c r="D32" s="269"/>
      <c r="E32" s="269">
        <v>1</v>
      </c>
      <c r="F32" s="255"/>
      <c r="G32" s="255"/>
      <c r="H32" s="255"/>
      <c r="I32" s="255"/>
      <c r="J32" s="255"/>
      <c r="K32" s="255"/>
      <c r="L32" s="268" t="s">
        <v>449</v>
      </c>
      <c r="M32" s="255" t="s">
        <v>443</v>
      </c>
      <c r="N32" s="269"/>
      <c r="O32" s="255"/>
      <c r="P32" s="269"/>
      <c r="Q32" s="58"/>
      <c r="R32" s="58"/>
      <c r="S32" s="58"/>
      <c r="T32" s="273"/>
      <c r="U32" s="274"/>
      <c r="V32" s="275"/>
      <c r="W32" s="270"/>
      <c r="X32" s="255"/>
      <c r="Y32" s="272"/>
      <c r="Z32" s="269"/>
      <c r="AA32" s="255" t="s">
        <v>447</v>
      </c>
      <c r="AB32" s="271" t="s">
        <v>444</v>
      </c>
      <c r="AC32" s="269">
        <v>568.846</v>
      </c>
      <c r="AD32" s="255"/>
      <c r="AE32" s="255"/>
      <c r="AF32" s="255"/>
      <c r="AG32" s="255"/>
      <c r="AH32" s="255"/>
      <c r="AI32" s="255"/>
      <c r="AJ32" s="255"/>
      <c r="AK32" s="255"/>
      <c r="AL32" s="255"/>
      <c r="AM32" s="255"/>
      <c r="AN32" s="255"/>
      <c r="AO32" s="255"/>
      <c r="AP32" s="255"/>
      <c r="AQ32" s="255"/>
      <c r="AR32" s="255"/>
      <c r="AS32" s="255"/>
      <c r="AT32" s="270" t="s">
        <v>448</v>
      </c>
    </row>
    <row r="35" spans="1:46" s="246" customFormat="1" ht="18.75" hidden="1" x14ac:dyDescent="0.25">
      <c r="A35" s="367" t="s">
        <v>450</v>
      </c>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7"/>
      <c r="AL35" s="367"/>
      <c r="AM35" s="367"/>
      <c r="AN35" s="367"/>
      <c r="AO35" s="367"/>
      <c r="AP35" s="367"/>
      <c r="AQ35" s="367"/>
      <c r="AR35" s="367"/>
      <c r="AS35" s="367"/>
      <c r="AT35" s="367"/>
    </row>
  </sheetData>
  <autoFilter ref="A28:AT32"/>
  <mergeCells count="69">
    <mergeCell ref="A35:AT35"/>
    <mergeCell ref="A8:L8"/>
    <mergeCell ref="M8:X8"/>
    <mergeCell ref="AJ27:AJ28"/>
    <mergeCell ref="AK27:AK28"/>
    <mergeCell ref="AL27:AL28"/>
    <mergeCell ref="AM27:AM28"/>
    <mergeCell ref="AN27:AN28"/>
    <mergeCell ref="AO27:AO28"/>
    <mergeCell ref="AS26:AS28"/>
    <mergeCell ref="AT26:AT28"/>
    <mergeCell ref="E27:E28"/>
    <mergeCell ref="F27:F28"/>
    <mergeCell ref="G27:G28"/>
    <mergeCell ref="H27:H28"/>
    <mergeCell ref="A9:AT9"/>
    <mergeCell ref="I27:I28"/>
    <mergeCell ref="J27:J28"/>
    <mergeCell ref="Q27:Q28"/>
    <mergeCell ref="R27:R28"/>
    <mergeCell ref="AD26:AI26"/>
    <mergeCell ref="AD27:AE27"/>
    <mergeCell ref="AF27:AG27"/>
    <mergeCell ref="AH27:AH28"/>
    <mergeCell ref="AI27:AI28"/>
    <mergeCell ref="X26:X28"/>
    <mergeCell ref="Y26:Y28"/>
    <mergeCell ref="Z26:Z28"/>
    <mergeCell ref="AA26:AA28"/>
    <mergeCell ref="AB26:AB28"/>
    <mergeCell ref="AC26:AC28"/>
    <mergeCell ref="Q26:R26"/>
    <mergeCell ref="AJ26:AM26"/>
    <mergeCell ref="AN26:AO26"/>
    <mergeCell ref="AP26:AP28"/>
    <mergeCell ref="AQ26:AQ28"/>
    <mergeCell ref="AR26:AR28"/>
    <mergeCell ref="S26:S28"/>
    <mergeCell ref="T26:T28"/>
    <mergeCell ref="U26:U28"/>
    <mergeCell ref="V26:V28"/>
    <mergeCell ref="W26:W28"/>
    <mergeCell ref="P26:P28"/>
    <mergeCell ref="A17:AT17"/>
    <mergeCell ref="A18:AT18"/>
    <mergeCell ref="A20:AT20"/>
    <mergeCell ref="A21:AT21"/>
    <mergeCell ref="A23:AT23"/>
    <mergeCell ref="A26:A28"/>
    <mergeCell ref="B26:B28"/>
    <mergeCell ref="C26:C28"/>
    <mergeCell ref="D26:D28"/>
    <mergeCell ref="E26:J26"/>
    <mergeCell ref="K26:K28"/>
    <mergeCell ref="L26:L28"/>
    <mergeCell ref="M26:M28"/>
    <mergeCell ref="N26:N28"/>
    <mergeCell ref="O26:O28"/>
    <mergeCell ref="A15:AT15"/>
    <mergeCell ref="AR1:AT1"/>
    <mergeCell ref="AR2:AT2"/>
    <mergeCell ref="AR3:AT3"/>
    <mergeCell ref="A5:AT5"/>
    <mergeCell ref="A14:AT14"/>
    <mergeCell ref="A13:AT13"/>
    <mergeCell ref="A7:AT7"/>
    <mergeCell ref="A10:AT10"/>
    <mergeCell ref="A11:AT11"/>
    <mergeCell ref="A12:AT12"/>
  </mergeCells>
  <pageMargins left="0.70866141732283472" right="0.70866141732283472" top="0.74803149606299213" bottom="0.74803149606299213" header="0.31496062992125984" footer="0.31496062992125984"/>
  <pageSetup paperSize="9" scale="14" fitToHeight="6"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A5" sqref="A5:L5"/>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76" t="s">
        <v>371</v>
      </c>
      <c r="B5" s="276"/>
      <c r="C5" s="276"/>
      <c r="D5" s="276"/>
      <c r="E5" s="276"/>
      <c r="F5" s="276"/>
      <c r="G5" s="276"/>
      <c r="H5" s="276"/>
      <c r="I5" s="276"/>
      <c r="J5" s="276"/>
      <c r="K5" s="276"/>
      <c r="L5" s="276"/>
    </row>
    <row r="7" spans="1:12" ht="18.75" x14ac:dyDescent="0.25">
      <c r="A7" s="280" t="s">
        <v>151</v>
      </c>
      <c r="B7" s="280"/>
      <c r="C7" s="280"/>
      <c r="D7" s="280"/>
      <c r="E7" s="280"/>
      <c r="F7" s="280"/>
      <c r="G7" s="280"/>
      <c r="H7" s="280"/>
      <c r="I7" s="280"/>
      <c r="J7" s="280"/>
      <c r="K7" s="280"/>
      <c r="L7" s="280"/>
    </row>
    <row r="8" spans="1:12" ht="18.75" x14ac:dyDescent="0.25">
      <c r="A8" s="280"/>
      <c r="B8" s="280"/>
      <c r="C8" s="280"/>
      <c r="D8" s="280"/>
      <c r="E8" s="280"/>
      <c r="F8" s="280"/>
      <c r="G8" s="280"/>
      <c r="H8" s="280"/>
      <c r="I8" s="280"/>
      <c r="J8" s="280"/>
      <c r="K8" s="280"/>
      <c r="L8" s="280"/>
    </row>
    <row r="9" spans="1:12" ht="18.75" x14ac:dyDescent="0.25">
      <c r="A9" s="279" t="str">
        <f>'1. паспорт описание'!A9:D9</f>
        <v>О_0200000015</v>
      </c>
      <c r="B9" s="279"/>
      <c r="C9" s="279"/>
      <c r="D9" s="279"/>
      <c r="E9" s="279"/>
      <c r="F9" s="279"/>
      <c r="G9" s="279"/>
      <c r="H9" s="279"/>
      <c r="I9" s="279"/>
      <c r="J9" s="279"/>
      <c r="K9" s="279"/>
      <c r="L9" s="279"/>
    </row>
    <row r="10" spans="1:12" ht="15.75" x14ac:dyDescent="0.25">
      <c r="A10" s="277" t="s">
        <v>6</v>
      </c>
      <c r="B10" s="277"/>
      <c r="C10" s="277"/>
      <c r="D10" s="277"/>
      <c r="E10" s="277"/>
      <c r="F10" s="277"/>
      <c r="G10" s="277"/>
      <c r="H10" s="277"/>
      <c r="I10" s="277"/>
      <c r="J10" s="277"/>
      <c r="K10" s="277"/>
      <c r="L10" s="277"/>
    </row>
    <row r="11" spans="1:12" ht="18.75" x14ac:dyDescent="0.25">
      <c r="A11" s="287"/>
      <c r="B11" s="287"/>
      <c r="C11" s="287"/>
      <c r="D11" s="287"/>
      <c r="E11" s="287"/>
      <c r="F11" s="287"/>
      <c r="G11" s="287"/>
      <c r="H11" s="287"/>
      <c r="I11" s="287"/>
      <c r="J11" s="287"/>
      <c r="K11" s="287"/>
      <c r="L11" s="287"/>
    </row>
    <row r="12" spans="1:12" ht="64.5" customHeight="1" x14ac:dyDescent="0.25">
      <c r="A12" s="278" t="str">
        <f>'1. паспорт описание'!A12:D12</f>
        <v>Установка трансформаторов в ТП</v>
      </c>
      <c r="B12" s="278"/>
      <c r="C12" s="278"/>
      <c r="D12" s="278"/>
      <c r="E12" s="278"/>
      <c r="F12" s="278"/>
      <c r="G12" s="278"/>
      <c r="H12" s="278"/>
      <c r="I12" s="278"/>
      <c r="J12" s="278"/>
      <c r="K12" s="278"/>
      <c r="L12" s="278"/>
    </row>
    <row r="13" spans="1:12" ht="15.75" x14ac:dyDescent="0.25">
      <c r="A13" s="277" t="s">
        <v>5</v>
      </c>
      <c r="B13" s="277"/>
      <c r="C13" s="277"/>
      <c r="D13" s="277"/>
      <c r="E13" s="277"/>
      <c r="F13" s="277"/>
      <c r="G13" s="277"/>
      <c r="H13" s="277"/>
      <c r="I13" s="277"/>
      <c r="J13" s="277"/>
      <c r="K13" s="277"/>
      <c r="L13" s="277"/>
    </row>
    <row r="14" spans="1:12" x14ac:dyDescent="0.25">
      <c r="A14" s="317"/>
      <c r="B14" s="317"/>
      <c r="C14" s="317"/>
      <c r="D14" s="317"/>
      <c r="E14" s="317"/>
      <c r="F14" s="317"/>
      <c r="G14" s="317"/>
      <c r="H14" s="317"/>
      <c r="I14" s="317"/>
      <c r="J14" s="317"/>
      <c r="K14" s="317"/>
      <c r="L14" s="317"/>
    </row>
    <row r="15" spans="1:12" ht="14.25" customHeight="1" x14ac:dyDescent="0.25">
      <c r="A15" s="317"/>
      <c r="B15" s="317"/>
      <c r="C15" s="317"/>
      <c r="D15" s="317"/>
      <c r="E15" s="317"/>
      <c r="F15" s="317"/>
      <c r="G15" s="317"/>
      <c r="H15" s="317"/>
      <c r="I15" s="317"/>
      <c r="J15" s="317"/>
      <c r="K15" s="317"/>
      <c r="L15" s="317"/>
    </row>
    <row r="16" spans="1:12" x14ac:dyDescent="0.25">
      <c r="A16" s="317"/>
      <c r="B16" s="317"/>
      <c r="C16" s="317"/>
      <c r="D16" s="317"/>
      <c r="E16" s="317"/>
      <c r="F16" s="317"/>
      <c r="G16" s="317"/>
      <c r="H16" s="317"/>
      <c r="I16" s="317"/>
      <c r="J16" s="317"/>
      <c r="K16" s="317"/>
      <c r="L16" s="317"/>
    </row>
    <row r="17" spans="1:12" s="19" customFormat="1" x14ac:dyDescent="0.25">
      <c r="A17" s="311"/>
      <c r="B17" s="311"/>
      <c r="C17" s="311"/>
      <c r="D17" s="311"/>
      <c r="E17" s="311"/>
      <c r="F17" s="311"/>
      <c r="G17" s="311"/>
      <c r="H17" s="311"/>
      <c r="I17" s="311"/>
      <c r="J17" s="311"/>
      <c r="K17" s="311"/>
      <c r="L17" s="311"/>
    </row>
    <row r="18" spans="1:12" s="19" customFormat="1" ht="50.25" customHeight="1" x14ac:dyDescent="0.25">
      <c r="A18" s="356" t="s">
        <v>168</v>
      </c>
      <c r="B18" s="356"/>
      <c r="C18" s="356"/>
      <c r="D18" s="356"/>
      <c r="E18" s="356"/>
      <c r="F18" s="356"/>
      <c r="G18" s="356"/>
      <c r="H18" s="356"/>
      <c r="I18" s="356"/>
      <c r="J18" s="356"/>
      <c r="K18" s="356"/>
      <c r="L18" s="356"/>
    </row>
    <row r="20" spans="1:12" ht="55.5" customHeight="1" x14ac:dyDescent="0.25">
      <c r="A20" s="369" t="s">
        <v>156</v>
      </c>
      <c r="B20" s="369"/>
      <c r="C20" s="369"/>
      <c r="D20" s="369"/>
      <c r="E20" s="369"/>
      <c r="F20" s="369"/>
      <c r="G20" s="369"/>
      <c r="H20" s="369"/>
      <c r="I20" s="369"/>
      <c r="J20" s="369"/>
      <c r="K20" s="369"/>
      <c r="L20" s="369"/>
    </row>
  </sheetData>
  <mergeCells count="14">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A20" sqref="A20:L20"/>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276" t="s">
        <v>371</v>
      </c>
      <c r="B5" s="276"/>
      <c r="C5" s="276"/>
      <c r="D5" s="276"/>
      <c r="E5" s="276"/>
      <c r="F5" s="276"/>
      <c r="G5" s="276"/>
      <c r="H5" s="276"/>
      <c r="I5" s="276"/>
      <c r="J5" s="276"/>
      <c r="K5" s="276"/>
      <c r="L5" s="276"/>
    </row>
    <row r="7" spans="1:12" ht="18.75" x14ac:dyDescent="0.25">
      <c r="A7" s="280" t="s">
        <v>162</v>
      </c>
      <c r="B7" s="280"/>
      <c r="C7" s="280"/>
      <c r="D7" s="280"/>
      <c r="E7" s="280"/>
      <c r="F7" s="280"/>
      <c r="G7" s="280"/>
      <c r="H7" s="280"/>
      <c r="I7" s="280"/>
      <c r="J7" s="280"/>
      <c r="K7" s="280"/>
      <c r="L7" s="280"/>
    </row>
    <row r="8" spans="1:12" ht="18.75" x14ac:dyDescent="0.25">
      <c r="A8" s="280"/>
      <c r="B8" s="280"/>
      <c r="C8" s="280"/>
      <c r="D8" s="280"/>
      <c r="E8" s="280"/>
      <c r="F8" s="280"/>
      <c r="G8" s="280"/>
      <c r="H8" s="280"/>
      <c r="I8" s="280"/>
      <c r="J8" s="280"/>
      <c r="K8" s="280"/>
      <c r="L8" s="280"/>
    </row>
    <row r="9" spans="1:12" ht="18.75" x14ac:dyDescent="0.25">
      <c r="A9" s="279" t="str">
        <f>'1. паспорт описание'!A9:D9</f>
        <v>О_0200000015</v>
      </c>
      <c r="B9" s="279"/>
      <c r="C9" s="279"/>
      <c r="D9" s="279"/>
      <c r="E9" s="279"/>
      <c r="F9" s="279"/>
      <c r="G9" s="279"/>
      <c r="H9" s="279"/>
      <c r="I9" s="279"/>
      <c r="J9" s="279"/>
      <c r="K9" s="279"/>
      <c r="L9" s="279"/>
    </row>
    <row r="10" spans="1:12" ht="15.75" x14ac:dyDescent="0.25">
      <c r="A10" s="277" t="s">
        <v>6</v>
      </c>
      <c r="B10" s="277"/>
      <c r="C10" s="277"/>
      <c r="D10" s="277"/>
      <c r="E10" s="277"/>
      <c r="F10" s="277"/>
      <c r="G10" s="277"/>
      <c r="H10" s="277"/>
      <c r="I10" s="277"/>
      <c r="J10" s="277"/>
      <c r="K10" s="277"/>
      <c r="L10" s="277"/>
    </row>
    <row r="11" spans="1:12" ht="18.75" x14ac:dyDescent="0.25">
      <c r="A11" s="287"/>
      <c r="B11" s="287"/>
      <c r="C11" s="287"/>
      <c r="D11" s="287"/>
      <c r="E11" s="287"/>
      <c r="F11" s="287"/>
      <c r="G11" s="287"/>
      <c r="H11" s="287"/>
      <c r="I11" s="287"/>
      <c r="J11" s="287"/>
      <c r="K11" s="287"/>
      <c r="L11" s="287"/>
    </row>
    <row r="12" spans="1:12" ht="42.75" customHeight="1" x14ac:dyDescent="0.25">
      <c r="A12" s="278" t="str">
        <f>'1. паспорт описание'!A12:D12</f>
        <v>Установка трансформаторов в ТП</v>
      </c>
      <c r="B12" s="278"/>
      <c r="C12" s="278"/>
      <c r="D12" s="278"/>
      <c r="E12" s="278"/>
      <c r="F12" s="278"/>
      <c r="G12" s="278"/>
      <c r="H12" s="278"/>
      <c r="I12" s="278"/>
      <c r="J12" s="278"/>
      <c r="K12" s="278"/>
      <c r="L12" s="278"/>
    </row>
    <row r="13" spans="1:12" ht="15.75" x14ac:dyDescent="0.25">
      <c r="A13" s="277" t="s">
        <v>5</v>
      </c>
      <c r="B13" s="277"/>
      <c r="C13" s="277"/>
      <c r="D13" s="277"/>
      <c r="E13" s="277"/>
      <c r="F13" s="277"/>
      <c r="G13" s="277"/>
      <c r="H13" s="277"/>
      <c r="I13" s="277"/>
      <c r="J13" s="277"/>
      <c r="K13" s="277"/>
      <c r="L13" s="277"/>
    </row>
    <row r="14" spans="1:12" x14ac:dyDescent="0.25">
      <c r="A14" s="317"/>
      <c r="B14" s="317"/>
      <c r="C14" s="317"/>
      <c r="D14" s="317"/>
      <c r="E14" s="317"/>
      <c r="F14" s="317"/>
      <c r="G14" s="317"/>
      <c r="H14" s="317"/>
      <c r="I14" s="317"/>
      <c r="J14" s="317"/>
      <c r="K14" s="317"/>
      <c r="L14" s="317"/>
    </row>
    <row r="15" spans="1:12" ht="14.25" customHeight="1" x14ac:dyDescent="0.25">
      <c r="A15" s="317"/>
      <c r="B15" s="317"/>
      <c r="C15" s="317"/>
      <c r="D15" s="317"/>
      <c r="E15" s="317"/>
      <c r="F15" s="317"/>
      <c r="G15" s="317"/>
      <c r="H15" s="317"/>
      <c r="I15" s="317"/>
      <c r="J15" s="317"/>
      <c r="K15" s="317"/>
      <c r="L15" s="317"/>
    </row>
    <row r="16" spans="1:12" x14ac:dyDescent="0.25">
      <c r="A16" s="317"/>
      <c r="B16" s="317"/>
      <c r="C16" s="317"/>
      <c r="D16" s="317"/>
      <c r="E16" s="317"/>
      <c r="F16" s="317"/>
      <c r="G16" s="317"/>
      <c r="H16" s="317"/>
      <c r="I16" s="317"/>
      <c r="J16" s="317"/>
      <c r="K16" s="317"/>
      <c r="L16" s="317"/>
    </row>
    <row r="17" spans="1:12" s="19" customFormat="1" x14ac:dyDescent="0.25">
      <c r="A17" s="311"/>
      <c r="B17" s="311"/>
      <c r="C17" s="311"/>
      <c r="D17" s="311"/>
      <c r="E17" s="311"/>
      <c r="F17" s="311"/>
      <c r="G17" s="311"/>
      <c r="H17" s="311"/>
      <c r="I17" s="311"/>
      <c r="J17" s="311"/>
      <c r="K17" s="311"/>
      <c r="L17" s="311"/>
    </row>
    <row r="18" spans="1:12" s="19" customFormat="1" ht="68.25" customHeight="1" x14ac:dyDescent="0.25">
      <c r="A18" s="356" t="s">
        <v>170</v>
      </c>
      <c r="B18" s="356"/>
      <c r="C18" s="356"/>
      <c r="D18" s="356"/>
      <c r="E18" s="356"/>
      <c r="F18" s="356"/>
      <c r="G18" s="356"/>
      <c r="H18" s="356"/>
      <c r="I18" s="356"/>
      <c r="J18" s="356"/>
      <c r="K18" s="356"/>
      <c r="L18" s="356"/>
    </row>
    <row r="19" spans="1:12" ht="33.75" customHeight="1" x14ac:dyDescent="0.25">
      <c r="A19" s="370"/>
      <c r="B19" s="370"/>
      <c r="C19" s="370"/>
      <c r="D19" s="370"/>
      <c r="E19" s="370"/>
      <c r="F19" s="370"/>
      <c r="G19" s="370"/>
      <c r="H19" s="370"/>
      <c r="I19" s="370"/>
      <c r="J19" s="370"/>
      <c r="K19" s="370"/>
      <c r="L19" s="370"/>
    </row>
    <row r="20" spans="1:12" ht="45.75" customHeight="1" x14ac:dyDescent="0.25">
      <c r="A20" s="369" t="s">
        <v>178</v>
      </c>
      <c r="B20" s="369"/>
      <c r="C20" s="369"/>
      <c r="D20" s="369"/>
      <c r="E20" s="369"/>
      <c r="F20" s="369"/>
      <c r="G20" s="369"/>
      <c r="H20" s="369"/>
      <c r="I20" s="369"/>
      <c r="J20" s="369"/>
      <c r="K20" s="369"/>
      <c r="L20" s="369"/>
    </row>
  </sheetData>
  <mergeCells count="15">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 ref="A19:L19"/>
  </mergeCells>
  <printOptions horizontalCentered="1"/>
  <pageMargins left="0.59055118110236227" right="0.59055118110236227" top="0.59055118110236227" bottom="0.59055118110236227" header="0" footer="0"/>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zoomScale="60" workbookViewId="0">
      <selection activeCell="C18" sqref="C18"/>
    </sheetView>
  </sheetViews>
  <sheetFormatPr defaultRowHeight="15" x14ac:dyDescent="0.25"/>
  <cols>
    <col min="1" max="1" width="7.42578125" style="1" customWidth="1"/>
    <col min="2" max="2" width="79.5703125" style="1" hidden="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276" t="s">
        <v>371</v>
      </c>
      <c r="B4" s="276"/>
      <c r="C4" s="276"/>
      <c r="D4" s="276"/>
      <c r="E4" s="276"/>
      <c r="F4" s="276"/>
      <c r="G4" s="276"/>
      <c r="H4" s="276"/>
      <c r="I4" s="276"/>
      <c r="J4" s="276"/>
      <c r="K4" s="276"/>
    </row>
    <row r="5" spans="1:20" s="11" customFormat="1" ht="15.75" x14ac:dyDescent="0.2">
      <c r="A5" s="16"/>
      <c r="B5" s="16"/>
    </row>
    <row r="6" spans="1:20" s="11" customFormat="1" ht="18.75" x14ac:dyDescent="0.2">
      <c r="A6" s="280" t="s">
        <v>151</v>
      </c>
      <c r="B6" s="280"/>
      <c r="C6" s="280"/>
      <c r="D6" s="280"/>
      <c r="E6" s="280"/>
      <c r="F6" s="280"/>
      <c r="G6" s="280"/>
      <c r="H6" s="280"/>
      <c r="I6" s="280"/>
      <c r="J6" s="280"/>
      <c r="K6" s="280"/>
      <c r="L6" s="12"/>
      <c r="M6" s="12"/>
      <c r="N6" s="12"/>
      <c r="O6" s="12"/>
      <c r="P6" s="12"/>
      <c r="Q6" s="12"/>
      <c r="R6" s="12"/>
      <c r="S6" s="12"/>
      <c r="T6" s="12"/>
    </row>
    <row r="7" spans="1:20" s="11" customFormat="1" ht="18.75" x14ac:dyDescent="0.2">
      <c r="A7" s="280"/>
      <c r="B7" s="280"/>
      <c r="C7" s="280"/>
      <c r="D7" s="280"/>
      <c r="E7" s="280"/>
      <c r="F7" s="280"/>
      <c r="G7" s="280"/>
      <c r="H7" s="280"/>
      <c r="I7" s="280"/>
      <c r="J7" s="280"/>
      <c r="K7" s="280"/>
      <c r="L7" s="12"/>
      <c r="M7" s="12"/>
      <c r="N7" s="12"/>
      <c r="O7" s="12"/>
      <c r="P7" s="12"/>
      <c r="Q7" s="12"/>
      <c r="R7" s="12"/>
      <c r="S7" s="12"/>
      <c r="T7" s="12"/>
    </row>
    <row r="8" spans="1:20" s="11" customFormat="1" ht="18.75" x14ac:dyDescent="0.2">
      <c r="A8" s="279" t="str">
        <f>'1. паспорт описание'!A9:D9</f>
        <v>О_0200000015</v>
      </c>
      <c r="B8" s="279"/>
      <c r="C8" s="279"/>
      <c r="D8" s="279"/>
      <c r="E8" s="279"/>
      <c r="F8" s="279"/>
      <c r="G8" s="279"/>
      <c r="H8" s="279"/>
      <c r="I8" s="279"/>
      <c r="J8" s="279"/>
      <c r="K8" s="279"/>
      <c r="L8" s="12"/>
      <c r="M8" s="12"/>
      <c r="N8" s="12"/>
      <c r="O8" s="12"/>
      <c r="P8" s="12"/>
      <c r="Q8" s="12"/>
      <c r="R8" s="12"/>
      <c r="S8" s="12"/>
      <c r="T8" s="12"/>
    </row>
    <row r="9" spans="1:20" s="11" customFormat="1" ht="18.75" x14ac:dyDescent="0.2">
      <c r="A9" s="277" t="s">
        <v>6</v>
      </c>
      <c r="B9" s="277"/>
      <c r="C9" s="277"/>
      <c r="D9" s="277"/>
      <c r="E9" s="277"/>
      <c r="F9" s="277"/>
      <c r="G9" s="277"/>
      <c r="H9" s="277"/>
      <c r="I9" s="277"/>
      <c r="J9" s="277"/>
      <c r="K9" s="277"/>
      <c r="L9" s="12"/>
      <c r="M9" s="12"/>
      <c r="N9" s="12"/>
      <c r="O9" s="12"/>
      <c r="P9" s="12"/>
      <c r="Q9" s="12"/>
      <c r="R9" s="12"/>
      <c r="S9" s="12"/>
      <c r="T9" s="12"/>
    </row>
    <row r="10" spans="1:20" s="8" customFormat="1" ht="15.75" customHeight="1" x14ac:dyDescent="0.2">
      <c r="A10" s="287"/>
      <c r="B10" s="287"/>
      <c r="C10" s="287"/>
      <c r="D10" s="287"/>
      <c r="E10" s="287"/>
      <c r="F10" s="287"/>
      <c r="G10" s="287"/>
      <c r="H10" s="287"/>
      <c r="I10" s="287"/>
      <c r="J10" s="287"/>
      <c r="K10" s="287"/>
      <c r="L10" s="9"/>
      <c r="M10" s="9"/>
      <c r="N10" s="9"/>
      <c r="O10" s="9"/>
      <c r="P10" s="9"/>
      <c r="Q10" s="9"/>
      <c r="R10" s="9"/>
      <c r="S10" s="9"/>
      <c r="T10" s="9"/>
    </row>
    <row r="11" spans="1:20" s="2" customFormat="1" ht="18.75" x14ac:dyDescent="0.2">
      <c r="A11" s="279" t="str">
        <f>'1. паспорт описание'!A12:D12</f>
        <v>Установка трансформаторов в ТП</v>
      </c>
      <c r="B11" s="279"/>
      <c r="C11" s="279"/>
      <c r="D11" s="279"/>
      <c r="E11" s="279"/>
      <c r="F11" s="279"/>
      <c r="G11" s="279"/>
      <c r="H11" s="279"/>
      <c r="I11" s="279"/>
      <c r="J11" s="279"/>
      <c r="K11" s="279"/>
      <c r="L11" s="7"/>
      <c r="M11" s="7"/>
      <c r="N11" s="7"/>
      <c r="O11" s="7"/>
      <c r="P11" s="7"/>
      <c r="Q11" s="7"/>
      <c r="R11" s="7"/>
      <c r="S11" s="7"/>
      <c r="T11" s="7"/>
    </row>
    <row r="12" spans="1:20" s="2" customFormat="1" ht="15" customHeight="1" x14ac:dyDescent="0.2">
      <c r="A12" s="277" t="s">
        <v>5</v>
      </c>
      <c r="B12" s="277"/>
      <c r="C12" s="277"/>
      <c r="D12" s="277"/>
      <c r="E12" s="277"/>
      <c r="F12" s="277"/>
      <c r="G12" s="277"/>
      <c r="H12" s="277"/>
      <c r="I12" s="277"/>
      <c r="J12" s="277"/>
      <c r="K12" s="277"/>
      <c r="L12" s="5"/>
      <c r="M12" s="5"/>
      <c r="N12" s="5"/>
      <c r="O12" s="5"/>
      <c r="P12" s="5"/>
      <c r="Q12" s="5"/>
      <c r="R12" s="5"/>
      <c r="S12" s="5"/>
      <c r="T12" s="5"/>
    </row>
    <row r="13" spans="1:20" s="2" customFormat="1" ht="15" customHeight="1" x14ac:dyDescent="0.2">
      <c r="A13" s="285"/>
      <c r="B13" s="285"/>
      <c r="C13" s="285"/>
      <c r="D13" s="285"/>
      <c r="E13" s="285"/>
      <c r="F13" s="285"/>
      <c r="G13" s="285"/>
      <c r="H13" s="285"/>
      <c r="I13" s="285"/>
      <c r="J13" s="285"/>
      <c r="K13" s="285"/>
      <c r="L13" s="3"/>
      <c r="M13" s="3"/>
      <c r="N13" s="3"/>
      <c r="O13" s="3"/>
      <c r="P13" s="3"/>
      <c r="Q13" s="3"/>
    </row>
    <row r="14" spans="1:20" s="2" customFormat="1" ht="45.75" customHeight="1" x14ac:dyDescent="0.2">
      <c r="A14" s="278" t="s">
        <v>116</v>
      </c>
      <c r="B14" s="278"/>
      <c r="C14" s="278"/>
      <c r="D14" s="278"/>
      <c r="E14" s="278"/>
      <c r="F14" s="278"/>
      <c r="G14" s="278"/>
      <c r="H14" s="278"/>
      <c r="I14" s="278"/>
      <c r="J14" s="278"/>
      <c r="K14" s="278"/>
      <c r="L14" s="6"/>
      <c r="M14" s="6"/>
      <c r="N14" s="6"/>
      <c r="O14" s="6"/>
      <c r="P14" s="6"/>
      <c r="Q14" s="6"/>
      <c r="R14" s="6"/>
      <c r="S14" s="6"/>
      <c r="T14" s="6"/>
    </row>
    <row r="15" spans="1:20" s="2" customFormat="1" ht="15" customHeight="1" x14ac:dyDescent="0.2">
      <c r="A15" s="286"/>
      <c r="B15" s="286"/>
      <c r="C15" s="286"/>
      <c r="D15" s="286"/>
      <c r="E15" s="286"/>
      <c r="F15" s="286"/>
      <c r="G15" s="286"/>
      <c r="H15" s="286"/>
      <c r="I15" s="286"/>
      <c r="J15" s="286"/>
      <c r="K15" s="286"/>
      <c r="L15" s="3"/>
      <c r="M15" s="3"/>
      <c r="N15" s="3"/>
      <c r="O15" s="3"/>
      <c r="P15" s="3"/>
      <c r="Q15" s="3"/>
    </row>
    <row r="16" spans="1:20" s="2" customFormat="1" ht="54" customHeight="1" x14ac:dyDescent="0.2">
      <c r="A16" s="284" t="s">
        <v>4</v>
      </c>
      <c r="B16" s="282" t="s">
        <v>136</v>
      </c>
      <c r="C16" s="284" t="s">
        <v>41</v>
      </c>
      <c r="D16" s="284" t="s">
        <v>40</v>
      </c>
      <c r="E16" s="284" t="s">
        <v>39</v>
      </c>
      <c r="F16" s="284" t="s">
        <v>106</v>
      </c>
      <c r="G16" s="284" t="s">
        <v>38</v>
      </c>
      <c r="H16" s="284" t="s">
        <v>37</v>
      </c>
      <c r="I16" s="284" t="s">
        <v>36</v>
      </c>
      <c r="J16" s="284" t="s">
        <v>109</v>
      </c>
      <c r="K16" s="284"/>
      <c r="L16" s="3"/>
      <c r="M16" s="3"/>
      <c r="N16" s="3"/>
      <c r="O16" s="3"/>
      <c r="P16" s="3"/>
      <c r="Q16" s="3"/>
    </row>
    <row r="17" spans="1:20" s="2" customFormat="1" ht="180.75" customHeight="1" x14ac:dyDescent="0.2">
      <c r="A17" s="284"/>
      <c r="B17" s="283"/>
      <c r="C17" s="284"/>
      <c r="D17" s="284"/>
      <c r="E17" s="284"/>
      <c r="F17" s="284"/>
      <c r="G17" s="284"/>
      <c r="H17" s="284"/>
      <c r="I17" s="284"/>
      <c r="J17" s="32" t="s">
        <v>107</v>
      </c>
      <c r="K17" s="33" t="s">
        <v>108</v>
      </c>
      <c r="L17" s="25"/>
      <c r="M17" s="25"/>
      <c r="N17" s="25"/>
      <c r="O17" s="25"/>
      <c r="P17" s="25"/>
      <c r="Q17" s="25"/>
      <c r="R17" s="24"/>
      <c r="S17" s="24"/>
      <c r="T17" s="24"/>
    </row>
    <row r="18" spans="1:20" s="2" customFormat="1" ht="18.75" x14ac:dyDescent="0.2">
      <c r="A18" s="32">
        <v>1</v>
      </c>
      <c r="B18" s="105">
        <v>2</v>
      </c>
      <c r="C18" s="104">
        <v>3</v>
      </c>
      <c r="D18" s="105">
        <v>6</v>
      </c>
      <c r="E18" s="104">
        <v>7</v>
      </c>
      <c r="F18" s="105">
        <v>8</v>
      </c>
      <c r="G18" s="104">
        <v>9</v>
      </c>
      <c r="H18" s="105">
        <v>10</v>
      </c>
      <c r="I18" s="104">
        <v>11</v>
      </c>
      <c r="J18" s="105">
        <v>18</v>
      </c>
      <c r="K18" s="104">
        <v>19</v>
      </c>
      <c r="L18" s="25"/>
      <c r="M18" s="25"/>
      <c r="N18" s="25"/>
      <c r="O18" s="25"/>
      <c r="P18" s="25"/>
      <c r="Q18" s="25"/>
      <c r="R18" s="24"/>
      <c r="S18" s="24"/>
      <c r="T18" s="24"/>
    </row>
    <row r="19" spans="1:20" s="2" customFormat="1" ht="167.25" customHeight="1" x14ac:dyDescent="0.2">
      <c r="A19" s="32"/>
      <c r="B19" s="124" t="s">
        <v>171</v>
      </c>
      <c r="C19" s="34" t="s">
        <v>105</v>
      </c>
      <c r="D19" s="34" t="s">
        <v>105</v>
      </c>
      <c r="E19" s="34" t="s">
        <v>105</v>
      </c>
      <c r="F19" s="34" t="s">
        <v>105</v>
      </c>
      <c r="G19" s="34" t="s">
        <v>105</v>
      </c>
      <c r="H19" s="34" t="s">
        <v>105</v>
      </c>
      <c r="I19" s="34" t="s">
        <v>105</v>
      </c>
      <c r="J19" s="29" t="s">
        <v>105</v>
      </c>
      <c r="K19" s="4" t="s">
        <v>105</v>
      </c>
      <c r="L19" s="25"/>
      <c r="M19" s="25"/>
      <c r="N19" s="25"/>
      <c r="O19" s="25"/>
      <c r="P19" s="25"/>
      <c r="Q19" s="25"/>
      <c r="R19" s="24"/>
      <c r="S19" s="24"/>
      <c r="T19" s="24"/>
    </row>
    <row r="20" spans="1:20" s="2" customFormat="1" ht="72" customHeight="1" x14ac:dyDescent="0.2">
      <c r="A20" s="32"/>
      <c r="B20" s="124" t="s">
        <v>172</v>
      </c>
      <c r="C20" s="34" t="s">
        <v>105</v>
      </c>
      <c r="D20" s="34" t="s">
        <v>105</v>
      </c>
      <c r="E20" s="34" t="s">
        <v>105</v>
      </c>
      <c r="F20" s="34" t="s">
        <v>105</v>
      </c>
      <c r="G20" s="123" t="s">
        <v>105</v>
      </c>
      <c r="H20" s="123" t="s">
        <v>105</v>
      </c>
      <c r="I20" s="123" t="s">
        <v>105</v>
      </c>
      <c r="J20" s="123" t="s">
        <v>105</v>
      </c>
      <c r="K20" s="4" t="s">
        <v>105</v>
      </c>
      <c r="L20" s="25"/>
      <c r="M20" s="25"/>
      <c r="N20" s="25"/>
      <c r="O20" s="25"/>
      <c r="P20" s="24"/>
      <c r="Q20" s="24"/>
      <c r="R20" s="24"/>
      <c r="S20" s="24"/>
      <c r="T20" s="24"/>
    </row>
    <row r="21" spans="1:20" s="2" customFormat="1" ht="84" customHeight="1" x14ac:dyDescent="0.2">
      <c r="A21" s="32"/>
      <c r="B21" s="124" t="s">
        <v>173</v>
      </c>
      <c r="C21" s="34" t="s">
        <v>105</v>
      </c>
      <c r="D21" s="34" t="s">
        <v>105</v>
      </c>
      <c r="E21" s="34" t="s">
        <v>105</v>
      </c>
      <c r="F21" s="34" t="s">
        <v>105</v>
      </c>
      <c r="G21" s="123" t="s">
        <v>105</v>
      </c>
      <c r="H21" s="123" t="s">
        <v>105</v>
      </c>
      <c r="I21" s="123" t="s">
        <v>105</v>
      </c>
      <c r="J21" s="123" t="s">
        <v>105</v>
      </c>
      <c r="K21" s="4" t="s">
        <v>105</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281" t="s">
        <v>155</v>
      </c>
      <c r="B23" s="281"/>
      <c r="C23" s="281"/>
      <c r="D23" s="281"/>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15:K15"/>
    <mergeCell ref="A8:K8"/>
    <mergeCell ref="A9:K9"/>
    <mergeCell ref="A10:K10"/>
    <mergeCell ref="A11:K11"/>
    <mergeCell ref="A12:K1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s>
  <pageMargins left="0.70866141732283472" right="0.70866141732283472" top="0.74803149606299213" bottom="0.74803149606299213" header="0.31496062992125984" footer="0.31496062992125984"/>
  <pageSetup paperSize="8" scale="5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99"/>
  <sheetViews>
    <sheetView view="pageBreakPreview" topLeftCell="A18" zoomScale="80" zoomScaleNormal="60" zoomScaleSheetLayoutView="80" workbookViewId="0">
      <pane xSplit="1" ySplit="4" topLeftCell="B22" activePane="bottomRight" state="frozen"/>
      <selection activeCell="A18" sqref="A18"/>
      <selection pane="topRight" activeCell="B18" sqref="B18"/>
      <selection pane="bottomLeft" activeCell="A22" sqref="A22"/>
      <selection pane="bottomRight" activeCell="C26" sqref="C26"/>
    </sheetView>
  </sheetViews>
  <sheetFormatPr defaultColWidth="10.7109375" defaultRowHeight="15.75" x14ac:dyDescent="0.25"/>
  <cols>
    <col min="1" max="1" width="9.5703125" style="37" customWidth="1"/>
    <col min="2" max="2" width="36.28515625" style="37" hidden="1" customWidth="1"/>
    <col min="3" max="3" width="11.7109375" style="37" customWidth="1"/>
    <col min="4" max="4" width="12.7109375" style="37" customWidth="1"/>
    <col min="5" max="5" width="16.140625" style="37" customWidth="1"/>
    <col min="6" max="6" width="16.5703125" style="37" customWidth="1"/>
    <col min="7" max="7" width="18.42578125" style="37" customWidth="1"/>
    <col min="8" max="9" width="19" style="37" customWidth="1"/>
    <col min="10" max="10" width="16" style="37" customWidth="1"/>
    <col min="11" max="14" width="8.7109375" style="37" customWidth="1"/>
    <col min="15" max="231" width="10.7109375" style="37"/>
    <col min="232" max="236" width="15.7109375" style="37" customWidth="1"/>
    <col min="237" max="240" width="12.7109375" style="37" customWidth="1"/>
    <col min="241" max="244" width="15.7109375" style="37" customWidth="1"/>
    <col min="245" max="245" width="22.85546875" style="37" customWidth="1"/>
    <col min="246" max="246" width="20.7109375" style="37" customWidth="1"/>
    <col min="247" max="247" width="16.7109375" style="37" customWidth="1"/>
    <col min="248" max="487" width="10.7109375" style="37"/>
    <col min="488" max="492" width="15.7109375" style="37" customWidth="1"/>
    <col min="493" max="496" width="12.7109375" style="37" customWidth="1"/>
    <col min="497" max="500" width="15.7109375" style="37" customWidth="1"/>
    <col min="501" max="501" width="22.85546875" style="37" customWidth="1"/>
    <col min="502" max="502" width="20.7109375" style="37" customWidth="1"/>
    <col min="503" max="503" width="16.7109375" style="37" customWidth="1"/>
    <col min="504" max="743" width="10.7109375" style="37"/>
    <col min="744" max="748" width="15.7109375" style="37" customWidth="1"/>
    <col min="749" max="752" width="12.7109375" style="37" customWidth="1"/>
    <col min="753" max="756" width="15.7109375" style="37" customWidth="1"/>
    <col min="757" max="757" width="22.85546875" style="37" customWidth="1"/>
    <col min="758" max="758" width="20.7109375" style="37" customWidth="1"/>
    <col min="759" max="759" width="16.7109375" style="37" customWidth="1"/>
    <col min="760" max="999" width="10.7109375" style="37"/>
    <col min="1000" max="1004" width="15.7109375" style="37" customWidth="1"/>
    <col min="1005" max="1008" width="12.7109375" style="37" customWidth="1"/>
    <col min="1009" max="1012" width="15.7109375" style="37" customWidth="1"/>
    <col min="1013" max="1013" width="22.85546875" style="37" customWidth="1"/>
    <col min="1014" max="1014" width="20.7109375" style="37" customWidth="1"/>
    <col min="1015" max="1015" width="16.7109375" style="37" customWidth="1"/>
    <col min="1016" max="1255" width="10.7109375" style="37"/>
    <col min="1256" max="1260" width="15.7109375" style="37" customWidth="1"/>
    <col min="1261" max="1264" width="12.7109375" style="37" customWidth="1"/>
    <col min="1265" max="1268" width="15.7109375" style="37" customWidth="1"/>
    <col min="1269" max="1269" width="22.85546875" style="37" customWidth="1"/>
    <col min="1270" max="1270" width="20.7109375" style="37" customWidth="1"/>
    <col min="1271" max="1271" width="16.7109375" style="37" customWidth="1"/>
    <col min="1272" max="1511" width="10.7109375" style="37"/>
    <col min="1512" max="1516" width="15.7109375" style="37" customWidth="1"/>
    <col min="1517" max="1520" width="12.7109375" style="37" customWidth="1"/>
    <col min="1521" max="1524" width="15.7109375" style="37" customWidth="1"/>
    <col min="1525" max="1525" width="22.85546875" style="37" customWidth="1"/>
    <col min="1526" max="1526" width="20.7109375" style="37" customWidth="1"/>
    <col min="1527" max="1527" width="16.7109375" style="37" customWidth="1"/>
    <col min="1528" max="1767" width="10.7109375" style="37"/>
    <col min="1768" max="1772" width="15.7109375" style="37" customWidth="1"/>
    <col min="1773" max="1776" width="12.7109375" style="37" customWidth="1"/>
    <col min="1777" max="1780" width="15.7109375" style="37" customWidth="1"/>
    <col min="1781" max="1781" width="22.85546875" style="37" customWidth="1"/>
    <col min="1782" max="1782" width="20.7109375" style="37" customWidth="1"/>
    <col min="1783" max="1783" width="16.7109375" style="37" customWidth="1"/>
    <col min="1784" max="2023" width="10.7109375" style="37"/>
    <col min="2024" max="2028" width="15.7109375" style="37" customWidth="1"/>
    <col min="2029" max="2032" width="12.7109375" style="37" customWidth="1"/>
    <col min="2033" max="2036" width="15.7109375" style="37" customWidth="1"/>
    <col min="2037" max="2037" width="22.85546875" style="37" customWidth="1"/>
    <col min="2038" max="2038" width="20.7109375" style="37" customWidth="1"/>
    <col min="2039" max="2039" width="16.7109375" style="37" customWidth="1"/>
    <col min="2040" max="2279" width="10.7109375" style="37"/>
    <col min="2280" max="2284" width="15.7109375" style="37" customWidth="1"/>
    <col min="2285" max="2288" width="12.7109375" style="37" customWidth="1"/>
    <col min="2289" max="2292" width="15.7109375" style="37" customWidth="1"/>
    <col min="2293" max="2293" width="22.85546875" style="37" customWidth="1"/>
    <col min="2294" max="2294" width="20.7109375" style="37" customWidth="1"/>
    <col min="2295" max="2295" width="16.7109375" style="37" customWidth="1"/>
    <col min="2296" max="2535" width="10.7109375" style="37"/>
    <col min="2536" max="2540" width="15.7109375" style="37" customWidth="1"/>
    <col min="2541" max="2544" width="12.7109375" style="37" customWidth="1"/>
    <col min="2545" max="2548" width="15.7109375" style="37" customWidth="1"/>
    <col min="2549" max="2549" width="22.85546875" style="37" customWidth="1"/>
    <col min="2550" max="2550" width="20.7109375" style="37" customWidth="1"/>
    <col min="2551" max="2551" width="16.7109375" style="37" customWidth="1"/>
    <col min="2552" max="2791" width="10.7109375" style="37"/>
    <col min="2792" max="2796" width="15.7109375" style="37" customWidth="1"/>
    <col min="2797" max="2800" width="12.7109375" style="37" customWidth="1"/>
    <col min="2801" max="2804" width="15.7109375" style="37" customWidth="1"/>
    <col min="2805" max="2805" width="22.85546875" style="37" customWidth="1"/>
    <col min="2806" max="2806" width="20.7109375" style="37" customWidth="1"/>
    <col min="2807" max="2807" width="16.7109375" style="37" customWidth="1"/>
    <col min="2808" max="3047" width="10.7109375" style="37"/>
    <col min="3048" max="3052" width="15.7109375" style="37" customWidth="1"/>
    <col min="3053" max="3056" width="12.7109375" style="37" customWidth="1"/>
    <col min="3057" max="3060" width="15.7109375" style="37" customWidth="1"/>
    <col min="3061" max="3061" width="22.85546875" style="37" customWidth="1"/>
    <col min="3062" max="3062" width="20.7109375" style="37" customWidth="1"/>
    <col min="3063" max="3063" width="16.7109375" style="37" customWidth="1"/>
    <col min="3064" max="3303" width="10.7109375" style="37"/>
    <col min="3304" max="3308" width="15.7109375" style="37" customWidth="1"/>
    <col min="3309" max="3312" width="12.7109375" style="37" customWidth="1"/>
    <col min="3313" max="3316" width="15.7109375" style="37" customWidth="1"/>
    <col min="3317" max="3317" width="22.85546875" style="37" customWidth="1"/>
    <col min="3318" max="3318" width="20.7109375" style="37" customWidth="1"/>
    <col min="3319" max="3319" width="16.7109375" style="37" customWidth="1"/>
    <col min="3320" max="3559" width="10.7109375" style="37"/>
    <col min="3560" max="3564" width="15.7109375" style="37" customWidth="1"/>
    <col min="3565" max="3568" width="12.7109375" style="37" customWidth="1"/>
    <col min="3569" max="3572" width="15.7109375" style="37" customWidth="1"/>
    <col min="3573" max="3573" width="22.85546875" style="37" customWidth="1"/>
    <col min="3574" max="3574" width="20.7109375" style="37" customWidth="1"/>
    <col min="3575" max="3575" width="16.7109375" style="37" customWidth="1"/>
    <col min="3576" max="3815" width="10.7109375" style="37"/>
    <col min="3816" max="3820" width="15.7109375" style="37" customWidth="1"/>
    <col min="3821" max="3824" width="12.7109375" style="37" customWidth="1"/>
    <col min="3825" max="3828" width="15.7109375" style="37" customWidth="1"/>
    <col min="3829" max="3829" width="22.85546875" style="37" customWidth="1"/>
    <col min="3830" max="3830" width="20.7109375" style="37" customWidth="1"/>
    <col min="3831" max="3831" width="16.7109375" style="37" customWidth="1"/>
    <col min="3832" max="4071" width="10.7109375" style="37"/>
    <col min="4072" max="4076" width="15.7109375" style="37" customWidth="1"/>
    <col min="4077" max="4080" width="12.7109375" style="37" customWidth="1"/>
    <col min="4081" max="4084" width="15.7109375" style="37" customWidth="1"/>
    <col min="4085" max="4085" width="22.85546875" style="37" customWidth="1"/>
    <col min="4086" max="4086" width="20.7109375" style="37" customWidth="1"/>
    <col min="4087" max="4087" width="16.7109375" style="37" customWidth="1"/>
    <col min="4088" max="4327" width="10.7109375" style="37"/>
    <col min="4328" max="4332" width="15.7109375" style="37" customWidth="1"/>
    <col min="4333" max="4336" width="12.7109375" style="37" customWidth="1"/>
    <col min="4337" max="4340" width="15.7109375" style="37" customWidth="1"/>
    <col min="4341" max="4341" width="22.85546875" style="37" customWidth="1"/>
    <col min="4342" max="4342" width="20.7109375" style="37" customWidth="1"/>
    <col min="4343" max="4343" width="16.7109375" style="37" customWidth="1"/>
    <col min="4344" max="4583" width="10.7109375" style="37"/>
    <col min="4584" max="4588" width="15.7109375" style="37" customWidth="1"/>
    <col min="4589" max="4592" width="12.7109375" style="37" customWidth="1"/>
    <col min="4593" max="4596" width="15.7109375" style="37" customWidth="1"/>
    <col min="4597" max="4597" width="22.85546875" style="37" customWidth="1"/>
    <col min="4598" max="4598" width="20.7109375" style="37" customWidth="1"/>
    <col min="4599" max="4599" width="16.7109375" style="37" customWidth="1"/>
    <col min="4600" max="4839" width="10.7109375" style="37"/>
    <col min="4840" max="4844" width="15.7109375" style="37" customWidth="1"/>
    <col min="4845" max="4848" width="12.7109375" style="37" customWidth="1"/>
    <col min="4849" max="4852" width="15.7109375" style="37" customWidth="1"/>
    <col min="4853" max="4853" width="22.85546875" style="37" customWidth="1"/>
    <col min="4854" max="4854" width="20.7109375" style="37" customWidth="1"/>
    <col min="4855" max="4855" width="16.7109375" style="37" customWidth="1"/>
    <col min="4856" max="5095" width="10.7109375" style="37"/>
    <col min="5096" max="5100" width="15.7109375" style="37" customWidth="1"/>
    <col min="5101" max="5104" width="12.7109375" style="37" customWidth="1"/>
    <col min="5105" max="5108" width="15.7109375" style="37" customWidth="1"/>
    <col min="5109" max="5109" width="22.85546875" style="37" customWidth="1"/>
    <col min="5110" max="5110" width="20.7109375" style="37" customWidth="1"/>
    <col min="5111" max="5111" width="16.7109375" style="37" customWidth="1"/>
    <col min="5112" max="5351" width="10.7109375" style="37"/>
    <col min="5352" max="5356" width="15.7109375" style="37" customWidth="1"/>
    <col min="5357" max="5360" width="12.7109375" style="37" customWidth="1"/>
    <col min="5361" max="5364" width="15.7109375" style="37" customWidth="1"/>
    <col min="5365" max="5365" width="22.85546875" style="37" customWidth="1"/>
    <col min="5366" max="5366" width="20.7109375" style="37" customWidth="1"/>
    <col min="5367" max="5367" width="16.7109375" style="37" customWidth="1"/>
    <col min="5368" max="5607" width="10.7109375" style="37"/>
    <col min="5608" max="5612" width="15.7109375" style="37" customWidth="1"/>
    <col min="5613" max="5616" width="12.7109375" style="37" customWidth="1"/>
    <col min="5617" max="5620" width="15.7109375" style="37" customWidth="1"/>
    <col min="5621" max="5621" width="22.85546875" style="37" customWidth="1"/>
    <col min="5622" max="5622" width="20.7109375" style="37" customWidth="1"/>
    <col min="5623" max="5623" width="16.7109375" style="37" customWidth="1"/>
    <col min="5624" max="5863" width="10.7109375" style="37"/>
    <col min="5864" max="5868" width="15.7109375" style="37" customWidth="1"/>
    <col min="5869" max="5872" width="12.7109375" style="37" customWidth="1"/>
    <col min="5873" max="5876" width="15.7109375" style="37" customWidth="1"/>
    <col min="5877" max="5877" width="22.85546875" style="37" customWidth="1"/>
    <col min="5878" max="5878" width="20.7109375" style="37" customWidth="1"/>
    <col min="5879" max="5879" width="16.7109375" style="37" customWidth="1"/>
    <col min="5880" max="6119" width="10.7109375" style="37"/>
    <col min="6120" max="6124" width="15.7109375" style="37" customWidth="1"/>
    <col min="6125" max="6128" width="12.7109375" style="37" customWidth="1"/>
    <col min="6129" max="6132" width="15.7109375" style="37" customWidth="1"/>
    <col min="6133" max="6133" width="22.85546875" style="37" customWidth="1"/>
    <col min="6134" max="6134" width="20.7109375" style="37" customWidth="1"/>
    <col min="6135" max="6135" width="16.7109375" style="37" customWidth="1"/>
    <col min="6136" max="6375" width="10.7109375" style="37"/>
    <col min="6376" max="6380" width="15.7109375" style="37" customWidth="1"/>
    <col min="6381" max="6384" width="12.7109375" style="37" customWidth="1"/>
    <col min="6385" max="6388" width="15.7109375" style="37" customWidth="1"/>
    <col min="6389" max="6389" width="22.85546875" style="37" customWidth="1"/>
    <col min="6390" max="6390" width="20.7109375" style="37" customWidth="1"/>
    <col min="6391" max="6391" width="16.7109375" style="37" customWidth="1"/>
    <col min="6392" max="6631" width="10.7109375" style="37"/>
    <col min="6632" max="6636" width="15.7109375" style="37" customWidth="1"/>
    <col min="6637" max="6640" width="12.7109375" style="37" customWidth="1"/>
    <col min="6641" max="6644" width="15.7109375" style="37" customWidth="1"/>
    <col min="6645" max="6645" width="22.85546875" style="37" customWidth="1"/>
    <col min="6646" max="6646" width="20.7109375" style="37" customWidth="1"/>
    <col min="6647" max="6647" width="16.7109375" style="37" customWidth="1"/>
    <col min="6648" max="6887" width="10.7109375" style="37"/>
    <col min="6888" max="6892" width="15.7109375" style="37" customWidth="1"/>
    <col min="6893" max="6896" width="12.7109375" style="37" customWidth="1"/>
    <col min="6897" max="6900" width="15.7109375" style="37" customWidth="1"/>
    <col min="6901" max="6901" width="22.85546875" style="37" customWidth="1"/>
    <col min="6902" max="6902" width="20.7109375" style="37" customWidth="1"/>
    <col min="6903" max="6903" width="16.7109375" style="37" customWidth="1"/>
    <col min="6904" max="7143" width="10.7109375" style="37"/>
    <col min="7144" max="7148" width="15.7109375" style="37" customWidth="1"/>
    <col min="7149" max="7152" width="12.7109375" style="37" customWidth="1"/>
    <col min="7153" max="7156" width="15.7109375" style="37" customWidth="1"/>
    <col min="7157" max="7157" width="22.85546875" style="37" customWidth="1"/>
    <col min="7158" max="7158" width="20.7109375" style="37" customWidth="1"/>
    <col min="7159" max="7159" width="16.7109375" style="37" customWidth="1"/>
    <col min="7160" max="7399" width="10.7109375" style="37"/>
    <col min="7400" max="7404" width="15.7109375" style="37" customWidth="1"/>
    <col min="7405" max="7408" width="12.7109375" style="37" customWidth="1"/>
    <col min="7409" max="7412" width="15.7109375" style="37" customWidth="1"/>
    <col min="7413" max="7413" width="22.85546875" style="37" customWidth="1"/>
    <col min="7414" max="7414" width="20.7109375" style="37" customWidth="1"/>
    <col min="7415" max="7415" width="16.7109375" style="37" customWidth="1"/>
    <col min="7416" max="7655" width="10.7109375" style="37"/>
    <col min="7656" max="7660" width="15.7109375" style="37" customWidth="1"/>
    <col min="7661" max="7664" width="12.7109375" style="37" customWidth="1"/>
    <col min="7665" max="7668" width="15.7109375" style="37" customWidth="1"/>
    <col min="7669" max="7669" width="22.85546875" style="37" customWidth="1"/>
    <col min="7670" max="7670" width="20.7109375" style="37" customWidth="1"/>
    <col min="7671" max="7671" width="16.7109375" style="37" customWidth="1"/>
    <col min="7672" max="7911" width="10.7109375" style="37"/>
    <col min="7912" max="7916" width="15.7109375" style="37" customWidth="1"/>
    <col min="7917" max="7920" width="12.7109375" style="37" customWidth="1"/>
    <col min="7921" max="7924" width="15.7109375" style="37" customWidth="1"/>
    <col min="7925" max="7925" width="22.85546875" style="37" customWidth="1"/>
    <col min="7926" max="7926" width="20.7109375" style="37" customWidth="1"/>
    <col min="7927" max="7927" width="16.7109375" style="37" customWidth="1"/>
    <col min="7928" max="8167" width="10.7109375" style="37"/>
    <col min="8168" max="8172" width="15.7109375" style="37" customWidth="1"/>
    <col min="8173" max="8176" width="12.7109375" style="37" customWidth="1"/>
    <col min="8177" max="8180" width="15.7109375" style="37" customWidth="1"/>
    <col min="8181" max="8181" width="22.85546875" style="37" customWidth="1"/>
    <col min="8182" max="8182" width="20.7109375" style="37" customWidth="1"/>
    <col min="8183" max="8183" width="16.7109375" style="37" customWidth="1"/>
    <col min="8184" max="8423" width="10.7109375" style="37"/>
    <col min="8424" max="8428" width="15.7109375" style="37" customWidth="1"/>
    <col min="8429" max="8432" width="12.7109375" style="37" customWidth="1"/>
    <col min="8433" max="8436" width="15.7109375" style="37" customWidth="1"/>
    <col min="8437" max="8437" width="22.85546875" style="37" customWidth="1"/>
    <col min="8438" max="8438" width="20.7109375" style="37" customWidth="1"/>
    <col min="8439" max="8439" width="16.7109375" style="37" customWidth="1"/>
    <col min="8440" max="8679" width="10.7109375" style="37"/>
    <col min="8680" max="8684" width="15.7109375" style="37" customWidth="1"/>
    <col min="8685" max="8688" width="12.7109375" style="37" customWidth="1"/>
    <col min="8689" max="8692" width="15.7109375" style="37" customWidth="1"/>
    <col min="8693" max="8693" width="22.85546875" style="37" customWidth="1"/>
    <col min="8694" max="8694" width="20.7109375" style="37" customWidth="1"/>
    <col min="8695" max="8695" width="16.7109375" style="37" customWidth="1"/>
    <col min="8696" max="8935" width="10.7109375" style="37"/>
    <col min="8936" max="8940" width="15.7109375" style="37" customWidth="1"/>
    <col min="8941" max="8944" width="12.7109375" style="37" customWidth="1"/>
    <col min="8945" max="8948" width="15.7109375" style="37" customWidth="1"/>
    <col min="8949" max="8949" width="22.85546875" style="37" customWidth="1"/>
    <col min="8950" max="8950" width="20.7109375" style="37" customWidth="1"/>
    <col min="8951" max="8951" width="16.7109375" style="37" customWidth="1"/>
    <col min="8952" max="9191" width="10.7109375" style="37"/>
    <col min="9192" max="9196" width="15.7109375" style="37" customWidth="1"/>
    <col min="9197" max="9200" width="12.7109375" style="37" customWidth="1"/>
    <col min="9201" max="9204" width="15.7109375" style="37" customWidth="1"/>
    <col min="9205" max="9205" width="22.85546875" style="37" customWidth="1"/>
    <col min="9206" max="9206" width="20.7109375" style="37" customWidth="1"/>
    <col min="9207" max="9207" width="16.7109375" style="37" customWidth="1"/>
    <col min="9208" max="9447" width="10.7109375" style="37"/>
    <col min="9448" max="9452" width="15.7109375" style="37" customWidth="1"/>
    <col min="9453" max="9456" width="12.7109375" style="37" customWidth="1"/>
    <col min="9457" max="9460" width="15.7109375" style="37" customWidth="1"/>
    <col min="9461" max="9461" width="22.85546875" style="37" customWidth="1"/>
    <col min="9462" max="9462" width="20.7109375" style="37" customWidth="1"/>
    <col min="9463" max="9463" width="16.7109375" style="37" customWidth="1"/>
    <col min="9464" max="9703" width="10.7109375" style="37"/>
    <col min="9704" max="9708" width="15.7109375" style="37" customWidth="1"/>
    <col min="9709" max="9712" width="12.7109375" style="37" customWidth="1"/>
    <col min="9713" max="9716" width="15.7109375" style="37" customWidth="1"/>
    <col min="9717" max="9717" width="22.85546875" style="37" customWidth="1"/>
    <col min="9718" max="9718" width="20.7109375" style="37" customWidth="1"/>
    <col min="9719" max="9719" width="16.7109375" style="37" customWidth="1"/>
    <col min="9720" max="9959" width="10.7109375" style="37"/>
    <col min="9960" max="9964" width="15.7109375" style="37" customWidth="1"/>
    <col min="9965" max="9968" width="12.7109375" style="37" customWidth="1"/>
    <col min="9969" max="9972" width="15.7109375" style="37" customWidth="1"/>
    <col min="9973" max="9973" width="22.85546875" style="37" customWidth="1"/>
    <col min="9974" max="9974" width="20.7109375" style="37" customWidth="1"/>
    <col min="9975" max="9975" width="16.7109375" style="37" customWidth="1"/>
    <col min="9976" max="10215" width="10.7109375" style="37"/>
    <col min="10216" max="10220" width="15.7109375" style="37" customWidth="1"/>
    <col min="10221" max="10224" width="12.7109375" style="37" customWidth="1"/>
    <col min="10225" max="10228" width="15.7109375" style="37" customWidth="1"/>
    <col min="10229" max="10229" width="22.85546875" style="37" customWidth="1"/>
    <col min="10230" max="10230" width="20.7109375" style="37" customWidth="1"/>
    <col min="10231" max="10231" width="16.7109375" style="37" customWidth="1"/>
    <col min="10232" max="10471" width="10.7109375" style="37"/>
    <col min="10472" max="10476" width="15.7109375" style="37" customWidth="1"/>
    <col min="10477" max="10480" width="12.7109375" style="37" customWidth="1"/>
    <col min="10481" max="10484" width="15.7109375" style="37" customWidth="1"/>
    <col min="10485" max="10485" width="22.85546875" style="37" customWidth="1"/>
    <col min="10486" max="10486" width="20.7109375" style="37" customWidth="1"/>
    <col min="10487" max="10487" width="16.7109375" style="37" customWidth="1"/>
    <col min="10488" max="10727" width="10.7109375" style="37"/>
    <col min="10728" max="10732" width="15.7109375" style="37" customWidth="1"/>
    <col min="10733" max="10736" width="12.7109375" style="37" customWidth="1"/>
    <col min="10737" max="10740" width="15.7109375" style="37" customWidth="1"/>
    <col min="10741" max="10741" width="22.85546875" style="37" customWidth="1"/>
    <col min="10742" max="10742" width="20.7109375" style="37" customWidth="1"/>
    <col min="10743" max="10743" width="16.7109375" style="37" customWidth="1"/>
    <col min="10744" max="10983" width="10.7109375" style="37"/>
    <col min="10984" max="10988" width="15.7109375" style="37" customWidth="1"/>
    <col min="10989" max="10992" width="12.7109375" style="37" customWidth="1"/>
    <col min="10993" max="10996" width="15.7109375" style="37" customWidth="1"/>
    <col min="10997" max="10997" width="22.85546875" style="37" customWidth="1"/>
    <col min="10998" max="10998" width="20.7109375" style="37" customWidth="1"/>
    <col min="10999" max="10999" width="16.7109375" style="37" customWidth="1"/>
    <col min="11000" max="11239" width="10.7109375" style="37"/>
    <col min="11240" max="11244" width="15.7109375" style="37" customWidth="1"/>
    <col min="11245" max="11248" width="12.7109375" style="37" customWidth="1"/>
    <col min="11249" max="11252" width="15.7109375" style="37" customWidth="1"/>
    <col min="11253" max="11253" width="22.85546875" style="37" customWidth="1"/>
    <col min="11254" max="11254" width="20.7109375" style="37" customWidth="1"/>
    <col min="11255" max="11255" width="16.7109375" style="37" customWidth="1"/>
    <col min="11256" max="11495" width="10.7109375" style="37"/>
    <col min="11496" max="11500" width="15.7109375" style="37" customWidth="1"/>
    <col min="11501" max="11504" width="12.7109375" style="37" customWidth="1"/>
    <col min="11505" max="11508" width="15.7109375" style="37" customWidth="1"/>
    <col min="11509" max="11509" width="22.85546875" style="37" customWidth="1"/>
    <col min="11510" max="11510" width="20.7109375" style="37" customWidth="1"/>
    <col min="11511" max="11511" width="16.7109375" style="37" customWidth="1"/>
    <col min="11512" max="11751" width="10.7109375" style="37"/>
    <col min="11752" max="11756" width="15.7109375" style="37" customWidth="1"/>
    <col min="11757" max="11760" width="12.7109375" style="37" customWidth="1"/>
    <col min="11761" max="11764" width="15.7109375" style="37" customWidth="1"/>
    <col min="11765" max="11765" width="22.85546875" style="37" customWidth="1"/>
    <col min="11766" max="11766" width="20.7109375" style="37" customWidth="1"/>
    <col min="11767" max="11767" width="16.7109375" style="37" customWidth="1"/>
    <col min="11768" max="12007" width="10.7109375" style="37"/>
    <col min="12008" max="12012" width="15.7109375" style="37" customWidth="1"/>
    <col min="12013" max="12016" width="12.7109375" style="37" customWidth="1"/>
    <col min="12017" max="12020" width="15.7109375" style="37" customWidth="1"/>
    <col min="12021" max="12021" width="22.85546875" style="37" customWidth="1"/>
    <col min="12022" max="12022" width="20.7109375" style="37" customWidth="1"/>
    <col min="12023" max="12023" width="16.7109375" style="37" customWidth="1"/>
    <col min="12024" max="12263" width="10.7109375" style="37"/>
    <col min="12264" max="12268" width="15.7109375" style="37" customWidth="1"/>
    <col min="12269" max="12272" width="12.7109375" style="37" customWidth="1"/>
    <col min="12273" max="12276" width="15.7109375" style="37" customWidth="1"/>
    <col min="12277" max="12277" width="22.85546875" style="37" customWidth="1"/>
    <col min="12278" max="12278" width="20.7109375" style="37" customWidth="1"/>
    <col min="12279" max="12279" width="16.7109375" style="37" customWidth="1"/>
    <col min="12280" max="12519" width="10.7109375" style="37"/>
    <col min="12520" max="12524" width="15.7109375" style="37" customWidth="1"/>
    <col min="12525" max="12528" width="12.7109375" style="37" customWidth="1"/>
    <col min="12529" max="12532" width="15.7109375" style="37" customWidth="1"/>
    <col min="12533" max="12533" width="22.85546875" style="37" customWidth="1"/>
    <col min="12534" max="12534" width="20.7109375" style="37" customWidth="1"/>
    <col min="12535" max="12535" width="16.7109375" style="37" customWidth="1"/>
    <col min="12536" max="12775" width="10.7109375" style="37"/>
    <col min="12776" max="12780" width="15.7109375" style="37" customWidth="1"/>
    <col min="12781" max="12784" width="12.7109375" style="37" customWidth="1"/>
    <col min="12785" max="12788" width="15.7109375" style="37" customWidth="1"/>
    <col min="12789" max="12789" width="22.85546875" style="37" customWidth="1"/>
    <col min="12790" max="12790" width="20.7109375" style="37" customWidth="1"/>
    <col min="12791" max="12791" width="16.7109375" style="37" customWidth="1"/>
    <col min="12792" max="13031" width="10.7109375" style="37"/>
    <col min="13032" max="13036" width="15.7109375" style="37" customWidth="1"/>
    <col min="13037" max="13040" width="12.7109375" style="37" customWidth="1"/>
    <col min="13041" max="13044" width="15.7109375" style="37" customWidth="1"/>
    <col min="13045" max="13045" width="22.85546875" style="37" customWidth="1"/>
    <col min="13046" max="13046" width="20.7109375" style="37" customWidth="1"/>
    <col min="13047" max="13047" width="16.7109375" style="37" customWidth="1"/>
    <col min="13048" max="13287" width="10.7109375" style="37"/>
    <col min="13288" max="13292" width="15.7109375" style="37" customWidth="1"/>
    <col min="13293" max="13296" width="12.7109375" style="37" customWidth="1"/>
    <col min="13297" max="13300" width="15.7109375" style="37" customWidth="1"/>
    <col min="13301" max="13301" width="22.85546875" style="37" customWidth="1"/>
    <col min="13302" max="13302" width="20.7109375" style="37" customWidth="1"/>
    <col min="13303" max="13303" width="16.7109375" style="37" customWidth="1"/>
    <col min="13304" max="13543" width="10.7109375" style="37"/>
    <col min="13544" max="13548" width="15.7109375" style="37" customWidth="1"/>
    <col min="13549" max="13552" width="12.7109375" style="37" customWidth="1"/>
    <col min="13553" max="13556" width="15.7109375" style="37" customWidth="1"/>
    <col min="13557" max="13557" width="22.85546875" style="37" customWidth="1"/>
    <col min="13558" max="13558" width="20.7109375" style="37" customWidth="1"/>
    <col min="13559" max="13559" width="16.7109375" style="37" customWidth="1"/>
    <col min="13560" max="13799" width="10.7109375" style="37"/>
    <col min="13800" max="13804" width="15.7109375" style="37" customWidth="1"/>
    <col min="13805" max="13808" width="12.7109375" style="37" customWidth="1"/>
    <col min="13809" max="13812" width="15.7109375" style="37" customWidth="1"/>
    <col min="13813" max="13813" width="22.85546875" style="37" customWidth="1"/>
    <col min="13814" max="13814" width="20.7109375" style="37" customWidth="1"/>
    <col min="13815" max="13815" width="16.7109375" style="37" customWidth="1"/>
    <col min="13816" max="14055" width="10.7109375" style="37"/>
    <col min="14056" max="14060" width="15.7109375" style="37" customWidth="1"/>
    <col min="14061" max="14064" width="12.7109375" style="37" customWidth="1"/>
    <col min="14065" max="14068" width="15.7109375" style="37" customWidth="1"/>
    <col min="14069" max="14069" width="22.85546875" style="37" customWidth="1"/>
    <col min="14070" max="14070" width="20.7109375" style="37" customWidth="1"/>
    <col min="14071" max="14071" width="16.7109375" style="37" customWidth="1"/>
    <col min="14072" max="14311" width="10.7109375" style="37"/>
    <col min="14312" max="14316" width="15.7109375" style="37" customWidth="1"/>
    <col min="14317" max="14320" width="12.7109375" style="37" customWidth="1"/>
    <col min="14321" max="14324" width="15.7109375" style="37" customWidth="1"/>
    <col min="14325" max="14325" width="22.85546875" style="37" customWidth="1"/>
    <col min="14326" max="14326" width="20.7109375" style="37" customWidth="1"/>
    <col min="14327" max="14327" width="16.7109375" style="37" customWidth="1"/>
    <col min="14328" max="14567" width="10.7109375" style="37"/>
    <col min="14568" max="14572" width="15.7109375" style="37" customWidth="1"/>
    <col min="14573" max="14576" width="12.7109375" style="37" customWidth="1"/>
    <col min="14577" max="14580" width="15.7109375" style="37" customWidth="1"/>
    <col min="14581" max="14581" width="22.85546875" style="37" customWidth="1"/>
    <col min="14582" max="14582" width="20.7109375" style="37" customWidth="1"/>
    <col min="14583" max="14583" width="16.7109375" style="37" customWidth="1"/>
    <col min="14584" max="14823" width="10.7109375" style="37"/>
    <col min="14824" max="14828" width="15.7109375" style="37" customWidth="1"/>
    <col min="14829" max="14832" width="12.7109375" style="37" customWidth="1"/>
    <col min="14833" max="14836" width="15.7109375" style="37" customWidth="1"/>
    <col min="14837" max="14837" width="22.85546875" style="37" customWidth="1"/>
    <col min="14838" max="14838" width="20.7109375" style="37" customWidth="1"/>
    <col min="14839" max="14839" width="16.7109375" style="37" customWidth="1"/>
    <col min="14840" max="15079" width="10.7109375" style="37"/>
    <col min="15080" max="15084" width="15.7109375" style="37" customWidth="1"/>
    <col min="15085" max="15088" width="12.7109375" style="37" customWidth="1"/>
    <col min="15089" max="15092" width="15.7109375" style="37" customWidth="1"/>
    <col min="15093" max="15093" width="22.85546875" style="37" customWidth="1"/>
    <col min="15094" max="15094" width="20.7109375" style="37" customWidth="1"/>
    <col min="15095" max="15095" width="16.7109375" style="37" customWidth="1"/>
    <col min="15096" max="15335" width="10.7109375" style="37"/>
    <col min="15336" max="15340" width="15.7109375" style="37" customWidth="1"/>
    <col min="15341" max="15344" width="12.7109375" style="37" customWidth="1"/>
    <col min="15345" max="15348" width="15.7109375" style="37" customWidth="1"/>
    <col min="15349" max="15349" width="22.85546875" style="37" customWidth="1"/>
    <col min="15350" max="15350" width="20.7109375" style="37" customWidth="1"/>
    <col min="15351" max="15351" width="16.7109375" style="37" customWidth="1"/>
    <col min="15352" max="15591" width="10.7109375" style="37"/>
    <col min="15592" max="15596" width="15.7109375" style="37" customWidth="1"/>
    <col min="15597" max="15600" width="12.7109375" style="37" customWidth="1"/>
    <col min="15601" max="15604" width="15.7109375" style="37" customWidth="1"/>
    <col min="15605" max="15605" width="22.85546875" style="37" customWidth="1"/>
    <col min="15606" max="15606" width="20.7109375" style="37" customWidth="1"/>
    <col min="15607" max="15607" width="16.7109375" style="37" customWidth="1"/>
    <col min="15608" max="15847" width="10.7109375" style="37"/>
    <col min="15848" max="15852" width="15.7109375" style="37" customWidth="1"/>
    <col min="15853" max="15856" width="12.7109375" style="37" customWidth="1"/>
    <col min="15857" max="15860" width="15.7109375" style="37" customWidth="1"/>
    <col min="15861" max="15861" width="22.85546875" style="37" customWidth="1"/>
    <col min="15862" max="15862" width="20.7109375" style="37" customWidth="1"/>
    <col min="15863" max="15863" width="16.7109375" style="37" customWidth="1"/>
    <col min="15864" max="16103" width="10.7109375" style="37"/>
    <col min="16104" max="16108" width="15.7109375" style="37" customWidth="1"/>
    <col min="16109" max="16112" width="12.7109375" style="37" customWidth="1"/>
    <col min="16113" max="16116" width="15.7109375" style="37" customWidth="1"/>
    <col min="16117" max="16117" width="22.85546875" style="37" customWidth="1"/>
    <col min="16118" max="16118" width="20.7109375" style="37" customWidth="1"/>
    <col min="16119" max="16119" width="16.7109375" style="37" customWidth="1"/>
    <col min="16120" max="16384" width="10.7109375" style="37"/>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276" t="s">
        <v>371</v>
      </c>
      <c r="B6" s="276"/>
      <c r="C6" s="276"/>
      <c r="D6" s="276"/>
      <c r="E6" s="276"/>
      <c r="F6" s="276"/>
      <c r="G6" s="276"/>
      <c r="H6" s="276"/>
      <c r="I6" s="276"/>
      <c r="J6" s="276"/>
      <c r="K6" s="276"/>
      <c r="L6" s="276"/>
      <c r="M6" s="276"/>
      <c r="N6" s="276"/>
    </row>
    <row r="7" spans="1:14" s="11" customFormat="1" x14ac:dyDescent="0.2">
      <c r="A7" s="16"/>
      <c r="B7" s="16"/>
      <c r="I7" s="15"/>
    </row>
    <row r="8" spans="1:14" s="11" customFormat="1" ht="18.75" x14ac:dyDescent="0.2">
      <c r="A8" s="280" t="s">
        <v>7</v>
      </c>
      <c r="B8" s="280"/>
      <c r="C8" s="280"/>
      <c r="D8" s="280"/>
      <c r="E8" s="280"/>
      <c r="F8" s="280"/>
      <c r="G8" s="280"/>
      <c r="H8" s="280"/>
      <c r="I8" s="280"/>
      <c r="J8" s="280"/>
      <c r="K8" s="280"/>
      <c r="L8" s="280"/>
      <c r="M8" s="280"/>
      <c r="N8" s="280"/>
    </row>
    <row r="9" spans="1:14" s="11" customFormat="1" ht="18.75" x14ac:dyDescent="0.2">
      <c r="A9" s="280"/>
      <c r="B9" s="280"/>
      <c r="C9" s="280"/>
      <c r="D9" s="280"/>
      <c r="E9" s="280"/>
      <c r="F9" s="280"/>
      <c r="G9" s="280"/>
      <c r="H9" s="280"/>
      <c r="I9" s="280"/>
      <c r="J9" s="280"/>
      <c r="K9" s="280"/>
      <c r="L9" s="280"/>
      <c r="M9" s="280"/>
      <c r="N9" s="280"/>
    </row>
    <row r="10" spans="1:14" s="11" customFormat="1" ht="18.75" customHeight="1" x14ac:dyDescent="0.2">
      <c r="A10" s="279" t="str">
        <f>'1. паспорт описание'!A9:D9</f>
        <v>О_0200000015</v>
      </c>
      <c r="B10" s="279"/>
      <c r="C10" s="279"/>
      <c r="D10" s="279"/>
      <c r="E10" s="279"/>
      <c r="F10" s="279"/>
      <c r="G10" s="279"/>
      <c r="H10" s="279"/>
      <c r="I10" s="279"/>
      <c r="J10" s="279"/>
      <c r="K10" s="279"/>
      <c r="L10" s="279"/>
      <c r="M10" s="279"/>
      <c r="N10" s="279"/>
    </row>
    <row r="11" spans="1:14" s="11" customFormat="1" ht="18.75" customHeight="1" x14ac:dyDescent="0.2">
      <c r="A11" s="277" t="s">
        <v>6</v>
      </c>
      <c r="B11" s="277"/>
      <c r="C11" s="277"/>
      <c r="D11" s="277"/>
      <c r="E11" s="277"/>
      <c r="F11" s="277"/>
      <c r="G11" s="277"/>
      <c r="H11" s="277"/>
      <c r="I11" s="277"/>
      <c r="J11" s="277"/>
      <c r="K11" s="277"/>
      <c r="L11" s="277"/>
      <c r="M11" s="277"/>
      <c r="N11" s="277"/>
    </row>
    <row r="12" spans="1:14" s="8" customFormat="1" ht="15.75" customHeight="1" x14ac:dyDescent="0.2">
      <c r="A12" s="287"/>
      <c r="B12" s="287"/>
      <c r="C12" s="287"/>
      <c r="D12" s="287"/>
      <c r="E12" s="287"/>
      <c r="F12" s="287"/>
      <c r="G12" s="287"/>
      <c r="H12" s="287"/>
      <c r="I12" s="287"/>
      <c r="J12" s="287"/>
      <c r="K12" s="287"/>
      <c r="L12" s="287"/>
      <c r="M12" s="287"/>
      <c r="N12" s="287"/>
    </row>
    <row r="13" spans="1:14" s="2" customFormat="1" ht="18.75" x14ac:dyDescent="0.2">
      <c r="A13" s="279" t="str">
        <f>'1. паспорт описание'!A12:D12</f>
        <v>Установка трансформаторов в ТП</v>
      </c>
      <c r="B13" s="279"/>
      <c r="C13" s="279"/>
      <c r="D13" s="279"/>
      <c r="E13" s="279"/>
      <c r="F13" s="279"/>
      <c r="G13" s="279"/>
      <c r="H13" s="279"/>
      <c r="I13" s="279"/>
      <c r="J13" s="279"/>
      <c r="K13" s="279"/>
      <c r="L13" s="279"/>
      <c r="M13" s="279"/>
      <c r="N13" s="279"/>
    </row>
    <row r="14" spans="1:14" s="2" customFormat="1" ht="15" customHeight="1" x14ac:dyDescent="0.2">
      <c r="A14" s="277" t="s">
        <v>5</v>
      </c>
      <c r="B14" s="277"/>
      <c r="C14" s="277"/>
      <c r="D14" s="277"/>
      <c r="E14" s="277"/>
      <c r="F14" s="277"/>
      <c r="G14" s="277"/>
      <c r="H14" s="277"/>
      <c r="I14" s="277"/>
      <c r="J14" s="277"/>
      <c r="K14" s="277"/>
      <c r="L14" s="277"/>
      <c r="M14" s="277"/>
      <c r="N14" s="277"/>
    </row>
    <row r="15" spans="1:14" s="2" customFormat="1" ht="15" customHeight="1" x14ac:dyDescent="0.2">
      <c r="A15" s="285"/>
      <c r="B15" s="285"/>
      <c r="C15" s="285"/>
      <c r="D15" s="285"/>
      <c r="E15" s="285"/>
      <c r="F15" s="285"/>
      <c r="G15" s="285"/>
      <c r="H15" s="285"/>
      <c r="I15" s="285"/>
      <c r="J15" s="285"/>
      <c r="K15" s="285"/>
      <c r="L15" s="285"/>
      <c r="M15" s="285"/>
      <c r="N15" s="285"/>
    </row>
    <row r="16" spans="1:14" s="2" customFormat="1" ht="15" customHeight="1" x14ac:dyDescent="0.2">
      <c r="A16" s="279" t="s">
        <v>119</v>
      </c>
      <c r="B16" s="279"/>
      <c r="C16" s="279"/>
      <c r="D16" s="279"/>
      <c r="E16" s="279"/>
      <c r="F16" s="279"/>
      <c r="G16" s="279"/>
      <c r="H16" s="279"/>
      <c r="I16" s="279"/>
      <c r="J16" s="279"/>
      <c r="K16" s="279"/>
      <c r="L16" s="279"/>
      <c r="M16" s="279"/>
      <c r="N16" s="279"/>
    </row>
    <row r="17" spans="1:14" s="45" customFormat="1" ht="21" customHeight="1" x14ac:dyDescent="0.25">
      <c r="A17" s="302"/>
      <c r="B17" s="302"/>
      <c r="C17" s="302"/>
      <c r="D17" s="302"/>
      <c r="E17" s="302"/>
      <c r="F17" s="302"/>
      <c r="G17" s="302"/>
      <c r="H17" s="302"/>
      <c r="I17" s="302"/>
      <c r="J17" s="302"/>
      <c r="K17" s="302"/>
      <c r="L17" s="302"/>
      <c r="M17" s="302"/>
      <c r="N17" s="302"/>
    </row>
    <row r="18" spans="1:14" ht="46.5" customHeight="1" x14ac:dyDescent="0.25">
      <c r="A18" s="296" t="s">
        <v>4</v>
      </c>
      <c r="B18" s="299" t="s">
        <v>136</v>
      </c>
      <c r="C18" s="289" t="s">
        <v>73</v>
      </c>
      <c r="D18" s="290"/>
      <c r="E18" s="293" t="s">
        <v>56</v>
      </c>
      <c r="F18" s="289" t="s">
        <v>132</v>
      </c>
      <c r="G18" s="290"/>
      <c r="H18" s="289" t="s">
        <v>83</v>
      </c>
      <c r="I18" s="290"/>
      <c r="J18" s="293" t="s">
        <v>55</v>
      </c>
      <c r="K18" s="289" t="s">
        <v>54</v>
      </c>
      <c r="L18" s="290"/>
      <c r="M18" s="289" t="s">
        <v>322</v>
      </c>
      <c r="N18" s="290"/>
    </row>
    <row r="19" spans="1:14" ht="204.75" customHeight="1" x14ac:dyDescent="0.25">
      <c r="A19" s="297"/>
      <c r="B19" s="300"/>
      <c r="C19" s="291"/>
      <c r="D19" s="292"/>
      <c r="E19" s="294"/>
      <c r="F19" s="291"/>
      <c r="G19" s="292"/>
      <c r="H19" s="291"/>
      <c r="I19" s="292"/>
      <c r="J19" s="295"/>
      <c r="K19" s="291"/>
      <c r="L19" s="292"/>
      <c r="M19" s="291"/>
      <c r="N19" s="292"/>
    </row>
    <row r="20" spans="1:14" ht="51.75" customHeight="1" x14ac:dyDescent="0.25">
      <c r="A20" s="298"/>
      <c r="B20" s="301"/>
      <c r="C20" s="93" t="s">
        <v>52</v>
      </c>
      <c r="D20" s="93" t="s">
        <v>53</v>
      </c>
      <c r="E20" s="295"/>
      <c r="F20" s="93" t="s">
        <v>52</v>
      </c>
      <c r="G20" s="93" t="s">
        <v>53</v>
      </c>
      <c r="H20" s="93" t="s">
        <v>52</v>
      </c>
      <c r="I20" s="93" t="s">
        <v>53</v>
      </c>
      <c r="J20" s="93" t="s">
        <v>52</v>
      </c>
      <c r="K20" s="93" t="s">
        <v>52</v>
      </c>
      <c r="L20" s="93" t="s">
        <v>53</v>
      </c>
      <c r="M20" s="93" t="s">
        <v>52</v>
      </c>
      <c r="N20" s="93" t="s">
        <v>53</v>
      </c>
    </row>
    <row r="21" spans="1:14" x14ac:dyDescent="0.25">
      <c r="A21" s="48">
        <v>1</v>
      </c>
      <c r="B21" s="48">
        <v>2</v>
      </c>
      <c r="C21" s="48">
        <v>2</v>
      </c>
      <c r="D21" s="48">
        <v>3</v>
      </c>
      <c r="E21" s="48">
        <v>4</v>
      </c>
      <c r="F21" s="48">
        <v>5</v>
      </c>
      <c r="G21" s="48">
        <v>6</v>
      </c>
      <c r="H21" s="48">
        <v>7</v>
      </c>
      <c r="I21" s="48">
        <v>8</v>
      </c>
      <c r="J21" s="48">
        <v>9</v>
      </c>
      <c r="K21" s="48">
        <v>10</v>
      </c>
      <c r="L21" s="48">
        <v>11</v>
      </c>
      <c r="M21" s="48">
        <v>12</v>
      </c>
      <c r="N21" s="48">
        <v>13</v>
      </c>
    </row>
    <row r="22" spans="1:14" s="45" customFormat="1" ht="63" customHeight="1" x14ac:dyDescent="0.25">
      <c r="A22" s="47">
        <v>1</v>
      </c>
      <c r="B22" s="135" t="s">
        <v>143</v>
      </c>
      <c r="C22" s="111" t="s">
        <v>250</v>
      </c>
      <c r="D22" s="111" t="s">
        <v>250</v>
      </c>
      <c r="E22" s="111" t="s">
        <v>191</v>
      </c>
      <c r="F22" s="111" t="s">
        <v>306</v>
      </c>
      <c r="G22" s="111" t="s">
        <v>318</v>
      </c>
      <c r="H22" s="111" t="s">
        <v>192</v>
      </c>
      <c r="I22" s="111"/>
      <c r="J22" s="46">
        <v>1986</v>
      </c>
      <c r="K22" s="46" t="s">
        <v>21</v>
      </c>
      <c r="L22" s="47" t="s">
        <v>21</v>
      </c>
      <c r="M22" s="47">
        <v>160</v>
      </c>
      <c r="N22" s="47">
        <v>160</v>
      </c>
    </row>
    <row r="23" spans="1:14" s="45" customFormat="1" ht="63" customHeight="1" x14ac:dyDescent="0.25">
      <c r="A23" s="47">
        <v>2</v>
      </c>
      <c r="B23" s="135" t="s">
        <v>143</v>
      </c>
      <c r="C23" s="111" t="s">
        <v>251</v>
      </c>
      <c r="D23" s="111" t="s">
        <v>251</v>
      </c>
      <c r="E23" s="111" t="s">
        <v>191</v>
      </c>
      <c r="F23" s="111" t="s">
        <v>307</v>
      </c>
      <c r="G23" s="111" t="s">
        <v>319</v>
      </c>
      <c r="H23" s="111" t="s">
        <v>193</v>
      </c>
      <c r="I23" s="111"/>
      <c r="J23" s="46">
        <v>1979</v>
      </c>
      <c r="K23" s="46" t="s">
        <v>21</v>
      </c>
      <c r="L23" s="47" t="s">
        <v>21</v>
      </c>
      <c r="M23" s="47">
        <v>250</v>
      </c>
      <c r="N23" s="47">
        <v>250</v>
      </c>
    </row>
    <row r="24" spans="1:14" ht="63" x14ac:dyDescent="0.25">
      <c r="A24" s="47">
        <v>3</v>
      </c>
      <c r="B24" s="81" t="s">
        <v>143</v>
      </c>
      <c r="C24" s="111" t="s">
        <v>373</v>
      </c>
      <c r="D24" s="111" t="s">
        <v>373</v>
      </c>
      <c r="E24" s="111" t="s">
        <v>191</v>
      </c>
      <c r="F24" s="111" t="s">
        <v>376</v>
      </c>
      <c r="G24" s="111" t="s">
        <v>320</v>
      </c>
      <c r="H24" s="111" t="s">
        <v>378</v>
      </c>
      <c r="I24" s="111" t="s">
        <v>374</v>
      </c>
      <c r="J24" s="46" t="s">
        <v>379</v>
      </c>
      <c r="K24" s="46" t="s">
        <v>12</v>
      </c>
      <c r="L24" s="46" t="s">
        <v>12</v>
      </c>
      <c r="M24" s="47">
        <v>160</v>
      </c>
      <c r="N24" s="47">
        <v>400</v>
      </c>
    </row>
    <row r="25" spans="1:14" ht="63" x14ac:dyDescent="0.25">
      <c r="A25" s="47">
        <v>4</v>
      </c>
      <c r="B25" s="135" t="s">
        <v>143</v>
      </c>
      <c r="C25" s="111" t="s">
        <v>373</v>
      </c>
      <c r="D25" s="111" t="s">
        <v>373</v>
      </c>
      <c r="E25" s="111" t="s">
        <v>191</v>
      </c>
      <c r="F25" s="111" t="s">
        <v>376</v>
      </c>
      <c r="G25" s="111" t="s">
        <v>320</v>
      </c>
      <c r="H25" s="111" t="s">
        <v>377</v>
      </c>
      <c r="I25" s="111" t="s">
        <v>375</v>
      </c>
      <c r="J25" s="46" t="s">
        <v>379</v>
      </c>
      <c r="K25" s="46" t="s">
        <v>12</v>
      </c>
      <c r="L25" s="46" t="s">
        <v>12</v>
      </c>
      <c r="M25" s="47">
        <v>160</v>
      </c>
      <c r="N25" s="47">
        <v>400</v>
      </c>
    </row>
    <row r="26" spans="1:14" ht="63" x14ac:dyDescent="0.25">
      <c r="A26" s="47">
        <v>5</v>
      </c>
      <c r="B26" s="81" t="s">
        <v>143</v>
      </c>
      <c r="C26" s="111" t="s">
        <v>253</v>
      </c>
      <c r="D26" s="111" t="s">
        <v>253</v>
      </c>
      <c r="E26" s="111" t="s">
        <v>191</v>
      </c>
      <c r="F26" s="111" t="s">
        <v>308</v>
      </c>
      <c r="G26" s="111" t="s">
        <v>320</v>
      </c>
      <c r="H26" s="111" t="s">
        <v>194</v>
      </c>
      <c r="I26" s="111"/>
      <c r="J26" s="46">
        <v>1977</v>
      </c>
      <c r="K26" s="46" t="s">
        <v>21</v>
      </c>
      <c r="L26" s="47" t="s">
        <v>21</v>
      </c>
      <c r="M26" s="47">
        <v>400</v>
      </c>
      <c r="N26" s="47">
        <v>400</v>
      </c>
    </row>
    <row r="27" spans="1:14" ht="63" x14ac:dyDescent="0.25">
      <c r="A27" s="47">
        <v>6</v>
      </c>
      <c r="B27" s="135" t="s">
        <v>143</v>
      </c>
      <c r="C27" s="111" t="s">
        <v>254</v>
      </c>
      <c r="D27" s="111" t="s">
        <v>254</v>
      </c>
      <c r="E27" s="111" t="s">
        <v>191</v>
      </c>
      <c r="F27" s="111" t="s">
        <v>308</v>
      </c>
      <c r="G27" s="111" t="s">
        <v>320</v>
      </c>
      <c r="H27" s="111" t="s">
        <v>195</v>
      </c>
      <c r="I27" s="111"/>
      <c r="J27" s="46">
        <v>1969</v>
      </c>
      <c r="K27" s="46" t="s">
        <v>21</v>
      </c>
      <c r="L27" s="47" t="s">
        <v>21</v>
      </c>
      <c r="M27" s="47">
        <v>400</v>
      </c>
      <c r="N27" s="47">
        <v>400</v>
      </c>
    </row>
    <row r="28" spans="1:14" ht="63" x14ac:dyDescent="0.25">
      <c r="A28" s="47">
        <v>7</v>
      </c>
      <c r="B28" s="81" t="s">
        <v>143</v>
      </c>
      <c r="C28" s="111" t="s">
        <v>255</v>
      </c>
      <c r="D28" s="111" t="s">
        <v>255</v>
      </c>
      <c r="E28" s="111" t="s">
        <v>191</v>
      </c>
      <c r="F28" s="111" t="s">
        <v>310</v>
      </c>
      <c r="G28" s="111" t="s">
        <v>317</v>
      </c>
      <c r="H28" s="111" t="s">
        <v>196</v>
      </c>
      <c r="I28" s="111"/>
      <c r="J28" s="46">
        <v>1982</v>
      </c>
      <c r="K28" s="46" t="s">
        <v>21</v>
      </c>
      <c r="L28" s="47" t="s">
        <v>21</v>
      </c>
      <c r="M28" s="47">
        <v>630</v>
      </c>
      <c r="N28" s="47">
        <v>630</v>
      </c>
    </row>
    <row r="29" spans="1:14" ht="63" x14ac:dyDescent="0.25">
      <c r="A29" s="47">
        <v>8</v>
      </c>
      <c r="B29" s="135" t="s">
        <v>143</v>
      </c>
      <c r="C29" s="111" t="s">
        <v>256</v>
      </c>
      <c r="D29" s="111" t="s">
        <v>256</v>
      </c>
      <c r="E29" s="111" t="s">
        <v>191</v>
      </c>
      <c r="F29" s="111" t="s">
        <v>310</v>
      </c>
      <c r="G29" s="111" t="s">
        <v>317</v>
      </c>
      <c r="H29" s="111" t="s">
        <v>197</v>
      </c>
      <c r="I29" s="111"/>
      <c r="J29" s="46">
        <v>1973</v>
      </c>
      <c r="K29" s="46" t="s">
        <v>21</v>
      </c>
      <c r="L29" s="47" t="s">
        <v>21</v>
      </c>
      <c r="M29" s="47">
        <v>630</v>
      </c>
      <c r="N29" s="47">
        <v>630</v>
      </c>
    </row>
    <row r="30" spans="1:14" ht="63" x14ac:dyDescent="0.25">
      <c r="A30" s="47">
        <v>9</v>
      </c>
      <c r="B30" s="81" t="s">
        <v>143</v>
      </c>
      <c r="C30" s="111" t="s">
        <v>257</v>
      </c>
      <c r="D30" s="111" t="s">
        <v>257</v>
      </c>
      <c r="E30" s="111" t="s">
        <v>191</v>
      </c>
      <c r="F30" s="111" t="s">
        <v>310</v>
      </c>
      <c r="G30" s="111" t="s">
        <v>317</v>
      </c>
      <c r="H30" s="111" t="s">
        <v>198</v>
      </c>
      <c r="I30" s="111"/>
      <c r="J30" s="46">
        <v>1979</v>
      </c>
      <c r="K30" s="46" t="s">
        <v>21</v>
      </c>
      <c r="L30" s="47" t="s">
        <v>21</v>
      </c>
      <c r="M30" s="47">
        <v>630</v>
      </c>
      <c r="N30" s="47">
        <v>630</v>
      </c>
    </row>
    <row r="31" spans="1:14" ht="63" x14ac:dyDescent="0.25">
      <c r="A31" s="47">
        <v>10</v>
      </c>
      <c r="B31" s="135" t="s">
        <v>143</v>
      </c>
      <c r="C31" s="111" t="s">
        <v>258</v>
      </c>
      <c r="D31" s="111" t="s">
        <v>258</v>
      </c>
      <c r="E31" s="111" t="s">
        <v>191</v>
      </c>
      <c r="F31" s="111" t="s">
        <v>310</v>
      </c>
      <c r="G31" s="111" t="s">
        <v>317</v>
      </c>
      <c r="H31" s="111" t="s">
        <v>199</v>
      </c>
      <c r="I31" s="111"/>
      <c r="J31" s="46">
        <v>1980</v>
      </c>
      <c r="K31" s="46" t="s">
        <v>21</v>
      </c>
      <c r="L31" s="47" t="s">
        <v>21</v>
      </c>
      <c r="M31" s="47">
        <v>630</v>
      </c>
      <c r="N31" s="47">
        <v>630</v>
      </c>
    </row>
    <row r="32" spans="1:14" ht="63" x14ac:dyDescent="0.25">
      <c r="A32" s="47">
        <v>11</v>
      </c>
      <c r="B32" s="81" t="s">
        <v>143</v>
      </c>
      <c r="C32" s="111" t="s">
        <v>259</v>
      </c>
      <c r="D32" s="111" t="s">
        <v>259</v>
      </c>
      <c r="E32" s="111" t="s">
        <v>191</v>
      </c>
      <c r="F32" s="111" t="s">
        <v>310</v>
      </c>
      <c r="G32" s="111" t="s">
        <v>317</v>
      </c>
      <c r="H32" s="111" t="s">
        <v>200</v>
      </c>
      <c r="I32" s="111"/>
      <c r="J32" s="46">
        <v>1981</v>
      </c>
      <c r="K32" s="46" t="s">
        <v>21</v>
      </c>
      <c r="L32" s="47" t="s">
        <v>21</v>
      </c>
      <c r="M32" s="47">
        <v>630</v>
      </c>
      <c r="N32" s="47">
        <v>630</v>
      </c>
    </row>
    <row r="33" spans="1:14" ht="63" x14ac:dyDescent="0.25">
      <c r="A33" s="47">
        <v>12</v>
      </c>
      <c r="B33" s="135" t="s">
        <v>143</v>
      </c>
      <c r="C33" s="111" t="s">
        <v>260</v>
      </c>
      <c r="D33" s="111" t="s">
        <v>260</v>
      </c>
      <c r="E33" s="111" t="s">
        <v>191</v>
      </c>
      <c r="F33" s="111" t="s">
        <v>310</v>
      </c>
      <c r="G33" s="111" t="s">
        <v>317</v>
      </c>
      <c r="H33" s="111" t="s">
        <v>201</v>
      </c>
      <c r="I33" s="111"/>
      <c r="J33" s="46">
        <v>1975</v>
      </c>
      <c r="K33" s="46" t="s">
        <v>21</v>
      </c>
      <c r="L33" s="47" t="s">
        <v>21</v>
      </c>
      <c r="M33" s="47">
        <v>630</v>
      </c>
      <c r="N33" s="47">
        <v>630</v>
      </c>
    </row>
    <row r="34" spans="1:14" ht="63" x14ac:dyDescent="0.25">
      <c r="A34" s="47">
        <v>13</v>
      </c>
      <c r="B34" s="81" t="s">
        <v>143</v>
      </c>
      <c r="C34" s="111" t="s">
        <v>261</v>
      </c>
      <c r="D34" s="111" t="s">
        <v>261</v>
      </c>
      <c r="E34" s="111" t="s">
        <v>191</v>
      </c>
      <c r="F34" s="111" t="s">
        <v>312</v>
      </c>
      <c r="G34" s="111" t="s">
        <v>316</v>
      </c>
      <c r="H34" s="111" t="s">
        <v>202</v>
      </c>
      <c r="I34" s="111"/>
      <c r="J34" s="46">
        <v>1966</v>
      </c>
      <c r="K34" s="46" t="s">
        <v>21</v>
      </c>
      <c r="L34" s="47" t="s">
        <v>21</v>
      </c>
      <c r="M34" s="47">
        <v>30</v>
      </c>
      <c r="N34" s="47">
        <v>25</v>
      </c>
    </row>
    <row r="35" spans="1:14" ht="63" x14ac:dyDescent="0.25">
      <c r="A35" s="47">
        <v>14</v>
      </c>
      <c r="B35" s="135" t="s">
        <v>143</v>
      </c>
      <c r="C35" s="111" t="s">
        <v>262</v>
      </c>
      <c r="D35" s="111" t="s">
        <v>262</v>
      </c>
      <c r="E35" s="111" t="s">
        <v>191</v>
      </c>
      <c r="F35" s="111" t="s">
        <v>313</v>
      </c>
      <c r="G35" s="111" t="s">
        <v>320</v>
      </c>
      <c r="H35" s="111" t="s">
        <v>203</v>
      </c>
      <c r="I35" s="111"/>
      <c r="J35" s="46">
        <v>1969</v>
      </c>
      <c r="K35" s="46" t="s">
        <v>12</v>
      </c>
      <c r="L35" s="47" t="s">
        <v>12</v>
      </c>
      <c r="M35" s="47">
        <v>400</v>
      </c>
      <c r="N35" s="47">
        <v>400</v>
      </c>
    </row>
    <row r="36" spans="1:14" ht="63" x14ac:dyDescent="0.25">
      <c r="A36" s="47">
        <v>15</v>
      </c>
      <c r="B36" s="81" t="s">
        <v>143</v>
      </c>
      <c r="C36" s="111" t="s">
        <v>263</v>
      </c>
      <c r="D36" s="111" t="s">
        <v>263</v>
      </c>
      <c r="E36" s="111" t="s">
        <v>191</v>
      </c>
      <c r="F36" s="111" t="s">
        <v>308</v>
      </c>
      <c r="G36" s="111" t="s">
        <v>320</v>
      </c>
      <c r="H36" s="111" t="s">
        <v>204</v>
      </c>
      <c r="I36" s="111"/>
      <c r="J36" s="46">
        <v>1987</v>
      </c>
      <c r="K36" s="46" t="s">
        <v>21</v>
      </c>
      <c r="L36" s="47" t="s">
        <v>21</v>
      </c>
      <c r="M36" s="47">
        <v>400</v>
      </c>
      <c r="N36" s="47">
        <v>400</v>
      </c>
    </row>
    <row r="37" spans="1:14" ht="63" x14ac:dyDescent="0.25">
      <c r="A37" s="47">
        <v>16</v>
      </c>
      <c r="B37" s="135" t="s">
        <v>143</v>
      </c>
      <c r="C37" s="111" t="s">
        <v>264</v>
      </c>
      <c r="D37" s="111" t="s">
        <v>264</v>
      </c>
      <c r="E37" s="111" t="s">
        <v>191</v>
      </c>
      <c r="F37" s="111" t="s">
        <v>308</v>
      </c>
      <c r="G37" s="111" t="s">
        <v>320</v>
      </c>
      <c r="H37" s="111" t="s">
        <v>205</v>
      </c>
      <c r="I37" s="111"/>
      <c r="J37" s="46">
        <v>1974</v>
      </c>
      <c r="K37" s="46" t="s">
        <v>21</v>
      </c>
      <c r="L37" s="47" t="s">
        <v>21</v>
      </c>
      <c r="M37" s="47">
        <v>400</v>
      </c>
      <c r="N37" s="47">
        <v>400</v>
      </c>
    </row>
    <row r="38" spans="1:14" ht="63" x14ac:dyDescent="0.25">
      <c r="A38" s="47">
        <v>17</v>
      </c>
      <c r="B38" s="81" t="s">
        <v>143</v>
      </c>
      <c r="C38" s="111" t="s">
        <v>265</v>
      </c>
      <c r="D38" s="111" t="s">
        <v>265</v>
      </c>
      <c r="E38" s="111" t="s">
        <v>191</v>
      </c>
      <c r="F38" s="111" t="s">
        <v>308</v>
      </c>
      <c r="G38" s="111" t="s">
        <v>320</v>
      </c>
      <c r="H38" s="111" t="s">
        <v>206</v>
      </c>
      <c r="I38" s="111"/>
      <c r="J38" s="46">
        <v>1975</v>
      </c>
      <c r="K38" s="46" t="s">
        <v>21</v>
      </c>
      <c r="L38" s="47" t="s">
        <v>21</v>
      </c>
      <c r="M38" s="47">
        <v>400</v>
      </c>
      <c r="N38" s="47">
        <v>400</v>
      </c>
    </row>
    <row r="39" spans="1:14" ht="63" x14ac:dyDescent="0.25">
      <c r="A39" s="47">
        <v>18</v>
      </c>
      <c r="B39" s="135" t="s">
        <v>143</v>
      </c>
      <c r="C39" s="111" t="s">
        <v>266</v>
      </c>
      <c r="D39" s="111" t="s">
        <v>266</v>
      </c>
      <c r="E39" s="111" t="s">
        <v>191</v>
      </c>
      <c r="F39" s="111" t="s">
        <v>308</v>
      </c>
      <c r="G39" s="111" t="s">
        <v>320</v>
      </c>
      <c r="H39" s="111" t="s">
        <v>207</v>
      </c>
      <c r="I39" s="111"/>
      <c r="J39" s="46">
        <v>1978</v>
      </c>
      <c r="K39" s="46" t="s">
        <v>21</v>
      </c>
      <c r="L39" s="47" t="s">
        <v>21</v>
      </c>
      <c r="M39" s="47">
        <v>400</v>
      </c>
      <c r="N39" s="47">
        <v>400</v>
      </c>
    </row>
    <row r="40" spans="1:14" ht="63" x14ac:dyDescent="0.25">
      <c r="A40" s="47">
        <v>19</v>
      </c>
      <c r="B40" s="81" t="s">
        <v>143</v>
      </c>
      <c r="C40" s="111" t="s">
        <v>267</v>
      </c>
      <c r="D40" s="111" t="s">
        <v>267</v>
      </c>
      <c r="E40" s="111" t="s">
        <v>191</v>
      </c>
      <c r="F40" s="111" t="s">
        <v>308</v>
      </c>
      <c r="G40" s="111" t="s">
        <v>320</v>
      </c>
      <c r="H40" s="111" t="s">
        <v>208</v>
      </c>
      <c r="I40" s="111"/>
      <c r="J40" s="46">
        <v>1970</v>
      </c>
      <c r="K40" s="46" t="s">
        <v>21</v>
      </c>
      <c r="L40" s="47" t="s">
        <v>21</v>
      </c>
      <c r="M40" s="47">
        <v>400</v>
      </c>
      <c r="N40" s="47">
        <v>400</v>
      </c>
    </row>
    <row r="41" spans="1:14" s="43" customFormat="1" ht="63" x14ac:dyDescent="0.2">
      <c r="A41" s="47">
        <v>20</v>
      </c>
      <c r="B41" s="135" t="s">
        <v>143</v>
      </c>
      <c r="C41" s="111" t="s">
        <v>268</v>
      </c>
      <c r="D41" s="111" t="s">
        <v>268</v>
      </c>
      <c r="E41" s="111" t="s">
        <v>191</v>
      </c>
      <c r="F41" s="111" t="s">
        <v>308</v>
      </c>
      <c r="G41" s="111" t="s">
        <v>320</v>
      </c>
      <c r="H41" s="111" t="s">
        <v>209</v>
      </c>
      <c r="I41" s="111"/>
      <c r="J41" s="46">
        <v>1973</v>
      </c>
      <c r="K41" s="46" t="s">
        <v>21</v>
      </c>
      <c r="L41" s="47" t="s">
        <v>21</v>
      </c>
      <c r="M41" s="47">
        <v>400</v>
      </c>
      <c r="N41" s="47">
        <v>400</v>
      </c>
    </row>
    <row r="42" spans="1:14" ht="63" x14ac:dyDescent="0.25">
      <c r="A42" s="47">
        <v>21</v>
      </c>
      <c r="B42" s="81" t="s">
        <v>143</v>
      </c>
      <c r="C42" s="111" t="s">
        <v>269</v>
      </c>
      <c r="D42" s="111" t="s">
        <v>269</v>
      </c>
      <c r="E42" s="111" t="s">
        <v>191</v>
      </c>
      <c r="F42" s="111" t="s">
        <v>310</v>
      </c>
      <c r="G42" s="111" t="s">
        <v>319</v>
      </c>
      <c r="H42" s="111" t="s">
        <v>210</v>
      </c>
      <c r="I42" s="111"/>
      <c r="J42" s="46">
        <v>1970</v>
      </c>
      <c r="K42" s="46" t="s">
        <v>21</v>
      </c>
      <c r="L42" s="47" t="s">
        <v>21</v>
      </c>
      <c r="M42" s="47">
        <v>250</v>
      </c>
      <c r="N42" s="47">
        <v>250</v>
      </c>
    </row>
    <row r="43" spans="1:14" ht="63" x14ac:dyDescent="0.25">
      <c r="A43" s="47">
        <v>22</v>
      </c>
      <c r="B43" s="135" t="s">
        <v>143</v>
      </c>
      <c r="C43" s="111" t="s">
        <v>270</v>
      </c>
      <c r="D43" s="111" t="s">
        <v>270</v>
      </c>
      <c r="E43" s="111" t="s">
        <v>191</v>
      </c>
      <c r="F43" s="111" t="s">
        <v>314</v>
      </c>
      <c r="G43" s="111" t="s">
        <v>317</v>
      </c>
      <c r="H43" s="111" t="s">
        <v>211</v>
      </c>
      <c r="I43" s="111"/>
      <c r="J43" s="46">
        <v>1959</v>
      </c>
      <c r="K43" s="46" t="s">
        <v>12</v>
      </c>
      <c r="L43" s="47" t="s">
        <v>12</v>
      </c>
      <c r="M43" s="47">
        <v>560</v>
      </c>
      <c r="N43" s="47">
        <v>630</v>
      </c>
    </row>
    <row r="44" spans="1:14" ht="63" x14ac:dyDescent="0.25">
      <c r="A44" s="47">
        <v>23</v>
      </c>
      <c r="B44" s="81" t="s">
        <v>143</v>
      </c>
      <c r="C44" s="111" t="s">
        <v>271</v>
      </c>
      <c r="D44" s="111" t="s">
        <v>271</v>
      </c>
      <c r="E44" s="111" t="s">
        <v>191</v>
      </c>
      <c r="F44" s="111" t="s">
        <v>310</v>
      </c>
      <c r="G44" s="111" t="s">
        <v>317</v>
      </c>
      <c r="H44" s="111" t="s">
        <v>212</v>
      </c>
      <c r="I44" s="111"/>
      <c r="J44" s="46">
        <v>1994</v>
      </c>
      <c r="K44" s="46" t="s">
        <v>21</v>
      </c>
      <c r="L44" s="47" t="s">
        <v>21</v>
      </c>
      <c r="M44" s="47">
        <v>630</v>
      </c>
      <c r="N44" s="47">
        <v>630</v>
      </c>
    </row>
    <row r="45" spans="1:14" ht="63" x14ac:dyDescent="0.25">
      <c r="A45" s="47">
        <v>24</v>
      </c>
      <c r="B45" s="135" t="s">
        <v>143</v>
      </c>
      <c r="C45" s="111" t="s">
        <v>271</v>
      </c>
      <c r="D45" s="111" t="s">
        <v>271</v>
      </c>
      <c r="E45" s="111" t="s">
        <v>191</v>
      </c>
      <c r="F45" s="111" t="s">
        <v>310</v>
      </c>
      <c r="G45" s="111" t="s">
        <v>317</v>
      </c>
      <c r="H45" s="111" t="s">
        <v>213</v>
      </c>
      <c r="I45" s="111"/>
      <c r="J45" s="46">
        <v>1995</v>
      </c>
      <c r="K45" s="46" t="s">
        <v>21</v>
      </c>
      <c r="L45" s="47" t="s">
        <v>21</v>
      </c>
      <c r="M45" s="47">
        <v>630</v>
      </c>
      <c r="N45" s="47">
        <v>630</v>
      </c>
    </row>
    <row r="46" spans="1:14" ht="63" x14ac:dyDescent="0.25">
      <c r="A46" s="47">
        <v>25</v>
      </c>
      <c r="B46" s="81" t="s">
        <v>143</v>
      </c>
      <c r="C46" s="111" t="s">
        <v>272</v>
      </c>
      <c r="D46" s="111" t="s">
        <v>272</v>
      </c>
      <c r="E46" s="111" t="s">
        <v>191</v>
      </c>
      <c r="F46" s="111" t="s">
        <v>307</v>
      </c>
      <c r="G46" s="111" t="s">
        <v>319</v>
      </c>
      <c r="H46" s="111" t="s">
        <v>214</v>
      </c>
      <c r="I46" s="111"/>
      <c r="J46" s="46">
        <v>1978</v>
      </c>
      <c r="K46" s="46" t="s">
        <v>21</v>
      </c>
      <c r="L46" s="47" t="s">
        <v>21</v>
      </c>
      <c r="M46" s="47">
        <v>250</v>
      </c>
      <c r="N46" s="47">
        <v>250</v>
      </c>
    </row>
    <row r="47" spans="1:14" ht="78.75" x14ac:dyDescent="0.25">
      <c r="A47" s="47">
        <v>26</v>
      </c>
      <c r="B47" s="135" t="s">
        <v>143</v>
      </c>
      <c r="C47" s="111" t="s">
        <v>273</v>
      </c>
      <c r="D47" s="111" t="s">
        <v>273</v>
      </c>
      <c r="E47" s="111" t="s">
        <v>191</v>
      </c>
      <c r="F47" s="111" t="s">
        <v>307</v>
      </c>
      <c r="G47" s="111" t="s">
        <v>319</v>
      </c>
      <c r="H47" s="111" t="s">
        <v>215</v>
      </c>
      <c r="I47" s="111"/>
      <c r="J47" s="46">
        <v>1988</v>
      </c>
      <c r="K47" s="46" t="s">
        <v>21</v>
      </c>
      <c r="L47" s="47" t="s">
        <v>21</v>
      </c>
      <c r="M47" s="47">
        <v>250</v>
      </c>
      <c r="N47" s="47">
        <v>250</v>
      </c>
    </row>
    <row r="48" spans="1:14" ht="63" x14ac:dyDescent="0.25">
      <c r="A48" s="47">
        <v>27</v>
      </c>
      <c r="B48" s="81" t="s">
        <v>143</v>
      </c>
      <c r="C48" s="111" t="s">
        <v>255</v>
      </c>
      <c r="D48" s="111" t="s">
        <v>255</v>
      </c>
      <c r="E48" s="111" t="s">
        <v>191</v>
      </c>
      <c r="F48" s="111" t="s">
        <v>308</v>
      </c>
      <c r="G48" s="111" t="s">
        <v>320</v>
      </c>
      <c r="H48" s="111" t="s">
        <v>216</v>
      </c>
      <c r="I48" s="111"/>
      <c r="J48" s="46">
        <v>1978</v>
      </c>
      <c r="K48" s="46" t="s">
        <v>21</v>
      </c>
      <c r="L48" s="47" t="s">
        <v>21</v>
      </c>
      <c r="M48" s="47">
        <v>400</v>
      </c>
      <c r="N48" s="47">
        <v>400</v>
      </c>
    </row>
    <row r="49" spans="1:14" ht="63" x14ac:dyDescent="0.25">
      <c r="A49" s="47">
        <v>28</v>
      </c>
      <c r="B49" s="135" t="s">
        <v>143</v>
      </c>
      <c r="C49" s="111" t="s">
        <v>274</v>
      </c>
      <c r="D49" s="111" t="s">
        <v>274</v>
      </c>
      <c r="E49" s="111" t="s">
        <v>191</v>
      </c>
      <c r="F49" s="111" t="s">
        <v>308</v>
      </c>
      <c r="G49" s="111" t="s">
        <v>320</v>
      </c>
      <c r="H49" s="111" t="s">
        <v>217</v>
      </c>
      <c r="I49" s="111"/>
      <c r="J49" s="46">
        <v>1960</v>
      </c>
      <c r="K49" s="46" t="s">
        <v>21</v>
      </c>
      <c r="L49" s="47" t="s">
        <v>21</v>
      </c>
      <c r="M49" s="47">
        <v>400</v>
      </c>
      <c r="N49" s="47">
        <v>400</v>
      </c>
    </row>
    <row r="50" spans="1:14" ht="63" x14ac:dyDescent="0.25">
      <c r="A50" s="47">
        <v>29</v>
      </c>
      <c r="B50" s="81" t="s">
        <v>143</v>
      </c>
      <c r="C50" s="111" t="s">
        <v>275</v>
      </c>
      <c r="D50" s="111" t="s">
        <v>275</v>
      </c>
      <c r="E50" s="111" t="s">
        <v>191</v>
      </c>
      <c r="F50" s="111" t="s">
        <v>308</v>
      </c>
      <c r="G50" s="111" t="s">
        <v>320</v>
      </c>
      <c r="H50" s="111" t="s">
        <v>218</v>
      </c>
      <c r="I50" s="111"/>
      <c r="J50" s="46">
        <v>1976</v>
      </c>
      <c r="K50" s="46" t="s">
        <v>21</v>
      </c>
      <c r="L50" s="47" t="s">
        <v>21</v>
      </c>
      <c r="M50" s="47">
        <v>400</v>
      </c>
      <c r="N50" s="47">
        <v>400</v>
      </c>
    </row>
    <row r="51" spans="1:14" ht="63" x14ac:dyDescent="0.25">
      <c r="A51" s="47">
        <v>30</v>
      </c>
      <c r="B51" s="135" t="s">
        <v>143</v>
      </c>
      <c r="C51" s="111" t="s">
        <v>276</v>
      </c>
      <c r="D51" s="111" t="s">
        <v>276</v>
      </c>
      <c r="E51" s="111" t="s">
        <v>191</v>
      </c>
      <c r="F51" s="111" t="s">
        <v>308</v>
      </c>
      <c r="G51" s="111" t="s">
        <v>320</v>
      </c>
      <c r="H51" s="111" t="s">
        <v>219</v>
      </c>
      <c r="I51" s="111"/>
      <c r="J51" s="46">
        <v>1978</v>
      </c>
      <c r="K51" s="46" t="s">
        <v>21</v>
      </c>
      <c r="L51" s="47" t="s">
        <v>21</v>
      </c>
      <c r="M51" s="47">
        <v>400</v>
      </c>
      <c r="N51" s="47">
        <v>400</v>
      </c>
    </row>
    <row r="52" spans="1:14" ht="63" x14ac:dyDescent="0.25">
      <c r="A52" s="47">
        <v>31</v>
      </c>
      <c r="B52" s="81" t="s">
        <v>143</v>
      </c>
      <c r="C52" s="111" t="s">
        <v>277</v>
      </c>
      <c r="D52" s="111" t="s">
        <v>277</v>
      </c>
      <c r="E52" s="111" t="s">
        <v>191</v>
      </c>
      <c r="F52" s="111" t="s">
        <v>308</v>
      </c>
      <c r="G52" s="111" t="s">
        <v>320</v>
      </c>
      <c r="H52" s="111" t="s">
        <v>220</v>
      </c>
      <c r="I52" s="111"/>
      <c r="J52" s="46">
        <v>1976</v>
      </c>
      <c r="K52" s="46" t="s">
        <v>21</v>
      </c>
      <c r="L52" s="47" t="s">
        <v>21</v>
      </c>
      <c r="M52" s="47">
        <v>400</v>
      </c>
      <c r="N52" s="47">
        <v>400</v>
      </c>
    </row>
    <row r="53" spans="1:14" ht="63" x14ac:dyDescent="0.25">
      <c r="A53" s="47">
        <v>32</v>
      </c>
      <c r="B53" s="135" t="s">
        <v>143</v>
      </c>
      <c r="C53" s="111" t="s">
        <v>278</v>
      </c>
      <c r="D53" s="111" t="s">
        <v>278</v>
      </c>
      <c r="E53" s="111" t="s">
        <v>191</v>
      </c>
      <c r="F53" s="111" t="s">
        <v>313</v>
      </c>
      <c r="G53" s="111" t="s">
        <v>320</v>
      </c>
      <c r="H53" s="111" t="s">
        <v>221</v>
      </c>
      <c r="I53" s="111"/>
      <c r="J53" s="46">
        <v>1969</v>
      </c>
      <c r="K53" s="46" t="s">
        <v>12</v>
      </c>
      <c r="L53" s="47" t="s">
        <v>12</v>
      </c>
      <c r="M53" s="47">
        <v>400</v>
      </c>
      <c r="N53" s="47">
        <v>400</v>
      </c>
    </row>
    <row r="54" spans="1:14" ht="63" x14ac:dyDescent="0.25">
      <c r="A54" s="47">
        <v>33</v>
      </c>
      <c r="B54" s="81" t="s">
        <v>143</v>
      </c>
      <c r="C54" s="111" t="s">
        <v>279</v>
      </c>
      <c r="D54" s="111" t="s">
        <v>279</v>
      </c>
      <c r="E54" s="111" t="s">
        <v>191</v>
      </c>
      <c r="F54" s="111" t="s">
        <v>313</v>
      </c>
      <c r="G54" s="111" t="s">
        <v>320</v>
      </c>
      <c r="H54" s="111" t="s">
        <v>222</v>
      </c>
      <c r="I54" s="111"/>
      <c r="J54" s="46">
        <v>1969</v>
      </c>
      <c r="K54" s="46" t="s">
        <v>12</v>
      </c>
      <c r="L54" s="47" t="s">
        <v>12</v>
      </c>
      <c r="M54" s="47">
        <v>400</v>
      </c>
      <c r="N54" s="47">
        <v>400</v>
      </c>
    </row>
    <row r="55" spans="1:14" ht="63" x14ac:dyDescent="0.25">
      <c r="A55" s="47">
        <v>34</v>
      </c>
      <c r="B55" s="135" t="s">
        <v>143</v>
      </c>
      <c r="C55" s="111" t="s">
        <v>280</v>
      </c>
      <c r="D55" s="111" t="s">
        <v>280</v>
      </c>
      <c r="E55" s="111" t="s">
        <v>191</v>
      </c>
      <c r="F55" s="111" t="s">
        <v>313</v>
      </c>
      <c r="G55" s="111" t="s">
        <v>320</v>
      </c>
      <c r="H55" s="111" t="s">
        <v>223</v>
      </c>
      <c r="I55" s="111"/>
      <c r="J55" s="46">
        <v>1970</v>
      </c>
      <c r="K55" s="46" t="s">
        <v>12</v>
      </c>
      <c r="L55" s="47" t="s">
        <v>12</v>
      </c>
      <c r="M55" s="47">
        <v>400</v>
      </c>
      <c r="N55" s="47">
        <v>400</v>
      </c>
    </row>
    <row r="56" spans="1:14" ht="63" x14ac:dyDescent="0.25">
      <c r="A56" s="47">
        <v>35</v>
      </c>
      <c r="B56" s="81" t="s">
        <v>143</v>
      </c>
      <c r="C56" s="111" t="s">
        <v>281</v>
      </c>
      <c r="D56" s="111" t="s">
        <v>281</v>
      </c>
      <c r="E56" s="111" t="s">
        <v>191</v>
      </c>
      <c r="F56" s="111" t="s">
        <v>313</v>
      </c>
      <c r="G56" s="111" t="s">
        <v>320</v>
      </c>
      <c r="H56" s="111" t="s">
        <v>224</v>
      </c>
      <c r="I56" s="111"/>
      <c r="J56" s="46">
        <v>1971</v>
      </c>
      <c r="K56" s="46" t="s">
        <v>12</v>
      </c>
      <c r="L56" s="47" t="s">
        <v>12</v>
      </c>
      <c r="M56" s="47">
        <v>400</v>
      </c>
      <c r="N56" s="47">
        <v>400</v>
      </c>
    </row>
    <row r="57" spans="1:14" ht="63" x14ac:dyDescent="0.25">
      <c r="A57" s="47">
        <v>36</v>
      </c>
      <c r="B57" s="135" t="s">
        <v>143</v>
      </c>
      <c r="C57" s="111" t="s">
        <v>282</v>
      </c>
      <c r="D57" s="111" t="s">
        <v>282</v>
      </c>
      <c r="E57" s="111" t="s">
        <v>191</v>
      </c>
      <c r="F57" s="111" t="s">
        <v>308</v>
      </c>
      <c r="G57" s="111" t="s">
        <v>320</v>
      </c>
      <c r="H57" s="111" t="s">
        <v>225</v>
      </c>
      <c r="I57" s="111"/>
      <c r="J57" s="46">
        <v>1977</v>
      </c>
      <c r="K57" s="46" t="s">
        <v>21</v>
      </c>
      <c r="L57" s="47" t="s">
        <v>21</v>
      </c>
      <c r="M57" s="47">
        <v>400</v>
      </c>
      <c r="N57" s="47">
        <v>400</v>
      </c>
    </row>
    <row r="58" spans="1:14" ht="63" x14ac:dyDescent="0.25">
      <c r="A58" s="47">
        <v>37</v>
      </c>
      <c r="B58" s="81" t="s">
        <v>143</v>
      </c>
      <c r="C58" s="111" t="s">
        <v>283</v>
      </c>
      <c r="D58" s="111" t="s">
        <v>283</v>
      </c>
      <c r="E58" s="111" t="s">
        <v>191</v>
      </c>
      <c r="F58" s="111" t="s">
        <v>310</v>
      </c>
      <c r="G58" s="111" t="s">
        <v>317</v>
      </c>
      <c r="H58" s="111" t="s">
        <v>226</v>
      </c>
      <c r="I58" s="111"/>
      <c r="J58" s="46">
        <v>1974</v>
      </c>
      <c r="K58" s="46" t="s">
        <v>21</v>
      </c>
      <c r="L58" s="47" t="s">
        <v>21</v>
      </c>
      <c r="M58" s="47">
        <v>630</v>
      </c>
      <c r="N58" s="47">
        <v>630</v>
      </c>
    </row>
    <row r="59" spans="1:14" ht="63" x14ac:dyDescent="0.25">
      <c r="A59" s="47">
        <v>38</v>
      </c>
      <c r="B59" s="135" t="s">
        <v>143</v>
      </c>
      <c r="C59" s="111" t="s">
        <v>284</v>
      </c>
      <c r="D59" s="111" t="s">
        <v>284</v>
      </c>
      <c r="E59" s="111" t="s">
        <v>191</v>
      </c>
      <c r="F59" s="111" t="s">
        <v>310</v>
      </c>
      <c r="G59" s="111" t="s">
        <v>317</v>
      </c>
      <c r="H59" s="111" t="s">
        <v>227</v>
      </c>
      <c r="I59" s="111"/>
      <c r="J59" s="46">
        <v>1971</v>
      </c>
      <c r="K59" s="46" t="s">
        <v>21</v>
      </c>
      <c r="L59" s="47" t="s">
        <v>21</v>
      </c>
      <c r="M59" s="47">
        <v>630</v>
      </c>
      <c r="N59" s="47">
        <v>630</v>
      </c>
    </row>
    <row r="60" spans="1:14" ht="63" x14ac:dyDescent="0.25">
      <c r="A60" s="47">
        <v>39</v>
      </c>
      <c r="B60" s="81" t="s">
        <v>143</v>
      </c>
      <c r="C60" s="111" t="s">
        <v>285</v>
      </c>
      <c r="D60" s="111" t="s">
        <v>285</v>
      </c>
      <c r="E60" s="111" t="s">
        <v>191</v>
      </c>
      <c r="F60" s="111" t="s">
        <v>310</v>
      </c>
      <c r="G60" s="111" t="s">
        <v>317</v>
      </c>
      <c r="H60" s="111" t="s">
        <v>228</v>
      </c>
      <c r="I60" s="111"/>
      <c r="J60" s="46">
        <v>1988</v>
      </c>
      <c r="K60" s="46" t="s">
        <v>21</v>
      </c>
      <c r="L60" s="47" t="s">
        <v>21</v>
      </c>
      <c r="M60" s="47">
        <v>630</v>
      </c>
      <c r="N60" s="47">
        <v>630</v>
      </c>
    </row>
    <row r="61" spans="1:14" ht="63" x14ac:dyDescent="0.25">
      <c r="A61" s="47">
        <v>40</v>
      </c>
      <c r="B61" s="135" t="s">
        <v>143</v>
      </c>
      <c r="C61" s="111" t="s">
        <v>286</v>
      </c>
      <c r="D61" s="111" t="s">
        <v>286</v>
      </c>
      <c r="E61" s="111" t="s">
        <v>191</v>
      </c>
      <c r="F61" s="111" t="s">
        <v>310</v>
      </c>
      <c r="G61" s="111" t="s">
        <v>317</v>
      </c>
      <c r="H61" s="111" t="s">
        <v>229</v>
      </c>
      <c r="I61" s="111"/>
      <c r="J61" s="46">
        <v>1973</v>
      </c>
      <c r="K61" s="46" t="s">
        <v>21</v>
      </c>
      <c r="L61" s="47" t="s">
        <v>21</v>
      </c>
      <c r="M61" s="47">
        <v>630</v>
      </c>
      <c r="N61" s="47">
        <v>630</v>
      </c>
    </row>
    <row r="62" spans="1:14" ht="63" x14ac:dyDescent="0.25">
      <c r="A62" s="47">
        <v>41</v>
      </c>
      <c r="B62" s="81" t="s">
        <v>143</v>
      </c>
      <c r="C62" s="111" t="s">
        <v>287</v>
      </c>
      <c r="D62" s="111" t="s">
        <v>287</v>
      </c>
      <c r="E62" s="111" t="s">
        <v>191</v>
      </c>
      <c r="F62" s="111" t="s">
        <v>310</v>
      </c>
      <c r="G62" s="111" t="s">
        <v>317</v>
      </c>
      <c r="H62" s="111" t="s">
        <v>230</v>
      </c>
      <c r="I62" s="111"/>
      <c r="J62" s="46">
        <v>1978</v>
      </c>
      <c r="K62" s="46" t="s">
        <v>21</v>
      </c>
      <c r="L62" s="47" t="s">
        <v>21</v>
      </c>
      <c r="M62" s="47">
        <v>630</v>
      </c>
      <c r="N62" s="47">
        <v>630</v>
      </c>
    </row>
    <row r="63" spans="1:14" ht="63" x14ac:dyDescent="0.25">
      <c r="A63" s="47">
        <v>42</v>
      </c>
      <c r="B63" s="135" t="s">
        <v>143</v>
      </c>
      <c r="C63" s="111" t="s">
        <v>288</v>
      </c>
      <c r="D63" s="111" t="s">
        <v>288</v>
      </c>
      <c r="E63" s="111" t="s">
        <v>191</v>
      </c>
      <c r="F63" s="111" t="s">
        <v>310</v>
      </c>
      <c r="G63" s="111" t="s">
        <v>317</v>
      </c>
      <c r="H63" s="111" t="s">
        <v>231</v>
      </c>
      <c r="I63" s="111"/>
      <c r="J63" s="46">
        <v>1979</v>
      </c>
      <c r="K63" s="46" t="s">
        <v>21</v>
      </c>
      <c r="L63" s="47" t="s">
        <v>21</v>
      </c>
      <c r="M63" s="47">
        <v>630</v>
      </c>
      <c r="N63" s="47">
        <v>630</v>
      </c>
    </row>
    <row r="64" spans="1:14" ht="63" x14ac:dyDescent="0.25">
      <c r="A64" s="47">
        <v>43</v>
      </c>
      <c r="B64" s="81" t="s">
        <v>143</v>
      </c>
      <c r="C64" s="111" t="s">
        <v>289</v>
      </c>
      <c r="D64" s="111" t="s">
        <v>289</v>
      </c>
      <c r="E64" s="111" t="s">
        <v>191</v>
      </c>
      <c r="F64" s="111" t="s">
        <v>307</v>
      </c>
      <c r="G64" s="111" t="s">
        <v>319</v>
      </c>
      <c r="H64" s="111" t="s">
        <v>232</v>
      </c>
      <c r="I64" s="111"/>
      <c r="J64" s="46">
        <v>1977</v>
      </c>
      <c r="K64" s="46" t="s">
        <v>21</v>
      </c>
      <c r="L64" s="47" t="s">
        <v>21</v>
      </c>
      <c r="M64" s="47">
        <v>250</v>
      </c>
      <c r="N64" s="47">
        <v>250</v>
      </c>
    </row>
    <row r="65" spans="1:14" ht="63" x14ac:dyDescent="0.25">
      <c r="A65" s="47">
        <v>44</v>
      </c>
      <c r="B65" s="135" t="s">
        <v>143</v>
      </c>
      <c r="C65" s="111" t="s">
        <v>290</v>
      </c>
      <c r="D65" s="111" t="s">
        <v>290</v>
      </c>
      <c r="E65" s="111" t="s">
        <v>191</v>
      </c>
      <c r="F65" s="111" t="s">
        <v>308</v>
      </c>
      <c r="G65" s="111" t="s">
        <v>320</v>
      </c>
      <c r="H65" s="111" t="s">
        <v>233</v>
      </c>
      <c r="I65" s="111"/>
      <c r="J65" s="46">
        <v>1979</v>
      </c>
      <c r="K65" s="46" t="s">
        <v>21</v>
      </c>
      <c r="L65" s="47" t="s">
        <v>21</v>
      </c>
      <c r="M65" s="47">
        <v>400</v>
      </c>
      <c r="N65" s="47">
        <v>400</v>
      </c>
    </row>
    <row r="66" spans="1:14" ht="63" x14ac:dyDescent="0.25">
      <c r="A66" s="47">
        <v>45</v>
      </c>
      <c r="B66" s="81" t="s">
        <v>143</v>
      </c>
      <c r="C66" s="111" t="s">
        <v>291</v>
      </c>
      <c r="D66" s="111" t="s">
        <v>291</v>
      </c>
      <c r="E66" s="111" t="s">
        <v>191</v>
      </c>
      <c r="F66" s="111" t="s">
        <v>308</v>
      </c>
      <c r="G66" s="111" t="s">
        <v>320</v>
      </c>
      <c r="H66" s="111" t="s">
        <v>234</v>
      </c>
      <c r="I66" s="111"/>
      <c r="J66" s="46">
        <v>1981</v>
      </c>
      <c r="K66" s="46" t="s">
        <v>21</v>
      </c>
      <c r="L66" s="47" t="s">
        <v>21</v>
      </c>
      <c r="M66" s="47">
        <v>400</v>
      </c>
      <c r="N66" s="47">
        <v>400</v>
      </c>
    </row>
    <row r="67" spans="1:14" ht="63" x14ac:dyDescent="0.25">
      <c r="A67" s="47">
        <v>46</v>
      </c>
      <c r="B67" s="135" t="s">
        <v>143</v>
      </c>
      <c r="C67" s="111" t="s">
        <v>292</v>
      </c>
      <c r="D67" s="111" t="s">
        <v>292</v>
      </c>
      <c r="E67" s="111" t="s">
        <v>191</v>
      </c>
      <c r="F67" s="111" t="s">
        <v>308</v>
      </c>
      <c r="G67" s="111" t="s">
        <v>320</v>
      </c>
      <c r="H67" s="111" t="s">
        <v>235</v>
      </c>
      <c r="I67" s="111"/>
      <c r="J67" s="46">
        <v>1979</v>
      </c>
      <c r="K67" s="46" t="s">
        <v>21</v>
      </c>
      <c r="L67" s="47" t="s">
        <v>21</v>
      </c>
      <c r="M67" s="47">
        <v>400</v>
      </c>
      <c r="N67" s="47">
        <v>400</v>
      </c>
    </row>
    <row r="68" spans="1:14" s="43" customFormat="1" ht="63" x14ac:dyDescent="0.2">
      <c r="A68" s="47">
        <v>47</v>
      </c>
      <c r="B68" s="81" t="s">
        <v>143</v>
      </c>
      <c r="C68" s="111" t="s">
        <v>293</v>
      </c>
      <c r="D68" s="111" t="s">
        <v>293</v>
      </c>
      <c r="E68" s="111" t="s">
        <v>191</v>
      </c>
      <c r="F68" s="111" t="s">
        <v>313</v>
      </c>
      <c r="G68" s="111" t="s">
        <v>320</v>
      </c>
      <c r="H68" s="111" t="s">
        <v>236</v>
      </c>
      <c r="I68" s="111"/>
      <c r="J68" s="46">
        <v>1976</v>
      </c>
      <c r="K68" s="46" t="s">
        <v>12</v>
      </c>
      <c r="L68" s="47" t="s">
        <v>12</v>
      </c>
      <c r="M68" s="47">
        <v>400</v>
      </c>
      <c r="N68" s="47">
        <v>400</v>
      </c>
    </row>
    <row r="69" spans="1:14" ht="63" x14ac:dyDescent="0.25">
      <c r="A69" s="47">
        <v>48</v>
      </c>
      <c r="B69" s="135" t="s">
        <v>143</v>
      </c>
      <c r="C69" s="111" t="s">
        <v>252</v>
      </c>
      <c r="D69" s="111" t="s">
        <v>252</v>
      </c>
      <c r="E69" s="111" t="s">
        <v>191</v>
      </c>
      <c r="F69" s="111" t="s">
        <v>309</v>
      </c>
      <c r="G69" s="111" t="s">
        <v>320</v>
      </c>
      <c r="H69" s="111" t="s">
        <v>237</v>
      </c>
      <c r="I69" s="111"/>
      <c r="J69" s="46">
        <v>1989</v>
      </c>
      <c r="K69" s="46" t="s">
        <v>12</v>
      </c>
      <c r="L69" s="47" t="s">
        <v>12</v>
      </c>
      <c r="M69" s="47">
        <v>400</v>
      </c>
      <c r="N69" s="47">
        <v>400</v>
      </c>
    </row>
    <row r="70" spans="1:14" ht="63" x14ac:dyDescent="0.25">
      <c r="A70" s="47">
        <v>49</v>
      </c>
      <c r="B70" s="81" t="s">
        <v>143</v>
      </c>
      <c r="C70" s="111" t="s">
        <v>294</v>
      </c>
      <c r="D70" s="111" t="s">
        <v>294</v>
      </c>
      <c r="E70" s="111" t="s">
        <v>191</v>
      </c>
      <c r="F70" s="111" t="s">
        <v>313</v>
      </c>
      <c r="G70" s="111" t="s">
        <v>320</v>
      </c>
      <c r="H70" s="111" t="s">
        <v>238</v>
      </c>
      <c r="I70" s="111"/>
      <c r="J70" s="46">
        <v>1971</v>
      </c>
      <c r="K70" s="46" t="s">
        <v>12</v>
      </c>
      <c r="L70" s="47" t="s">
        <v>12</v>
      </c>
      <c r="M70" s="47">
        <v>400</v>
      </c>
      <c r="N70" s="47">
        <v>400</v>
      </c>
    </row>
    <row r="71" spans="1:14" ht="63" x14ac:dyDescent="0.25">
      <c r="A71" s="47">
        <v>50</v>
      </c>
      <c r="B71" s="135" t="s">
        <v>143</v>
      </c>
      <c r="C71" s="111" t="s">
        <v>295</v>
      </c>
      <c r="D71" s="111" t="s">
        <v>295</v>
      </c>
      <c r="E71" s="111" t="s">
        <v>191</v>
      </c>
      <c r="F71" s="111" t="s">
        <v>313</v>
      </c>
      <c r="G71" s="111" t="s">
        <v>320</v>
      </c>
      <c r="H71" s="111" t="s">
        <v>239</v>
      </c>
      <c r="I71" s="111"/>
      <c r="J71" s="46">
        <v>1974</v>
      </c>
      <c r="K71" s="46" t="s">
        <v>12</v>
      </c>
      <c r="L71" s="47" t="s">
        <v>12</v>
      </c>
      <c r="M71" s="47">
        <v>400</v>
      </c>
      <c r="N71" s="47">
        <v>400</v>
      </c>
    </row>
    <row r="72" spans="1:14" ht="63" x14ac:dyDescent="0.25">
      <c r="A72" s="47">
        <v>51</v>
      </c>
      <c r="B72" s="81" t="s">
        <v>143</v>
      </c>
      <c r="C72" s="111" t="s">
        <v>296</v>
      </c>
      <c r="D72" s="111" t="s">
        <v>296</v>
      </c>
      <c r="E72" s="111" t="s">
        <v>191</v>
      </c>
      <c r="F72" s="111" t="s">
        <v>313</v>
      </c>
      <c r="G72" s="111" t="s">
        <v>320</v>
      </c>
      <c r="H72" s="111" t="s">
        <v>240</v>
      </c>
      <c r="I72" s="111"/>
      <c r="J72" s="46">
        <v>1971</v>
      </c>
      <c r="K72" s="46" t="s">
        <v>12</v>
      </c>
      <c r="L72" s="47" t="s">
        <v>12</v>
      </c>
      <c r="M72" s="47">
        <v>400</v>
      </c>
      <c r="N72" s="47">
        <v>400</v>
      </c>
    </row>
    <row r="73" spans="1:14" ht="63" x14ac:dyDescent="0.25">
      <c r="A73" s="47">
        <v>52</v>
      </c>
      <c r="B73" s="135" t="s">
        <v>143</v>
      </c>
      <c r="C73" s="111" t="s">
        <v>297</v>
      </c>
      <c r="D73" s="111" t="s">
        <v>297</v>
      </c>
      <c r="E73" s="111" t="s">
        <v>191</v>
      </c>
      <c r="F73" s="111" t="s">
        <v>313</v>
      </c>
      <c r="G73" s="111" t="s">
        <v>320</v>
      </c>
      <c r="H73" s="111" t="s">
        <v>241</v>
      </c>
      <c r="I73" s="111"/>
      <c r="J73" s="46">
        <v>1977</v>
      </c>
      <c r="K73" s="46" t="s">
        <v>12</v>
      </c>
      <c r="L73" s="47" t="s">
        <v>12</v>
      </c>
      <c r="M73" s="47">
        <v>400</v>
      </c>
      <c r="N73" s="47">
        <v>400</v>
      </c>
    </row>
    <row r="74" spans="1:14" ht="63" x14ac:dyDescent="0.25">
      <c r="A74" s="47">
        <v>53</v>
      </c>
      <c r="B74" s="81" t="s">
        <v>143</v>
      </c>
      <c r="C74" s="111" t="s">
        <v>298</v>
      </c>
      <c r="D74" s="111" t="s">
        <v>298</v>
      </c>
      <c r="E74" s="111" t="s">
        <v>191</v>
      </c>
      <c r="F74" s="111" t="s">
        <v>313</v>
      </c>
      <c r="G74" s="111" t="s">
        <v>317</v>
      </c>
      <c r="H74" s="111" t="s">
        <v>242</v>
      </c>
      <c r="I74" s="111"/>
      <c r="J74" s="46">
        <v>1974</v>
      </c>
      <c r="K74" s="46" t="s">
        <v>12</v>
      </c>
      <c r="L74" s="47" t="s">
        <v>12</v>
      </c>
      <c r="M74" s="47">
        <v>630</v>
      </c>
      <c r="N74" s="47">
        <v>630</v>
      </c>
    </row>
    <row r="75" spans="1:14" ht="63" x14ac:dyDescent="0.25">
      <c r="A75" s="47">
        <v>54</v>
      </c>
      <c r="B75" s="135" t="s">
        <v>143</v>
      </c>
      <c r="C75" s="111" t="s">
        <v>299</v>
      </c>
      <c r="D75" s="111" t="s">
        <v>299</v>
      </c>
      <c r="E75" s="111" t="s">
        <v>191</v>
      </c>
      <c r="F75" s="111" t="s">
        <v>313</v>
      </c>
      <c r="G75" s="111" t="s">
        <v>317</v>
      </c>
      <c r="H75" s="111" t="s">
        <v>243</v>
      </c>
      <c r="I75" s="111"/>
      <c r="J75" s="46">
        <v>1968</v>
      </c>
      <c r="K75" s="46" t="s">
        <v>12</v>
      </c>
      <c r="L75" s="47" t="s">
        <v>12</v>
      </c>
      <c r="M75" s="47">
        <v>630</v>
      </c>
      <c r="N75" s="47">
        <v>630</v>
      </c>
    </row>
    <row r="76" spans="1:14" ht="63" x14ac:dyDescent="0.25">
      <c r="A76" s="47">
        <v>55</v>
      </c>
      <c r="B76" s="81" t="s">
        <v>143</v>
      </c>
      <c r="C76" s="111" t="s">
        <v>300</v>
      </c>
      <c r="D76" s="111" t="s">
        <v>300</v>
      </c>
      <c r="E76" s="111" t="s">
        <v>191</v>
      </c>
      <c r="F76" s="111" t="s">
        <v>310</v>
      </c>
      <c r="G76" s="111" t="s">
        <v>317</v>
      </c>
      <c r="H76" s="111" t="s">
        <v>244</v>
      </c>
      <c r="I76" s="111"/>
      <c r="J76" s="46">
        <v>1988</v>
      </c>
      <c r="K76" s="46" t="s">
        <v>21</v>
      </c>
      <c r="L76" s="47" t="s">
        <v>21</v>
      </c>
      <c r="M76" s="47">
        <v>630</v>
      </c>
      <c r="N76" s="47">
        <v>630</v>
      </c>
    </row>
    <row r="77" spans="1:14" ht="63" x14ac:dyDescent="0.25">
      <c r="A77" s="47">
        <v>56</v>
      </c>
      <c r="B77" s="135" t="s">
        <v>143</v>
      </c>
      <c r="C77" s="111" t="s">
        <v>301</v>
      </c>
      <c r="D77" s="111" t="s">
        <v>301</v>
      </c>
      <c r="E77" s="111" t="s">
        <v>191</v>
      </c>
      <c r="F77" s="111" t="s">
        <v>311</v>
      </c>
      <c r="G77" s="111" t="s">
        <v>317</v>
      </c>
      <c r="H77" s="111" t="s">
        <v>245</v>
      </c>
      <c r="I77" s="111"/>
      <c r="J77" s="46">
        <v>1978</v>
      </c>
      <c r="K77" s="46" t="s">
        <v>12</v>
      </c>
      <c r="L77" s="47" t="s">
        <v>12</v>
      </c>
      <c r="M77" s="47">
        <v>630</v>
      </c>
      <c r="N77" s="47">
        <v>630</v>
      </c>
    </row>
    <row r="78" spans="1:14" ht="63" x14ac:dyDescent="0.25">
      <c r="A78" s="47">
        <v>57</v>
      </c>
      <c r="B78" s="81" t="s">
        <v>143</v>
      </c>
      <c r="C78" s="111" t="s">
        <v>302</v>
      </c>
      <c r="D78" s="111" t="s">
        <v>302</v>
      </c>
      <c r="E78" s="111" t="s">
        <v>191</v>
      </c>
      <c r="F78" s="111" t="s">
        <v>310</v>
      </c>
      <c r="G78" s="111" t="s">
        <v>317</v>
      </c>
      <c r="H78" s="111" t="s">
        <v>246</v>
      </c>
      <c r="I78" s="111"/>
      <c r="J78" s="46">
        <v>1976</v>
      </c>
      <c r="K78" s="46" t="s">
        <v>21</v>
      </c>
      <c r="L78" s="47" t="s">
        <v>21</v>
      </c>
      <c r="M78" s="47">
        <v>630</v>
      </c>
      <c r="N78" s="47">
        <v>630</v>
      </c>
    </row>
    <row r="79" spans="1:14" ht="78.75" customHeight="1" x14ac:dyDescent="0.25">
      <c r="A79" s="47">
        <v>58</v>
      </c>
      <c r="B79" s="135" t="s">
        <v>143</v>
      </c>
      <c r="C79" s="111" t="s">
        <v>303</v>
      </c>
      <c r="D79" s="111" t="s">
        <v>303</v>
      </c>
      <c r="E79" s="111" t="s">
        <v>191</v>
      </c>
      <c r="F79" s="111" t="s">
        <v>310</v>
      </c>
      <c r="G79" s="111" t="s">
        <v>317</v>
      </c>
      <c r="H79" s="111" t="s">
        <v>247</v>
      </c>
      <c r="I79" s="111"/>
      <c r="J79" s="46">
        <v>1969</v>
      </c>
      <c r="K79" s="46" t="s">
        <v>21</v>
      </c>
      <c r="L79" s="47" t="s">
        <v>21</v>
      </c>
      <c r="M79" s="47">
        <v>630</v>
      </c>
      <c r="N79" s="47">
        <v>630</v>
      </c>
    </row>
    <row r="80" spans="1:14" ht="63" x14ac:dyDescent="0.25">
      <c r="A80" s="47">
        <v>59</v>
      </c>
      <c r="B80" s="81" t="s">
        <v>143</v>
      </c>
      <c r="C80" s="111" t="s">
        <v>304</v>
      </c>
      <c r="D80" s="111" t="s">
        <v>304</v>
      </c>
      <c r="E80" s="111" t="s">
        <v>191</v>
      </c>
      <c r="F80" s="111" t="s">
        <v>310</v>
      </c>
      <c r="G80" s="111" t="s">
        <v>317</v>
      </c>
      <c r="H80" s="111" t="s">
        <v>248</v>
      </c>
      <c r="I80" s="111"/>
      <c r="J80" s="46">
        <v>1978</v>
      </c>
      <c r="K80" s="46" t="s">
        <v>21</v>
      </c>
      <c r="L80" s="47" t="s">
        <v>21</v>
      </c>
      <c r="M80" s="47">
        <v>630</v>
      </c>
      <c r="N80" s="47">
        <v>630</v>
      </c>
    </row>
    <row r="81" spans="1:107" ht="63" x14ac:dyDescent="0.25">
      <c r="A81" s="47">
        <v>60</v>
      </c>
      <c r="B81" s="81" t="s">
        <v>143</v>
      </c>
      <c r="C81" s="111" t="s">
        <v>305</v>
      </c>
      <c r="D81" s="111" t="s">
        <v>305</v>
      </c>
      <c r="E81" s="111" t="s">
        <v>191</v>
      </c>
      <c r="F81" s="111" t="s">
        <v>315</v>
      </c>
      <c r="G81" s="111" t="s">
        <v>317</v>
      </c>
      <c r="H81" s="111" t="s">
        <v>249</v>
      </c>
      <c r="I81" s="111"/>
      <c r="J81" s="46">
        <v>1977</v>
      </c>
      <c r="K81" s="46" t="s">
        <v>21</v>
      </c>
      <c r="L81" s="47" t="s">
        <v>21</v>
      </c>
      <c r="M81" s="47">
        <v>630</v>
      </c>
      <c r="N81" s="47">
        <v>630</v>
      </c>
    </row>
    <row r="82" spans="1:107" x14ac:dyDescent="0.25">
      <c r="A82" s="138"/>
      <c r="B82" s="139"/>
      <c r="C82" s="140"/>
      <c r="D82" s="140"/>
      <c r="E82" s="140"/>
      <c r="F82" s="140"/>
      <c r="G82" s="140"/>
      <c r="H82" s="140"/>
      <c r="I82" s="140"/>
      <c r="J82" s="141"/>
      <c r="K82" s="141"/>
      <c r="L82" s="138"/>
      <c r="M82" s="138"/>
      <c r="N82" s="138"/>
    </row>
    <row r="83" spans="1:107" x14ac:dyDescent="0.25">
      <c r="A83" s="138"/>
      <c r="B83" s="139"/>
      <c r="C83" s="140"/>
      <c r="D83" s="140"/>
      <c r="E83" s="140"/>
      <c r="F83" s="140"/>
      <c r="G83" s="140"/>
      <c r="H83" s="140"/>
      <c r="I83" s="140"/>
      <c r="J83" s="141"/>
      <c r="K83" s="141"/>
      <c r="L83" s="138"/>
      <c r="M83" s="138"/>
      <c r="N83" s="138"/>
    </row>
    <row r="84" spans="1:107" s="43" customFormat="1" ht="12.75" x14ac:dyDescent="0.2">
      <c r="C84" s="44"/>
      <c r="D84" s="44"/>
      <c r="J84" s="44"/>
    </row>
    <row r="85" spans="1:107" s="43" customFormat="1" x14ac:dyDescent="0.25">
      <c r="C85" s="41" t="s">
        <v>51</v>
      </c>
      <c r="D85" s="41"/>
      <c r="E85" s="41"/>
      <c r="F85" s="41"/>
      <c r="G85" s="41"/>
      <c r="H85" s="41"/>
      <c r="I85" s="41"/>
      <c r="J85" s="41"/>
      <c r="K85" s="41"/>
      <c r="L85" s="41"/>
      <c r="M85" s="41"/>
      <c r="N85" s="41"/>
    </row>
    <row r="86" spans="1:107" x14ac:dyDescent="0.25">
      <c r="C86" s="288" t="s">
        <v>148</v>
      </c>
      <c r="D86" s="288"/>
      <c r="E86" s="288"/>
      <c r="F86" s="288"/>
      <c r="G86" s="288"/>
      <c r="H86" s="288"/>
      <c r="I86" s="288"/>
      <c r="J86" s="288"/>
      <c r="K86" s="288"/>
      <c r="L86" s="288"/>
      <c r="M86" s="288"/>
      <c r="N86" s="288"/>
    </row>
    <row r="87" spans="1:107" x14ac:dyDescent="0.25">
      <c r="C87" s="41"/>
      <c r="D87" s="41"/>
      <c r="E87" s="41"/>
      <c r="F87" s="41"/>
      <c r="G87" s="41"/>
      <c r="H87" s="41"/>
      <c r="I87" s="41"/>
      <c r="J87" s="41"/>
      <c r="K87" s="41"/>
      <c r="L87" s="41"/>
      <c r="M87" s="41"/>
      <c r="N87" s="41"/>
      <c r="O87" s="41"/>
      <c r="P87" s="41"/>
      <c r="AH87" s="41"/>
      <c r="AI87" s="41"/>
      <c r="AJ87" s="41"/>
      <c r="AK87" s="41"/>
      <c r="AL87" s="41"/>
      <c r="AM87" s="41"/>
      <c r="AN87" s="41"/>
      <c r="AO87" s="41"/>
      <c r="AP87" s="41"/>
      <c r="AQ87" s="41"/>
      <c r="AR87" s="41"/>
      <c r="AS87" s="41"/>
      <c r="AT87" s="41"/>
      <c r="AU87" s="41"/>
      <c r="AV87" s="41"/>
      <c r="AW87" s="41"/>
      <c r="AX87" s="41"/>
      <c r="AY87" s="41"/>
      <c r="AZ87" s="41"/>
      <c r="BA87" s="41"/>
      <c r="BB87" s="41"/>
      <c r="BC87" s="41"/>
      <c r="BD87" s="41"/>
      <c r="BE87" s="41"/>
      <c r="BF87" s="41"/>
      <c r="BG87" s="41"/>
      <c r="BH87" s="41"/>
      <c r="BI87" s="41"/>
      <c r="BJ87" s="41"/>
      <c r="BK87" s="41"/>
      <c r="BL87" s="41"/>
      <c r="BM87" s="41"/>
      <c r="BN87" s="41"/>
      <c r="BO87" s="41"/>
      <c r="BP87" s="41"/>
      <c r="BQ87" s="41"/>
      <c r="BR87" s="41"/>
      <c r="BS87" s="41"/>
      <c r="BT87" s="41"/>
      <c r="BU87" s="41"/>
      <c r="BV87" s="41"/>
      <c r="BW87" s="41"/>
      <c r="BX87" s="41"/>
      <c r="BY87" s="41"/>
      <c r="BZ87" s="41"/>
      <c r="CA87" s="41"/>
      <c r="CB87" s="41"/>
      <c r="CC87" s="41"/>
      <c r="CD87" s="41"/>
      <c r="CE87" s="41"/>
      <c r="CF87" s="41"/>
      <c r="CG87" s="41"/>
      <c r="CH87" s="41"/>
      <c r="CI87" s="41"/>
      <c r="CJ87" s="41"/>
      <c r="CK87" s="41"/>
      <c r="CL87" s="41"/>
      <c r="CM87" s="41"/>
      <c r="CN87" s="41"/>
      <c r="CO87" s="41"/>
      <c r="CP87" s="41"/>
      <c r="CQ87" s="41"/>
      <c r="CR87" s="41"/>
      <c r="CS87" s="41"/>
      <c r="CT87" s="41"/>
      <c r="CU87" s="41"/>
      <c r="CV87" s="41"/>
      <c r="CW87" s="41"/>
      <c r="CX87" s="41"/>
      <c r="CY87" s="41"/>
      <c r="CZ87" s="41"/>
      <c r="DA87" s="41"/>
      <c r="DB87" s="41"/>
      <c r="DC87" s="41"/>
    </row>
    <row r="88" spans="1:107" x14ac:dyDescent="0.25">
      <c r="C88" s="40" t="s">
        <v>118</v>
      </c>
      <c r="D88" s="40"/>
      <c r="E88" s="40"/>
      <c r="F88" s="40"/>
      <c r="G88" s="38"/>
      <c r="H88" s="38"/>
      <c r="I88" s="40"/>
      <c r="J88" s="40"/>
      <c r="K88" s="40"/>
      <c r="L88" s="40"/>
      <c r="M88" s="40"/>
      <c r="N88" s="40"/>
      <c r="O88" s="42"/>
      <c r="P88" s="42"/>
      <c r="AH88" s="42"/>
      <c r="AI88" s="42"/>
      <c r="AJ88" s="42"/>
      <c r="AK88" s="42"/>
      <c r="AL88" s="42"/>
      <c r="AM88" s="42"/>
      <c r="AN88" s="42"/>
      <c r="AO88" s="42"/>
      <c r="AP88" s="42"/>
      <c r="AQ88" s="42"/>
      <c r="AR88" s="42"/>
      <c r="AS88" s="42"/>
      <c r="AT88" s="42"/>
      <c r="AU88" s="42"/>
      <c r="AV88" s="42"/>
      <c r="AW88" s="42"/>
      <c r="AX88" s="42"/>
      <c r="AY88" s="42"/>
      <c r="AZ88" s="42"/>
      <c r="BA88" s="42"/>
      <c r="BB88" s="42"/>
      <c r="BC88" s="42"/>
      <c r="BD88" s="42"/>
      <c r="BE88" s="42"/>
      <c r="BF88" s="42"/>
      <c r="BG88" s="42"/>
      <c r="BH88" s="42"/>
      <c r="BI88" s="42"/>
      <c r="BJ88" s="42"/>
      <c r="BK88" s="42"/>
      <c r="BL88" s="42"/>
      <c r="BM88" s="42"/>
      <c r="BN88" s="42"/>
      <c r="BO88" s="42"/>
      <c r="BP88" s="42"/>
      <c r="BQ88" s="42"/>
      <c r="BR88" s="42"/>
      <c r="BS88" s="42"/>
      <c r="BT88" s="42"/>
      <c r="BU88" s="42"/>
      <c r="BV88" s="42"/>
      <c r="BW88" s="42"/>
      <c r="BX88" s="42"/>
      <c r="BY88" s="42"/>
      <c r="BZ88" s="42"/>
      <c r="CA88" s="42"/>
      <c r="CB88" s="42"/>
      <c r="CC88" s="42"/>
      <c r="CD88" s="42"/>
      <c r="CE88" s="42"/>
      <c r="CF88" s="42"/>
      <c r="CG88" s="42"/>
      <c r="CH88" s="42"/>
      <c r="CI88" s="42"/>
      <c r="CJ88" s="42"/>
      <c r="CK88" s="42"/>
      <c r="CL88" s="42"/>
      <c r="CM88" s="42"/>
      <c r="CN88" s="42"/>
      <c r="CO88" s="42"/>
      <c r="CP88" s="42"/>
      <c r="CQ88" s="42"/>
      <c r="CR88" s="42"/>
      <c r="CS88" s="42"/>
      <c r="CT88" s="42"/>
      <c r="CU88" s="42"/>
      <c r="CV88" s="42"/>
      <c r="CW88" s="42"/>
      <c r="CX88" s="42"/>
      <c r="CY88" s="42"/>
      <c r="CZ88" s="42"/>
      <c r="DA88" s="42"/>
      <c r="DB88" s="42"/>
      <c r="DC88" s="42"/>
    </row>
    <row r="89" spans="1:107" x14ac:dyDescent="0.25">
      <c r="C89" s="40" t="s">
        <v>50</v>
      </c>
      <c r="D89" s="40"/>
      <c r="E89" s="40"/>
      <c r="F89" s="40"/>
      <c r="G89" s="38"/>
      <c r="H89" s="38"/>
      <c r="I89" s="40"/>
      <c r="J89" s="40"/>
      <c r="K89" s="40"/>
      <c r="L89" s="40"/>
      <c r="M89" s="40"/>
      <c r="N89" s="40"/>
      <c r="AH89" s="41"/>
      <c r="AI89" s="41"/>
      <c r="AJ89" s="41"/>
      <c r="AK89" s="41"/>
      <c r="AL89" s="41"/>
      <c r="AM89" s="41"/>
      <c r="AN89" s="41"/>
      <c r="AO89" s="41"/>
      <c r="AP89" s="41"/>
      <c r="AQ89" s="41"/>
      <c r="AR89" s="41"/>
      <c r="AS89" s="41"/>
      <c r="AT89" s="41"/>
      <c r="AU89" s="41"/>
      <c r="AV89" s="41"/>
      <c r="AW89" s="41"/>
      <c r="AX89" s="41"/>
      <c r="AY89" s="41"/>
      <c r="AZ89" s="41"/>
      <c r="BA89" s="41"/>
      <c r="BB89" s="41"/>
      <c r="BC89" s="41"/>
      <c r="BD89" s="41"/>
      <c r="BE89" s="41"/>
      <c r="BF89" s="41"/>
      <c r="BG89" s="41"/>
      <c r="BH89" s="41"/>
      <c r="BI89" s="41"/>
      <c r="BJ89" s="41"/>
      <c r="BK89" s="41"/>
      <c r="BL89" s="41"/>
      <c r="BM89" s="41"/>
      <c r="BN89" s="41"/>
      <c r="BO89" s="41"/>
      <c r="BP89" s="41"/>
      <c r="BQ89" s="41"/>
      <c r="BR89" s="41"/>
      <c r="BS89" s="41"/>
      <c r="BT89" s="41"/>
      <c r="BU89" s="41"/>
      <c r="BV89" s="41"/>
      <c r="BW89" s="41"/>
      <c r="BX89" s="41"/>
      <c r="BY89" s="41"/>
      <c r="BZ89" s="41"/>
      <c r="CA89" s="41"/>
      <c r="CB89" s="41"/>
      <c r="CC89" s="41"/>
      <c r="CD89" s="41"/>
      <c r="CE89" s="41"/>
      <c r="CF89" s="41"/>
      <c r="CG89" s="41"/>
      <c r="CH89" s="41"/>
      <c r="CI89" s="41"/>
      <c r="CJ89" s="41"/>
      <c r="CK89" s="41"/>
      <c r="CL89" s="41"/>
      <c r="CM89" s="41"/>
      <c r="CN89" s="41"/>
      <c r="CO89" s="41"/>
      <c r="CP89" s="41"/>
      <c r="CQ89" s="41"/>
      <c r="CR89" s="41"/>
      <c r="CS89" s="41"/>
      <c r="CT89" s="41"/>
      <c r="CU89" s="41"/>
      <c r="CV89" s="41"/>
      <c r="CW89" s="41"/>
      <c r="CX89" s="41"/>
      <c r="CY89" s="41"/>
      <c r="CZ89" s="41"/>
      <c r="DA89" s="41"/>
      <c r="DB89" s="41"/>
      <c r="DC89" s="41"/>
    </row>
    <row r="90" spans="1:107" s="38" customFormat="1" x14ac:dyDescent="0.25">
      <c r="C90" s="40" t="s">
        <v>49</v>
      </c>
      <c r="D90" s="40"/>
      <c r="E90" s="40"/>
      <c r="F90" s="40"/>
      <c r="I90" s="40"/>
      <c r="J90" s="40"/>
      <c r="K90" s="40"/>
      <c r="L90" s="40"/>
      <c r="M90" s="40"/>
      <c r="N90" s="40"/>
      <c r="AH90" s="40"/>
      <c r="AI90" s="40"/>
      <c r="AJ90" s="40"/>
      <c r="AK90" s="40"/>
      <c r="AL90" s="40"/>
      <c r="AM90" s="40"/>
      <c r="AN90" s="40"/>
      <c r="AO90" s="40"/>
      <c r="AP90" s="40"/>
      <c r="AQ90" s="40"/>
      <c r="AR90" s="40"/>
      <c r="AS90" s="40"/>
      <c r="AT90" s="40"/>
      <c r="AU90" s="40"/>
      <c r="AV90" s="40"/>
      <c r="AW90" s="40"/>
      <c r="AX90" s="40"/>
      <c r="AY90" s="40"/>
      <c r="AZ90" s="40"/>
      <c r="BA90" s="40"/>
      <c r="BB90" s="40"/>
      <c r="BC90" s="40"/>
      <c r="BD90" s="40"/>
      <c r="BE90" s="39"/>
      <c r="BF90" s="39"/>
      <c r="BG90" s="39"/>
      <c r="BH90" s="39"/>
      <c r="BI90" s="39"/>
      <c r="BJ90" s="39"/>
      <c r="BK90" s="39"/>
      <c r="BL90" s="39"/>
      <c r="BM90" s="39"/>
      <c r="BN90" s="39"/>
      <c r="BO90" s="39"/>
      <c r="BP90" s="39"/>
      <c r="BQ90" s="39"/>
      <c r="BR90" s="39"/>
      <c r="BS90" s="39"/>
      <c r="BT90" s="39"/>
      <c r="BU90" s="39"/>
      <c r="BV90" s="39"/>
      <c r="BW90" s="39"/>
      <c r="BX90" s="39"/>
      <c r="BY90" s="39"/>
      <c r="BZ90" s="39"/>
      <c r="CA90" s="39"/>
      <c r="CB90" s="39"/>
      <c r="CC90" s="39"/>
      <c r="CD90" s="39"/>
      <c r="CE90" s="39"/>
      <c r="CF90" s="39"/>
      <c r="CG90" s="39"/>
      <c r="CH90" s="39"/>
      <c r="CI90" s="39"/>
      <c r="CJ90" s="39"/>
      <c r="CK90" s="39"/>
      <c r="CL90" s="39"/>
      <c r="CM90" s="39"/>
      <c r="CN90" s="39"/>
      <c r="CO90" s="39"/>
      <c r="CP90" s="39"/>
      <c r="CQ90" s="39"/>
      <c r="CR90" s="39"/>
      <c r="CS90" s="39"/>
      <c r="CT90" s="39"/>
      <c r="CU90" s="39"/>
      <c r="CV90" s="39"/>
      <c r="CW90" s="39"/>
      <c r="CX90" s="39"/>
      <c r="CY90" s="39"/>
      <c r="CZ90" s="39"/>
      <c r="DA90" s="39"/>
      <c r="DB90" s="39"/>
      <c r="DC90" s="39"/>
    </row>
    <row r="91" spans="1:107" s="38" customFormat="1" x14ac:dyDescent="0.25">
      <c r="C91" s="40" t="s">
        <v>48</v>
      </c>
      <c r="D91" s="40"/>
      <c r="E91" s="40"/>
      <c r="F91" s="40"/>
      <c r="I91" s="40"/>
      <c r="J91" s="40"/>
      <c r="K91" s="40"/>
      <c r="L91" s="40"/>
      <c r="M91" s="40"/>
      <c r="N91" s="40"/>
      <c r="O91" s="40"/>
      <c r="P91" s="40"/>
      <c r="AH91" s="40"/>
      <c r="AI91" s="40"/>
      <c r="AJ91" s="40"/>
      <c r="AK91" s="40"/>
      <c r="AL91" s="40"/>
      <c r="AM91" s="40"/>
      <c r="AN91" s="40"/>
      <c r="AO91" s="40"/>
      <c r="AP91" s="40"/>
      <c r="AQ91" s="40"/>
      <c r="AR91" s="40"/>
      <c r="AS91" s="40"/>
      <c r="AT91" s="40"/>
      <c r="AU91" s="40"/>
      <c r="AV91" s="40"/>
      <c r="AW91" s="40"/>
      <c r="AX91" s="40"/>
      <c r="AY91" s="40"/>
      <c r="AZ91" s="40"/>
      <c r="BA91" s="40"/>
      <c r="BB91" s="40"/>
      <c r="BC91" s="40"/>
      <c r="BD91" s="40"/>
      <c r="BE91" s="39"/>
      <c r="BF91" s="39"/>
      <c r="BG91" s="39"/>
      <c r="BH91" s="39"/>
      <c r="BI91" s="39"/>
      <c r="BJ91" s="39"/>
      <c r="BK91" s="39"/>
      <c r="BL91" s="39"/>
      <c r="BM91" s="39"/>
      <c r="BN91" s="39"/>
      <c r="BO91" s="39"/>
      <c r="BP91" s="39"/>
      <c r="BQ91" s="39"/>
      <c r="BR91" s="39"/>
      <c r="BS91" s="39"/>
      <c r="BT91" s="39"/>
      <c r="BU91" s="39"/>
      <c r="BV91" s="39"/>
      <c r="BW91" s="39"/>
      <c r="BX91" s="39"/>
      <c r="BY91" s="39"/>
      <c r="BZ91" s="39"/>
      <c r="CA91" s="39"/>
      <c r="CB91" s="39"/>
      <c r="CC91" s="39"/>
      <c r="CD91" s="39"/>
      <c r="CE91" s="39"/>
      <c r="CF91" s="39"/>
      <c r="CG91" s="39"/>
      <c r="CH91" s="39"/>
      <c r="CI91" s="39"/>
      <c r="CJ91" s="39"/>
      <c r="CK91" s="39"/>
      <c r="CL91" s="39"/>
      <c r="CM91" s="39"/>
      <c r="CN91" s="39"/>
      <c r="CO91" s="39"/>
      <c r="CP91" s="39"/>
      <c r="CQ91" s="39"/>
      <c r="CR91" s="39"/>
      <c r="CS91" s="39"/>
      <c r="CT91" s="39"/>
      <c r="CU91" s="39"/>
      <c r="CV91" s="39"/>
      <c r="CW91" s="39"/>
      <c r="CX91" s="39"/>
      <c r="CY91" s="39"/>
      <c r="CZ91" s="39"/>
      <c r="DA91" s="39"/>
      <c r="DB91" s="39"/>
      <c r="DC91" s="39"/>
    </row>
    <row r="92" spans="1:107" s="38" customFormat="1" x14ac:dyDescent="0.25">
      <c r="C92" s="40" t="s">
        <v>47</v>
      </c>
      <c r="D92" s="40"/>
      <c r="E92" s="40"/>
      <c r="F92" s="40"/>
      <c r="I92" s="40"/>
      <c r="J92" s="40"/>
      <c r="K92" s="40"/>
      <c r="L92" s="40"/>
      <c r="M92" s="40"/>
      <c r="N92" s="40"/>
      <c r="O92" s="40"/>
      <c r="P92" s="40"/>
      <c r="AH92" s="40"/>
      <c r="AI92" s="40"/>
      <c r="AJ92" s="40"/>
      <c r="AK92" s="40"/>
      <c r="AL92" s="40"/>
      <c r="AM92" s="40"/>
      <c r="AN92" s="40"/>
      <c r="AO92" s="40"/>
      <c r="AP92" s="40"/>
      <c r="AQ92" s="40"/>
      <c r="AR92" s="40"/>
      <c r="AS92" s="40"/>
      <c r="AT92" s="40"/>
      <c r="AU92" s="40"/>
      <c r="AV92" s="40"/>
      <c r="AW92" s="40"/>
      <c r="AX92" s="40"/>
      <c r="AY92" s="40"/>
      <c r="AZ92" s="40"/>
      <c r="BA92" s="40"/>
      <c r="BB92" s="40"/>
      <c r="BC92" s="40"/>
      <c r="BD92" s="40"/>
      <c r="BE92" s="39"/>
      <c r="BF92" s="39"/>
      <c r="BG92" s="39"/>
      <c r="BH92" s="39"/>
      <c r="BI92" s="39"/>
      <c r="BJ92" s="39"/>
      <c r="BK92" s="39"/>
      <c r="BL92" s="39"/>
      <c r="BM92" s="39"/>
      <c r="BN92" s="39"/>
      <c r="BO92" s="39"/>
      <c r="BP92" s="39"/>
      <c r="BQ92" s="39"/>
      <c r="BR92" s="39"/>
      <c r="BS92" s="39"/>
      <c r="BT92" s="39"/>
      <c r="BU92" s="39"/>
      <c r="BV92" s="39"/>
      <c r="BW92" s="39"/>
      <c r="BX92" s="39"/>
      <c r="BY92" s="39"/>
      <c r="BZ92" s="39"/>
      <c r="CA92" s="39"/>
      <c r="CB92" s="39"/>
      <c r="CC92" s="39"/>
      <c r="CD92" s="39"/>
      <c r="CE92" s="39"/>
      <c r="CF92" s="39"/>
      <c r="CG92" s="39"/>
      <c r="CH92" s="39"/>
      <c r="CI92" s="39"/>
      <c r="CJ92" s="39"/>
      <c r="CK92" s="39"/>
      <c r="CL92" s="39"/>
      <c r="CM92" s="39"/>
      <c r="CN92" s="39"/>
      <c r="CO92" s="39"/>
      <c r="CP92" s="39"/>
      <c r="CQ92" s="39"/>
      <c r="CR92" s="39"/>
      <c r="CS92" s="39"/>
      <c r="CT92" s="39"/>
      <c r="CU92" s="39"/>
      <c r="CV92" s="39"/>
      <c r="CW92" s="39"/>
      <c r="CX92" s="39"/>
      <c r="CY92" s="39"/>
      <c r="CZ92" s="39"/>
      <c r="DA92" s="39"/>
      <c r="DB92" s="39"/>
      <c r="DC92" s="39"/>
    </row>
    <row r="93" spans="1:107" s="38" customFormat="1" x14ac:dyDescent="0.25">
      <c r="C93" s="40" t="s">
        <v>46</v>
      </c>
      <c r="D93" s="40"/>
      <c r="E93" s="40"/>
      <c r="F93" s="40"/>
      <c r="I93" s="40"/>
      <c r="J93" s="40"/>
      <c r="K93" s="40"/>
      <c r="L93" s="40"/>
      <c r="M93" s="40"/>
      <c r="N93" s="40"/>
      <c r="O93" s="40"/>
      <c r="P93" s="40"/>
      <c r="AH93" s="40"/>
      <c r="AI93" s="40"/>
      <c r="AJ93" s="40"/>
      <c r="AK93" s="40"/>
      <c r="AL93" s="40"/>
      <c r="AM93" s="40"/>
      <c r="AN93" s="40"/>
      <c r="AO93" s="40"/>
      <c r="AP93" s="40"/>
      <c r="AQ93" s="40"/>
      <c r="AR93" s="40"/>
      <c r="AS93" s="40"/>
      <c r="AT93" s="40"/>
      <c r="AU93" s="40"/>
      <c r="AV93" s="40"/>
      <c r="AW93" s="40"/>
      <c r="AX93" s="40"/>
      <c r="AY93" s="40"/>
      <c r="AZ93" s="40"/>
      <c r="BA93" s="40"/>
      <c r="BB93" s="40"/>
      <c r="BC93" s="40"/>
      <c r="BD93" s="40"/>
      <c r="BE93" s="39"/>
      <c r="BF93" s="39"/>
      <c r="BG93" s="39"/>
      <c r="BH93" s="39"/>
      <c r="BI93" s="39"/>
      <c r="BJ93" s="39"/>
      <c r="BK93" s="39"/>
      <c r="BL93" s="39"/>
      <c r="BM93" s="39"/>
      <c r="BN93" s="39"/>
      <c r="BO93" s="39"/>
      <c r="BP93" s="39"/>
      <c r="BQ93" s="39"/>
      <c r="BR93" s="39"/>
      <c r="BS93" s="39"/>
      <c r="BT93" s="39"/>
      <c r="BU93" s="39"/>
      <c r="BV93" s="39"/>
      <c r="BW93" s="39"/>
      <c r="BX93" s="39"/>
      <c r="BY93" s="39"/>
      <c r="BZ93" s="39"/>
      <c r="CA93" s="39"/>
      <c r="CB93" s="39"/>
      <c r="CC93" s="39"/>
      <c r="CD93" s="39"/>
      <c r="CE93" s="39"/>
      <c r="CF93" s="39"/>
      <c r="CG93" s="39"/>
      <c r="CH93" s="39"/>
      <c r="CI93" s="39"/>
      <c r="CJ93" s="39"/>
      <c r="CK93" s="39"/>
      <c r="CL93" s="39"/>
      <c r="CM93" s="39"/>
      <c r="CN93" s="39"/>
      <c r="CO93" s="39"/>
      <c r="CP93" s="39"/>
      <c r="CQ93" s="39"/>
      <c r="CR93" s="39"/>
      <c r="CS93" s="39"/>
      <c r="CT93" s="39"/>
      <c r="CU93" s="39"/>
      <c r="CV93" s="39"/>
      <c r="CW93" s="39"/>
      <c r="CX93" s="39"/>
      <c r="CY93" s="39"/>
      <c r="CZ93" s="39"/>
      <c r="DA93" s="39"/>
      <c r="DB93" s="39"/>
      <c r="DC93" s="39"/>
    </row>
    <row r="94" spans="1:107" s="38" customFormat="1" x14ac:dyDescent="0.25">
      <c r="C94" s="40" t="s">
        <v>45</v>
      </c>
      <c r="D94" s="40"/>
      <c r="E94" s="40"/>
      <c r="F94" s="40"/>
      <c r="I94" s="40"/>
      <c r="J94" s="40"/>
      <c r="K94" s="40"/>
      <c r="L94" s="40"/>
      <c r="M94" s="40"/>
      <c r="N94" s="40"/>
      <c r="O94" s="40"/>
      <c r="P94" s="40"/>
      <c r="AH94" s="40"/>
      <c r="AI94" s="40"/>
      <c r="AJ94" s="40"/>
      <c r="AK94" s="40"/>
      <c r="AL94" s="40"/>
      <c r="AM94" s="40"/>
      <c r="AN94" s="40"/>
      <c r="AO94" s="40"/>
      <c r="AP94" s="40"/>
      <c r="AQ94" s="40"/>
      <c r="AR94" s="40"/>
      <c r="AS94" s="40"/>
      <c r="AT94" s="40"/>
      <c r="AU94" s="40"/>
      <c r="AV94" s="40"/>
      <c r="AW94" s="40"/>
      <c r="AX94" s="40"/>
      <c r="AY94" s="40"/>
      <c r="AZ94" s="40"/>
      <c r="BA94" s="40"/>
      <c r="BB94" s="40"/>
      <c r="BC94" s="40"/>
      <c r="BD94" s="40"/>
      <c r="BE94" s="39"/>
      <c r="BF94" s="39"/>
      <c r="BG94" s="39"/>
      <c r="BH94" s="39"/>
      <c r="BI94" s="39"/>
      <c r="BJ94" s="39"/>
      <c r="BK94" s="39"/>
      <c r="BL94" s="39"/>
      <c r="BM94" s="39"/>
      <c r="BN94" s="39"/>
      <c r="BO94" s="39"/>
      <c r="BP94" s="39"/>
      <c r="BQ94" s="39"/>
      <c r="BR94" s="39"/>
      <c r="BS94" s="39"/>
      <c r="BT94" s="39"/>
      <c r="BU94" s="39"/>
      <c r="BV94" s="39"/>
      <c r="BW94" s="39"/>
      <c r="BX94" s="39"/>
      <c r="BY94" s="39"/>
      <c r="BZ94" s="39"/>
      <c r="CA94" s="39"/>
      <c r="CB94" s="39"/>
      <c r="CC94" s="39"/>
      <c r="CD94" s="39"/>
      <c r="CE94" s="39"/>
      <c r="CF94" s="39"/>
      <c r="CG94" s="39"/>
      <c r="CH94" s="39"/>
      <c r="CI94" s="39"/>
      <c r="CJ94" s="39"/>
      <c r="CK94" s="39"/>
      <c r="CL94" s="39"/>
      <c r="CM94" s="39"/>
      <c r="CN94" s="39"/>
      <c r="CO94" s="39"/>
      <c r="CP94" s="39"/>
      <c r="CQ94" s="39"/>
      <c r="CR94" s="39"/>
      <c r="CS94" s="39"/>
      <c r="CT94" s="39"/>
      <c r="CU94" s="39"/>
      <c r="CV94" s="39"/>
      <c r="CW94" s="39"/>
      <c r="CX94" s="39"/>
      <c r="CY94" s="39"/>
      <c r="CZ94" s="39"/>
      <c r="DA94" s="39"/>
      <c r="DB94" s="39"/>
      <c r="DC94" s="39"/>
    </row>
    <row r="95" spans="1:107" s="38" customFormat="1" x14ac:dyDescent="0.25">
      <c r="C95" s="40" t="s">
        <v>44</v>
      </c>
      <c r="D95" s="40"/>
      <c r="E95" s="40"/>
      <c r="F95" s="40"/>
      <c r="I95" s="40"/>
      <c r="J95" s="40"/>
      <c r="K95" s="40"/>
      <c r="L95" s="40"/>
      <c r="M95" s="40"/>
      <c r="N95" s="40"/>
      <c r="O95" s="40"/>
      <c r="P95" s="40"/>
      <c r="AH95" s="40"/>
      <c r="AI95" s="40"/>
      <c r="AJ95" s="40"/>
      <c r="AK95" s="40"/>
      <c r="AL95" s="40"/>
      <c r="AM95" s="40"/>
      <c r="AN95" s="40"/>
      <c r="AO95" s="40"/>
      <c r="AP95" s="40"/>
      <c r="AQ95" s="40"/>
      <c r="AR95" s="40"/>
      <c r="AS95" s="40"/>
      <c r="AT95" s="40"/>
      <c r="AU95" s="40"/>
      <c r="AV95" s="40"/>
      <c r="AW95" s="40"/>
      <c r="AX95" s="40"/>
      <c r="AY95" s="40"/>
      <c r="AZ95" s="40"/>
      <c r="BA95" s="40"/>
      <c r="BB95" s="40"/>
      <c r="BC95" s="40"/>
      <c r="BD95" s="40"/>
      <c r="BE95" s="39"/>
      <c r="BF95" s="39"/>
      <c r="BG95" s="39"/>
      <c r="BH95" s="39"/>
      <c r="BI95" s="39"/>
      <c r="BJ95" s="39"/>
      <c r="BK95" s="39"/>
      <c r="BL95" s="39"/>
      <c r="BM95" s="39"/>
      <c r="BN95" s="39"/>
      <c r="BO95" s="39"/>
      <c r="BP95" s="39"/>
      <c r="BQ95" s="39"/>
      <c r="BR95" s="39"/>
      <c r="BS95" s="39"/>
      <c r="BT95" s="39"/>
      <c r="BU95" s="39"/>
      <c r="BV95" s="39"/>
      <c r="BW95" s="39"/>
      <c r="BX95" s="39"/>
      <c r="BY95" s="39"/>
      <c r="BZ95" s="39"/>
      <c r="CA95" s="39"/>
      <c r="CB95" s="39"/>
      <c r="CC95" s="39"/>
      <c r="CD95" s="39"/>
      <c r="CE95" s="39"/>
      <c r="CF95" s="39"/>
      <c r="CG95" s="39"/>
      <c r="CH95" s="39"/>
      <c r="CI95" s="39"/>
      <c r="CJ95" s="39"/>
      <c r="CK95" s="39"/>
      <c r="CL95" s="39"/>
      <c r="CM95" s="39"/>
      <c r="CN95" s="39"/>
      <c r="CO95" s="39"/>
      <c r="CP95" s="39"/>
      <c r="CQ95" s="39"/>
      <c r="CR95" s="39"/>
      <c r="CS95" s="39"/>
      <c r="CT95" s="39"/>
      <c r="CU95" s="39"/>
      <c r="CV95" s="39"/>
      <c r="CW95" s="39"/>
      <c r="CX95" s="39"/>
      <c r="CY95" s="39"/>
      <c r="CZ95" s="39"/>
      <c r="DA95" s="39"/>
      <c r="DB95" s="39"/>
      <c r="DC95" s="39"/>
    </row>
    <row r="96" spans="1:107" s="38" customFormat="1" x14ac:dyDescent="0.25">
      <c r="C96" s="40" t="s">
        <v>43</v>
      </c>
      <c r="D96" s="40"/>
      <c r="E96" s="40"/>
      <c r="F96" s="40"/>
      <c r="I96" s="40"/>
      <c r="J96" s="40"/>
      <c r="K96" s="40"/>
      <c r="L96" s="40"/>
      <c r="M96" s="40"/>
      <c r="N96" s="40"/>
      <c r="O96" s="40"/>
      <c r="P96" s="40"/>
      <c r="AH96" s="40"/>
      <c r="AI96" s="40"/>
      <c r="AJ96" s="40"/>
      <c r="AK96" s="40"/>
      <c r="AL96" s="40"/>
      <c r="AM96" s="40"/>
      <c r="AN96" s="40"/>
      <c r="AO96" s="40"/>
      <c r="AP96" s="40"/>
      <c r="AQ96" s="40"/>
      <c r="AR96" s="40"/>
      <c r="AS96" s="40"/>
      <c r="AT96" s="40"/>
      <c r="AU96" s="40"/>
      <c r="AV96" s="40"/>
      <c r="AW96" s="40"/>
      <c r="AX96" s="40"/>
      <c r="AY96" s="40"/>
      <c r="AZ96" s="40"/>
      <c r="BA96" s="40"/>
      <c r="BB96" s="40"/>
      <c r="BC96" s="40"/>
      <c r="BD96" s="40"/>
      <c r="BE96" s="39"/>
      <c r="BF96" s="39"/>
      <c r="BG96" s="39"/>
      <c r="BH96" s="39"/>
      <c r="BI96" s="39"/>
      <c r="BJ96" s="39"/>
      <c r="BK96" s="39"/>
      <c r="BL96" s="39"/>
      <c r="BM96" s="39"/>
      <c r="BN96" s="39"/>
      <c r="BO96" s="39"/>
      <c r="BP96" s="39"/>
      <c r="BQ96" s="39"/>
      <c r="BR96" s="39"/>
      <c r="BS96" s="39"/>
      <c r="BT96" s="39"/>
      <c r="BU96" s="39"/>
      <c r="BV96" s="39"/>
      <c r="BW96" s="39"/>
      <c r="BX96" s="39"/>
      <c r="BY96" s="39"/>
      <c r="BZ96" s="39"/>
      <c r="CA96" s="39"/>
      <c r="CB96" s="39"/>
      <c r="CC96" s="39"/>
      <c r="CD96" s="39"/>
      <c r="CE96" s="39"/>
      <c r="CF96" s="39"/>
      <c r="CG96" s="39"/>
      <c r="CH96" s="39"/>
      <c r="CI96" s="39"/>
      <c r="CJ96" s="39"/>
      <c r="CK96" s="39"/>
      <c r="CL96" s="39"/>
      <c r="CM96" s="39"/>
      <c r="CN96" s="39"/>
      <c r="CO96" s="39"/>
      <c r="CP96" s="39"/>
      <c r="CQ96" s="39"/>
      <c r="CR96" s="39"/>
      <c r="CS96" s="39"/>
      <c r="CT96" s="39"/>
      <c r="CU96" s="39"/>
      <c r="CV96" s="39"/>
      <c r="CW96" s="39"/>
      <c r="CX96" s="39"/>
      <c r="CY96" s="39"/>
      <c r="CZ96" s="39"/>
      <c r="DA96" s="39"/>
      <c r="DB96" s="39"/>
      <c r="DC96" s="39"/>
    </row>
    <row r="97" spans="3:107" s="38" customFormat="1" x14ac:dyDescent="0.25">
      <c r="C97" s="40" t="s">
        <v>42</v>
      </c>
      <c r="D97" s="40"/>
      <c r="E97" s="40"/>
      <c r="F97" s="40"/>
      <c r="I97" s="40"/>
      <c r="J97" s="40"/>
      <c r="K97" s="40"/>
      <c r="L97" s="40"/>
      <c r="M97" s="40"/>
      <c r="N97" s="40"/>
      <c r="O97" s="40"/>
      <c r="P97" s="40"/>
      <c r="AH97" s="40"/>
      <c r="AI97" s="40"/>
      <c r="AJ97" s="40"/>
      <c r="AK97" s="40"/>
      <c r="AL97" s="40"/>
      <c r="AM97" s="40"/>
      <c r="AN97" s="40"/>
      <c r="AO97" s="40"/>
      <c r="AP97" s="40"/>
      <c r="AQ97" s="40"/>
      <c r="AR97" s="40"/>
      <c r="AS97" s="40"/>
      <c r="AT97" s="40"/>
      <c r="AU97" s="40"/>
      <c r="AV97" s="40"/>
      <c r="AW97" s="40"/>
      <c r="AX97" s="40"/>
      <c r="AY97" s="40"/>
      <c r="AZ97" s="40"/>
      <c r="BA97" s="40"/>
      <c r="BB97" s="40"/>
      <c r="BC97" s="40"/>
      <c r="BD97" s="40"/>
      <c r="BE97" s="39"/>
      <c r="BF97" s="39"/>
      <c r="BG97" s="39"/>
      <c r="BH97" s="39"/>
      <c r="BI97" s="39"/>
      <c r="BJ97" s="39"/>
      <c r="BK97" s="39"/>
      <c r="BL97" s="39"/>
      <c r="BM97" s="39"/>
      <c r="BN97" s="39"/>
      <c r="BO97" s="39"/>
      <c r="BP97" s="39"/>
      <c r="BQ97" s="39"/>
      <c r="BR97" s="39"/>
      <c r="BS97" s="39"/>
      <c r="BT97" s="39"/>
      <c r="BU97" s="39"/>
      <c r="BV97" s="39"/>
      <c r="BW97" s="39"/>
      <c r="BX97" s="39"/>
      <c r="BY97" s="39"/>
      <c r="BZ97" s="39"/>
      <c r="CA97" s="39"/>
      <c r="CB97" s="39"/>
      <c r="CC97" s="39"/>
      <c r="CD97" s="39"/>
      <c r="CE97" s="39"/>
      <c r="CF97" s="39"/>
      <c r="CG97" s="39"/>
      <c r="CH97" s="39"/>
      <c r="CI97" s="39"/>
      <c r="CJ97" s="39"/>
      <c r="CK97" s="39"/>
      <c r="CL97" s="39"/>
      <c r="CM97" s="39"/>
      <c r="CN97" s="39"/>
      <c r="CO97" s="39"/>
      <c r="CP97" s="39"/>
      <c r="CQ97" s="39"/>
      <c r="CR97" s="39"/>
      <c r="CS97" s="39"/>
      <c r="CT97" s="39"/>
      <c r="CU97" s="39"/>
      <c r="CV97" s="39"/>
      <c r="CW97" s="39"/>
      <c r="CX97" s="39"/>
      <c r="CY97" s="39"/>
      <c r="CZ97" s="39"/>
      <c r="DA97" s="39"/>
      <c r="DB97" s="39"/>
      <c r="DC97" s="39"/>
    </row>
    <row r="98" spans="3:107" s="38" customFormat="1" x14ac:dyDescent="0.25">
      <c r="O98" s="40"/>
      <c r="P98" s="40"/>
      <c r="AH98" s="40"/>
      <c r="AI98" s="40"/>
      <c r="AJ98" s="40"/>
      <c r="AK98" s="40"/>
      <c r="AL98" s="40"/>
      <c r="AM98" s="40"/>
      <c r="AN98" s="40"/>
      <c r="AO98" s="40"/>
      <c r="AP98" s="40"/>
      <c r="AQ98" s="40"/>
      <c r="AR98" s="40"/>
      <c r="AS98" s="40"/>
      <c r="AT98" s="40"/>
      <c r="AU98" s="40"/>
      <c r="AV98" s="40"/>
      <c r="AW98" s="40"/>
      <c r="AX98" s="40"/>
      <c r="AY98" s="40"/>
      <c r="AZ98" s="40"/>
      <c r="BA98" s="40"/>
      <c r="BB98" s="40"/>
      <c r="BC98" s="40"/>
      <c r="BD98" s="40"/>
      <c r="BE98" s="39"/>
      <c r="BF98" s="39"/>
      <c r="BG98" s="39"/>
      <c r="BH98" s="39"/>
      <c r="BI98" s="39"/>
      <c r="BJ98" s="39"/>
      <c r="BK98" s="39"/>
      <c r="BL98" s="39"/>
      <c r="BM98" s="39"/>
      <c r="BN98" s="39"/>
      <c r="BO98" s="39"/>
      <c r="BP98" s="39"/>
      <c r="BQ98" s="39"/>
      <c r="BR98" s="39"/>
      <c r="BS98" s="39"/>
      <c r="BT98" s="39"/>
      <c r="BU98" s="39"/>
      <c r="BV98" s="39"/>
      <c r="BW98" s="39"/>
      <c r="BX98" s="39"/>
      <c r="BY98" s="39"/>
      <c r="BZ98" s="39"/>
      <c r="CA98" s="39"/>
      <c r="CB98" s="39"/>
      <c r="CC98" s="39"/>
      <c r="CD98" s="39"/>
      <c r="CE98" s="39"/>
      <c r="CF98" s="39"/>
      <c r="CG98" s="39"/>
      <c r="CH98" s="39"/>
      <c r="CI98" s="39"/>
      <c r="CJ98" s="39"/>
      <c r="CK98" s="39"/>
      <c r="CL98" s="39"/>
      <c r="CM98" s="39"/>
      <c r="CN98" s="39"/>
      <c r="CO98" s="39"/>
      <c r="CP98" s="39"/>
      <c r="CQ98" s="39"/>
      <c r="CR98" s="39"/>
      <c r="CS98" s="39"/>
      <c r="CT98" s="39"/>
      <c r="CU98" s="39"/>
      <c r="CV98" s="39"/>
      <c r="CW98" s="39"/>
      <c r="CX98" s="39"/>
      <c r="CY98" s="39"/>
      <c r="CZ98" s="39"/>
      <c r="DA98" s="39"/>
      <c r="DB98" s="39"/>
      <c r="DC98" s="39"/>
    </row>
    <row r="99" spans="3:107" s="38" customFormat="1" x14ac:dyDescent="0.25">
      <c r="O99" s="40"/>
      <c r="P99" s="40"/>
      <c r="Q99" s="40"/>
      <c r="R99" s="40"/>
      <c r="S99" s="40"/>
      <c r="T99" s="40"/>
      <c r="U99" s="40"/>
      <c r="V99" s="40"/>
      <c r="W99" s="40"/>
      <c r="X99" s="40"/>
      <c r="Y99" s="40"/>
      <c r="Z99" s="40"/>
      <c r="AA99" s="40"/>
      <c r="AB99" s="40"/>
      <c r="AC99" s="40"/>
      <c r="AD99" s="40"/>
      <c r="AE99" s="40"/>
      <c r="AF99" s="40"/>
      <c r="AG99" s="40"/>
      <c r="AH99" s="40"/>
      <c r="AI99" s="40"/>
      <c r="AJ99" s="40"/>
      <c r="AK99" s="40"/>
      <c r="AL99" s="40"/>
      <c r="AM99" s="40"/>
      <c r="AN99" s="40"/>
      <c r="AO99" s="40"/>
      <c r="AP99" s="40"/>
      <c r="AQ99" s="40"/>
      <c r="AR99" s="40"/>
      <c r="AS99" s="40"/>
      <c r="AT99" s="40"/>
      <c r="AU99" s="40"/>
      <c r="AV99" s="40"/>
      <c r="AW99" s="40"/>
      <c r="AX99" s="40"/>
      <c r="AY99" s="40"/>
      <c r="AZ99" s="40"/>
      <c r="BA99" s="40"/>
      <c r="BB99" s="40"/>
      <c r="BC99" s="40"/>
      <c r="BD99" s="40"/>
      <c r="BE99" s="39"/>
      <c r="BF99" s="39"/>
      <c r="BG99" s="39"/>
      <c r="BH99" s="39"/>
      <c r="BI99" s="39"/>
      <c r="BJ99" s="39"/>
      <c r="BK99" s="39"/>
      <c r="BL99" s="39"/>
      <c r="BM99" s="39"/>
      <c r="BN99" s="39"/>
      <c r="BO99" s="39"/>
      <c r="BP99" s="39"/>
      <c r="BQ99" s="39"/>
      <c r="BR99" s="39"/>
      <c r="BS99" s="39"/>
      <c r="BT99" s="39"/>
      <c r="BU99" s="39"/>
      <c r="BV99" s="39"/>
      <c r="BW99" s="39"/>
      <c r="BX99" s="39"/>
      <c r="BY99" s="39"/>
      <c r="BZ99" s="39"/>
      <c r="CA99" s="39"/>
      <c r="CB99" s="39"/>
      <c r="CC99" s="39"/>
      <c r="CD99" s="39"/>
      <c r="CE99" s="39"/>
      <c r="CF99" s="39"/>
      <c r="CG99" s="39"/>
      <c r="CH99" s="39"/>
      <c r="CI99" s="39"/>
      <c r="CJ99" s="39"/>
      <c r="CK99" s="39"/>
      <c r="CL99" s="39"/>
      <c r="CM99" s="39"/>
      <c r="CN99" s="39"/>
      <c r="CO99" s="39"/>
      <c r="CP99" s="39"/>
      <c r="CQ99" s="39"/>
      <c r="CR99" s="39"/>
      <c r="CS99" s="39"/>
      <c r="CT99" s="39"/>
      <c r="CU99" s="39"/>
      <c r="CV99" s="39"/>
      <c r="CW99" s="39"/>
      <c r="CX99" s="39"/>
      <c r="CY99" s="39"/>
      <c r="CZ99" s="39"/>
      <c r="DA99" s="39"/>
      <c r="DB99" s="39"/>
      <c r="DC99" s="39"/>
    </row>
  </sheetData>
  <autoFilter ref="A21:DC81"/>
  <mergeCells count="21">
    <mergeCell ref="A17:N17"/>
    <mergeCell ref="A9:N9"/>
    <mergeCell ref="A10:N10"/>
    <mergeCell ref="A11:N11"/>
    <mergeCell ref="A12:N12"/>
    <mergeCell ref="A13:N13"/>
    <mergeCell ref="A6:N6"/>
    <mergeCell ref="A8:N8"/>
    <mergeCell ref="A14:N14"/>
    <mergeCell ref="A15:N15"/>
    <mergeCell ref="A16:N16"/>
    <mergeCell ref="A18:A20"/>
    <mergeCell ref="F18:G19"/>
    <mergeCell ref="H18:I19"/>
    <mergeCell ref="J18:J19"/>
    <mergeCell ref="B18:B20"/>
    <mergeCell ref="C86:N86"/>
    <mergeCell ref="K18:L19"/>
    <mergeCell ref="M18:N19"/>
    <mergeCell ref="E18:E20"/>
    <mergeCell ref="C18:D19"/>
  </mergeCells>
  <pageMargins left="0.17" right="0.17" top="0.78740157480314965" bottom="0.39370078740157483" header="0.19685039370078741" footer="0.19685039370078741"/>
  <pageSetup paperSize="9" scale="57" fitToHeight="0" pageOrder="overThenDown" orientation="portrait"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view="pageBreakPreview" zoomScale="80" zoomScaleSheetLayoutView="80" workbookViewId="0">
      <selection activeCell="A16" sqref="A16:P16"/>
    </sheetView>
  </sheetViews>
  <sheetFormatPr defaultColWidth="10.7109375" defaultRowHeight="15.75" x14ac:dyDescent="0.25"/>
  <cols>
    <col min="1" max="1" width="10.7109375" style="37"/>
    <col min="2" max="2" width="38" style="37" hidden="1" customWidth="1"/>
    <col min="3" max="3" width="10.7109375" style="37"/>
    <col min="4" max="4" width="20.140625" style="37" customWidth="1"/>
    <col min="5" max="5" width="11.5703125" style="37" customWidth="1"/>
    <col min="6" max="6" width="11.85546875" style="37" customWidth="1"/>
    <col min="7" max="7" width="8.7109375" style="37" customWidth="1"/>
    <col min="8" max="8" width="10.28515625" style="37" customWidth="1"/>
    <col min="9" max="9" width="8.7109375" style="37" customWidth="1"/>
    <col min="10" max="10" width="8.28515625" style="37" customWidth="1"/>
    <col min="11" max="11" width="8.7109375" style="37" customWidth="1"/>
    <col min="12" max="12" width="13.7109375" style="37" customWidth="1"/>
    <col min="13" max="13" width="11.85546875" style="37" customWidth="1"/>
    <col min="14" max="14" width="12" style="37" customWidth="1"/>
    <col min="15" max="16" width="8.7109375" style="37" customWidth="1"/>
    <col min="17" max="229" width="10.7109375" style="37"/>
    <col min="230" max="231" width="15.7109375" style="37" customWidth="1"/>
    <col min="232" max="234" width="14.7109375" style="37" customWidth="1"/>
    <col min="235" max="238" width="13.7109375" style="37" customWidth="1"/>
    <col min="239" max="242" width="15.7109375" style="37" customWidth="1"/>
    <col min="243" max="243" width="22.85546875" style="37" customWidth="1"/>
    <col min="244" max="244" width="20.7109375" style="37" customWidth="1"/>
    <col min="245" max="245" width="17.7109375" style="37" customWidth="1"/>
    <col min="246" max="254" width="14.7109375" style="37" customWidth="1"/>
    <col min="255" max="485" width="10.7109375" style="37"/>
    <col min="486" max="487" width="15.7109375" style="37" customWidth="1"/>
    <col min="488" max="490" width="14.7109375" style="37" customWidth="1"/>
    <col min="491" max="494" width="13.7109375" style="37" customWidth="1"/>
    <col min="495" max="498" width="15.7109375" style="37" customWidth="1"/>
    <col min="499" max="499" width="22.85546875" style="37" customWidth="1"/>
    <col min="500" max="500" width="20.7109375" style="37" customWidth="1"/>
    <col min="501" max="501" width="17.7109375" style="37" customWidth="1"/>
    <col min="502" max="510" width="14.7109375" style="37" customWidth="1"/>
    <col min="511" max="741" width="10.7109375" style="37"/>
    <col min="742" max="743" width="15.7109375" style="37" customWidth="1"/>
    <col min="744" max="746" width="14.7109375" style="37" customWidth="1"/>
    <col min="747" max="750" width="13.7109375" style="37" customWidth="1"/>
    <col min="751" max="754" width="15.7109375" style="37" customWidth="1"/>
    <col min="755" max="755" width="22.85546875" style="37" customWidth="1"/>
    <col min="756" max="756" width="20.7109375" style="37" customWidth="1"/>
    <col min="757" max="757" width="17.7109375" style="37" customWidth="1"/>
    <col min="758" max="766" width="14.7109375" style="37" customWidth="1"/>
    <col min="767" max="997" width="10.7109375" style="37"/>
    <col min="998" max="999" width="15.7109375" style="37" customWidth="1"/>
    <col min="1000" max="1002" width="14.7109375" style="37" customWidth="1"/>
    <col min="1003" max="1006" width="13.7109375" style="37" customWidth="1"/>
    <col min="1007" max="1010" width="15.7109375" style="37" customWidth="1"/>
    <col min="1011" max="1011" width="22.85546875" style="37" customWidth="1"/>
    <col min="1012" max="1012" width="20.7109375" style="37" customWidth="1"/>
    <col min="1013" max="1013" width="17.7109375" style="37" customWidth="1"/>
    <col min="1014" max="1022" width="14.7109375" style="37" customWidth="1"/>
    <col min="1023" max="1253" width="10.7109375" style="37"/>
    <col min="1254" max="1255" width="15.7109375" style="37" customWidth="1"/>
    <col min="1256" max="1258" width="14.7109375" style="37" customWidth="1"/>
    <col min="1259" max="1262" width="13.7109375" style="37" customWidth="1"/>
    <col min="1263" max="1266" width="15.7109375" style="37" customWidth="1"/>
    <col min="1267" max="1267" width="22.85546875" style="37" customWidth="1"/>
    <col min="1268" max="1268" width="20.7109375" style="37" customWidth="1"/>
    <col min="1269" max="1269" width="17.7109375" style="37" customWidth="1"/>
    <col min="1270" max="1278" width="14.7109375" style="37" customWidth="1"/>
    <col min="1279" max="1509" width="10.7109375" style="37"/>
    <col min="1510" max="1511" width="15.7109375" style="37" customWidth="1"/>
    <col min="1512" max="1514" width="14.7109375" style="37" customWidth="1"/>
    <col min="1515" max="1518" width="13.7109375" style="37" customWidth="1"/>
    <col min="1519" max="1522" width="15.7109375" style="37" customWidth="1"/>
    <col min="1523" max="1523" width="22.85546875" style="37" customWidth="1"/>
    <col min="1524" max="1524" width="20.7109375" style="37" customWidth="1"/>
    <col min="1525" max="1525" width="17.7109375" style="37" customWidth="1"/>
    <col min="1526" max="1534" width="14.7109375" style="37" customWidth="1"/>
    <col min="1535" max="1765" width="10.7109375" style="37"/>
    <col min="1766" max="1767" width="15.7109375" style="37" customWidth="1"/>
    <col min="1768" max="1770" width="14.7109375" style="37" customWidth="1"/>
    <col min="1771" max="1774" width="13.7109375" style="37" customWidth="1"/>
    <col min="1775" max="1778" width="15.7109375" style="37" customWidth="1"/>
    <col min="1779" max="1779" width="22.85546875" style="37" customWidth="1"/>
    <col min="1780" max="1780" width="20.7109375" style="37" customWidth="1"/>
    <col min="1781" max="1781" width="17.7109375" style="37" customWidth="1"/>
    <col min="1782" max="1790" width="14.7109375" style="37" customWidth="1"/>
    <col min="1791" max="2021" width="10.7109375" style="37"/>
    <col min="2022" max="2023" width="15.7109375" style="37" customWidth="1"/>
    <col min="2024" max="2026" width="14.7109375" style="37" customWidth="1"/>
    <col min="2027" max="2030" width="13.7109375" style="37" customWidth="1"/>
    <col min="2031" max="2034" width="15.7109375" style="37" customWidth="1"/>
    <col min="2035" max="2035" width="22.85546875" style="37" customWidth="1"/>
    <col min="2036" max="2036" width="20.7109375" style="37" customWidth="1"/>
    <col min="2037" max="2037" width="17.7109375" style="37" customWidth="1"/>
    <col min="2038" max="2046" width="14.7109375" style="37" customWidth="1"/>
    <col min="2047" max="2277" width="10.7109375" style="37"/>
    <col min="2278" max="2279" width="15.7109375" style="37" customWidth="1"/>
    <col min="2280" max="2282" width="14.7109375" style="37" customWidth="1"/>
    <col min="2283" max="2286" width="13.7109375" style="37" customWidth="1"/>
    <col min="2287" max="2290" width="15.7109375" style="37" customWidth="1"/>
    <col min="2291" max="2291" width="22.85546875" style="37" customWidth="1"/>
    <col min="2292" max="2292" width="20.7109375" style="37" customWidth="1"/>
    <col min="2293" max="2293" width="17.7109375" style="37" customWidth="1"/>
    <col min="2294" max="2302" width="14.7109375" style="37" customWidth="1"/>
    <col min="2303" max="2533" width="10.7109375" style="37"/>
    <col min="2534" max="2535" width="15.7109375" style="37" customWidth="1"/>
    <col min="2536" max="2538" width="14.7109375" style="37" customWidth="1"/>
    <col min="2539" max="2542" width="13.7109375" style="37" customWidth="1"/>
    <col min="2543" max="2546" width="15.7109375" style="37" customWidth="1"/>
    <col min="2547" max="2547" width="22.85546875" style="37" customWidth="1"/>
    <col min="2548" max="2548" width="20.7109375" style="37" customWidth="1"/>
    <col min="2549" max="2549" width="17.7109375" style="37" customWidth="1"/>
    <col min="2550" max="2558" width="14.7109375" style="37" customWidth="1"/>
    <col min="2559" max="2789" width="10.7109375" style="37"/>
    <col min="2790" max="2791" width="15.7109375" style="37" customWidth="1"/>
    <col min="2792" max="2794" width="14.7109375" style="37" customWidth="1"/>
    <col min="2795" max="2798" width="13.7109375" style="37" customWidth="1"/>
    <col min="2799" max="2802" width="15.7109375" style="37" customWidth="1"/>
    <col min="2803" max="2803" width="22.85546875" style="37" customWidth="1"/>
    <col min="2804" max="2804" width="20.7109375" style="37" customWidth="1"/>
    <col min="2805" max="2805" width="17.7109375" style="37" customWidth="1"/>
    <col min="2806" max="2814" width="14.7109375" style="37" customWidth="1"/>
    <col min="2815" max="3045" width="10.7109375" style="37"/>
    <col min="3046" max="3047" width="15.7109375" style="37" customWidth="1"/>
    <col min="3048" max="3050" width="14.7109375" style="37" customWidth="1"/>
    <col min="3051" max="3054" width="13.7109375" style="37" customWidth="1"/>
    <col min="3055" max="3058" width="15.7109375" style="37" customWidth="1"/>
    <col min="3059" max="3059" width="22.85546875" style="37" customWidth="1"/>
    <col min="3060" max="3060" width="20.7109375" style="37" customWidth="1"/>
    <col min="3061" max="3061" width="17.7109375" style="37" customWidth="1"/>
    <col min="3062" max="3070" width="14.7109375" style="37" customWidth="1"/>
    <col min="3071" max="3301" width="10.7109375" style="37"/>
    <col min="3302" max="3303" width="15.7109375" style="37" customWidth="1"/>
    <col min="3304" max="3306" width="14.7109375" style="37" customWidth="1"/>
    <col min="3307" max="3310" width="13.7109375" style="37" customWidth="1"/>
    <col min="3311" max="3314" width="15.7109375" style="37" customWidth="1"/>
    <col min="3315" max="3315" width="22.85546875" style="37" customWidth="1"/>
    <col min="3316" max="3316" width="20.7109375" style="37" customWidth="1"/>
    <col min="3317" max="3317" width="17.7109375" style="37" customWidth="1"/>
    <col min="3318" max="3326" width="14.7109375" style="37" customWidth="1"/>
    <col min="3327" max="3557" width="10.7109375" style="37"/>
    <col min="3558" max="3559" width="15.7109375" style="37" customWidth="1"/>
    <col min="3560" max="3562" width="14.7109375" style="37" customWidth="1"/>
    <col min="3563" max="3566" width="13.7109375" style="37" customWidth="1"/>
    <col min="3567" max="3570" width="15.7109375" style="37" customWidth="1"/>
    <col min="3571" max="3571" width="22.85546875" style="37" customWidth="1"/>
    <col min="3572" max="3572" width="20.7109375" style="37" customWidth="1"/>
    <col min="3573" max="3573" width="17.7109375" style="37" customWidth="1"/>
    <col min="3574" max="3582" width="14.7109375" style="37" customWidth="1"/>
    <col min="3583" max="3813" width="10.7109375" style="37"/>
    <col min="3814" max="3815" width="15.7109375" style="37" customWidth="1"/>
    <col min="3816" max="3818" width="14.7109375" style="37" customWidth="1"/>
    <col min="3819" max="3822" width="13.7109375" style="37" customWidth="1"/>
    <col min="3823" max="3826" width="15.7109375" style="37" customWidth="1"/>
    <col min="3827" max="3827" width="22.85546875" style="37" customWidth="1"/>
    <col min="3828" max="3828" width="20.7109375" style="37" customWidth="1"/>
    <col min="3829" max="3829" width="17.7109375" style="37" customWidth="1"/>
    <col min="3830" max="3838" width="14.7109375" style="37" customWidth="1"/>
    <col min="3839" max="4069" width="10.7109375" style="37"/>
    <col min="4070" max="4071" width="15.7109375" style="37" customWidth="1"/>
    <col min="4072" max="4074" width="14.7109375" style="37" customWidth="1"/>
    <col min="4075" max="4078" width="13.7109375" style="37" customWidth="1"/>
    <col min="4079" max="4082" width="15.7109375" style="37" customWidth="1"/>
    <col min="4083" max="4083" width="22.85546875" style="37" customWidth="1"/>
    <col min="4084" max="4084" width="20.7109375" style="37" customWidth="1"/>
    <col min="4085" max="4085" width="17.7109375" style="37" customWidth="1"/>
    <col min="4086" max="4094" width="14.7109375" style="37" customWidth="1"/>
    <col min="4095" max="4325" width="10.7109375" style="37"/>
    <col min="4326" max="4327" width="15.7109375" style="37" customWidth="1"/>
    <col min="4328" max="4330" width="14.7109375" style="37" customWidth="1"/>
    <col min="4331" max="4334" width="13.7109375" style="37" customWidth="1"/>
    <col min="4335" max="4338" width="15.7109375" style="37" customWidth="1"/>
    <col min="4339" max="4339" width="22.85546875" style="37" customWidth="1"/>
    <col min="4340" max="4340" width="20.7109375" style="37" customWidth="1"/>
    <col min="4341" max="4341" width="17.7109375" style="37" customWidth="1"/>
    <col min="4342" max="4350" width="14.7109375" style="37" customWidth="1"/>
    <col min="4351" max="4581" width="10.7109375" style="37"/>
    <col min="4582" max="4583" width="15.7109375" style="37" customWidth="1"/>
    <col min="4584" max="4586" width="14.7109375" style="37" customWidth="1"/>
    <col min="4587" max="4590" width="13.7109375" style="37" customWidth="1"/>
    <col min="4591" max="4594" width="15.7109375" style="37" customWidth="1"/>
    <col min="4595" max="4595" width="22.85546875" style="37" customWidth="1"/>
    <col min="4596" max="4596" width="20.7109375" style="37" customWidth="1"/>
    <col min="4597" max="4597" width="17.7109375" style="37" customWidth="1"/>
    <col min="4598" max="4606" width="14.7109375" style="37" customWidth="1"/>
    <col min="4607" max="4837" width="10.7109375" style="37"/>
    <col min="4838" max="4839" width="15.7109375" style="37" customWidth="1"/>
    <col min="4840" max="4842" width="14.7109375" style="37" customWidth="1"/>
    <col min="4843" max="4846" width="13.7109375" style="37" customWidth="1"/>
    <col min="4847" max="4850" width="15.7109375" style="37" customWidth="1"/>
    <col min="4851" max="4851" width="22.85546875" style="37" customWidth="1"/>
    <col min="4852" max="4852" width="20.7109375" style="37" customWidth="1"/>
    <col min="4853" max="4853" width="17.7109375" style="37" customWidth="1"/>
    <col min="4854" max="4862" width="14.7109375" style="37" customWidth="1"/>
    <col min="4863" max="5093" width="10.7109375" style="37"/>
    <col min="5094" max="5095" width="15.7109375" style="37" customWidth="1"/>
    <col min="5096" max="5098" width="14.7109375" style="37" customWidth="1"/>
    <col min="5099" max="5102" width="13.7109375" style="37" customWidth="1"/>
    <col min="5103" max="5106" width="15.7109375" style="37" customWidth="1"/>
    <col min="5107" max="5107" width="22.85546875" style="37" customWidth="1"/>
    <col min="5108" max="5108" width="20.7109375" style="37" customWidth="1"/>
    <col min="5109" max="5109" width="17.7109375" style="37" customWidth="1"/>
    <col min="5110" max="5118" width="14.7109375" style="37" customWidth="1"/>
    <col min="5119" max="5349" width="10.7109375" style="37"/>
    <col min="5350" max="5351" width="15.7109375" style="37" customWidth="1"/>
    <col min="5352" max="5354" width="14.7109375" style="37" customWidth="1"/>
    <col min="5355" max="5358" width="13.7109375" style="37" customWidth="1"/>
    <col min="5359" max="5362" width="15.7109375" style="37" customWidth="1"/>
    <col min="5363" max="5363" width="22.85546875" style="37" customWidth="1"/>
    <col min="5364" max="5364" width="20.7109375" style="37" customWidth="1"/>
    <col min="5365" max="5365" width="17.7109375" style="37" customWidth="1"/>
    <col min="5366" max="5374" width="14.7109375" style="37" customWidth="1"/>
    <col min="5375" max="5605" width="10.7109375" style="37"/>
    <col min="5606" max="5607" width="15.7109375" style="37" customWidth="1"/>
    <col min="5608" max="5610" width="14.7109375" style="37" customWidth="1"/>
    <col min="5611" max="5614" width="13.7109375" style="37" customWidth="1"/>
    <col min="5615" max="5618" width="15.7109375" style="37" customWidth="1"/>
    <col min="5619" max="5619" width="22.85546875" style="37" customWidth="1"/>
    <col min="5620" max="5620" width="20.7109375" style="37" customWidth="1"/>
    <col min="5621" max="5621" width="17.7109375" style="37" customWidth="1"/>
    <col min="5622" max="5630" width="14.7109375" style="37" customWidth="1"/>
    <col min="5631" max="5861" width="10.7109375" style="37"/>
    <col min="5862" max="5863" width="15.7109375" style="37" customWidth="1"/>
    <col min="5864" max="5866" width="14.7109375" style="37" customWidth="1"/>
    <col min="5867" max="5870" width="13.7109375" style="37" customWidth="1"/>
    <col min="5871" max="5874" width="15.7109375" style="37" customWidth="1"/>
    <col min="5875" max="5875" width="22.85546875" style="37" customWidth="1"/>
    <col min="5876" max="5876" width="20.7109375" style="37" customWidth="1"/>
    <col min="5877" max="5877" width="17.7109375" style="37" customWidth="1"/>
    <col min="5878" max="5886" width="14.7109375" style="37" customWidth="1"/>
    <col min="5887" max="6117" width="10.7109375" style="37"/>
    <col min="6118" max="6119" width="15.7109375" style="37" customWidth="1"/>
    <col min="6120" max="6122" width="14.7109375" style="37" customWidth="1"/>
    <col min="6123" max="6126" width="13.7109375" style="37" customWidth="1"/>
    <col min="6127" max="6130" width="15.7109375" style="37" customWidth="1"/>
    <col min="6131" max="6131" width="22.85546875" style="37" customWidth="1"/>
    <col min="6132" max="6132" width="20.7109375" style="37" customWidth="1"/>
    <col min="6133" max="6133" width="17.7109375" style="37" customWidth="1"/>
    <col min="6134" max="6142" width="14.7109375" style="37" customWidth="1"/>
    <col min="6143" max="6373" width="10.7109375" style="37"/>
    <col min="6374" max="6375" width="15.7109375" style="37" customWidth="1"/>
    <col min="6376" max="6378" width="14.7109375" style="37" customWidth="1"/>
    <col min="6379" max="6382" width="13.7109375" style="37" customWidth="1"/>
    <col min="6383" max="6386" width="15.7109375" style="37" customWidth="1"/>
    <col min="6387" max="6387" width="22.85546875" style="37" customWidth="1"/>
    <col min="6388" max="6388" width="20.7109375" style="37" customWidth="1"/>
    <col min="6389" max="6389" width="17.7109375" style="37" customWidth="1"/>
    <col min="6390" max="6398" width="14.7109375" style="37" customWidth="1"/>
    <col min="6399" max="6629" width="10.7109375" style="37"/>
    <col min="6630" max="6631" width="15.7109375" style="37" customWidth="1"/>
    <col min="6632" max="6634" width="14.7109375" style="37" customWidth="1"/>
    <col min="6635" max="6638" width="13.7109375" style="37" customWidth="1"/>
    <col min="6639" max="6642" width="15.7109375" style="37" customWidth="1"/>
    <col min="6643" max="6643" width="22.85546875" style="37" customWidth="1"/>
    <col min="6644" max="6644" width="20.7109375" style="37" customWidth="1"/>
    <col min="6645" max="6645" width="17.7109375" style="37" customWidth="1"/>
    <col min="6646" max="6654" width="14.7109375" style="37" customWidth="1"/>
    <col min="6655" max="6885" width="10.7109375" style="37"/>
    <col min="6886" max="6887" width="15.7109375" style="37" customWidth="1"/>
    <col min="6888" max="6890" width="14.7109375" style="37" customWidth="1"/>
    <col min="6891" max="6894" width="13.7109375" style="37" customWidth="1"/>
    <col min="6895" max="6898" width="15.7109375" style="37" customWidth="1"/>
    <col min="6899" max="6899" width="22.85546875" style="37" customWidth="1"/>
    <col min="6900" max="6900" width="20.7109375" style="37" customWidth="1"/>
    <col min="6901" max="6901" width="17.7109375" style="37" customWidth="1"/>
    <col min="6902" max="6910" width="14.7109375" style="37" customWidth="1"/>
    <col min="6911" max="7141" width="10.7109375" style="37"/>
    <col min="7142" max="7143" width="15.7109375" style="37" customWidth="1"/>
    <col min="7144" max="7146" width="14.7109375" style="37" customWidth="1"/>
    <col min="7147" max="7150" width="13.7109375" style="37" customWidth="1"/>
    <col min="7151" max="7154" width="15.7109375" style="37" customWidth="1"/>
    <col min="7155" max="7155" width="22.85546875" style="37" customWidth="1"/>
    <col min="7156" max="7156" width="20.7109375" style="37" customWidth="1"/>
    <col min="7157" max="7157" width="17.7109375" style="37" customWidth="1"/>
    <col min="7158" max="7166" width="14.7109375" style="37" customWidth="1"/>
    <col min="7167" max="7397" width="10.7109375" style="37"/>
    <col min="7398" max="7399" width="15.7109375" style="37" customWidth="1"/>
    <col min="7400" max="7402" width="14.7109375" style="37" customWidth="1"/>
    <col min="7403" max="7406" width="13.7109375" style="37" customWidth="1"/>
    <col min="7407" max="7410" width="15.7109375" style="37" customWidth="1"/>
    <col min="7411" max="7411" width="22.85546875" style="37" customWidth="1"/>
    <col min="7412" max="7412" width="20.7109375" style="37" customWidth="1"/>
    <col min="7413" max="7413" width="17.7109375" style="37" customWidth="1"/>
    <col min="7414" max="7422" width="14.7109375" style="37" customWidth="1"/>
    <col min="7423" max="7653" width="10.7109375" style="37"/>
    <col min="7654" max="7655" width="15.7109375" style="37" customWidth="1"/>
    <col min="7656" max="7658" width="14.7109375" style="37" customWidth="1"/>
    <col min="7659" max="7662" width="13.7109375" style="37" customWidth="1"/>
    <col min="7663" max="7666" width="15.7109375" style="37" customWidth="1"/>
    <col min="7667" max="7667" width="22.85546875" style="37" customWidth="1"/>
    <col min="7668" max="7668" width="20.7109375" style="37" customWidth="1"/>
    <col min="7669" max="7669" width="17.7109375" style="37" customWidth="1"/>
    <col min="7670" max="7678" width="14.7109375" style="37" customWidth="1"/>
    <col min="7679" max="7909" width="10.7109375" style="37"/>
    <col min="7910" max="7911" width="15.7109375" style="37" customWidth="1"/>
    <col min="7912" max="7914" width="14.7109375" style="37" customWidth="1"/>
    <col min="7915" max="7918" width="13.7109375" style="37" customWidth="1"/>
    <col min="7919" max="7922" width="15.7109375" style="37" customWidth="1"/>
    <col min="7923" max="7923" width="22.85546875" style="37" customWidth="1"/>
    <col min="7924" max="7924" width="20.7109375" style="37" customWidth="1"/>
    <col min="7925" max="7925" width="17.7109375" style="37" customWidth="1"/>
    <col min="7926" max="7934" width="14.7109375" style="37" customWidth="1"/>
    <col min="7935" max="8165" width="10.7109375" style="37"/>
    <col min="8166" max="8167" width="15.7109375" style="37" customWidth="1"/>
    <col min="8168" max="8170" width="14.7109375" style="37" customWidth="1"/>
    <col min="8171" max="8174" width="13.7109375" style="37" customWidth="1"/>
    <col min="8175" max="8178" width="15.7109375" style="37" customWidth="1"/>
    <col min="8179" max="8179" width="22.85546875" style="37" customWidth="1"/>
    <col min="8180" max="8180" width="20.7109375" style="37" customWidth="1"/>
    <col min="8181" max="8181" width="17.7109375" style="37" customWidth="1"/>
    <col min="8182" max="8190" width="14.7109375" style="37" customWidth="1"/>
    <col min="8191" max="8421" width="10.7109375" style="37"/>
    <col min="8422" max="8423" width="15.7109375" style="37" customWidth="1"/>
    <col min="8424" max="8426" width="14.7109375" style="37" customWidth="1"/>
    <col min="8427" max="8430" width="13.7109375" style="37" customWidth="1"/>
    <col min="8431" max="8434" width="15.7109375" style="37" customWidth="1"/>
    <col min="8435" max="8435" width="22.85546875" style="37" customWidth="1"/>
    <col min="8436" max="8436" width="20.7109375" style="37" customWidth="1"/>
    <col min="8437" max="8437" width="17.7109375" style="37" customWidth="1"/>
    <col min="8438" max="8446" width="14.7109375" style="37" customWidth="1"/>
    <col min="8447" max="8677" width="10.7109375" style="37"/>
    <col min="8678" max="8679" width="15.7109375" style="37" customWidth="1"/>
    <col min="8680" max="8682" width="14.7109375" style="37" customWidth="1"/>
    <col min="8683" max="8686" width="13.7109375" style="37" customWidth="1"/>
    <col min="8687" max="8690" width="15.7109375" style="37" customWidth="1"/>
    <col min="8691" max="8691" width="22.85546875" style="37" customWidth="1"/>
    <col min="8692" max="8692" width="20.7109375" style="37" customWidth="1"/>
    <col min="8693" max="8693" width="17.7109375" style="37" customWidth="1"/>
    <col min="8694" max="8702" width="14.7109375" style="37" customWidth="1"/>
    <col min="8703" max="8933" width="10.7109375" style="37"/>
    <col min="8934" max="8935" width="15.7109375" style="37" customWidth="1"/>
    <col min="8936" max="8938" width="14.7109375" style="37" customWidth="1"/>
    <col min="8939" max="8942" width="13.7109375" style="37" customWidth="1"/>
    <col min="8943" max="8946" width="15.7109375" style="37" customWidth="1"/>
    <col min="8947" max="8947" width="22.85546875" style="37" customWidth="1"/>
    <col min="8948" max="8948" width="20.7109375" style="37" customWidth="1"/>
    <col min="8949" max="8949" width="17.7109375" style="37" customWidth="1"/>
    <col min="8950" max="8958" width="14.7109375" style="37" customWidth="1"/>
    <col min="8959" max="9189" width="10.7109375" style="37"/>
    <col min="9190" max="9191" width="15.7109375" style="37" customWidth="1"/>
    <col min="9192" max="9194" width="14.7109375" style="37" customWidth="1"/>
    <col min="9195" max="9198" width="13.7109375" style="37" customWidth="1"/>
    <col min="9199" max="9202" width="15.7109375" style="37" customWidth="1"/>
    <col min="9203" max="9203" width="22.85546875" style="37" customWidth="1"/>
    <col min="9204" max="9204" width="20.7109375" style="37" customWidth="1"/>
    <col min="9205" max="9205" width="17.7109375" style="37" customWidth="1"/>
    <col min="9206" max="9214" width="14.7109375" style="37" customWidth="1"/>
    <col min="9215" max="9445" width="10.7109375" style="37"/>
    <col min="9446" max="9447" width="15.7109375" style="37" customWidth="1"/>
    <col min="9448" max="9450" width="14.7109375" style="37" customWidth="1"/>
    <col min="9451" max="9454" width="13.7109375" style="37" customWidth="1"/>
    <col min="9455" max="9458" width="15.7109375" style="37" customWidth="1"/>
    <col min="9459" max="9459" width="22.85546875" style="37" customWidth="1"/>
    <col min="9460" max="9460" width="20.7109375" style="37" customWidth="1"/>
    <col min="9461" max="9461" width="17.7109375" style="37" customWidth="1"/>
    <col min="9462" max="9470" width="14.7109375" style="37" customWidth="1"/>
    <col min="9471" max="9701" width="10.7109375" style="37"/>
    <col min="9702" max="9703" width="15.7109375" style="37" customWidth="1"/>
    <col min="9704" max="9706" width="14.7109375" style="37" customWidth="1"/>
    <col min="9707" max="9710" width="13.7109375" style="37" customWidth="1"/>
    <col min="9711" max="9714" width="15.7109375" style="37" customWidth="1"/>
    <col min="9715" max="9715" width="22.85546875" style="37" customWidth="1"/>
    <col min="9716" max="9716" width="20.7109375" style="37" customWidth="1"/>
    <col min="9717" max="9717" width="17.7109375" style="37" customWidth="1"/>
    <col min="9718" max="9726" width="14.7109375" style="37" customWidth="1"/>
    <col min="9727" max="9957" width="10.7109375" style="37"/>
    <col min="9958" max="9959" width="15.7109375" style="37" customWidth="1"/>
    <col min="9960" max="9962" width="14.7109375" style="37" customWidth="1"/>
    <col min="9963" max="9966" width="13.7109375" style="37" customWidth="1"/>
    <col min="9967" max="9970" width="15.7109375" style="37" customWidth="1"/>
    <col min="9971" max="9971" width="22.85546875" style="37" customWidth="1"/>
    <col min="9972" max="9972" width="20.7109375" style="37" customWidth="1"/>
    <col min="9973" max="9973" width="17.7109375" style="37" customWidth="1"/>
    <col min="9974" max="9982" width="14.7109375" style="37" customWidth="1"/>
    <col min="9983" max="10213" width="10.7109375" style="37"/>
    <col min="10214" max="10215" width="15.7109375" style="37" customWidth="1"/>
    <col min="10216" max="10218" width="14.7109375" style="37" customWidth="1"/>
    <col min="10219" max="10222" width="13.7109375" style="37" customWidth="1"/>
    <col min="10223" max="10226" width="15.7109375" style="37" customWidth="1"/>
    <col min="10227" max="10227" width="22.85546875" style="37" customWidth="1"/>
    <col min="10228" max="10228" width="20.7109375" style="37" customWidth="1"/>
    <col min="10229" max="10229" width="17.7109375" style="37" customWidth="1"/>
    <col min="10230" max="10238" width="14.7109375" style="37" customWidth="1"/>
    <col min="10239" max="10469" width="10.7109375" style="37"/>
    <col min="10470" max="10471" width="15.7109375" style="37" customWidth="1"/>
    <col min="10472" max="10474" width="14.7109375" style="37" customWidth="1"/>
    <col min="10475" max="10478" width="13.7109375" style="37" customWidth="1"/>
    <col min="10479" max="10482" width="15.7109375" style="37" customWidth="1"/>
    <col min="10483" max="10483" width="22.85546875" style="37" customWidth="1"/>
    <col min="10484" max="10484" width="20.7109375" style="37" customWidth="1"/>
    <col min="10485" max="10485" width="17.7109375" style="37" customWidth="1"/>
    <col min="10486" max="10494" width="14.7109375" style="37" customWidth="1"/>
    <col min="10495" max="10725" width="10.7109375" style="37"/>
    <col min="10726" max="10727" width="15.7109375" style="37" customWidth="1"/>
    <col min="10728" max="10730" width="14.7109375" style="37" customWidth="1"/>
    <col min="10731" max="10734" width="13.7109375" style="37" customWidth="1"/>
    <col min="10735" max="10738" width="15.7109375" style="37" customWidth="1"/>
    <col min="10739" max="10739" width="22.85546875" style="37" customWidth="1"/>
    <col min="10740" max="10740" width="20.7109375" style="37" customWidth="1"/>
    <col min="10741" max="10741" width="17.7109375" style="37" customWidth="1"/>
    <col min="10742" max="10750" width="14.7109375" style="37" customWidth="1"/>
    <col min="10751" max="10981" width="10.7109375" style="37"/>
    <col min="10982" max="10983" width="15.7109375" style="37" customWidth="1"/>
    <col min="10984" max="10986" width="14.7109375" style="37" customWidth="1"/>
    <col min="10987" max="10990" width="13.7109375" style="37" customWidth="1"/>
    <col min="10991" max="10994" width="15.7109375" style="37" customWidth="1"/>
    <col min="10995" max="10995" width="22.85546875" style="37" customWidth="1"/>
    <col min="10996" max="10996" width="20.7109375" style="37" customWidth="1"/>
    <col min="10997" max="10997" width="17.7109375" style="37" customWidth="1"/>
    <col min="10998" max="11006" width="14.7109375" style="37" customWidth="1"/>
    <col min="11007" max="11237" width="10.7109375" style="37"/>
    <col min="11238" max="11239" width="15.7109375" style="37" customWidth="1"/>
    <col min="11240" max="11242" width="14.7109375" style="37" customWidth="1"/>
    <col min="11243" max="11246" width="13.7109375" style="37" customWidth="1"/>
    <col min="11247" max="11250" width="15.7109375" style="37" customWidth="1"/>
    <col min="11251" max="11251" width="22.85546875" style="37" customWidth="1"/>
    <col min="11252" max="11252" width="20.7109375" style="37" customWidth="1"/>
    <col min="11253" max="11253" width="17.7109375" style="37" customWidth="1"/>
    <col min="11254" max="11262" width="14.7109375" style="37" customWidth="1"/>
    <col min="11263" max="11493" width="10.7109375" style="37"/>
    <col min="11494" max="11495" width="15.7109375" style="37" customWidth="1"/>
    <col min="11496" max="11498" width="14.7109375" style="37" customWidth="1"/>
    <col min="11499" max="11502" width="13.7109375" style="37" customWidth="1"/>
    <col min="11503" max="11506" width="15.7109375" style="37" customWidth="1"/>
    <col min="11507" max="11507" width="22.85546875" style="37" customWidth="1"/>
    <col min="11508" max="11508" width="20.7109375" style="37" customWidth="1"/>
    <col min="11509" max="11509" width="17.7109375" style="37" customWidth="1"/>
    <col min="11510" max="11518" width="14.7109375" style="37" customWidth="1"/>
    <col min="11519" max="11749" width="10.7109375" style="37"/>
    <col min="11750" max="11751" width="15.7109375" style="37" customWidth="1"/>
    <col min="11752" max="11754" width="14.7109375" style="37" customWidth="1"/>
    <col min="11755" max="11758" width="13.7109375" style="37" customWidth="1"/>
    <col min="11759" max="11762" width="15.7109375" style="37" customWidth="1"/>
    <col min="11763" max="11763" width="22.85546875" style="37" customWidth="1"/>
    <col min="11764" max="11764" width="20.7109375" style="37" customWidth="1"/>
    <col min="11765" max="11765" width="17.7109375" style="37" customWidth="1"/>
    <col min="11766" max="11774" width="14.7109375" style="37" customWidth="1"/>
    <col min="11775" max="12005" width="10.7109375" style="37"/>
    <col min="12006" max="12007" width="15.7109375" style="37" customWidth="1"/>
    <col min="12008" max="12010" width="14.7109375" style="37" customWidth="1"/>
    <col min="12011" max="12014" width="13.7109375" style="37" customWidth="1"/>
    <col min="12015" max="12018" width="15.7109375" style="37" customWidth="1"/>
    <col min="12019" max="12019" width="22.85546875" style="37" customWidth="1"/>
    <col min="12020" max="12020" width="20.7109375" style="37" customWidth="1"/>
    <col min="12021" max="12021" width="17.7109375" style="37" customWidth="1"/>
    <col min="12022" max="12030" width="14.7109375" style="37" customWidth="1"/>
    <col min="12031" max="12261" width="10.7109375" style="37"/>
    <col min="12262" max="12263" width="15.7109375" style="37" customWidth="1"/>
    <col min="12264" max="12266" width="14.7109375" style="37" customWidth="1"/>
    <col min="12267" max="12270" width="13.7109375" style="37" customWidth="1"/>
    <col min="12271" max="12274" width="15.7109375" style="37" customWidth="1"/>
    <col min="12275" max="12275" width="22.85546875" style="37" customWidth="1"/>
    <col min="12276" max="12276" width="20.7109375" style="37" customWidth="1"/>
    <col min="12277" max="12277" width="17.7109375" style="37" customWidth="1"/>
    <col min="12278" max="12286" width="14.7109375" style="37" customWidth="1"/>
    <col min="12287" max="12517" width="10.7109375" style="37"/>
    <col min="12518" max="12519" width="15.7109375" style="37" customWidth="1"/>
    <col min="12520" max="12522" width="14.7109375" style="37" customWidth="1"/>
    <col min="12523" max="12526" width="13.7109375" style="37" customWidth="1"/>
    <col min="12527" max="12530" width="15.7109375" style="37" customWidth="1"/>
    <col min="12531" max="12531" width="22.85546875" style="37" customWidth="1"/>
    <col min="12532" max="12532" width="20.7109375" style="37" customWidth="1"/>
    <col min="12533" max="12533" width="17.7109375" style="37" customWidth="1"/>
    <col min="12534" max="12542" width="14.7109375" style="37" customWidth="1"/>
    <col min="12543" max="12773" width="10.7109375" style="37"/>
    <col min="12774" max="12775" width="15.7109375" style="37" customWidth="1"/>
    <col min="12776" max="12778" width="14.7109375" style="37" customWidth="1"/>
    <col min="12779" max="12782" width="13.7109375" style="37" customWidth="1"/>
    <col min="12783" max="12786" width="15.7109375" style="37" customWidth="1"/>
    <col min="12787" max="12787" width="22.85546875" style="37" customWidth="1"/>
    <col min="12788" max="12788" width="20.7109375" style="37" customWidth="1"/>
    <col min="12789" max="12789" width="17.7109375" style="37" customWidth="1"/>
    <col min="12790" max="12798" width="14.7109375" style="37" customWidth="1"/>
    <col min="12799" max="13029" width="10.7109375" style="37"/>
    <col min="13030" max="13031" width="15.7109375" style="37" customWidth="1"/>
    <col min="13032" max="13034" width="14.7109375" style="37" customWidth="1"/>
    <col min="13035" max="13038" width="13.7109375" style="37" customWidth="1"/>
    <col min="13039" max="13042" width="15.7109375" style="37" customWidth="1"/>
    <col min="13043" max="13043" width="22.85546875" style="37" customWidth="1"/>
    <col min="13044" max="13044" width="20.7109375" style="37" customWidth="1"/>
    <col min="13045" max="13045" width="17.7109375" style="37" customWidth="1"/>
    <col min="13046" max="13054" width="14.7109375" style="37" customWidth="1"/>
    <col min="13055" max="13285" width="10.7109375" style="37"/>
    <col min="13286" max="13287" width="15.7109375" style="37" customWidth="1"/>
    <col min="13288" max="13290" width="14.7109375" style="37" customWidth="1"/>
    <col min="13291" max="13294" width="13.7109375" style="37" customWidth="1"/>
    <col min="13295" max="13298" width="15.7109375" style="37" customWidth="1"/>
    <col min="13299" max="13299" width="22.85546875" style="37" customWidth="1"/>
    <col min="13300" max="13300" width="20.7109375" style="37" customWidth="1"/>
    <col min="13301" max="13301" width="17.7109375" style="37" customWidth="1"/>
    <col min="13302" max="13310" width="14.7109375" style="37" customWidth="1"/>
    <col min="13311" max="13541" width="10.7109375" style="37"/>
    <col min="13542" max="13543" width="15.7109375" style="37" customWidth="1"/>
    <col min="13544" max="13546" width="14.7109375" style="37" customWidth="1"/>
    <col min="13547" max="13550" width="13.7109375" style="37" customWidth="1"/>
    <col min="13551" max="13554" width="15.7109375" style="37" customWidth="1"/>
    <col min="13555" max="13555" width="22.85546875" style="37" customWidth="1"/>
    <col min="13556" max="13556" width="20.7109375" style="37" customWidth="1"/>
    <col min="13557" max="13557" width="17.7109375" style="37" customWidth="1"/>
    <col min="13558" max="13566" width="14.7109375" style="37" customWidth="1"/>
    <col min="13567" max="13797" width="10.7109375" style="37"/>
    <col min="13798" max="13799" width="15.7109375" style="37" customWidth="1"/>
    <col min="13800" max="13802" width="14.7109375" style="37" customWidth="1"/>
    <col min="13803" max="13806" width="13.7109375" style="37" customWidth="1"/>
    <col min="13807" max="13810" width="15.7109375" style="37" customWidth="1"/>
    <col min="13811" max="13811" width="22.85546875" style="37" customWidth="1"/>
    <col min="13812" max="13812" width="20.7109375" style="37" customWidth="1"/>
    <col min="13813" max="13813" width="17.7109375" style="37" customWidth="1"/>
    <col min="13814" max="13822" width="14.7109375" style="37" customWidth="1"/>
    <col min="13823" max="14053" width="10.7109375" style="37"/>
    <col min="14054" max="14055" width="15.7109375" style="37" customWidth="1"/>
    <col min="14056" max="14058" width="14.7109375" style="37" customWidth="1"/>
    <col min="14059" max="14062" width="13.7109375" style="37" customWidth="1"/>
    <col min="14063" max="14066" width="15.7109375" style="37" customWidth="1"/>
    <col min="14067" max="14067" width="22.85546875" style="37" customWidth="1"/>
    <col min="14068" max="14068" width="20.7109375" style="37" customWidth="1"/>
    <col min="14069" max="14069" width="17.7109375" style="37" customWidth="1"/>
    <col min="14070" max="14078" width="14.7109375" style="37" customWidth="1"/>
    <col min="14079" max="14309" width="10.7109375" style="37"/>
    <col min="14310" max="14311" width="15.7109375" style="37" customWidth="1"/>
    <col min="14312" max="14314" width="14.7109375" style="37" customWidth="1"/>
    <col min="14315" max="14318" width="13.7109375" style="37" customWidth="1"/>
    <col min="14319" max="14322" width="15.7109375" style="37" customWidth="1"/>
    <col min="14323" max="14323" width="22.85546875" style="37" customWidth="1"/>
    <col min="14324" max="14324" width="20.7109375" style="37" customWidth="1"/>
    <col min="14325" max="14325" width="17.7109375" style="37" customWidth="1"/>
    <col min="14326" max="14334" width="14.7109375" style="37" customWidth="1"/>
    <col min="14335" max="14565" width="10.7109375" style="37"/>
    <col min="14566" max="14567" width="15.7109375" style="37" customWidth="1"/>
    <col min="14568" max="14570" width="14.7109375" style="37" customWidth="1"/>
    <col min="14571" max="14574" width="13.7109375" style="37" customWidth="1"/>
    <col min="14575" max="14578" width="15.7109375" style="37" customWidth="1"/>
    <col min="14579" max="14579" width="22.85546875" style="37" customWidth="1"/>
    <col min="14580" max="14580" width="20.7109375" style="37" customWidth="1"/>
    <col min="14581" max="14581" width="17.7109375" style="37" customWidth="1"/>
    <col min="14582" max="14590" width="14.7109375" style="37" customWidth="1"/>
    <col min="14591" max="14821" width="10.7109375" style="37"/>
    <col min="14822" max="14823" width="15.7109375" style="37" customWidth="1"/>
    <col min="14824" max="14826" width="14.7109375" style="37" customWidth="1"/>
    <col min="14827" max="14830" width="13.7109375" style="37" customWidth="1"/>
    <col min="14831" max="14834" width="15.7109375" style="37" customWidth="1"/>
    <col min="14835" max="14835" width="22.85546875" style="37" customWidth="1"/>
    <col min="14836" max="14836" width="20.7109375" style="37" customWidth="1"/>
    <col min="14837" max="14837" width="17.7109375" style="37" customWidth="1"/>
    <col min="14838" max="14846" width="14.7109375" style="37" customWidth="1"/>
    <col min="14847" max="15077" width="10.7109375" style="37"/>
    <col min="15078" max="15079" width="15.7109375" style="37" customWidth="1"/>
    <col min="15080" max="15082" width="14.7109375" style="37" customWidth="1"/>
    <col min="15083" max="15086" width="13.7109375" style="37" customWidth="1"/>
    <col min="15087" max="15090" width="15.7109375" style="37" customWidth="1"/>
    <col min="15091" max="15091" width="22.85546875" style="37" customWidth="1"/>
    <col min="15092" max="15092" width="20.7109375" style="37" customWidth="1"/>
    <col min="15093" max="15093" width="17.7109375" style="37" customWidth="1"/>
    <col min="15094" max="15102" width="14.7109375" style="37" customWidth="1"/>
    <col min="15103" max="15333" width="10.7109375" style="37"/>
    <col min="15334" max="15335" width="15.7109375" style="37" customWidth="1"/>
    <col min="15336" max="15338" width="14.7109375" style="37" customWidth="1"/>
    <col min="15339" max="15342" width="13.7109375" style="37" customWidth="1"/>
    <col min="15343" max="15346" width="15.7109375" style="37" customWidth="1"/>
    <col min="15347" max="15347" width="22.85546875" style="37" customWidth="1"/>
    <col min="15348" max="15348" width="20.7109375" style="37" customWidth="1"/>
    <col min="15349" max="15349" width="17.7109375" style="37" customWidth="1"/>
    <col min="15350" max="15358" width="14.7109375" style="37" customWidth="1"/>
    <col min="15359" max="15589" width="10.7109375" style="37"/>
    <col min="15590" max="15591" width="15.7109375" style="37" customWidth="1"/>
    <col min="15592" max="15594" width="14.7109375" style="37" customWidth="1"/>
    <col min="15595" max="15598" width="13.7109375" style="37" customWidth="1"/>
    <col min="15599" max="15602" width="15.7109375" style="37" customWidth="1"/>
    <col min="15603" max="15603" width="22.85546875" style="37" customWidth="1"/>
    <col min="15604" max="15604" width="20.7109375" style="37" customWidth="1"/>
    <col min="15605" max="15605" width="17.7109375" style="37" customWidth="1"/>
    <col min="15606" max="15614" width="14.7109375" style="37" customWidth="1"/>
    <col min="15615" max="15845" width="10.7109375" style="37"/>
    <col min="15846" max="15847" width="15.7109375" style="37" customWidth="1"/>
    <col min="15848" max="15850" width="14.7109375" style="37" customWidth="1"/>
    <col min="15851" max="15854" width="13.7109375" style="37" customWidth="1"/>
    <col min="15855" max="15858" width="15.7109375" style="37" customWidth="1"/>
    <col min="15859" max="15859" width="22.85546875" style="37" customWidth="1"/>
    <col min="15860" max="15860" width="20.7109375" style="37" customWidth="1"/>
    <col min="15861" max="15861" width="17.7109375" style="37" customWidth="1"/>
    <col min="15862" max="15870" width="14.7109375" style="37" customWidth="1"/>
    <col min="15871" max="16101" width="10.7109375" style="37"/>
    <col min="16102" max="16103" width="15.7109375" style="37" customWidth="1"/>
    <col min="16104" max="16106" width="14.7109375" style="37" customWidth="1"/>
    <col min="16107" max="16110" width="13.7109375" style="37" customWidth="1"/>
    <col min="16111" max="16114" width="15.7109375" style="37" customWidth="1"/>
    <col min="16115" max="16115" width="22.85546875" style="37" customWidth="1"/>
    <col min="16116" max="16116" width="20.7109375" style="37" customWidth="1"/>
    <col min="16117" max="16117" width="17.7109375" style="37" customWidth="1"/>
    <col min="16118" max="16126" width="14.7109375" style="37" customWidth="1"/>
    <col min="16127" max="16384" width="10.7109375" style="37"/>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276" t="s">
        <v>380</v>
      </c>
      <c r="B5" s="276"/>
      <c r="C5" s="276"/>
      <c r="D5" s="276"/>
      <c r="E5" s="276"/>
      <c r="F5" s="276"/>
      <c r="G5" s="276"/>
      <c r="H5" s="276"/>
      <c r="I5" s="276"/>
      <c r="J5" s="276"/>
      <c r="K5" s="276"/>
      <c r="L5" s="276"/>
      <c r="M5" s="276"/>
      <c r="N5" s="276"/>
      <c r="O5" s="276"/>
      <c r="P5" s="276"/>
    </row>
    <row r="6" spans="1:16" s="11" customFormat="1" x14ac:dyDescent="0.2">
      <c r="A6" s="95"/>
      <c r="B6" s="103"/>
      <c r="C6" s="95"/>
      <c r="D6" s="95"/>
      <c r="E6" s="95"/>
      <c r="F6" s="95"/>
      <c r="G6" s="95"/>
      <c r="H6" s="95"/>
      <c r="I6" s="95"/>
      <c r="J6" s="95"/>
      <c r="K6" s="95"/>
      <c r="L6" s="95"/>
      <c r="M6" s="95"/>
      <c r="N6" s="95"/>
    </row>
    <row r="7" spans="1:16" s="11" customFormat="1" ht="18.75" x14ac:dyDescent="0.2">
      <c r="A7" s="280" t="s">
        <v>7</v>
      </c>
      <c r="B7" s="280"/>
      <c r="C7" s="280"/>
      <c r="D7" s="280"/>
      <c r="E7" s="280"/>
      <c r="F7" s="280"/>
      <c r="G7" s="280"/>
      <c r="H7" s="280"/>
      <c r="I7" s="280"/>
      <c r="J7" s="280"/>
      <c r="K7" s="280"/>
      <c r="L7" s="280"/>
      <c r="M7" s="280"/>
      <c r="N7" s="280"/>
      <c r="O7" s="280"/>
      <c r="P7" s="280"/>
    </row>
    <row r="8" spans="1:16" s="11" customFormat="1" ht="18.75" x14ac:dyDescent="0.2">
      <c r="F8" s="13"/>
      <c r="G8" s="13"/>
      <c r="H8" s="13"/>
      <c r="I8" s="13"/>
      <c r="J8" s="13"/>
      <c r="K8" s="13"/>
      <c r="L8" s="13"/>
      <c r="M8" s="13"/>
      <c r="N8" s="13"/>
      <c r="O8" s="12"/>
      <c r="P8" s="12"/>
    </row>
    <row r="9" spans="1:16" s="11" customFormat="1" ht="18.75" customHeight="1" x14ac:dyDescent="0.2">
      <c r="A9" s="279" t="str">
        <f>'1. паспорт описание'!A9:D9</f>
        <v>О_0200000015</v>
      </c>
      <c r="B9" s="279"/>
      <c r="C9" s="279"/>
      <c r="D9" s="279"/>
      <c r="E9" s="279"/>
      <c r="F9" s="279"/>
      <c r="G9" s="279"/>
      <c r="H9" s="279"/>
      <c r="I9" s="279"/>
      <c r="J9" s="279"/>
      <c r="K9" s="279"/>
      <c r="L9" s="279"/>
      <c r="M9" s="279"/>
      <c r="N9" s="279"/>
      <c r="O9" s="279"/>
      <c r="P9" s="279"/>
    </row>
    <row r="10" spans="1:16" s="11" customFormat="1" ht="18.75" customHeight="1" x14ac:dyDescent="0.2">
      <c r="A10" s="277" t="s">
        <v>6</v>
      </c>
      <c r="B10" s="277"/>
      <c r="C10" s="277"/>
      <c r="D10" s="277"/>
      <c r="E10" s="277"/>
      <c r="F10" s="277"/>
      <c r="G10" s="277"/>
      <c r="H10" s="277"/>
      <c r="I10" s="277"/>
      <c r="J10" s="277"/>
      <c r="K10" s="277"/>
      <c r="L10" s="277"/>
      <c r="M10" s="277"/>
      <c r="N10" s="277"/>
      <c r="O10" s="277"/>
      <c r="P10" s="277"/>
    </row>
    <row r="11" spans="1:16" s="8" customFormat="1" ht="15.75" customHeight="1" x14ac:dyDescent="0.2">
      <c r="F11" s="9"/>
      <c r="G11" s="9"/>
      <c r="H11" s="9"/>
      <c r="I11" s="9"/>
      <c r="J11" s="9"/>
      <c r="K11" s="9"/>
      <c r="L11" s="9"/>
      <c r="M11" s="9"/>
      <c r="N11" s="9"/>
      <c r="O11" s="9"/>
      <c r="P11" s="9"/>
    </row>
    <row r="12" spans="1:16" s="2" customFormat="1" ht="15" customHeight="1" x14ac:dyDescent="0.2">
      <c r="A12" s="279" t="str">
        <f>'1. паспорт описание'!A12:D12</f>
        <v>Установка трансформаторов в ТП</v>
      </c>
      <c r="B12" s="279"/>
      <c r="C12" s="279"/>
      <c r="D12" s="279"/>
      <c r="E12" s="279"/>
      <c r="F12" s="279"/>
      <c r="G12" s="279"/>
      <c r="H12" s="279"/>
      <c r="I12" s="279"/>
      <c r="J12" s="279"/>
      <c r="K12" s="279"/>
      <c r="L12" s="279"/>
      <c r="M12" s="279"/>
      <c r="N12" s="279"/>
      <c r="O12" s="279"/>
      <c r="P12" s="279"/>
    </row>
    <row r="13" spans="1:16" s="2" customFormat="1" ht="15" customHeight="1" x14ac:dyDescent="0.2">
      <c r="A13" s="277" t="s">
        <v>5</v>
      </c>
      <c r="B13" s="277"/>
      <c r="C13" s="277"/>
      <c r="D13" s="277"/>
      <c r="E13" s="277"/>
      <c r="F13" s="277"/>
      <c r="G13" s="277"/>
      <c r="H13" s="277"/>
      <c r="I13" s="277"/>
      <c r="J13" s="277"/>
      <c r="K13" s="277"/>
      <c r="L13" s="277"/>
      <c r="M13" s="277"/>
      <c r="N13" s="277"/>
      <c r="O13" s="277"/>
      <c r="P13" s="277"/>
    </row>
    <row r="14" spans="1:16" s="2" customFormat="1" ht="15" customHeight="1" x14ac:dyDescent="0.2">
      <c r="F14" s="3"/>
      <c r="G14" s="3"/>
      <c r="H14" s="3"/>
      <c r="I14" s="3"/>
      <c r="J14" s="3"/>
      <c r="K14" s="3"/>
      <c r="L14" s="3"/>
      <c r="M14" s="3"/>
      <c r="N14" s="3"/>
      <c r="O14" s="3"/>
      <c r="P14" s="3"/>
    </row>
    <row r="15" spans="1:16" s="2" customFormat="1" ht="15" customHeight="1" x14ac:dyDescent="0.2">
      <c r="F15" s="279"/>
      <c r="G15" s="279"/>
      <c r="H15" s="279"/>
      <c r="I15" s="279"/>
      <c r="J15" s="279"/>
      <c r="K15" s="279"/>
      <c r="L15" s="279"/>
      <c r="M15" s="279"/>
      <c r="N15" s="279"/>
      <c r="O15" s="279"/>
      <c r="P15" s="279"/>
    </row>
    <row r="16" spans="1:16" ht="25.5" customHeight="1" x14ac:dyDescent="0.25">
      <c r="A16" s="279" t="s">
        <v>120</v>
      </c>
      <c r="B16" s="279"/>
      <c r="C16" s="279"/>
      <c r="D16" s="279"/>
      <c r="E16" s="279"/>
      <c r="F16" s="279"/>
      <c r="G16" s="279"/>
      <c r="H16" s="279"/>
      <c r="I16" s="279"/>
      <c r="J16" s="279"/>
      <c r="K16" s="279"/>
      <c r="L16" s="279"/>
      <c r="M16" s="279"/>
      <c r="N16" s="279"/>
      <c r="O16" s="279"/>
      <c r="P16" s="279"/>
    </row>
    <row r="17" spans="1:16" s="45" customFormat="1" ht="21" customHeight="1" x14ac:dyDescent="0.25"/>
    <row r="18" spans="1:16" ht="15.75" customHeight="1" x14ac:dyDescent="0.25">
      <c r="A18" s="299" t="s">
        <v>4</v>
      </c>
      <c r="B18" s="299" t="s">
        <v>136</v>
      </c>
      <c r="C18" s="303" t="s">
        <v>125</v>
      </c>
      <c r="D18" s="304"/>
      <c r="E18" s="303" t="s">
        <v>126</v>
      </c>
      <c r="F18" s="304"/>
      <c r="G18" s="307" t="s">
        <v>35</v>
      </c>
      <c r="H18" s="308"/>
      <c r="I18" s="308"/>
      <c r="J18" s="309"/>
      <c r="K18" s="303" t="s">
        <v>127</v>
      </c>
      <c r="L18" s="304"/>
      <c r="M18" s="303" t="s">
        <v>60</v>
      </c>
      <c r="N18" s="304"/>
      <c r="O18" s="303" t="s">
        <v>59</v>
      </c>
      <c r="P18" s="304"/>
    </row>
    <row r="19" spans="1:16" ht="216" customHeight="1" x14ac:dyDescent="0.25">
      <c r="A19" s="300"/>
      <c r="B19" s="300"/>
      <c r="C19" s="305"/>
      <c r="D19" s="306"/>
      <c r="E19" s="305"/>
      <c r="F19" s="306"/>
      <c r="G19" s="307" t="s">
        <v>58</v>
      </c>
      <c r="H19" s="309"/>
      <c r="I19" s="307" t="s">
        <v>57</v>
      </c>
      <c r="J19" s="309"/>
      <c r="K19" s="305"/>
      <c r="L19" s="306"/>
      <c r="M19" s="305"/>
      <c r="N19" s="306"/>
      <c r="O19" s="305"/>
      <c r="P19" s="306"/>
    </row>
    <row r="20" spans="1:16" ht="60" customHeight="1" x14ac:dyDescent="0.25">
      <c r="A20" s="301"/>
      <c r="B20" s="301"/>
      <c r="C20" s="92" t="s">
        <v>52</v>
      </c>
      <c r="D20" s="92" t="s">
        <v>53</v>
      </c>
      <c r="E20" s="82" t="s">
        <v>52</v>
      </c>
      <c r="F20" s="82" t="s">
        <v>53</v>
      </c>
      <c r="G20" s="82" t="s">
        <v>52</v>
      </c>
      <c r="H20" s="82" t="s">
        <v>53</v>
      </c>
      <c r="I20" s="82" t="s">
        <v>52</v>
      </c>
      <c r="J20" s="82" t="s">
        <v>53</v>
      </c>
      <c r="K20" s="82" t="s">
        <v>52</v>
      </c>
      <c r="L20" s="82" t="s">
        <v>53</v>
      </c>
      <c r="M20" s="82" t="s">
        <v>52</v>
      </c>
      <c r="N20" s="82" t="s">
        <v>53</v>
      </c>
      <c r="O20" s="82" t="s">
        <v>52</v>
      </c>
      <c r="P20" s="82" t="s">
        <v>53</v>
      </c>
    </row>
    <row r="21" spans="1:16" x14ac:dyDescent="0.25">
      <c r="A21" s="83">
        <v>1</v>
      </c>
      <c r="B21" s="83">
        <v>2</v>
      </c>
      <c r="C21" s="83">
        <v>3</v>
      </c>
      <c r="D21" s="83">
        <v>4</v>
      </c>
      <c r="E21" s="83">
        <v>5</v>
      </c>
      <c r="F21" s="83">
        <v>6</v>
      </c>
      <c r="G21" s="83">
        <v>7</v>
      </c>
      <c r="H21" s="83">
        <v>8</v>
      </c>
      <c r="I21" s="83">
        <v>9</v>
      </c>
      <c r="J21" s="83">
        <v>10</v>
      </c>
      <c r="K21" s="83">
        <v>11</v>
      </c>
      <c r="L21" s="83">
        <v>12</v>
      </c>
      <c r="M21" s="83">
        <v>13</v>
      </c>
      <c r="N21" s="83">
        <v>14</v>
      </c>
      <c r="O21" s="83">
        <v>15</v>
      </c>
      <c r="P21" s="83">
        <v>16</v>
      </c>
    </row>
    <row r="22" spans="1:16" s="45" customFormat="1" ht="134.25" customHeight="1" x14ac:dyDescent="0.25">
      <c r="A22" s="84">
        <v>1</v>
      </c>
      <c r="B22" s="81" t="s">
        <v>143</v>
      </c>
      <c r="C22" s="84" t="s">
        <v>105</v>
      </c>
      <c r="D22" s="81" t="s">
        <v>105</v>
      </c>
      <c r="E22" s="84" t="s">
        <v>105</v>
      </c>
      <c r="F22" s="81" t="s">
        <v>105</v>
      </c>
      <c r="G22" s="81" t="s">
        <v>105</v>
      </c>
      <c r="H22" s="84" t="s">
        <v>105</v>
      </c>
      <c r="I22" s="84" t="s">
        <v>105</v>
      </c>
      <c r="J22" s="84" t="s">
        <v>105</v>
      </c>
      <c r="K22" s="112" t="s">
        <v>105</v>
      </c>
      <c r="L22" s="113" t="s">
        <v>105</v>
      </c>
      <c r="M22" s="113" t="s">
        <v>105</v>
      </c>
      <c r="N22" s="84" t="s">
        <v>105</v>
      </c>
      <c r="O22" s="85" t="s">
        <v>105</v>
      </c>
      <c r="P22" s="113" t="s">
        <v>105</v>
      </c>
    </row>
    <row r="23" spans="1:16" ht="63" x14ac:dyDescent="0.25">
      <c r="A23" s="84">
        <v>2</v>
      </c>
      <c r="B23" s="81" t="s">
        <v>143</v>
      </c>
      <c r="C23" s="84" t="s">
        <v>105</v>
      </c>
      <c r="D23" s="81" t="s">
        <v>105</v>
      </c>
      <c r="E23" s="84" t="s">
        <v>105</v>
      </c>
      <c r="F23" s="81" t="s">
        <v>105</v>
      </c>
      <c r="G23" s="84" t="s">
        <v>105</v>
      </c>
      <c r="H23" s="84" t="s">
        <v>105</v>
      </c>
      <c r="I23" s="84" t="s">
        <v>105</v>
      </c>
      <c r="J23" s="84" t="s">
        <v>105</v>
      </c>
      <c r="K23" s="112" t="s">
        <v>105</v>
      </c>
      <c r="L23" s="113" t="s">
        <v>105</v>
      </c>
      <c r="M23" s="113" t="s">
        <v>105</v>
      </c>
      <c r="N23" s="84" t="s">
        <v>105</v>
      </c>
      <c r="O23" s="85" t="s">
        <v>105</v>
      </c>
      <c r="P23" s="113" t="s">
        <v>105</v>
      </c>
    </row>
    <row r="24" spans="1:16" s="43" customFormat="1" ht="63" x14ac:dyDescent="0.2">
      <c r="A24" s="84">
        <v>3</v>
      </c>
      <c r="B24" s="81" t="s">
        <v>143</v>
      </c>
      <c r="C24" s="84" t="s">
        <v>105</v>
      </c>
      <c r="D24" s="81" t="s">
        <v>105</v>
      </c>
      <c r="E24" s="84" t="s">
        <v>105</v>
      </c>
      <c r="F24" s="81" t="s">
        <v>105</v>
      </c>
      <c r="G24" s="84" t="s">
        <v>105</v>
      </c>
      <c r="H24" s="84" t="s">
        <v>105</v>
      </c>
      <c r="I24" s="84" t="s">
        <v>105</v>
      </c>
      <c r="J24" s="84" t="s">
        <v>105</v>
      </c>
      <c r="K24" s="112" t="s">
        <v>105</v>
      </c>
      <c r="L24" s="113" t="s">
        <v>105</v>
      </c>
      <c r="M24" s="113" t="s">
        <v>105</v>
      </c>
      <c r="N24" s="84" t="s">
        <v>105</v>
      </c>
      <c r="O24" s="85" t="s">
        <v>105</v>
      </c>
      <c r="P24" s="113" t="s">
        <v>105</v>
      </c>
    </row>
    <row r="25" spans="1:16" s="43" customFormat="1" ht="63" x14ac:dyDescent="0.2">
      <c r="A25" s="84">
        <v>4</v>
      </c>
      <c r="B25" s="81" t="s">
        <v>143</v>
      </c>
      <c r="C25" s="84" t="s">
        <v>105</v>
      </c>
      <c r="D25" s="81" t="s">
        <v>105</v>
      </c>
      <c r="E25" s="84" t="s">
        <v>105</v>
      </c>
      <c r="F25" s="81" t="s">
        <v>105</v>
      </c>
      <c r="G25" s="84" t="s">
        <v>105</v>
      </c>
      <c r="H25" s="84" t="s">
        <v>105</v>
      </c>
      <c r="I25" s="84" t="s">
        <v>105</v>
      </c>
      <c r="J25" s="84" t="s">
        <v>105</v>
      </c>
      <c r="K25" s="112" t="s">
        <v>105</v>
      </c>
      <c r="L25" s="113" t="s">
        <v>105</v>
      </c>
      <c r="M25" s="113" t="s">
        <v>105</v>
      </c>
      <c r="N25" s="84" t="s">
        <v>105</v>
      </c>
      <c r="O25" s="85" t="s">
        <v>105</v>
      </c>
      <c r="P25" s="113" t="s">
        <v>105</v>
      </c>
    </row>
    <row r="26" spans="1:16" x14ac:dyDescent="0.25">
      <c r="A26" s="84"/>
      <c r="B26" s="81"/>
      <c r="C26" s="84"/>
      <c r="D26" s="84"/>
      <c r="E26" s="84"/>
      <c r="F26" s="81"/>
      <c r="G26" s="81"/>
      <c r="H26" s="84"/>
      <c r="I26" s="84"/>
      <c r="J26" s="84"/>
      <c r="K26" s="112"/>
      <c r="L26" s="113"/>
      <c r="M26" s="113"/>
      <c r="N26" s="84"/>
      <c r="O26" s="85"/>
      <c r="P26" s="113"/>
    </row>
  </sheetData>
  <mergeCells count="18">
    <mergeCell ref="A5:P5"/>
    <mergeCell ref="A7:P7"/>
    <mergeCell ref="A9:P9"/>
    <mergeCell ref="A10:P10"/>
    <mergeCell ref="A12:P12"/>
    <mergeCell ref="A13:P13"/>
    <mergeCell ref="F15:P15"/>
    <mergeCell ref="A18:A20"/>
    <mergeCell ref="E18:F19"/>
    <mergeCell ref="G18:J18"/>
    <mergeCell ref="K18:L19"/>
    <mergeCell ref="M18:N19"/>
    <mergeCell ref="O18:P19"/>
    <mergeCell ref="B18:B20"/>
    <mergeCell ref="A16:P16"/>
    <mergeCell ref="G19:H19"/>
    <mergeCell ref="I19:J19"/>
    <mergeCell ref="C18:D19"/>
  </mergeCells>
  <pageMargins left="0.78740157480314965" right="0.59055118110236227" top="0.78740157480314965" bottom="0.39370078740157483" header="0.19685039370078741" footer="0.19685039370078741"/>
  <pageSetup paperSize="8" scale="8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topLeftCell="B1" zoomScale="80" zoomScaleNormal="80" zoomScaleSheetLayoutView="80" workbookViewId="0">
      <selection sqref="A1:A1048576"/>
    </sheetView>
  </sheetViews>
  <sheetFormatPr defaultRowHeight="15" x14ac:dyDescent="0.25"/>
  <cols>
    <col min="1" max="1" width="25.28515625" hidden="1"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0"/>
    </row>
    <row r="2" spans="1:26" ht="18.75" x14ac:dyDescent="0.3">
      <c r="X2" s="14"/>
    </row>
    <row r="3" spans="1:26" ht="18.75" x14ac:dyDescent="0.3">
      <c r="X3" s="14"/>
    </row>
    <row r="4" spans="1:26" ht="18.75" customHeight="1" x14ac:dyDescent="0.25">
      <c r="A4" s="276" t="s">
        <v>371</v>
      </c>
      <c r="B4" s="276"/>
      <c r="C4" s="276"/>
      <c r="D4" s="276"/>
      <c r="E4" s="276"/>
      <c r="F4" s="276"/>
      <c r="G4" s="276"/>
      <c r="H4" s="276"/>
      <c r="I4" s="276"/>
      <c r="J4" s="276"/>
      <c r="K4" s="276"/>
      <c r="L4" s="276"/>
      <c r="M4" s="276"/>
      <c r="N4" s="276"/>
      <c r="O4" s="276"/>
      <c r="P4" s="276"/>
      <c r="Q4" s="276"/>
      <c r="R4" s="276"/>
      <c r="S4" s="276"/>
      <c r="T4" s="276"/>
      <c r="U4" s="276"/>
      <c r="V4" s="276"/>
      <c r="W4" s="276"/>
      <c r="X4" s="276"/>
    </row>
    <row r="6" spans="1:26" ht="18.75" x14ac:dyDescent="0.25">
      <c r="A6" s="280" t="s">
        <v>151</v>
      </c>
      <c r="B6" s="280"/>
      <c r="C6" s="280"/>
      <c r="D6" s="280"/>
      <c r="E6" s="280"/>
      <c r="F6" s="280"/>
      <c r="G6" s="280"/>
      <c r="H6" s="280"/>
      <c r="I6" s="280"/>
      <c r="J6" s="280"/>
      <c r="K6" s="280"/>
      <c r="L6" s="280"/>
      <c r="M6" s="280"/>
      <c r="N6" s="280"/>
      <c r="O6" s="280"/>
      <c r="P6" s="280"/>
      <c r="Q6" s="280"/>
      <c r="R6" s="280"/>
      <c r="S6" s="280"/>
      <c r="T6" s="280"/>
      <c r="U6" s="280"/>
      <c r="V6" s="280"/>
      <c r="W6" s="280"/>
      <c r="X6" s="280"/>
      <c r="Y6" s="89"/>
      <c r="Z6" s="89"/>
    </row>
    <row r="7" spans="1:26" ht="18.75" x14ac:dyDescent="0.25">
      <c r="B7" s="280"/>
      <c r="C7" s="280"/>
      <c r="D7" s="280"/>
      <c r="E7" s="280"/>
      <c r="F7" s="280"/>
      <c r="G7" s="280"/>
      <c r="H7" s="280"/>
      <c r="I7" s="280"/>
      <c r="J7" s="280"/>
      <c r="K7" s="280"/>
      <c r="L7" s="280"/>
      <c r="M7" s="280"/>
      <c r="N7" s="280"/>
      <c r="O7" s="280"/>
      <c r="P7" s="280"/>
      <c r="Q7" s="280"/>
      <c r="R7" s="280"/>
      <c r="S7" s="280"/>
      <c r="T7" s="280"/>
      <c r="U7" s="280"/>
      <c r="V7" s="280"/>
      <c r="W7" s="280"/>
      <c r="X7" s="280"/>
      <c r="Y7" s="89"/>
      <c r="Z7" s="89"/>
    </row>
    <row r="8" spans="1:26" ht="18.75" x14ac:dyDescent="0.25">
      <c r="A8" s="279" t="str">
        <f>'1. паспорт описание'!A9:D9</f>
        <v>О_0200000015</v>
      </c>
      <c r="B8" s="279"/>
      <c r="C8" s="279"/>
      <c r="D8" s="279"/>
      <c r="E8" s="279"/>
      <c r="F8" s="279"/>
      <c r="G8" s="279"/>
      <c r="H8" s="279"/>
      <c r="I8" s="279"/>
      <c r="J8" s="279"/>
      <c r="K8" s="279"/>
      <c r="L8" s="279"/>
      <c r="M8" s="279"/>
      <c r="N8" s="279"/>
      <c r="O8" s="279"/>
      <c r="P8" s="279"/>
      <c r="Q8" s="279"/>
      <c r="R8" s="279"/>
      <c r="S8" s="279"/>
      <c r="T8" s="279"/>
      <c r="U8" s="279"/>
      <c r="V8" s="279"/>
      <c r="W8" s="279"/>
      <c r="X8" s="279"/>
      <c r="Y8" s="90"/>
      <c r="Z8" s="90"/>
    </row>
    <row r="9" spans="1:26" ht="15.75" x14ac:dyDescent="0.25">
      <c r="A9" s="277" t="s">
        <v>6</v>
      </c>
      <c r="B9" s="277"/>
      <c r="C9" s="277"/>
      <c r="D9" s="277"/>
      <c r="E9" s="277"/>
      <c r="F9" s="277"/>
      <c r="G9" s="277"/>
      <c r="H9" s="277"/>
      <c r="I9" s="277"/>
      <c r="J9" s="277"/>
      <c r="K9" s="277"/>
      <c r="L9" s="277"/>
      <c r="M9" s="277"/>
      <c r="N9" s="277"/>
      <c r="O9" s="277"/>
      <c r="P9" s="277"/>
      <c r="Q9" s="277"/>
      <c r="R9" s="277"/>
      <c r="S9" s="277"/>
      <c r="T9" s="277"/>
      <c r="U9" s="277"/>
      <c r="V9" s="277"/>
      <c r="W9" s="277"/>
      <c r="X9" s="277"/>
      <c r="Y9" s="91"/>
      <c r="Z9" s="91"/>
    </row>
    <row r="10" spans="1:26" ht="18.75" x14ac:dyDescent="0.25">
      <c r="B10" s="287"/>
      <c r="C10" s="287"/>
      <c r="D10" s="287"/>
      <c r="E10" s="287"/>
      <c r="F10" s="287"/>
      <c r="G10" s="287"/>
      <c r="H10" s="287"/>
      <c r="I10" s="287"/>
      <c r="J10" s="287"/>
      <c r="K10" s="287"/>
      <c r="L10" s="287"/>
      <c r="M10" s="287"/>
      <c r="N10" s="287"/>
      <c r="O10" s="287"/>
      <c r="P10" s="287"/>
      <c r="Q10" s="287"/>
      <c r="R10" s="287"/>
      <c r="S10" s="287"/>
      <c r="T10" s="287"/>
      <c r="U10" s="287"/>
      <c r="V10" s="287"/>
      <c r="W10" s="287"/>
      <c r="X10" s="287"/>
      <c r="Y10" s="10"/>
      <c r="Z10" s="10"/>
    </row>
    <row r="11" spans="1:26" ht="18.75" x14ac:dyDescent="0.25">
      <c r="A11" s="279" t="str">
        <f>'1. паспорт описание'!A12:D12</f>
        <v>Установка трансформаторов в ТП</v>
      </c>
      <c r="B11" s="279"/>
      <c r="C11" s="279"/>
      <c r="D11" s="279"/>
      <c r="E11" s="279"/>
      <c r="F11" s="279"/>
      <c r="G11" s="279"/>
      <c r="H11" s="279"/>
      <c r="I11" s="279"/>
      <c r="J11" s="279"/>
      <c r="K11" s="279"/>
      <c r="L11" s="279"/>
      <c r="M11" s="279"/>
      <c r="N11" s="279"/>
      <c r="O11" s="279"/>
      <c r="P11" s="279"/>
      <c r="Q11" s="279"/>
      <c r="R11" s="279"/>
      <c r="S11" s="279"/>
      <c r="T11" s="279"/>
      <c r="U11" s="279"/>
      <c r="V11" s="279"/>
      <c r="W11" s="279"/>
      <c r="X11" s="279"/>
      <c r="Y11" s="90"/>
      <c r="Z11" s="90"/>
    </row>
    <row r="12" spans="1:26" ht="15.75" x14ac:dyDescent="0.25">
      <c r="A12" s="277" t="s">
        <v>5</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91"/>
      <c r="Z12" s="91"/>
    </row>
    <row r="13" spans="1:26" x14ac:dyDescent="0.25">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97"/>
      <c r="Z13" s="97"/>
    </row>
    <row r="14" spans="1:26" x14ac:dyDescent="0.25">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97"/>
      <c r="Z14" s="97"/>
    </row>
    <row r="15" spans="1:26" x14ac:dyDescent="0.25">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97"/>
      <c r="Z15" s="97"/>
    </row>
    <row r="16" spans="1:26" x14ac:dyDescent="0.25">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97"/>
      <c r="Z16" s="97"/>
    </row>
    <row r="17" spans="1:26" x14ac:dyDescent="0.25">
      <c r="B17" s="311"/>
      <c r="C17" s="311"/>
      <c r="D17" s="311"/>
      <c r="E17" s="311"/>
      <c r="F17" s="311"/>
      <c r="G17" s="311"/>
      <c r="H17" s="311"/>
      <c r="I17" s="311"/>
      <c r="J17" s="311"/>
      <c r="K17" s="311"/>
      <c r="L17" s="311"/>
      <c r="M17" s="311"/>
      <c r="N17" s="311"/>
      <c r="O17" s="311"/>
      <c r="P17" s="311"/>
      <c r="Q17" s="311"/>
      <c r="R17" s="311"/>
      <c r="S17" s="311"/>
      <c r="T17" s="311"/>
      <c r="U17" s="311"/>
      <c r="V17" s="311"/>
      <c r="W17" s="311"/>
      <c r="X17" s="311"/>
      <c r="Y17" s="98"/>
      <c r="Z17" s="98"/>
    </row>
    <row r="18" spans="1:26" x14ac:dyDescent="0.25">
      <c r="B18" s="311"/>
      <c r="C18" s="311"/>
      <c r="D18" s="311"/>
      <c r="E18" s="311"/>
      <c r="F18" s="311"/>
      <c r="G18" s="311"/>
      <c r="H18" s="311"/>
      <c r="I18" s="311"/>
      <c r="J18" s="311"/>
      <c r="K18" s="311"/>
      <c r="L18" s="311"/>
      <c r="M18" s="311"/>
      <c r="N18" s="311"/>
      <c r="O18" s="311"/>
      <c r="P18" s="311"/>
      <c r="Q18" s="311"/>
      <c r="R18" s="311"/>
      <c r="S18" s="311"/>
      <c r="T18" s="311"/>
      <c r="U18" s="311"/>
      <c r="V18" s="311"/>
      <c r="W18" s="311"/>
      <c r="X18" s="311"/>
      <c r="Y18" s="98"/>
      <c r="Z18" s="98"/>
    </row>
    <row r="19" spans="1:26" x14ac:dyDescent="0.25">
      <c r="B19" s="312" t="s">
        <v>152</v>
      </c>
      <c r="C19" s="312"/>
      <c r="D19" s="312"/>
      <c r="E19" s="312"/>
      <c r="F19" s="312"/>
      <c r="G19" s="312"/>
      <c r="H19" s="312"/>
      <c r="I19" s="312"/>
      <c r="J19" s="312"/>
      <c r="K19" s="312"/>
      <c r="L19" s="312"/>
      <c r="M19" s="312"/>
      <c r="N19" s="312"/>
      <c r="O19" s="312"/>
      <c r="P19" s="312"/>
      <c r="Q19" s="312"/>
      <c r="R19" s="312"/>
      <c r="S19" s="312"/>
      <c r="T19" s="312"/>
      <c r="U19" s="312"/>
      <c r="V19" s="312"/>
      <c r="W19" s="312"/>
      <c r="X19" s="312"/>
      <c r="Y19" s="99"/>
      <c r="Z19" s="99"/>
    </row>
    <row r="20" spans="1:26" ht="32.25" customHeight="1" x14ac:dyDescent="0.25">
      <c r="A20" s="74"/>
      <c r="B20" s="314" t="s">
        <v>103</v>
      </c>
      <c r="C20" s="315"/>
      <c r="D20" s="315"/>
      <c r="E20" s="315"/>
      <c r="F20" s="315"/>
      <c r="G20" s="315"/>
      <c r="H20" s="315"/>
      <c r="I20" s="315"/>
      <c r="J20" s="315"/>
      <c r="K20" s="315"/>
      <c r="L20" s="316"/>
      <c r="M20" s="313" t="s">
        <v>104</v>
      </c>
      <c r="N20" s="313"/>
      <c r="O20" s="313"/>
      <c r="P20" s="313"/>
      <c r="Q20" s="313"/>
      <c r="R20" s="313"/>
      <c r="S20" s="313"/>
      <c r="T20" s="313"/>
      <c r="U20" s="313"/>
      <c r="V20" s="313"/>
      <c r="W20" s="313"/>
      <c r="X20" s="313"/>
    </row>
    <row r="21" spans="1:26" ht="151.5" customHeight="1" x14ac:dyDescent="0.25">
      <c r="A21" s="108" t="s">
        <v>136</v>
      </c>
      <c r="B21" s="78" t="s">
        <v>76</v>
      </c>
      <c r="C21" s="79" t="s">
        <v>149</v>
      </c>
      <c r="D21" s="78" t="s">
        <v>99</v>
      </c>
      <c r="E21" s="78" t="s">
        <v>77</v>
      </c>
      <c r="F21" s="78" t="s">
        <v>101</v>
      </c>
      <c r="G21" s="78" t="s">
        <v>100</v>
      </c>
      <c r="H21" s="78" t="s">
        <v>78</v>
      </c>
      <c r="I21" s="78" t="s">
        <v>102</v>
      </c>
      <c r="J21" s="78" t="s">
        <v>82</v>
      </c>
      <c r="K21" s="79" t="s">
        <v>81</v>
      </c>
      <c r="L21" s="79" t="s">
        <v>79</v>
      </c>
      <c r="M21" s="80" t="s">
        <v>89</v>
      </c>
      <c r="N21" s="79" t="s">
        <v>135</v>
      </c>
      <c r="O21" s="78" t="s">
        <v>87</v>
      </c>
      <c r="P21" s="78" t="s">
        <v>88</v>
      </c>
      <c r="Q21" s="78" t="s">
        <v>86</v>
      </c>
      <c r="R21" s="78" t="s">
        <v>78</v>
      </c>
      <c r="S21" s="78" t="s">
        <v>85</v>
      </c>
      <c r="T21" s="78" t="s">
        <v>84</v>
      </c>
      <c r="U21" s="78" t="s">
        <v>98</v>
      </c>
      <c r="V21" s="78" t="s">
        <v>86</v>
      </c>
      <c r="W21" s="86" t="s">
        <v>80</v>
      </c>
      <c r="X21" s="88" t="s">
        <v>90</v>
      </c>
    </row>
    <row r="22" spans="1:26" ht="16.5" customHeight="1" x14ac:dyDescent="0.25">
      <c r="A22" s="109">
        <v>1</v>
      </c>
      <c r="B22" s="78">
        <v>2</v>
      </c>
      <c r="C22" s="109">
        <v>3</v>
      </c>
      <c r="D22" s="109">
        <v>4</v>
      </c>
      <c r="E22" s="109">
        <v>5</v>
      </c>
      <c r="F22" s="109">
        <v>6</v>
      </c>
      <c r="G22" s="109">
        <v>7</v>
      </c>
      <c r="H22" s="109">
        <v>8</v>
      </c>
      <c r="I22" s="109">
        <v>9</v>
      </c>
      <c r="J22" s="109">
        <v>10</v>
      </c>
      <c r="K22" s="109">
        <v>11</v>
      </c>
      <c r="L22" s="109">
        <v>12</v>
      </c>
      <c r="M22" s="109">
        <v>13</v>
      </c>
      <c r="N22" s="109">
        <v>14</v>
      </c>
      <c r="O22" s="109">
        <v>15</v>
      </c>
      <c r="P22" s="109">
        <v>16</v>
      </c>
      <c r="Q22" s="109">
        <v>17</v>
      </c>
      <c r="R22" s="109">
        <v>18</v>
      </c>
      <c r="S22" s="109">
        <v>19</v>
      </c>
      <c r="T22" s="109">
        <v>20</v>
      </c>
      <c r="U22" s="109">
        <v>21</v>
      </c>
      <c r="V22" s="109">
        <v>22</v>
      </c>
      <c r="W22" s="109">
        <v>23</v>
      </c>
      <c r="X22" s="109">
        <v>24</v>
      </c>
    </row>
    <row r="23" spans="1:26" ht="88.5" customHeight="1" x14ac:dyDescent="0.25">
      <c r="A23" s="126" t="s">
        <v>140</v>
      </c>
      <c r="B23" s="114" t="s">
        <v>105</v>
      </c>
      <c r="C23" s="115" t="s">
        <v>105</v>
      </c>
      <c r="D23" s="75" t="s">
        <v>105</v>
      </c>
      <c r="E23" s="75" t="s">
        <v>105</v>
      </c>
      <c r="F23" s="75" t="s">
        <v>105</v>
      </c>
      <c r="G23" s="75" t="s">
        <v>105</v>
      </c>
      <c r="H23" s="75" t="s">
        <v>105</v>
      </c>
      <c r="I23" s="75" t="s">
        <v>105</v>
      </c>
      <c r="J23" s="75" t="s">
        <v>105</v>
      </c>
      <c r="K23" s="75" t="s">
        <v>105</v>
      </c>
      <c r="L23" s="76" t="s">
        <v>105</v>
      </c>
      <c r="M23" s="77" t="s">
        <v>105</v>
      </c>
      <c r="N23" s="75" t="s">
        <v>105</v>
      </c>
      <c r="O23" s="75" t="s">
        <v>105</v>
      </c>
      <c r="P23" s="75" t="s">
        <v>105</v>
      </c>
      <c r="Q23" s="75" t="s">
        <v>105</v>
      </c>
      <c r="R23" s="75" t="s">
        <v>105</v>
      </c>
      <c r="S23" s="75" t="s">
        <v>105</v>
      </c>
      <c r="T23" s="75" t="s">
        <v>105</v>
      </c>
      <c r="U23" s="75" t="s">
        <v>105</v>
      </c>
      <c r="V23" s="75" t="s">
        <v>105</v>
      </c>
      <c r="W23" s="75" t="s">
        <v>105</v>
      </c>
      <c r="X23" s="114" t="s">
        <v>105</v>
      </c>
    </row>
    <row r="25" spans="1:26" x14ac:dyDescent="0.25">
      <c r="A25" s="310" t="s">
        <v>150</v>
      </c>
      <c r="B25" s="310"/>
      <c r="C25" s="310"/>
      <c r="D25" s="310"/>
      <c r="E25" s="310"/>
      <c r="F25" s="310"/>
      <c r="G25" s="310"/>
      <c r="H25" s="310"/>
    </row>
    <row r="26" spans="1:26" x14ac:dyDescent="0.25">
      <c r="A26" s="116"/>
      <c r="B26" s="116"/>
      <c r="C26" s="116"/>
      <c r="D26" s="116"/>
    </row>
    <row r="27" spans="1:26" x14ac:dyDescent="0.25">
      <c r="B27" s="87"/>
    </row>
  </sheetData>
  <mergeCells count="18">
    <mergeCell ref="B7:X7"/>
    <mergeCell ref="A6:X6"/>
    <mergeCell ref="A4:X4"/>
    <mergeCell ref="A8:X8"/>
    <mergeCell ref="A9:X9"/>
    <mergeCell ref="B10:X10"/>
    <mergeCell ref="A11:X11"/>
    <mergeCell ref="A12:X12"/>
    <mergeCell ref="A25:H25"/>
    <mergeCell ref="B17:X17"/>
    <mergeCell ref="B18:X18"/>
    <mergeCell ref="B19:X19"/>
    <mergeCell ref="M20:X20"/>
    <mergeCell ref="B20:L20"/>
    <mergeCell ref="B13:X13"/>
    <mergeCell ref="B14:X14"/>
    <mergeCell ref="B15:X15"/>
    <mergeCell ref="B16:X16"/>
  </mergeCells>
  <pageMargins left="0.7" right="0.7" top="0.75" bottom="0.75" header="0.3" footer="0.3"/>
  <pageSetup paperSize="8" scale="4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view="pageBreakPreview" zoomScale="70" zoomScaleSheetLayoutView="70" workbookViewId="0">
      <selection activeCell="C19" sqref="C19"/>
    </sheetView>
  </sheetViews>
  <sheetFormatPr defaultRowHeight="15" x14ac:dyDescent="0.25"/>
  <cols>
    <col min="1" max="1" width="7.42578125" style="1" customWidth="1"/>
    <col min="2" max="2" width="30.140625" style="1" hidden="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0"/>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276" t="s">
        <v>371</v>
      </c>
      <c r="B5" s="276"/>
      <c r="C5" s="276"/>
      <c r="D5" s="276"/>
      <c r="E5" s="276"/>
      <c r="F5" s="276"/>
      <c r="G5" s="276"/>
      <c r="H5" s="276"/>
      <c r="I5" s="276"/>
      <c r="J5" s="276"/>
      <c r="K5" s="276"/>
      <c r="L5" s="276"/>
      <c r="M5" s="276"/>
      <c r="N5" s="276"/>
      <c r="O5" s="276"/>
      <c r="P5" s="96"/>
      <c r="Q5" s="96"/>
      <c r="R5" s="96"/>
      <c r="S5" s="96"/>
      <c r="T5" s="96"/>
      <c r="U5" s="96"/>
      <c r="V5" s="96"/>
      <c r="W5" s="96"/>
      <c r="X5" s="96"/>
      <c r="Y5" s="96"/>
      <c r="Z5" s="96"/>
      <c r="AA5" s="96"/>
      <c r="AB5" s="96"/>
    </row>
    <row r="6" spans="1:28" s="11" customFormat="1" ht="18.75" x14ac:dyDescent="0.3">
      <c r="A6" s="16"/>
      <c r="B6" s="16"/>
      <c r="L6" s="14"/>
    </row>
    <row r="7" spans="1:28" s="11" customFormat="1" ht="18.75" x14ac:dyDescent="0.2">
      <c r="A7" s="280" t="s">
        <v>151</v>
      </c>
      <c r="B7" s="280"/>
      <c r="C7" s="280"/>
      <c r="D7" s="280"/>
      <c r="E7" s="280"/>
      <c r="F7" s="280"/>
      <c r="G7" s="280"/>
      <c r="H7" s="280"/>
      <c r="I7" s="280"/>
      <c r="J7" s="280"/>
      <c r="K7" s="280"/>
      <c r="L7" s="280"/>
      <c r="M7" s="280"/>
      <c r="N7" s="280"/>
      <c r="O7" s="280"/>
      <c r="P7" s="12"/>
      <c r="Q7" s="12"/>
      <c r="R7" s="12"/>
      <c r="S7" s="12"/>
      <c r="T7" s="12"/>
      <c r="U7" s="12"/>
      <c r="V7" s="12"/>
      <c r="W7" s="12"/>
      <c r="X7" s="12"/>
      <c r="Y7" s="12"/>
      <c r="Z7" s="12"/>
    </row>
    <row r="8" spans="1:28" s="11" customFormat="1" ht="18.75" x14ac:dyDescent="0.2">
      <c r="A8" s="280"/>
      <c r="B8" s="280"/>
      <c r="C8" s="280"/>
      <c r="D8" s="280"/>
      <c r="E8" s="280"/>
      <c r="F8" s="280"/>
      <c r="G8" s="280"/>
      <c r="H8" s="280"/>
      <c r="I8" s="280"/>
      <c r="J8" s="280"/>
      <c r="K8" s="280"/>
      <c r="L8" s="280"/>
      <c r="M8" s="280"/>
      <c r="N8" s="280"/>
      <c r="O8" s="280"/>
      <c r="P8" s="12"/>
      <c r="Q8" s="12"/>
      <c r="R8" s="12"/>
      <c r="S8" s="12"/>
      <c r="T8" s="12"/>
      <c r="U8" s="12"/>
      <c r="V8" s="12"/>
      <c r="W8" s="12"/>
      <c r="X8" s="12"/>
      <c r="Y8" s="12"/>
      <c r="Z8" s="12"/>
    </row>
    <row r="9" spans="1:28" s="11" customFormat="1" ht="18.75" x14ac:dyDescent="0.2">
      <c r="A9" s="279" t="str">
        <f>'1. паспорт описание'!A9:D9</f>
        <v>О_0200000015</v>
      </c>
      <c r="B9" s="279"/>
      <c r="C9" s="279"/>
      <c r="D9" s="279"/>
      <c r="E9" s="279"/>
      <c r="F9" s="279"/>
      <c r="G9" s="279"/>
      <c r="H9" s="279"/>
      <c r="I9" s="279"/>
      <c r="J9" s="279"/>
      <c r="K9" s="279"/>
      <c r="L9" s="279"/>
      <c r="M9" s="279"/>
      <c r="N9" s="279"/>
      <c r="O9" s="279"/>
      <c r="P9" s="12"/>
      <c r="Q9" s="12"/>
      <c r="R9" s="12"/>
      <c r="S9" s="12"/>
      <c r="T9" s="12"/>
      <c r="U9" s="12"/>
      <c r="V9" s="12"/>
      <c r="W9" s="12"/>
      <c r="X9" s="12"/>
      <c r="Y9" s="12"/>
      <c r="Z9" s="12"/>
    </row>
    <row r="10" spans="1:28" s="11" customFormat="1" ht="18.75" x14ac:dyDescent="0.2">
      <c r="A10" s="277" t="s">
        <v>6</v>
      </c>
      <c r="B10" s="277"/>
      <c r="C10" s="277"/>
      <c r="D10" s="277"/>
      <c r="E10" s="277"/>
      <c r="F10" s="277"/>
      <c r="G10" s="277"/>
      <c r="H10" s="277"/>
      <c r="I10" s="277"/>
      <c r="J10" s="277"/>
      <c r="K10" s="277"/>
      <c r="L10" s="277"/>
      <c r="M10" s="277"/>
      <c r="N10" s="277"/>
      <c r="O10" s="277"/>
      <c r="P10" s="12"/>
      <c r="Q10" s="12"/>
      <c r="R10" s="12"/>
      <c r="S10" s="12"/>
      <c r="T10" s="12"/>
      <c r="U10" s="12"/>
      <c r="V10" s="12"/>
      <c r="W10" s="12"/>
      <c r="X10" s="12"/>
      <c r="Y10" s="12"/>
      <c r="Z10" s="12"/>
    </row>
    <row r="11" spans="1:28" s="8" customFormat="1" ht="15.75" customHeight="1" x14ac:dyDescent="0.2">
      <c r="A11" s="287"/>
      <c r="B11" s="287"/>
      <c r="C11" s="287"/>
      <c r="D11" s="287"/>
      <c r="E11" s="287"/>
      <c r="F11" s="287"/>
      <c r="G11" s="287"/>
      <c r="H11" s="287"/>
      <c r="I11" s="287"/>
      <c r="J11" s="287"/>
      <c r="K11" s="287"/>
      <c r="L11" s="287"/>
      <c r="M11" s="287"/>
      <c r="N11" s="287"/>
      <c r="O11" s="287"/>
      <c r="P11" s="9"/>
      <c r="Q11" s="9"/>
      <c r="R11" s="9"/>
      <c r="S11" s="9"/>
      <c r="T11" s="9"/>
      <c r="U11" s="9"/>
      <c r="V11" s="9"/>
      <c r="W11" s="9"/>
      <c r="X11" s="9"/>
      <c r="Y11" s="9"/>
      <c r="Z11" s="9"/>
    </row>
    <row r="12" spans="1:28" s="2" customFormat="1" ht="18.75" x14ac:dyDescent="0.2">
      <c r="A12" s="279" t="str">
        <f>'1. паспорт описание'!A12:D12</f>
        <v>Установка трансформаторов в ТП</v>
      </c>
      <c r="B12" s="279"/>
      <c r="C12" s="279"/>
      <c r="D12" s="279"/>
      <c r="E12" s="279"/>
      <c r="F12" s="279"/>
      <c r="G12" s="279"/>
      <c r="H12" s="279"/>
      <c r="I12" s="279"/>
      <c r="J12" s="279"/>
      <c r="K12" s="279"/>
      <c r="L12" s="279"/>
      <c r="M12" s="279"/>
      <c r="N12" s="279"/>
      <c r="O12" s="279"/>
      <c r="P12" s="7"/>
      <c r="Q12" s="7"/>
      <c r="R12" s="7"/>
      <c r="S12" s="7"/>
      <c r="T12" s="7"/>
      <c r="U12" s="7"/>
      <c r="V12" s="7"/>
      <c r="W12" s="7"/>
      <c r="X12" s="7"/>
      <c r="Y12" s="7"/>
      <c r="Z12" s="7"/>
    </row>
    <row r="13" spans="1:28" s="2" customFormat="1" ht="15" customHeight="1" x14ac:dyDescent="0.2">
      <c r="A13" s="277" t="s">
        <v>5</v>
      </c>
      <c r="B13" s="277"/>
      <c r="C13" s="277"/>
      <c r="D13" s="277"/>
      <c r="E13" s="277"/>
      <c r="F13" s="277"/>
      <c r="G13" s="277"/>
      <c r="H13" s="277"/>
      <c r="I13" s="277"/>
      <c r="J13" s="277"/>
      <c r="K13" s="277"/>
      <c r="L13" s="277"/>
      <c r="M13" s="277"/>
      <c r="N13" s="277"/>
      <c r="O13" s="277"/>
      <c r="P13" s="5"/>
      <c r="Q13" s="5"/>
      <c r="R13" s="5"/>
      <c r="S13" s="5"/>
      <c r="T13" s="5"/>
      <c r="U13" s="5"/>
      <c r="V13" s="5"/>
      <c r="W13" s="5"/>
      <c r="X13" s="5"/>
      <c r="Y13" s="5"/>
      <c r="Z13" s="5"/>
    </row>
    <row r="14" spans="1:28" s="2" customFormat="1" ht="15" customHeight="1" x14ac:dyDescent="0.2">
      <c r="A14" s="285"/>
      <c r="B14" s="285"/>
      <c r="C14" s="285"/>
      <c r="D14" s="285"/>
      <c r="E14" s="285"/>
      <c r="F14" s="285"/>
      <c r="G14" s="285"/>
      <c r="H14" s="285"/>
      <c r="I14" s="285"/>
      <c r="J14" s="285"/>
      <c r="K14" s="285"/>
      <c r="L14" s="285"/>
      <c r="M14" s="285"/>
      <c r="N14" s="285"/>
      <c r="O14" s="285"/>
      <c r="P14" s="3"/>
      <c r="Q14" s="3"/>
      <c r="R14" s="3"/>
      <c r="S14" s="3"/>
      <c r="T14" s="3"/>
      <c r="U14" s="3"/>
      <c r="V14" s="3"/>
      <c r="W14" s="3"/>
    </row>
    <row r="15" spans="1:28" s="2" customFormat="1" ht="91.5" customHeight="1" x14ac:dyDescent="0.2">
      <c r="A15" s="319" t="s">
        <v>121</v>
      </c>
      <c r="B15" s="319"/>
      <c r="C15" s="319"/>
      <c r="D15" s="319"/>
      <c r="E15" s="319"/>
      <c r="F15" s="319"/>
      <c r="G15" s="319"/>
      <c r="H15" s="319"/>
      <c r="I15" s="319"/>
      <c r="J15" s="319"/>
      <c r="K15" s="319"/>
      <c r="L15" s="319"/>
      <c r="M15" s="319"/>
      <c r="N15" s="319"/>
      <c r="O15" s="319"/>
      <c r="P15" s="6"/>
      <c r="Q15" s="6"/>
      <c r="R15" s="6"/>
      <c r="S15" s="6"/>
      <c r="T15" s="6"/>
      <c r="U15" s="6"/>
      <c r="V15" s="6"/>
      <c r="W15" s="6"/>
      <c r="X15" s="6"/>
      <c r="Y15" s="6"/>
      <c r="Z15" s="6"/>
    </row>
    <row r="16" spans="1:28" s="2" customFormat="1" ht="78" customHeight="1" x14ac:dyDescent="0.2">
      <c r="A16" s="284" t="s">
        <v>4</v>
      </c>
      <c r="B16" s="282" t="s">
        <v>136</v>
      </c>
      <c r="C16" s="284" t="s">
        <v>34</v>
      </c>
      <c r="D16" s="284" t="s">
        <v>23</v>
      </c>
      <c r="E16" s="320" t="s">
        <v>33</v>
      </c>
      <c r="F16" s="321"/>
      <c r="G16" s="321"/>
      <c r="H16" s="321"/>
      <c r="I16" s="322"/>
      <c r="J16" s="284" t="s">
        <v>32</v>
      </c>
      <c r="K16" s="284"/>
      <c r="L16" s="284"/>
      <c r="M16" s="284"/>
      <c r="N16" s="284"/>
      <c r="O16" s="284"/>
      <c r="P16" s="3"/>
      <c r="Q16" s="3"/>
      <c r="R16" s="3"/>
      <c r="S16" s="3"/>
      <c r="T16" s="3"/>
      <c r="U16" s="3"/>
      <c r="V16" s="3"/>
      <c r="W16" s="3"/>
    </row>
    <row r="17" spans="1:26" s="2" customFormat="1" ht="51" customHeight="1" x14ac:dyDescent="0.2">
      <c r="A17" s="284"/>
      <c r="B17" s="283"/>
      <c r="C17" s="284"/>
      <c r="D17" s="284"/>
      <c r="E17" s="32" t="s">
        <v>31</v>
      </c>
      <c r="F17" s="32" t="s">
        <v>30</v>
      </c>
      <c r="G17" s="32" t="s">
        <v>29</v>
      </c>
      <c r="H17" s="32" t="s">
        <v>28</v>
      </c>
      <c r="I17" s="32" t="s">
        <v>27</v>
      </c>
      <c r="J17" s="32" t="s">
        <v>26</v>
      </c>
      <c r="K17" s="32" t="s">
        <v>3</v>
      </c>
      <c r="L17" s="36" t="s">
        <v>2</v>
      </c>
      <c r="M17" s="35" t="s">
        <v>75</v>
      </c>
      <c r="N17" s="35" t="s">
        <v>25</v>
      </c>
      <c r="O17" s="35" t="s">
        <v>24</v>
      </c>
      <c r="P17" s="25"/>
      <c r="Q17" s="25"/>
      <c r="R17" s="25"/>
      <c r="S17" s="25"/>
      <c r="T17" s="25"/>
      <c r="U17" s="25"/>
      <c r="V17" s="25"/>
      <c r="W17" s="25"/>
      <c r="X17" s="24"/>
      <c r="Y17" s="24"/>
      <c r="Z17" s="24"/>
    </row>
    <row r="18" spans="1:26" s="2" customFormat="1" ht="16.5" customHeight="1" x14ac:dyDescent="0.2">
      <c r="A18" s="28">
        <v>1</v>
      </c>
      <c r="B18" s="29">
        <v>2</v>
      </c>
      <c r="C18" s="28">
        <v>3</v>
      </c>
      <c r="D18" s="29">
        <v>4</v>
      </c>
      <c r="E18" s="28">
        <v>5</v>
      </c>
      <c r="F18" s="29">
        <v>6</v>
      </c>
      <c r="G18" s="28">
        <v>7</v>
      </c>
      <c r="H18" s="29">
        <v>8</v>
      </c>
      <c r="I18" s="28">
        <v>9</v>
      </c>
      <c r="J18" s="29">
        <v>10</v>
      </c>
      <c r="K18" s="28">
        <v>11</v>
      </c>
      <c r="L18" s="29">
        <v>12</v>
      </c>
      <c r="M18" s="28">
        <v>13</v>
      </c>
      <c r="N18" s="29">
        <v>14</v>
      </c>
      <c r="O18" s="28">
        <v>15</v>
      </c>
      <c r="P18" s="25"/>
      <c r="Q18" s="25"/>
      <c r="R18" s="25"/>
      <c r="S18" s="25"/>
      <c r="T18" s="25"/>
      <c r="U18" s="25"/>
      <c r="V18" s="25"/>
      <c r="W18" s="25"/>
      <c r="X18" s="24"/>
      <c r="Y18" s="24"/>
      <c r="Z18" s="24"/>
    </row>
    <row r="19" spans="1:26" s="2" customFormat="1" ht="123" customHeight="1" x14ac:dyDescent="0.2">
      <c r="A19" s="117" t="s">
        <v>17</v>
      </c>
      <c r="B19" s="125" t="s">
        <v>140</v>
      </c>
      <c r="C19" s="123" t="s">
        <v>105</v>
      </c>
      <c r="D19" s="123" t="s">
        <v>105</v>
      </c>
      <c r="E19" s="123" t="s">
        <v>105</v>
      </c>
      <c r="F19" s="123" t="s">
        <v>105</v>
      </c>
      <c r="G19" s="123" t="s">
        <v>105</v>
      </c>
      <c r="H19" s="123" t="s">
        <v>105</v>
      </c>
      <c r="I19" s="123" t="s">
        <v>105</v>
      </c>
      <c r="J19" s="123" t="s">
        <v>105</v>
      </c>
      <c r="K19" s="123" t="s">
        <v>105</v>
      </c>
      <c r="L19" s="123" t="s">
        <v>105</v>
      </c>
      <c r="M19" s="123" t="s">
        <v>105</v>
      </c>
      <c r="N19" s="123" t="s">
        <v>105</v>
      </c>
      <c r="O19" s="123" t="s">
        <v>105</v>
      </c>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318" t="s">
        <v>153</v>
      </c>
      <c r="B21" s="318"/>
      <c r="C21" s="318"/>
      <c r="D21" s="318"/>
      <c r="E21" s="318"/>
      <c r="F21" s="318"/>
      <c r="G21" s="318"/>
      <c r="H21" s="318"/>
      <c r="I21" s="318"/>
      <c r="J21" s="318"/>
      <c r="K21" s="318"/>
      <c r="L21" s="318"/>
      <c r="M21" s="318"/>
      <c r="N21" s="318"/>
      <c r="O21" s="318"/>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B16:B17"/>
    <mergeCell ref="A21:O21"/>
    <mergeCell ref="A15:O15"/>
    <mergeCell ref="A9:O9"/>
    <mergeCell ref="A10:O10"/>
    <mergeCell ref="A5:O5"/>
    <mergeCell ref="E16:I16"/>
    <mergeCell ref="A16:A17"/>
    <mergeCell ref="C16:C17"/>
    <mergeCell ref="D16:D17"/>
    <mergeCell ref="J16:O16"/>
    <mergeCell ref="A7:O7"/>
    <mergeCell ref="A8:O8"/>
    <mergeCell ref="A11:O11"/>
    <mergeCell ref="A12:O12"/>
    <mergeCell ref="A13:O13"/>
    <mergeCell ref="A14:O14"/>
  </mergeCells>
  <pageMargins left="0.70866141732283472" right="0.70866141732283472" top="0.74803149606299213" bottom="0.74803149606299213" header="0.31496062992125984" footer="0.31496062992125984"/>
  <pageSetup paperSize="8" scale="74"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71"/>
  <sheetViews>
    <sheetView view="pageBreakPreview" zoomScale="80" zoomScaleNormal="82" zoomScaleSheetLayoutView="80" workbookViewId="0">
      <selection activeCell="A3" sqref="A3"/>
    </sheetView>
  </sheetViews>
  <sheetFormatPr defaultRowHeight="15.75" outlineLevelRow="1" x14ac:dyDescent="0.25"/>
  <cols>
    <col min="1" max="1" width="66.85546875" style="142" customWidth="1"/>
    <col min="2" max="2" width="13.7109375" style="142" bestFit="1" customWidth="1"/>
    <col min="3" max="3" width="12.5703125" style="142" customWidth="1"/>
    <col min="4" max="4" width="13.85546875" style="142" customWidth="1"/>
    <col min="5" max="5" width="11.5703125" style="142" customWidth="1"/>
    <col min="6" max="6" width="13.5703125" style="142" customWidth="1"/>
    <col min="7" max="7" width="9.85546875" style="142" customWidth="1"/>
    <col min="8" max="8" width="10.140625" style="142" customWidth="1"/>
    <col min="9" max="9" width="9.140625" style="142"/>
    <col min="10" max="10" width="9.85546875" style="142" customWidth="1"/>
    <col min="11" max="11" width="14.7109375" style="142" customWidth="1"/>
    <col min="12" max="14" width="9.85546875" style="142" bestFit="1" customWidth="1"/>
    <col min="15" max="15" width="10.85546875" style="142" customWidth="1"/>
    <col min="16" max="256" width="9.140625" style="142"/>
    <col min="257" max="257" width="66.85546875" style="142" customWidth="1"/>
    <col min="258" max="258" width="13.7109375" style="142" bestFit="1" customWidth="1"/>
    <col min="259" max="259" width="12.5703125" style="142" customWidth="1"/>
    <col min="260" max="260" width="13.85546875" style="142" customWidth="1"/>
    <col min="261" max="261" width="11.5703125" style="142" customWidth="1"/>
    <col min="262" max="262" width="13.5703125" style="142" customWidth="1"/>
    <col min="263" max="263" width="9.85546875" style="142" customWidth="1"/>
    <col min="264" max="264" width="10.140625" style="142" customWidth="1"/>
    <col min="265" max="265" width="9.140625" style="142"/>
    <col min="266" max="266" width="9.85546875" style="142" customWidth="1"/>
    <col min="267" max="267" width="14.7109375" style="142" customWidth="1"/>
    <col min="268" max="270" width="9.85546875" style="142" bestFit="1" customWidth="1"/>
    <col min="271" max="271" width="10.85546875" style="142" customWidth="1"/>
    <col min="272" max="512" width="9.140625" style="142"/>
    <col min="513" max="513" width="66.85546875" style="142" customWidth="1"/>
    <col min="514" max="514" width="13.7109375" style="142" bestFit="1" customWidth="1"/>
    <col min="515" max="515" width="12.5703125" style="142" customWidth="1"/>
    <col min="516" max="516" width="13.85546875" style="142" customWidth="1"/>
    <col min="517" max="517" width="11.5703125" style="142" customWidth="1"/>
    <col min="518" max="518" width="13.5703125" style="142" customWidth="1"/>
    <col min="519" max="519" width="9.85546875" style="142" customWidth="1"/>
    <col min="520" max="520" width="10.140625" style="142" customWidth="1"/>
    <col min="521" max="521" width="9.140625" style="142"/>
    <col min="522" max="522" width="9.85546875" style="142" customWidth="1"/>
    <col min="523" max="523" width="14.7109375" style="142" customWidth="1"/>
    <col min="524" max="526" width="9.85546875" style="142" bestFit="1" customWidth="1"/>
    <col min="527" max="527" width="10.85546875" style="142" customWidth="1"/>
    <col min="528" max="768" width="9.140625" style="142"/>
    <col min="769" max="769" width="66.85546875" style="142" customWidth="1"/>
    <col min="770" max="770" width="13.7109375" style="142" bestFit="1" customWidth="1"/>
    <col min="771" max="771" width="12.5703125" style="142" customWidth="1"/>
    <col min="772" max="772" width="13.85546875" style="142" customWidth="1"/>
    <col min="773" max="773" width="11.5703125" style="142" customWidth="1"/>
    <col min="774" max="774" width="13.5703125" style="142" customWidth="1"/>
    <col min="775" max="775" width="9.85546875" style="142" customWidth="1"/>
    <col min="776" max="776" width="10.140625" style="142" customWidth="1"/>
    <col min="777" max="777" width="9.140625" style="142"/>
    <col min="778" max="778" width="9.85546875" style="142" customWidth="1"/>
    <col min="779" max="779" width="14.7109375" style="142" customWidth="1"/>
    <col min="780" max="782" width="9.85546875" style="142" bestFit="1" customWidth="1"/>
    <col min="783" max="783" width="10.85546875" style="142" customWidth="1"/>
    <col min="784" max="1024" width="9.140625" style="142"/>
    <col min="1025" max="1025" width="66.85546875" style="142" customWidth="1"/>
    <col min="1026" max="1026" width="13.7109375" style="142" bestFit="1" customWidth="1"/>
    <col min="1027" max="1027" width="12.5703125" style="142" customWidth="1"/>
    <col min="1028" max="1028" width="13.85546875" style="142" customWidth="1"/>
    <col min="1029" max="1029" width="11.5703125" style="142" customWidth="1"/>
    <col min="1030" max="1030" width="13.5703125" style="142" customWidth="1"/>
    <col min="1031" max="1031" width="9.85546875" style="142" customWidth="1"/>
    <col min="1032" max="1032" width="10.140625" style="142" customWidth="1"/>
    <col min="1033" max="1033" width="9.140625" style="142"/>
    <col min="1034" max="1034" width="9.85546875" style="142" customWidth="1"/>
    <col min="1035" max="1035" width="14.7109375" style="142" customWidth="1"/>
    <col min="1036" max="1038" width="9.85546875" style="142" bestFit="1" customWidth="1"/>
    <col min="1039" max="1039" width="10.85546875" style="142" customWidth="1"/>
    <col min="1040" max="1280" width="9.140625" style="142"/>
    <col min="1281" max="1281" width="66.85546875" style="142" customWidth="1"/>
    <col min="1282" max="1282" width="13.7109375" style="142" bestFit="1" customWidth="1"/>
    <col min="1283" max="1283" width="12.5703125" style="142" customWidth="1"/>
    <col min="1284" max="1284" width="13.85546875" style="142" customWidth="1"/>
    <col min="1285" max="1285" width="11.5703125" style="142" customWidth="1"/>
    <col min="1286" max="1286" width="13.5703125" style="142" customWidth="1"/>
    <col min="1287" max="1287" width="9.85546875" style="142" customWidth="1"/>
    <col min="1288" max="1288" width="10.140625" style="142" customWidth="1"/>
    <col min="1289" max="1289" width="9.140625" style="142"/>
    <col min="1290" max="1290" width="9.85546875" style="142" customWidth="1"/>
    <col min="1291" max="1291" width="14.7109375" style="142" customWidth="1"/>
    <col min="1292" max="1294" width="9.85546875" style="142" bestFit="1" customWidth="1"/>
    <col min="1295" max="1295" width="10.85546875" style="142" customWidth="1"/>
    <col min="1296" max="1536" width="9.140625" style="142"/>
    <col min="1537" max="1537" width="66.85546875" style="142" customWidth="1"/>
    <col min="1538" max="1538" width="13.7109375" style="142" bestFit="1" customWidth="1"/>
    <col min="1539" max="1539" width="12.5703125" style="142" customWidth="1"/>
    <col min="1540" max="1540" width="13.85546875" style="142" customWidth="1"/>
    <col min="1541" max="1541" width="11.5703125" style="142" customWidth="1"/>
    <col min="1542" max="1542" width="13.5703125" style="142" customWidth="1"/>
    <col min="1543" max="1543" width="9.85546875" style="142" customWidth="1"/>
    <col min="1544" max="1544" width="10.140625" style="142" customWidth="1"/>
    <col min="1545" max="1545" width="9.140625" style="142"/>
    <col min="1546" max="1546" width="9.85546875" style="142" customWidth="1"/>
    <col min="1547" max="1547" width="14.7109375" style="142" customWidth="1"/>
    <col min="1548" max="1550" width="9.85546875" style="142" bestFit="1" customWidth="1"/>
    <col min="1551" max="1551" width="10.85546875" style="142" customWidth="1"/>
    <col min="1552" max="1792" width="9.140625" style="142"/>
    <col min="1793" max="1793" width="66.85546875" style="142" customWidth="1"/>
    <col min="1794" max="1794" width="13.7109375" style="142" bestFit="1" customWidth="1"/>
    <col min="1795" max="1795" width="12.5703125" style="142" customWidth="1"/>
    <col min="1796" max="1796" width="13.85546875" style="142" customWidth="1"/>
    <col min="1797" max="1797" width="11.5703125" style="142" customWidth="1"/>
    <col min="1798" max="1798" width="13.5703125" style="142" customWidth="1"/>
    <col min="1799" max="1799" width="9.85546875" style="142" customWidth="1"/>
    <col min="1800" max="1800" width="10.140625" style="142" customWidth="1"/>
    <col min="1801" max="1801" width="9.140625" style="142"/>
    <col min="1802" max="1802" width="9.85546875" style="142" customWidth="1"/>
    <col min="1803" max="1803" width="14.7109375" style="142" customWidth="1"/>
    <col min="1804" max="1806" width="9.85546875" style="142" bestFit="1" customWidth="1"/>
    <col min="1807" max="1807" width="10.85546875" style="142" customWidth="1"/>
    <col min="1808" max="2048" width="9.140625" style="142"/>
    <col min="2049" max="2049" width="66.85546875" style="142" customWidth="1"/>
    <col min="2050" max="2050" width="13.7109375" style="142" bestFit="1" customWidth="1"/>
    <col min="2051" max="2051" width="12.5703125" style="142" customWidth="1"/>
    <col min="2052" max="2052" width="13.85546875" style="142" customWidth="1"/>
    <col min="2053" max="2053" width="11.5703125" style="142" customWidth="1"/>
    <col min="2054" max="2054" width="13.5703125" style="142" customWidth="1"/>
    <col min="2055" max="2055" width="9.85546875" style="142" customWidth="1"/>
    <col min="2056" max="2056" width="10.140625" style="142" customWidth="1"/>
    <col min="2057" max="2057" width="9.140625" style="142"/>
    <col min="2058" max="2058" width="9.85546875" style="142" customWidth="1"/>
    <col min="2059" max="2059" width="14.7109375" style="142" customWidth="1"/>
    <col min="2060" max="2062" width="9.85546875" style="142" bestFit="1" customWidth="1"/>
    <col min="2063" max="2063" width="10.85546875" style="142" customWidth="1"/>
    <col min="2064" max="2304" width="9.140625" style="142"/>
    <col min="2305" max="2305" width="66.85546875" style="142" customWidth="1"/>
    <col min="2306" max="2306" width="13.7109375" style="142" bestFit="1" customWidth="1"/>
    <col min="2307" max="2307" width="12.5703125" style="142" customWidth="1"/>
    <col min="2308" max="2308" width="13.85546875" style="142" customWidth="1"/>
    <col min="2309" max="2309" width="11.5703125" style="142" customWidth="1"/>
    <col min="2310" max="2310" width="13.5703125" style="142" customWidth="1"/>
    <col min="2311" max="2311" width="9.85546875" style="142" customWidth="1"/>
    <col min="2312" max="2312" width="10.140625" style="142" customWidth="1"/>
    <col min="2313" max="2313" width="9.140625" style="142"/>
    <col min="2314" max="2314" width="9.85546875" style="142" customWidth="1"/>
    <col min="2315" max="2315" width="14.7109375" style="142" customWidth="1"/>
    <col min="2316" max="2318" width="9.85546875" style="142" bestFit="1" customWidth="1"/>
    <col min="2319" max="2319" width="10.85546875" style="142" customWidth="1"/>
    <col min="2320" max="2560" width="9.140625" style="142"/>
    <col min="2561" max="2561" width="66.85546875" style="142" customWidth="1"/>
    <col min="2562" max="2562" width="13.7109375" style="142" bestFit="1" customWidth="1"/>
    <col min="2563" max="2563" width="12.5703125" style="142" customWidth="1"/>
    <col min="2564" max="2564" width="13.85546875" style="142" customWidth="1"/>
    <col min="2565" max="2565" width="11.5703125" style="142" customWidth="1"/>
    <col min="2566" max="2566" width="13.5703125" style="142" customWidth="1"/>
    <col min="2567" max="2567" width="9.85546875" style="142" customWidth="1"/>
    <col min="2568" max="2568" width="10.140625" style="142" customWidth="1"/>
    <col min="2569" max="2569" width="9.140625" style="142"/>
    <col min="2570" max="2570" width="9.85546875" style="142" customWidth="1"/>
    <col min="2571" max="2571" width="14.7109375" style="142" customWidth="1"/>
    <col min="2572" max="2574" width="9.85546875" style="142" bestFit="1" customWidth="1"/>
    <col min="2575" max="2575" width="10.85546875" style="142" customWidth="1"/>
    <col min="2576" max="2816" width="9.140625" style="142"/>
    <col min="2817" max="2817" width="66.85546875" style="142" customWidth="1"/>
    <col min="2818" max="2818" width="13.7109375" style="142" bestFit="1" customWidth="1"/>
    <col min="2819" max="2819" width="12.5703125" style="142" customWidth="1"/>
    <col min="2820" max="2820" width="13.85546875" style="142" customWidth="1"/>
    <col min="2821" max="2821" width="11.5703125" style="142" customWidth="1"/>
    <col min="2822" max="2822" width="13.5703125" style="142" customWidth="1"/>
    <col min="2823" max="2823" width="9.85546875" style="142" customWidth="1"/>
    <col min="2824" max="2824" width="10.140625" style="142" customWidth="1"/>
    <col min="2825" max="2825" width="9.140625" style="142"/>
    <col min="2826" max="2826" width="9.85546875" style="142" customWidth="1"/>
    <col min="2827" max="2827" width="14.7109375" style="142" customWidth="1"/>
    <col min="2828" max="2830" width="9.85546875" style="142" bestFit="1" customWidth="1"/>
    <col min="2831" max="2831" width="10.85546875" style="142" customWidth="1"/>
    <col min="2832" max="3072" width="9.140625" style="142"/>
    <col min="3073" max="3073" width="66.85546875" style="142" customWidth="1"/>
    <col min="3074" max="3074" width="13.7109375" style="142" bestFit="1" customWidth="1"/>
    <col min="3075" max="3075" width="12.5703125" style="142" customWidth="1"/>
    <col min="3076" max="3076" width="13.85546875" style="142" customWidth="1"/>
    <col min="3077" max="3077" width="11.5703125" style="142" customWidth="1"/>
    <col min="3078" max="3078" width="13.5703125" style="142" customWidth="1"/>
    <col min="3079" max="3079" width="9.85546875" style="142" customWidth="1"/>
    <col min="3080" max="3080" width="10.140625" style="142" customWidth="1"/>
    <col min="3081" max="3081" width="9.140625" style="142"/>
    <col min="3082" max="3082" width="9.85546875" style="142" customWidth="1"/>
    <col min="3083" max="3083" width="14.7109375" style="142" customWidth="1"/>
    <col min="3084" max="3086" width="9.85546875" style="142" bestFit="1" customWidth="1"/>
    <col min="3087" max="3087" width="10.85546875" style="142" customWidth="1"/>
    <col min="3088" max="3328" width="9.140625" style="142"/>
    <col min="3329" max="3329" width="66.85546875" style="142" customWidth="1"/>
    <col min="3330" max="3330" width="13.7109375" style="142" bestFit="1" customWidth="1"/>
    <col min="3331" max="3331" width="12.5703125" style="142" customWidth="1"/>
    <col min="3332" max="3332" width="13.85546875" style="142" customWidth="1"/>
    <col min="3333" max="3333" width="11.5703125" style="142" customWidth="1"/>
    <col min="3334" max="3334" width="13.5703125" style="142" customWidth="1"/>
    <col min="3335" max="3335" width="9.85546875" style="142" customWidth="1"/>
    <col min="3336" max="3336" width="10.140625" style="142" customWidth="1"/>
    <col min="3337" max="3337" width="9.140625" style="142"/>
    <col min="3338" max="3338" width="9.85546875" style="142" customWidth="1"/>
    <col min="3339" max="3339" width="14.7109375" style="142" customWidth="1"/>
    <col min="3340" max="3342" width="9.85546875" style="142" bestFit="1" customWidth="1"/>
    <col min="3343" max="3343" width="10.85546875" style="142" customWidth="1"/>
    <col min="3344" max="3584" width="9.140625" style="142"/>
    <col min="3585" max="3585" width="66.85546875" style="142" customWidth="1"/>
    <col min="3586" max="3586" width="13.7109375" style="142" bestFit="1" customWidth="1"/>
    <col min="3587" max="3587" width="12.5703125" style="142" customWidth="1"/>
    <col min="3588" max="3588" width="13.85546875" style="142" customWidth="1"/>
    <col min="3589" max="3589" width="11.5703125" style="142" customWidth="1"/>
    <col min="3590" max="3590" width="13.5703125" style="142" customWidth="1"/>
    <col min="3591" max="3591" width="9.85546875" style="142" customWidth="1"/>
    <col min="3592" max="3592" width="10.140625" style="142" customWidth="1"/>
    <col min="3593" max="3593" width="9.140625" style="142"/>
    <col min="3594" max="3594" width="9.85546875" style="142" customWidth="1"/>
    <col min="3595" max="3595" width="14.7109375" style="142" customWidth="1"/>
    <col min="3596" max="3598" width="9.85546875" style="142" bestFit="1" customWidth="1"/>
    <col min="3599" max="3599" width="10.85546875" style="142" customWidth="1"/>
    <col min="3600" max="3840" width="9.140625" style="142"/>
    <col min="3841" max="3841" width="66.85546875" style="142" customWidth="1"/>
    <col min="3842" max="3842" width="13.7109375" style="142" bestFit="1" customWidth="1"/>
    <col min="3843" max="3843" width="12.5703125" style="142" customWidth="1"/>
    <col min="3844" max="3844" width="13.85546875" style="142" customWidth="1"/>
    <col min="3845" max="3845" width="11.5703125" style="142" customWidth="1"/>
    <col min="3846" max="3846" width="13.5703125" style="142" customWidth="1"/>
    <col min="3847" max="3847" width="9.85546875" style="142" customWidth="1"/>
    <col min="3848" max="3848" width="10.140625" style="142" customWidth="1"/>
    <col min="3849" max="3849" width="9.140625" style="142"/>
    <col min="3850" max="3850" width="9.85546875" style="142" customWidth="1"/>
    <col min="3851" max="3851" width="14.7109375" style="142" customWidth="1"/>
    <col min="3852" max="3854" width="9.85546875" style="142" bestFit="1" customWidth="1"/>
    <col min="3855" max="3855" width="10.85546875" style="142" customWidth="1"/>
    <col min="3856" max="4096" width="9.140625" style="142"/>
    <col min="4097" max="4097" width="66.85546875" style="142" customWidth="1"/>
    <col min="4098" max="4098" width="13.7109375" style="142" bestFit="1" customWidth="1"/>
    <col min="4099" max="4099" width="12.5703125" style="142" customWidth="1"/>
    <col min="4100" max="4100" width="13.85546875" style="142" customWidth="1"/>
    <col min="4101" max="4101" width="11.5703125" style="142" customWidth="1"/>
    <col min="4102" max="4102" width="13.5703125" style="142" customWidth="1"/>
    <col min="4103" max="4103" width="9.85546875" style="142" customWidth="1"/>
    <col min="4104" max="4104" width="10.140625" style="142" customWidth="1"/>
    <col min="4105" max="4105" width="9.140625" style="142"/>
    <col min="4106" max="4106" width="9.85546875" style="142" customWidth="1"/>
    <col min="4107" max="4107" width="14.7109375" style="142" customWidth="1"/>
    <col min="4108" max="4110" width="9.85546875" style="142" bestFit="1" customWidth="1"/>
    <col min="4111" max="4111" width="10.85546875" style="142" customWidth="1"/>
    <col min="4112" max="4352" width="9.140625" style="142"/>
    <col min="4353" max="4353" width="66.85546875" style="142" customWidth="1"/>
    <col min="4354" max="4354" width="13.7109375" style="142" bestFit="1" customWidth="1"/>
    <col min="4355" max="4355" width="12.5703125" style="142" customWidth="1"/>
    <col min="4356" max="4356" width="13.85546875" style="142" customWidth="1"/>
    <col min="4357" max="4357" width="11.5703125" style="142" customWidth="1"/>
    <col min="4358" max="4358" width="13.5703125" style="142" customWidth="1"/>
    <col min="4359" max="4359" width="9.85546875" style="142" customWidth="1"/>
    <col min="4360" max="4360" width="10.140625" style="142" customWidth="1"/>
    <col min="4361" max="4361" width="9.140625" style="142"/>
    <col min="4362" max="4362" width="9.85546875" style="142" customWidth="1"/>
    <col min="4363" max="4363" width="14.7109375" style="142" customWidth="1"/>
    <col min="4364" max="4366" width="9.85546875" style="142" bestFit="1" customWidth="1"/>
    <col min="4367" max="4367" width="10.85546875" style="142" customWidth="1"/>
    <col min="4368" max="4608" width="9.140625" style="142"/>
    <col min="4609" max="4609" width="66.85546875" style="142" customWidth="1"/>
    <col min="4610" max="4610" width="13.7109375" style="142" bestFit="1" customWidth="1"/>
    <col min="4611" max="4611" width="12.5703125" style="142" customWidth="1"/>
    <col min="4612" max="4612" width="13.85546875" style="142" customWidth="1"/>
    <col min="4613" max="4613" width="11.5703125" style="142" customWidth="1"/>
    <col min="4614" max="4614" width="13.5703125" style="142" customWidth="1"/>
    <col min="4615" max="4615" width="9.85546875" style="142" customWidth="1"/>
    <col min="4616" max="4616" width="10.140625" style="142" customWidth="1"/>
    <col min="4617" max="4617" width="9.140625" style="142"/>
    <col min="4618" max="4618" width="9.85546875" style="142" customWidth="1"/>
    <col min="4619" max="4619" width="14.7109375" style="142" customWidth="1"/>
    <col min="4620" max="4622" width="9.85546875" style="142" bestFit="1" customWidth="1"/>
    <col min="4623" max="4623" width="10.85546875" style="142" customWidth="1"/>
    <col min="4624" max="4864" width="9.140625" style="142"/>
    <col min="4865" max="4865" width="66.85546875" style="142" customWidth="1"/>
    <col min="4866" max="4866" width="13.7109375" style="142" bestFit="1" customWidth="1"/>
    <col min="4867" max="4867" width="12.5703125" style="142" customWidth="1"/>
    <col min="4868" max="4868" width="13.85546875" style="142" customWidth="1"/>
    <col min="4869" max="4869" width="11.5703125" style="142" customWidth="1"/>
    <col min="4870" max="4870" width="13.5703125" style="142" customWidth="1"/>
    <col min="4871" max="4871" width="9.85546875" style="142" customWidth="1"/>
    <col min="4872" max="4872" width="10.140625" style="142" customWidth="1"/>
    <col min="4873" max="4873" width="9.140625" style="142"/>
    <col min="4874" max="4874" width="9.85546875" style="142" customWidth="1"/>
    <col min="4875" max="4875" width="14.7109375" style="142" customWidth="1"/>
    <col min="4876" max="4878" width="9.85546875" style="142" bestFit="1" customWidth="1"/>
    <col min="4879" max="4879" width="10.85546875" style="142" customWidth="1"/>
    <col min="4880" max="5120" width="9.140625" style="142"/>
    <col min="5121" max="5121" width="66.85546875" style="142" customWidth="1"/>
    <col min="5122" max="5122" width="13.7109375" style="142" bestFit="1" customWidth="1"/>
    <col min="5123" max="5123" width="12.5703125" style="142" customWidth="1"/>
    <col min="5124" max="5124" width="13.85546875" style="142" customWidth="1"/>
    <col min="5125" max="5125" width="11.5703125" style="142" customWidth="1"/>
    <col min="5126" max="5126" width="13.5703125" style="142" customWidth="1"/>
    <col min="5127" max="5127" width="9.85546875" style="142" customWidth="1"/>
    <col min="5128" max="5128" width="10.140625" style="142" customWidth="1"/>
    <col min="5129" max="5129" width="9.140625" style="142"/>
    <col min="5130" max="5130" width="9.85546875" style="142" customWidth="1"/>
    <col min="5131" max="5131" width="14.7109375" style="142" customWidth="1"/>
    <col min="5132" max="5134" width="9.85546875" style="142" bestFit="1" customWidth="1"/>
    <col min="5135" max="5135" width="10.85546875" style="142" customWidth="1"/>
    <col min="5136" max="5376" width="9.140625" style="142"/>
    <col min="5377" max="5377" width="66.85546875" style="142" customWidth="1"/>
    <col min="5378" max="5378" width="13.7109375" style="142" bestFit="1" customWidth="1"/>
    <col min="5379" max="5379" width="12.5703125" style="142" customWidth="1"/>
    <col min="5380" max="5380" width="13.85546875" style="142" customWidth="1"/>
    <col min="5381" max="5381" width="11.5703125" style="142" customWidth="1"/>
    <col min="5382" max="5382" width="13.5703125" style="142" customWidth="1"/>
    <col min="5383" max="5383" width="9.85546875" style="142" customWidth="1"/>
    <col min="5384" max="5384" width="10.140625" style="142" customWidth="1"/>
    <col min="5385" max="5385" width="9.140625" style="142"/>
    <col min="5386" max="5386" width="9.85546875" style="142" customWidth="1"/>
    <col min="5387" max="5387" width="14.7109375" style="142" customWidth="1"/>
    <col min="5388" max="5390" width="9.85546875" style="142" bestFit="1" customWidth="1"/>
    <col min="5391" max="5391" width="10.85546875" style="142" customWidth="1"/>
    <col min="5392" max="5632" width="9.140625" style="142"/>
    <col min="5633" max="5633" width="66.85546875" style="142" customWidth="1"/>
    <col min="5634" max="5634" width="13.7109375" style="142" bestFit="1" customWidth="1"/>
    <col min="5635" max="5635" width="12.5703125" style="142" customWidth="1"/>
    <col min="5636" max="5636" width="13.85546875" style="142" customWidth="1"/>
    <col min="5637" max="5637" width="11.5703125" style="142" customWidth="1"/>
    <col min="5638" max="5638" width="13.5703125" style="142" customWidth="1"/>
    <col min="5639" max="5639" width="9.85546875" style="142" customWidth="1"/>
    <col min="5640" max="5640" width="10.140625" style="142" customWidth="1"/>
    <col min="5641" max="5641" width="9.140625" style="142"/>
    <col min="5642" max="5642" width="9.85546875" style="142" customWidth="1"/>
    <col min="5643" max="5643" width="14.7109375" style="142" customWidth="1"/>
    <col min="5644" max="5646" width="9.85546875" style="142" bestFit="1" customWidth="1"/>
    <col min="5647" max="5647" width="10.85546875" style="142" customWidth="1"/>
    <col min="5648" max="5888" width="9.140625" style="142"/>
    <col min="5889" max="5889" width="66.85546875" style="142" customWidth="1"/>
    <col min="5890" max="5890" width="13.7109375" style="142" bestFit="1" customWidth="1"/>
    <col min="5891" max="5891" width="12.5703125" style="142" customWidth="1"/>
    <col min="5892" max="5892" width="13.85546875" style="142" customWidth="1"/>
    <col min="5893" max="5893" width="11.5703125" style="142" customWidth="1"/>
    <col min="5894" max="5894" width="13.5703125" style="142" customWidth="1"/>
    <col min="5895" max="5895" width="9.85546875" style="142" customWidth="1"/>
    <col min="5896" max="5896" width="10.140625" style="142" customWidth="1"/>
    <col min="5897" max="5897" width="9.140625" style="142"/>
    <col min="5898" max="5898" width="9.85546875" style="142" customWidth="1"/>
    <col min="5899" max="5899" width="14.7109375" style="142" customWidth="1"/>
    <col min="5900" max="5902" width="9.85546875" style="142" bestFit="1" customWidth="1"/>
    <col min="5903" max="5903" width="10.85546875" style="142" customWidth="1"/>
    <col min="5904" max="6144" width="9.140625" style="142"/>
    <col min="6145" max="6145" width="66.85546875" style="142" customWidth="1"/>
    <col min="6146" max="6146" width="13.7109375" style="142" bestFit="1" customWidth="1"/>
    <col min="6147" max="6147" width="12.5703125" style="142" customWidth="1"/>
    <col min="6148" max="6148" width="13.85546875" style="142" customWidth="1"/>
    <col min="6149" max="6149" width="11.5703125" style="142" customWidth="1"/>
    <col min="6150" max="6150" width="13.5703125" style="142" customWidth="1"/>
    <col min="6151" max="6151" width="9.85546875" style="142" customWidth="1"/>
    <col min="6152" max="6152" width="10.140625" style="142" customWidth="1"/>
    <col min="6153" max="6153" width="9.140625" style="142"/>
    <col min="6154" max="6154" width="9.85546875" style="142" customWidth="1"/>
    <col min="6155" max="6155" width="14.7109375" style="142" customWidth="1"/>
    <col min="6156" max="6158" width="9.85546875" style="142" bestFit="1" customWidth="1"/>
    <col min="6159" max="6159" width="10.85546875" style="142" customWidth="1"/>
    <col min="6160" max="6400" width="9.140625" style="142"/>
    <col min="6401" max="6401" width="66.85546875" style="142" customWidth="1"/>
    <col min="6402" max="6402" width="13.7109375" style="142" bestFit="1" customWidth="1"/>
    <col min="6403" max="6403" width="12.5703125" style="142" customWidth="1"/>
    <col min="6404" max="6404" width="13.85546875" style="142" customWidth="1"/>
    <col min="6405" max="6405" width="11.5703125" style="142" customWidth="1"/>
    <col min="6406" max="6406" width="13.5703125" style="142" customWidth="1"/>
    <col min="6407" max="6407" width="9.85546875" style="142" customWidth="1"/>
    <col min="6408" max="6408" width="10.140625" style="142" customWidth="1"/>
    <col min="6409" max="6409" width="9.140625" style="142"/>
    <col min="6410" max="6410" width="9.85546875" style="142" customWidth="1"/>
    <col min="6411" max="6411" width="14.7109375" style="142" customWidth="1"/>
    <col min="6412" max="6414" width="9.85546875" style="142" bestFit="1" customWidth="1"/>
    <col min="6415" max="6415" width="10.85546875" style="142" customWidth="1"/>
    <col min="6416" max="6656" width="9.140625" style="142"/>
    <col min="6657" max="6657" width="66.85546875" style="142" customWidth="1"/>
    <col min="6658" max="6658" width="13.7109375" style="142" bestFit="1" customWidth="1"/>
    <col min="6659" max="6659" width="12.5703125" style="142" customWidth="1"/>
    <col min="6660" max="6660" width="13.85546875" style="142" customWidth="1"/>
    <col min="6661" max="6661" width="11.5703125" style="142" customWidth="1"/>
    <col min="6662" max="6662" width="13.5703125" style="142" customWidth="1"/>
    <col min="6663" max="6663" width="9.85546875" style="142" customWidth="1"/>
    <col min="6664" max="6664" width="10.140625" style="142" customWidth="1"/>
    <col min="6665" max="6665" width="9.140625" style="142"/>
    <col min="6666" max="6666" width="9.85546875" style="142" customWidth="1"/>
    <col min="6667" max="6667" width="14.7109375" style="142" customWidth="1"/>
    <col min="6668" max="6670" width="9.85546875" style="142" bestFit="1" customWidth="1"/>
    <col min="6671" max="6671" width="10.85546875" style="142" customWidth="1"/>
    <col min="6672" max="6912" width="9.140625" style="142"/>
    <col min="6913" max="6913" width="66.85546875" style="142" customWidth="1"/>
    <col min="6914" max="6914" width="13.7109375" style="142" bestFit="1" customWidth="1"/>
    <col min="6915" max="6915" width="12.5703125" style="142" customWidth="1"/>
    <col min="6916" max="6916" width="13.85546875" style="142" customWidth="1"/>
    <col min="6917" max="6917" width="11.5703125" style="142" customWidth="1"/>
    <col min="6918" max="6918" width="13.5703125" style="142" customWidth="1"/>
    <col min="6919" max="6919" width="9.85546875" style="142" customWidth="1"/>
    <col min="6920" max="6920" width="10.140625" style="142" customWidth="1"/>
    <col min="6921" max="6921" width="9.140625" style="142"/>
    <col min="6922" max="6922" width="9.85546875" style="142" customWidth="1"/>
    <col min="6923" max="6923" width="14.7109375" style="142" customWidth="1"/>
    <col min="6924" max="6926" width="9.85546875" style="142" bestFit="1" customWidth="1"/>
    <col min="6927" max="6927" width="10.85546875" style="142" customWidth="1"/>
    <col min="6928" max="7168" width="9.140625" style="142"/>
    <col min="7169" max="7169" width="66.85546875" style="142" customWidth="1"/>
    <col min="7170" max="7170" width="13.7109375" style="142" bestFit="1" customWidth="1"/>
    <col min="7171" max="7171" width="12.5703125" style="142" customWidth="1"/>
    <col min="7172" max="7172" width="13.85546875" style="142" customWidth="1"/>
    <col min="7173" max="7173" width="11.5703125" style="142" customWidth="1"/>
    <col min="7174" max="7174" width="13.5703125" style="142" customWidth="1"/>
    <col min="7175" max="7175" width="9.85546875" style="142" customWidth="1"/>
    <col min="7176" max="7176" width="10.140625" style="142" customWidth="1"/>
    <col min="7177" max="7177" width="9.140625" style="142"/>
    <col min="7178" max="7178" width="9.85546875" style="142" customWidth="1"/>
    <col min="7179" max="7179" width="14.7109375" style="142" customWidth="1"/>
    <col min="7180" max="7182" width="9.85546875" style="142" bestFit="1" customWidth="1"/>
    <col min="7183" max="7183" width="10.85546875" style="142" customWidth="1"/>
    <col min="7184" max="7424" width="9.140625" style="142"/>
    <col min="7425" max="7425" width="66.85546875" style="142" customWidth="1"/>
    <col min="7426" max="7426" width="13.7109375" style="142" bestFit="1" customWidth="1"/>
    <col min="7427" max="7427" width="12.5703125" style="142" customWidth="1"/>
    <col min="7428" max="7428" width="13.85546875" style="142" customWidth="1"/>
    <col min="7429" max="7429" width="11.5703125" style="142" customWidth="1"/>
    <col min="7430" max="7430" width="13.5703125" style="142" customWidth="1"/>
    <col min="7431" max="7431" width="9.85546875" style="142" customWidth="1"/>
    <col min="7432" max="7432" width="10.140625" style="142" customWidth="1"/>
    <col min="7433" max="7433" width="9.140625" style="142"/>
    <col min="7434" max="7434" width="9.85546875" style="142" customWidth="1"/>
    <col min="7435" max="7435" width="14.7109375" style="142" customWidth="1"/>
    <col min="7436" max="7438" width="9.85546875" style="142" bestFit="1" customWidth="1"/>
    <col min="7439" max="7439" width="10.85546875" style="142" customWidth="1"/>
    <col min="7440" max="7680" width="9.140625" style="142"/>
    <col min="7681" max="7681" width="66.85546875" style="142" customWidth="1"/>
    <col min="7682" max="7682" width="13.7109375" style="142" bestFit="1" customWidth="1"/>
    <col min="7683" max="7683" width="12.5703125" style="142" customWidth="1"/>
    <col min="7684" max="7684" width="13.85546875" style="142" customWidth="1"/>
    <col min="7685" max="7685" width="11.5703125" style="142" customWidth="1"/>
    <col min="7686" max="7686" width="13.5703125" style="142" customWidth="1"/>
    <col min="7687" max="7687" width="9.85546875" style="142" customWidth="1"/>
    <col min="7688" max="7688" width="10.140625" style="142" customWidth="1"/>
    <col min="7689" max="7689" width="9.140625" style="142"/>
    <col min="7690" max="7690" width="9.85546875" style="142" customWidth="1"/>
    <col min="7691" max="7691" width="14.7109375" style="142" customWidth="1"/>
    <col min="7692" max="7694" width="9.85546875" style="142" bestFit="1" customWidth="1"/>
    <col min="7695" max="7695" width="10.85546875" style="142" customWidth="1"/>
    <col min="7696" max="7936" width="9.140625" style="142"/>
    <col min="7937" max="7937" width="66.85546875" style="142" customWidth="1"/>
    <col min="7938" max="7938" width="13.7109375" style="142" bestFit="1" customWidth="1"/>
    <col min="7939" max="7939" width="12.5703125" style="142" customWidth="1"/>
    <col min="7940" max="7940" width="13.85546875" style="142" customWidth="1"/>
    <col min="7941" max="7941" width="11.5703125" style="142" customWidth="1"/>
    <col min="7942" max="7942" width="13.5703125" style="142" customWidth="1"/>
    <col min="7943" max="7943" width="9.85546875" style="142" customWidth="1"/>
    <col min="7944" max="7944" width="10.140625" style="142" customWidth="1"/>
    <col min="7945" max="7945" width="9.140625" style="142"/>
    <col min="7946" max="7946" width="9.85546875" style="142" customWidth="1"/>
    <col min="7947" max="7947" width="14.7109375" style="142" customWidth="1"/>
    <col min="7948" max="7950" width="9.85546875" style="142" bestFit="1" customWidth="1"/>
    <col min="7951" max="7951" width="10.85546875" style="142" customWidth="1"/>
    <col min="7952" max="8192" width="9.140625" style="142"/>
    <col min="8193" max="8193" width="66.85546875" style="142" customWidth="1"/>
    <col min="8194" max="8194" width="13.7109375" style="142" bestFit="1" customWidth="1"/>
    <col min="8195" max="8195" width="12.5703125" style="142" customWidth="1"/>
    <col min="8196" max="8196" width="13.85546875" style="142" customWidth="1"/>
    <col min="8197" max="8197" width="11.5703125" style="142" customWidth="1"/>
    <col min="8198" max="8198" width="13.5703125" style="142" customWidth="1"/>
    <col min="8199" max="8199" width="9.85546875" style="142" customWidth="1"/>
    <col min="8200" max="8200" width="10.140625" style="142" customWidth="1"/>
    <col min="8201" max="8201" width="9.140625" style="142"/>
    <col min="8202" max="8202" width="9.85546875" style="142" customWidth="1"/>
    <col min="8203" max="8203" width="14.7109375" style="142" customWidth="1"/>
    <col min="8204" max="8206" width="9.85546875" style="142" bestFit="1" customWidth="1"/>
    <col min="8207" max="8207" width="10.85546875" style="142" customWidth="1"/>
    <col min="8208" max="8448" width="9.140625" style="142"/>
    <col min="8449" max="8449" width="66.85546875" style="142" customWidth="1"/>
    <col min="8450" max="8450" width="13.7109375" style="142" bestFit="1" customWidth="1"/>
    <col min="8451" max="8451" width="12.5703125" style="142" customWidth="1"/>
    <col min="8452" max="8452" width="13.85546875" style="142" customWidth="1"/>
    <col min="8453" max="8453" width="11.5703125" style="142" customWidth="1"/>
    <col min="8454" max="8454" width="13.5703125" style="142" customWidth="1"/>
    <col min="8455" max="8455" width="9.85546875" style="142" customWidth="1"/>
    <col min="8456" max="8456" width="10.140625" style="142" customWidth="1"/>
    <col min="8457" max="8457" width="9.140625" style="142"/>
    <col min="8458" max="8458" width="9.85546875" style="142" customWidth="1"/>
    <col min="8459" max="8459" width="14.7109375" style="142" customWidth="1"/>
    <col min="8460" max="8462" width="9.85546875" style="142" bestFit="1" customWidth="1"/>
    <col min="8463" max="8463" width="10.85546875" style="142" customWidth="1"/>
    <col min="8464" max="8704" width="9.140625" style="142"/>
    <col min="8705" max="8705" width="66.85546875" style="142" customWidth="1"/>
    <col min="8706" max="8706" width="13.7109375" style="142" bestFit="1" customWidth="1"/>
    <col min="8707" max="8707" width="12.5703125" style="142" customWidth="1"/>
    <col min="8708" max="8708" width="13.85546875" style="142" customWidth="1"/>
    <col min="8709" max="8709" width="11.5703125" style="142" customWidth="1"/>
    <col min="8710" max="8710" width="13.5703125" style="142" customWidth="1"/>
    <col min="8711" max="8711" width="9.85546875" style="142" customWidth="1"/>
    <col min="8712" max="8712" width="10.140625" style="142" customWidth="1"/>
    <col min="8713" max="8713" width="9.140625" style="142"/>
    <col min="8714" max="8714" width="9.85546875" style="142" customWidth="1"/>
    <col min="8715" max="8715" width="14.7109375" style="142" customWidth="1"/>
    <col min="8716" max="8718" width="9.85546875" style="142" bestFit="1" customWidth="1"/>
    <col min="8719" max="8719" width="10.85546875" style="142" customWidth="1"/>
    <col min="8720" max="8960" width="9.140625" style="142"/>
    <col min="8961" max="8961" width="66.85546875" style="142" customWidth="1"/>
    <col min="8962" max="8962" width="13.7109375" style="142" bestFit="1" customWidth="1"/>
    <col min="8963" max="8963" width="12.5703125" style="142" customWidth="1"/>
    <col min="8964" max="8964" width="13.85546875" style="142" customWidth="1"/>
    <col min="8965" max="8965" width="11.5703125" style="142" customWidth="1"/>
    <col min="8966" max="8966" width="13.5703125" style="142" customWidth="1"/>
    <col min="8967" max="8967" width="9.85546875" style="142" customWidth="1"/>
    <col min="8968" max="8968" width="10.140625" style="142" customWidth="1"/>
    <col min="8969" max="8969" width="9.140625" style="142"/>
    <col min="8970" max="8970" width="9.85546875" style="142" customWidth="1"/>
    <col min="8971" max="8971" width="14.7109375" style="142" customWidth="1"/>
    <col min="8972" max="8974" width="9.85546875" style="142" bestFit="1" customWidth="1"/>
    <col min="8975" max="8975" width="10.85546875" style="142" customWidth="1"/>
    <col min="8976" max="9216" width="9.140625" style="142"/>
    <col min="9217" max="9217" width="66.85546875" style="142" customWidth="1"/>
    <col min="9218" max="9218" width="13.7109375" style="142" bestFit="1" customWidth="1"/>
    <col min="9219" max="9219" width="12.5703125" style="142" customWidth="1"/>
    <col min="9220" max="9220" width="13.85546875" style="142" customWidth="1"/>
    <col min="9221" max="9221" width="11.5703125" style="142" customWidth="1"/>
    <col min="9222" max="9222" width="13.5703125" style="142" customWidth="1"/>
    <col min="9223" max="9223" width="9.85546875" style="142" customWidth="1"/>
    <col min="9224" max="9224" width="10.140625" style="142" customWidth="1"/>
    <col min="9225" max="9225" width="9.140625" style="142"/>
    <col min="9226" max="9226" width="9.85546875" style="142" customWidth="1"/>
    <col min="9227" max="9227" width="14.7109375" style="142" customWidth="1"/>
    <col min="9228" max="9230" width="9.85546875" style="142" bestFit="1" customWidth="1"/>
    <col min="9231" max="9231" width="10.85546875" style="142" customWidth="1"/>
    <col min="9232" max="9472" width="9.140625" style="142"/>
    <col min="9473" max="9473" width="66.85546875" style="142" customWidth="1"/>
    <col min="9474" max="9474" width="13.7109375" style="142" bestFit="1" customWidth="1"/>
    <col min="9475" max="9475" width="12.5703125" style="142" customWidth="1"/>
    <col min="9476" max="9476" width="13.85546875" style="142" customWidth="1"/>
    <col min="9477" max="9477" width="11.5703125" style="142" customWidth="1"/>
    <col min="9478" max="9478" width="13.5703125" style="142" customWidth="1"/>
    <col min="9479" max="9479" width="9.85546875" style="142" customWidth="1"/>
    <col min="9480" max="9480" width="10.140625" style="142" customWidth="1"/>
    <col min="9481" max="9481" width="9.140625" style="142"/>
    <col min="9482" max="9482" width="9.85546875" style="142" customWidth="1"/>
    <col min="9483" max="9483" width="14.7109375" style="142" customWidth="1"/>
    <col min="9484" max="9486" width="9.85546875" style="142" bestFit="1" customWidth="1"/>
    <col min="9487" max="9487" width="10.85546875" style="142" customWidth="1"/>
    <col min="9488" max="9728" width="9.140625" style="142"/>
    <col min="9729" max="9729" width="66.85546875" style="142" customWidth="1"/>
    <col min="9730" max="9730" width="13.7109375" style="142" bestFit="1" customWidth="1"/>
    <col min="9731" max="9731" width="12.5703125" style="142" customWidth="1"/>
    <col min="9732" max="9732" width="13.85546875" style="142" customWidth="1"/>
    <col min="9733" max="9733" width="11.5703125" style="142" customWidth="1"/>
    <col min="9734" max="9734" width="13.5703125" style="142" customWidth="1"/>
    <col min="9735" max="9735" width="9.85546875" style="142" customWidth="1"/>
    <col min="9736" max="9736" width="10.140625" style="142" customWidth="1"/>
    <col min="9737" max="9737" width="9.140625" style="142"/>
    <col min="9738" max="9738" width="9.85546875" style="142" customWidth="1"/>
    <col min="9739" max="9739" width="14.7109375" style="142" customWidth="1"/>
    <col min="9740" max="9742" width="9.85546875" style="142" bestFit="1" customWidth="1"/>
    <col min="9743" max="9743" width="10.85546875" style="142" customWidth="1"/>
    <col min="9744" max="9984" width="9.140625" style="142"/>
    <col min="9985" max="9985" width="66.85546875" style="142" customWidth="1"/>
    <col min="9986" max="9986" width="13.7109375" style="142" bestFit="1" customWidth="1"/>
    <col min="9987" max="9987" width="12.5703125" style="142" customWidth="1"/>
    <col min="9988" max="9988" width="13.85546875" style="142" customWidth="1"/>
    <col min="9989" max="9989" width="11.5703125" style="142" customWidth="1"/>
    <col min="9990" max="9990" width="13.5703125" style="142" customWidth="1"/>
    <col min="9991" max="9991" width="9.85546875" style="142" customWidth="1"/>
    <col min="9992" max="9992" width="10.140625" style="142" customWidth="1"/>
    <col min="9993" max="9993" width="9.140625" style="142"/>
    <col min="9994" max="9994" width="9.85546875" style="142" customWidth="1"/>
    <col min="9995" max="9995" width="14.7109375" style="142" customWidth="1"/>
    <col min="9996" max="9998" width="9.85546875" style="142" bestFit="1" customWidth="1"/>
    <col min="9999" max="9999" width="10.85546875" style="142" customWidth="1"/>
    <col min="10000" max="10240" width="9.140625" style="142"/>
    <col min="10241" max="10241" width="66.85546875" style="142" customWidth="1"/>
    <col min="10242" max="10242" width="13.7109375" style="142" bestFit="1" customWidth="1"/>
    <col min="10243" max="10243" width="12.5703125" style="142" customWidth="1"/>
    <col min="10244" max="10244" width="13.85546875" style="142" customWidth="1"/>
    <col min="10245" max="10245" width="11.5703125" style="142" customWidth="1"/>
    <col min="10246" max="10246" width="13.5703125" style="142" customWidth="1"/>
    <col min="10247" max="10247" width="9.85546875" style="142" customWidth="1"/>
    <col min="10248" max="10248" width="10.140625" style="142" customWidth="1"/>
    <col min="10249" max="10249" width="9.140625" style="142"/>
    <col min="10250" max="10250" width="9.85546875" style="142" customWidth="1"/>
    <col min="10251" max="10251" width="14.7109375" style="142" customWidth="1"/>
    <col min="10252" max="10254" width="9.85546875" style="142" bestFit="1" customWidth="1"/>
    <col min="10255" max="10255" width="10.85546875" style="142" customWidth="1"/>
    <col min="10256" max="10496" width="9.140625" style="142"/>
    <col min="10497" max="10497" width="66.85546875" style="142" customWidth="1"/>
    <col min="10498" max="10498" width="13.7109375" style="142" bestFit="1" customWidth="1"/>
    <col min="10499" max="10499" width="12.5703125" style="142" customWidth="1"/>
    <col min="10500" max="10500" width="13.85546875" style="142" customWidth="1"/>
    <col min="10501" max="10501" width="11.5703125" style="142" customWidth="1"/>
    <col min="10502" max="10502" width="13.5703125" style="142" customWidth="1"/>
    <col min="10503" max="10503" width="9.85546875" style="142" customWidth="1"/>
    <col min="10504" max="10504" width="10.140625" style="142" customWidth="1"/>
    <col min="10505" max="10505" width="9.140625" style="142"/>
    <col min="10506" max="10506" width="9.85546875" style="142" customWidth="1"/>
    <col min="10507" max="10507" width="14.7109375" style="142" customWidth="1"/>
    <col min="10508" max="10510" width="9.85546875" style="142" bestFit="1" customWidth="1"/>
    <col min="10511" max="10511" width="10.85546875" style="142" customWidth="1"/>
    <col min="10512" max="10752" width="9.140625" style="142"/>
    <col min="10753" max="10753" width="66.85546875" style="142" customWidth="1"/>
    <col min="10754" max="10754" width="13.7109375" style="142" bestFit="1" customWidth="1"/>
    <col min="10755" max="10755" width="12.5703125" style="142" customWidth="1"/>
    <col min="10756" max="10756" width="13.85546875" style="142" customWidth="1"/>
    <col min="10757" max="10757" width="11.5703125" style="142" customWidth="1"/>
    <col min="10758" max="10758" width="13.5703125" style="142" customWidth="1"/>
    <col min="10759" max="10759" width="9.85546875" style="142" customWidth="1"/>
    <col min="10760" max="10760" width="10.140625" style="142" customWidth="1"/>
    <col min="10761" max="10761" width="9.140625" style="142"/>
    <col min="10762" max="10762" width="9.85546875" style="142" customWidth="1"/>
    <col min="10763" max="10763" width="14.7109375" style="142" customWidth="1"/>
    <col min="10764" max="10766" width="9.85546875" style="142" bestFit="1" customWidth="1"/>
    <col min="10767" max="10767" width="10.85546875" style="142" customWidth="1"/>
    <col min="10768" max="11008" width="9.140625" style="142"/>
    <col min="11009" max="11009" width="66.85546875" style="142" customWidth="1"/>
    <col min="11010" max="11010" width="13.7109375" style="142" bestFit="1" customWidth="1"/>
    <col min="11011" max="11011" width="12.5703125" style="142" customWidth="1"/>
    <col min="11012" max="11012" width="13.85546875" style="142" customWidth="1"/>
    <col min="11013" max="11013" width="11.5703125" style="142" customWidth="1"/>
    <col min="11014" max="11014" width="13.5703125" style="142" customWidth="1"/>
    <col min="11015" max="11015" width="9.85546875" style="142" customWidth="1"/>
    <col min="11016" max="11016" width="10.140625" style="142" customWidth="1"/>
    <col min="11017" max="11017" width="9.140625" style="142"/>
    <col min="11018" max="11018" width="9.85546875" style="142" customWidth="1"/>
    <col min="11019" max="11019" width="14.7109375" style="142" customWidth="1"/>
    <col min="11020" max="11022" width="9.85546875" style="142" bestFit="1" customWidth="1"/>
    <col min="11023" max="11023" width="10.85546875" style="142" customWidth="1"/>
    <col min="11024" max="11264" width="9.140625" style="142"/>
    <col min="11265" max="11265" width="66.85546875" style="142" customWidth="1"/>
    <col min="11266" max="11266" width="13.7109375" style="142" bestFit="1" customWidth="1"/>
    <col min="11267" max="11267" width="12.5703125" style="142" customWidth="1"/>
    <col min="11268" max="11268" width="13.85546875" style="142" customWidth="1"/>
    <col min="11269" max="11269" width="11.5703125" style="142" customWidth="1"/>
    <col min="11270" max="11270" width="13.5703125" style="142" customWidth="1"/>
    <col min="11271" max="11271" width="9.85546875" style="142" customWidth="1"/>
    <col min="11272" max="11272" width="10.140625" style="142" customWidth="1"/>
    <col min="11273" max="11273" width="9.140625" style="142"/>
    <col min="11274" max="11274" width="9.85546875" style="142" customWidth="1"/>
    <col min="11275" max="11275" width="14.7109375" style="142" customWidth="1"/>
    <col min="11276" max="11278" width="9.85546875" style="142" bestFit="1" customWidth="1"/>
    <col min="11279" max="11279" width="10.85546875" style="142" customWidth="1"/>
    <col min="11280" max="11520" width="9.140625" style="142"/>
    <col min="11521" max="11521" width="66.85546875" style="142" customWidth="1"/>
    <col min="11522" max="11522" width="13.7109375" style="142" bestFit="1" customWidth="1"/>
    <col min="11523" max="11523" width="12.5703125" style="142" customWidth="1"/>
    <col min="11524" max="11524" width="13.85546875" style="142" customWidth="1"/>
    <col min="11525" max="11525" width="11.5703125" style="142" customWidth="1"/>
    <col min="11526" max="11526" width="13.5703125" style="142" customWidth="1"/>
    <col min="11527" max="11527" width="9.85546875" style="142" customWidth="1"/>
    <col min="11528" max="11528" width="10.140625" style="142" customWidth="1"/>
    <col min="11529" max="11529" width="9.140625" style="142"/>
    <col min="11530" max="11530" width="9.85546875" style="142" customWidth="1"/>
    <col min="11531" max="11531" width="14.7109375" style="142" customWidth="1"/>
    <col min="11532" max="11534" width="9.85546875" style="142" bestFit="1" customWidth="1"/>
    <col min="11535" max="11535" width="10.85546875" style="142" customWidth="1"/>
    <col min="11536" max="11776" width="9.140625" style="142"/>
    <col min="11777" max="11777" width="66.85546875" style="142" customWidth="1"/>
    <col min="11778" max="11778" width="13.7109375" style="142" bestFit="1" customWidth="1"/>
    <col min="11779" max="11779" width="12.5703125" style="142" customWidth="1"/>
    <col min="11780" max="11780" width="13.85546875" style="142" customWidth="1"/>
    <col min="11781" max="11781" width="11.5703125" style="142" customWidth="1"/>
    <col min="11782" max="11782" width="13.5703125" style="142" customWidth="1"/>
    <col min="11783" max="11783" width="9.85546875" style="142" customWidth="1"/>
    <col min="11784" max="11784" width="10.140625" style="142" customWidth="1"/>
    <col min="11785" max="11785" width="9.140625" style="142"/>
    <col min="11786" max="11786" width="9.85546875" style="142" customWidth="1"/>
    <col min="11787" max="11787" width="14.7109375" style="142" customWidth="1"/>
    <col min="11788" max="11790" width="9.85546875" style="142" bestFit="1" customWidth="1"/>
    <col min="11791" max="11791" width="10.85546875" style="142" customWidth="1"/>
    <col min="11792" max="12032" width="9.140625" style="142"/>
    <col min="12033" max="12033" width="66.85546875" style="142" customWidth="1"/>
    <col min="12034" max="12034" width="13.7109375" style="142" bestFit="1" customWidth="1"/>
    <col min="12035" max="12035" width="12.5703125" style="142" customWidth="1"/>
    <col min="12036" max="12036" width="13.85546875" style="142" customWidth="1"/>
    <col min="12037" max="12037" width="11.5703125" style="142" customWidth="1"/>
    <col min="12038" max="12038" width="13.5703125" style="142" customWidth="1"/>
    <col min="12039" max="12039" width="9.85546875" style="142" customWidth="1"/>
    <col min="12040" max="12040" width="10.140625" style="142" customWidth="1"/>
    <col min="12041" max="12041" width="9.140625" style="142"/>
    <col min="12042" max="12042" width="9.85546875" style="142" customWidth="1"/>
    <col min="12043" max="12043" width="14.7109375" style="142" customWidth="1"/>
    <col min="12044" max="12046" width="9.85546875" style="142" bestFit="1" customWidth="1"/>
    <col min="12047" max="12047" width="10.85546875" style="142" customWidth="1"/>
    <col min="12048" max="12288" width="9.140625" style="142"/>
    <col min="12289" max="12289" width="66.85546875" style="142" customWidth="1"/>
    <col min="12290" max="12290" width="13.7109375" style="142" bestFit="1" customWidth="1"/>
    <col min="12291" max="12291" width="12.5703125" style="142" customWidth="1"/>
    <col min="12292" max="12292" width="13.85546875" style="142" customWidth="1"/>
    <col min="12293" max="12293" width="11.5703125" style="142" customWidth="1"/>
    <col min="12294" max="12294" width="13.5703125" style="142" customWidth="1"/>
    <col min="12295" max="12295" width="9.85546875" style="142" customWidth="1"/>
    <col min="12296" max="12296" width="10.140625" style="142" customWidth="1"/>
    <col min="12297" max="12297" width="9.140625" style="142"/>
    <col min="12298" max="12298" width="9.85546875" style="142" customWidth="1"/>
    <col min="12299" max="12299" width="14.7109375" style="142" customWidth="1"/>
    <col min="12300" max="12302" width="9.85546875" style="142" bestFit="1" customWidth="1"/>
    <col min="12303" max="12303" width="10.85546875" style="142" customWidth="1"/>
    <col min="12304" max="12544" width="9.140625" style="142"/>
    <col min="12545" max="12545" width="66.85546875" style="142" customWidth="1"/>
    <col min="12546" max="12546" width="13.7109375" style="142" bestFit="1" customWidth="1"/>
    <col min="12547" max="12547" width="12.5703125" style="142" customWidth="1"/>
    <col min="12548" max="12548" width="13.85546875" style="142" customWidth="1"/>
    <col min="12549" max="12549" width="11.5703125" style="142" customWidth="1"/>
    <col min="12550" max="12550" width="13.5703125" style="142" customWidth="1"/>
    <col min="12551" max="12551" width="9.85546875" style="142" customWidth="1"/>
    <col min="12552" max="12552" width="10.140625" style="142" customWidth="1"/>
    <col min="12553" max="12553" width="9.140625" style="142"/>
    <col min="12554" max="12554" width="9.85546875" style="142" customWidth="1"/>
    <col min="12555" max="12555" width="14.7109375" style="142" customWidth="1"/>
    <col min="12556" max="12558" width="9.85546875" style="142" bestFit="1" customWidth="1"/>
    <col min="12559" max="12559" width="10.85546875" style="142" customWidth="1"/>
    <col min="12560" max="12800" width="9.140625" style="142"/>
    <col min="12801" max="12801" width="66.85546875" style="142" customWidth="1"/>
    <col min="12802" max="12802" width="13.7109375" style="142" bestFit="1" customWidth="1"/>
    <col min="12803" max="12803" width="12.5703125" style="142" customWidth="1"/>
    <col min="12804" max="12804" width="13.85546875" style="142" customWidth="1"/>
    <col min="12805" max="12805" width="11.5703125" style="142" customWidth="1"/>
    <col min="12806" max="12806" width="13.5703125" style="142" customWidth="1"/>
    <col min="12807" max="12807" width="9.85546875" style="142" customWidth="1"/>
    <col min="12808" max="12808" width="10.140625" style="142" customWidth="1"/>
    <col min="12809" max="12809" width="9.140625" style="142"/>
    <col min="12810" max="12810" width="9.85546875" style="142" customWidth="1"/>
    <col min="12811" max="12811" width="14.7109375" style="142" customWidth="1"/>
    <col min="12812" max="12814" width="9.85546875" style="142" bestFit="1" customWidth="1"/>
    <col min="12815" max="12815" width="10.85546875" style="142" customWidth="1"/>
    <col min="12816" max="13056" width="9.140625" style="142"/>
    <col min="13057" max="13057" width="66.85546875" style="142" customWidth="1"/>
    <col min="13058" max="13058" width="13.7109375" style="142" bestFit="1" customWidth="1"/>
    <col min="13059" max="13059" width="12.5703125" style="142" customWidth="1"/>
    <col min="13060" max="13060" width="13.85546875" style="142" customWidth="1"/>
    <col min="13061" max="13061" width="11.5703125" style="142" customWidth="1"/>
    <col min="13062" max="13062" width="13.5703125" style="142" customWidth="1"/>
    <col min="13063" max="13063" width="9.85546875" style="142" customWidth="1"/>
    <col min="13064" max="13064" width="10.140625" style="142" customWidth="1"/>
    <col min="13065" max="13065" width="9.140625" style="142"/>
    <col min="13066" max="13066" width="9.85546875" style="142" customWidth="1"/>
    <col min="13067" max="13067" width="14.7109375" style="142" customWidth="1"/>
    <col min="13068" max="13070" width="9.85546875" style="142" bestFit="1" customWidth="1"/>
    <col min="13071" max="13071" width="10.85546875" style="142" customWidth="1"/>
    <col min="13072" max="13312" width="9.140625" style="142"/>
    <col min="13313" max="13313" width="66.85546875" style="142" customWidth="1"/>
    <col min="13314" max="13314" width="13.7109375" style="142" bestFit="1" customWidth="1"/>
    <col min="13315" max="13315" width="12.5703125" style="142" customWidth="1"/>
    <col min="13316" max="13316" width="13.85546875" style="142" customWidth="1"/>
    <col min="13317" max="13317" width="11.5703125" style="142" customWidth="1"/>
    <col min="13318" max="13318" width="13.5703125" style="142" customWidth="1"/>
    <col min="13319" max="13319" width="9.85546875" style="142" customWidth="1"/>
    <col min="13320" max="13320" width="10.140625" style="142" customWidth="1"/>
    <col min="13321" max="13321" width="9.140625" style="142"/>
    <col min="13322" max="13322" width="9.85546875" style="142" customWidth="1"/>
    <col min="13323" max="13323" width="14.7109375" style="142" customWidth="1"/>
    <col min="13324" max="13326" width="9.85546875" style="142" bestFit="1" customWidth="1"/>
    <col min="13327" max="13327" width="10.85546875" style="142" customWidth="1"/>
    <col min="13328" max="13568" width="9.140625" style="142"/>
    <col min="13569" max="13569" width="66.85546875" style="142" customWidth="1"/>
    <col min="13570" max="13570" width="13.7109375" style="142" bestFit="1" customWidth="1"/>
    <col min="13571" max="13571" width="12.5703125" style="142" customWidth="1"/>
    <col min="13572" max="13572" width="13.85546875" style="142" customWidth="1"/>
    <col min="13573" max="13573" width="11.5703125" style="142" customWidth="1"/>
    <col min="13574" max="13574" width="13.5703125" style="142" customWidth="1"/>
    <col min="13575" max="13575" width="9.85546875" style="142" customWidth="1"/>
    <col min="13576" max="13576" width="10.140625" style="142" customWidth="1"/>
    <col min="13577" max="13577" width="9.140625" style="142"/>
    <col min="13578" max="13578" width="9.85546875" style="142" customWidth="1"/>
    <col min="13579" max="13579" width="14.7109375" style="142" customWidth="1"/>
    <col min="13580" max="13582" width="9.85546875" style="142" bestFit="1" customWidth="1"/>
    <col min="13583" max="13583" width="10.85546875" style="142" customWidth="1"/>
    <col min="13584" max="13824" width="9.140625" style="142"/>
    <col min="13825" max="13825" width="66.85546875" style="142" customWidth="1"/>
    <col min="13826" max="13826" width="13.7109375" style="142" bestFit="1" customWidth="1"/>
    <col min="13827" max="13827" width="12.5703125" style="142" customWidth="1"/>
    <col min="13828" max="13828" width="13.85546875" style="142" customWidth="1"/>
    <col min="13829" max="13829" width="11.5703125" style="142" customWidth="1"/>
    <col min="13830" max="13830" width="13.5703125" style="142" customWidth="1"/>
    <col min="13831" max="13831" width="9.85546875" style="142" customWidth="1"/>
    <col min="13832" max="13832" width="10.140625" style="142" customWidth="1"/>
    <col min="13833" max="13833" width="9.140625" style="142"/>
    <col min="13834" max="13834" width="9.85546875" style="142" customWidth="1"/>
    <col min="13835" max="13835" width="14.7109375" style="142" customWidth="1"/>
    <col min="13836" max="13838" width="9.85546875" style="142" bestFit="1" customWidth="1"/>
    <col min="13839" max="13839" width="10.85546875" style="142" customWidth="1"/>
    <col min="13840" max="14080" width="9.140625" style="142"/>
    <col min="14081" max="14081" width="66.85546875" style="142" customWidth="1"/>
    <col min="14082" max="14082" width="13.7109375" style="142" bestFit="1" customWidth="1"/>
    <col min="14083" max="14083" width="12.5703125" style="142" customWidth="1"/>
    <col min="14084" max="14084" width="13.85546875" style="142" customWidth="1"/>
    <col min="14085" max="14085" width="11.5703125" style="142" customWidth="1"/>
    <col min="14086" max="14086" width="13.5703125" style="142" customWidth="1"/>
    <col min="14087" max="14087" width="9.85546875" style="142" customWidth="1"/>
    <col min="14088" max="14088" width="10.140625" style="142" customWidth="1"/>
    <col min="14089" max="14089" width="9.140625" style="142"/>
    <col min="14090" max="14090" width="9.85546875" style="142" customWidth="1"/>
    <col min="14091" max="14091" width="14.7109375" style="142" customWidth="1"/>
    <col min="14092" max="14094" width="9.85546875" style="142" bestFit="1" customWidth="1"/>
    <col min="14095" max="14095" width="10.85546875" style="142" customWidth="1"/>
    <col min="14096" max="14336" width="9.140625" style="142"/>
    <col min="14337" max="14337" width="66.85546875" style="142" customWidth="1"/>
    <col min="14338" max="14338" width="13.7109375" style="142" bestFit="1" customWidth="1"/>
    <col min="14339" max="14339" width="12.5703125" style="142" customWidth="1"/>
    <col min="14340" max="14340" width="13.85546875" style="142" customWidth="1"/>
    <col min="14341" max="14341" width="11.5703125" style="142" customWidth="1"/>
    <col min="14342" max="14342" width="13.5703125" style="142" customWidth="1"/>
    <col min="14343" max="14343" width="9.85546875" style="142" customWidth="1"/>
    <col min="14344" max="14344" width="10.140625" style="142" customWidth="1"/>
    <col min="14345" max="14345" width="9.140625" style="142"/>
    <col min="14346" max="14346" width="9.85546875" style="142" customWidth="1"/>
    <col min="14347" max="14347" width="14.7109375" style="142" customWidth="1"/>
    <col min="14348" max="14350" width="9.85546875" style="142" bestFit="1" customWidth="1"/>
    <col min="14351" max="14351" width="10.85546875" style="142" customWidth="1"/>
    <col min="14352" max="14592" width="9.140625" style="142"/>
    <col min="14593" max="14593" width="66.85546875" style="142" customWidth="1"/>
    <col min="14594" max="14594" width="13.7109375" style="142" bestFit="1" customWidth="1"/>
    <col min="14595" max="14595" width="12.5703125" style="142" customWidth="1"/>
    <col min="14596" max="14596" width="13.85546875" style="142" customWidth="1"/>
    <col min="14597" max="14597" width="11.5703125" style="142" customWidth="1"/>
    <col min="14598" max="14598" width="13.5703125" style="142" customWidth="1"/>
    <col min="14599" max="14599" width="9.85546875" style="142" customWidth="1"/>
    <col min="14600" max="14600" width="10.140625" style="142" customWidth="1"/>
    <col min="14601" max="14601" width="9.140625" style="142"/>
    <col min="14602" max="14602" width="9.85546875" style="142" customWidth="1"/>
    <col min="14603" max="14603" width="14.7109375" style="142" customWidth="1"/>
    <col min="14604" max="14606" width="9.85546875" style="142" bestFit="1" customWidth="1"/>
    <col min="14607" max="14607" width="10.85546875" style="142" customWidth="1"/>
    <col min="14608" max="14848" width="9.140625" style="142"/>
    <col min="14849" max="14849" width="66.85546875" style="142" customWidth="1"/>
    <col min="14850" max="14850" width="13.7109375" style="142" bestFit="1" customWidth="1"/>
    <col min="14851" max="14851" width="12.5703125" style="142" customWidth="1"/>
    <col min="14852" max="14852" width="13.85546875" style="142" customWidth="1"/>
    <col min="14853" max="14853" width="11.5703125" style="142" customWidth="1"/>
    <col min="14854" max="14854" width="13.5703125" style="142" customWidth="1"/>
    <col min="14855" max="14855" width="9.85546875" style="142" customWidth="1"/>
    <col min="14856" max="14856" width="10.140625" style="142" customWidth="1"/>
    <col min="14857" max="14857" width="9.140625" style="142"/>
    <col min="14858" max="14858" width="9.85546875" style="142" customWidth="1"/>
    <col min="14859" max="14859" width="14.7109375" style="142" customWidth="1"/>
    <col min="14860" max="14862" width="9.85546875" style="142" bestFit="1" customWidth="1"/>
    <col min="14863" max="14863" width="10.85546875" style="142" customWidth="1"/>
    <col min="14864" max="15104" width="9.140625" style="142"/>
    <col min="15105" max="15105" width="66.85546875" style="142" customWidth="1"/>
    <col min="15106" max="15106" width="13.7109375" style="142" bestFit="1" customWidth="1"/>
    <col min="15107" max="15107" width="12.5703125" style="142" customWidth="1"/>
    <col min="15108" max="15108" width="13.85546875" style="142" customWidth="1"/>
    <col min="15109" max="15109" width="11.5703125" style="142" customWidth="1"/>
    <col min="15110" max="15110" width="13.5703125" style="142" customWidth="1"/>
    <col min="15111" max="15111" width="9.85546875" style="142" customWidth="1"/>
    <col min="15112" max="15112" width="10.140625" style="142" customWidth="1"/>
    <col min="15113" max="15113" width="9.140625" style="142"/>
    <col min="15114" max="15114" width="9.85546875" style="142" customWidth="1"/>
    <col min="15115" max="15115" width="14.7109375" style="142" customWidth="1"/>
    <col min="15116" max="15118" width="9.85546875" style="142" bestFit="1" customWidth="1"/>
    <col min="15119" max="15119" width="10.85546875" style="142" customWidth="1"/>
    <col min="15120" max="15360" width="9.140625" style="142"/>
    <col min="15361" max="15361" width="66.85546875" style="142" customWidth="1"/>
    <col min="15362" max="15362" width="13.7109375" style="142" bestFit="1" customWidth="1"/>
    <col min="15363" max="15363" width="12.5703125" style="142" customWidth="1"/>
    <col min="15364" max="15364" width="13.85546875" style="142" customWidth="1"/>
    <col min="15365" max="15365" width="11.5703125" style="142" customWidth="1"/>
    <col min="15366" max="15366" width="13.5703125" style="142" customWidth="1"/>
    <col min="15367" max="15367" width="9.85546875" style="142" customWidth="1"/>
    <col min="15368" max="15368" width="10.140625" style="142" customWidth="1"/>
    <col min="15369" max="15369" width="9.140625" style="142"/>
    <col min="15370" max="15370" width="9.85546875" style="142" customWidth="1"/>
    <col min="15371" max="15371" width="14.7109375" style="142" customWidth="1"/>
    <col min="15372" max="15374" width="9.85546875" style="142" bestFit="1" customWidth="1"/>
    <col min="15375" max="15375" width="10.85546875" style="142" customWidth="1"/>
    <col min="15376" max="15616" width="9.140625" style="142"/>
    <col min="15617" max="15617" width="66.85546875" style="142" customWidth="1"/>
    <col min="15618" max="15618" width="13.7109375" style="142" bestFit="1" customWidth="1"/>
    <col min="15619" max="15619" width="12.5703125" style="142" customWidth="1"/>
    <col min="15620" max="15620" width="13.85546875" style="142" customWidth="1"/>
    <col min="15621" max="15621" width="11.5703125" style="142" customWidth="1"/>
    <col min="15622" max="15622" width="13.5703125" style="142" customWidth="1"/>
    <col min="15623" max="15623" width="9.85546875" style="142" customWidth="1"/>
    <col min="15624" max="15624" width="10.140625" style="142" customWidth="1"/>
    <col min="15625" max="15625" width="9.140625" style="142"/>
    <col min="15626" max="15626" width="9.85546875" style="142" customWidth="1"/>
    <col min="15627" max="15627" width="14.7109375" style="142" customWidth="1"/>
    <col min="15628" max="15630" width="9.85546875" style="142" bestFit="1" customWidth="1"/>
    <col min="15631" max="15631" width="10.85546875" style="142" customWidth="1"/>
    <col min="15632" max="15872" width="9.140625" style="142"/>
    <col min="15873" max="15873" width="66.85546875" style="142" customWidth="1"/>
    <col min="15874" max="15874" width="13.7109375" style="142" bestFit="1" customWidth="1"/>
    <col min="15875" max="15875" width="12.5703125" style="142" customWidth="1"/>
    <col min="15876" max="15876" width="13.85546875" style="142" customWidth="1"/>
    <col min="15877" max="15877" width="11.5703125" style="142" customWidth="1"/>
    <col min="15878" max="15878" width="13.5703125" style="142" customWidth="1"/>
    <col min="15879" max="15879" width="9.85546875" style="142" customWidth="1"/>
    <col min="15880" max="15880" width="10.140625" style="142" customWidth="1"/>
    <col min="15881" max="15881" width="9.140625" style="142"/>
    <col min="15882" max="15882" width="9.85546875" style="142" customWidth="1"/>
    <col min="15883" max="15883" width="14.7109375" style="142" customWidth="1"/>
    <col min="15884" max="15886" width="9.85546875" style="142" bestFit="1" customWidth="1"/>
    <col min="15887" max="15887" width="10.85546875" style="142" customWidth="1"/>
    <col min="15888" max="16128" width="9.140625" style="142"/>
    <col min="16129" max="16129" width="66.85546875" style="142" customWidth="1"/>
    <col min="16130" max="16130" width="13.7109375" style="142" bestFit="1" customWidth="1"/>
    <col min="16131" max="16131" width="12.5703125" style="142" customWidth="1"/>
    <col min="16132" max="16132" width="13.85546875" style="142" customWidth="1"/>
    <col min="16133" max="16133" width="11.5703125" style="142" customWidth="1"/>
    <col min="16134" max="16134" width="13.5703125" style="142" customWidth="1"/>
    <col min="16135" max="16135" width="9.85546875" style="142" customWidth="1"/>
    <col min="16136" max="16136" width="10.140625" style="142" customWidth="1"/>
    <col min="16137" max="16137" width="9.140625" style="142"/>
    <col min="16138" max="16138" width="9.85546875" style="142" customWidth="1"/>
    <col min="16139" max="16139" width="14.7109375" style="142" customWidth="1"/>
    <col min="16140" max="16142" width="9.85546875" style="142" bestFit="1" customWidth="1"/>
    <col min="16143" max="16143" width="10.85546875" style="142" customWidth="1"/>
    <col min="16144" max="16384" width="9.140625" style="142"/>
  </cols>
  <sheetData>
    <row r="1" spans="1:21" x14ac:dyDescent="0.25">
      <c r="A1" s="142" t="s">
        <v>323</v>
      </c>
      <c r="O1" s="143"/>
    </row>
    <row r="2" spans="1:21" x14ac:dyDescent="0.25">
      <c r="A2" s="324" t="s">
        <v>324</v>
      </c>
      <c r="B2" s="324"/>
      <c r="C2" s="324"/>
      <c r="D2" s="324"/>
      <c r="E2" s="324"/>
      <c r="F2" s="324"/>
      <c r="G2" s="324"/>
      <c r="H2" s="324"/>
      <c r="I2" s="324"/>
      <c r="J2" s="324"/>
      <c r="K2" s="324"/>
      <c r="L2" s="324"/>
      <c r="M2" s="324"/>
      <c r="N2" s="324"/>
      <c r="O2" s="324"/>
      <c r="P2" s="324"/>
      <c r="Q2" s="324"/>
      <c r="R2" s="324"/>
      <c r="S2" s="324"/>
      <c r="T2" s="324"/>
      <c r="U2" s="324"/>
    </row>
    <row r="3" spans="1:21" x14ac:dyDescent="0.25">
      <c r="A3" s="144" t="s">
        <v>368</v>
      </c>
      <c r="O3" s="143"/>
    </row>
    <row r="4" spans="1:21" ht="19.5" customHeight="1" x14ac:dyDescent="0.25">
      <c r="A4" s="224" t="str">
        <f>'1. паспорт описание'!A9:D9</f>
        <v>О_0200000015</v>
      </c>
      <c r="C4" s="145"/>
      <c r="O4" s="143"/>
    </row>
    <row r="5" spans="1:21" ht="34.5" customHeight="1" x14ac:dyDescent="0.25">
      <c r="A5" s="325" t="str">
        <f>"Финансовая модель по проекту инвестиционной программы"</f>
        <v>Финансовая модель по проекту инвестиционной программы</v>
      </c>
      <c r="B5" s="325"/>
      <c r="C5" s="325"/>
      <c r="D5" s="325"/>
      <c r="E5" s="325"/>
      <c r="F5" s="325"/>
      <c r="G5" s="325"/>
      <c r="H5" s="325"/>
      <c r="I5" s="325"/>
      <c r="J5" s="325"/>
      <c r="K5" s="325"/>
      <c r="L5" s="325"/>
      <c r="M5" s="325"/>
      <c r="N5" s="325"/>
      <c r="O5" s="325"/>
    </row>
    <row r="6" spans="1:21" ht="25.5" customHeight="1" x14ac:dyDescent="0.25">
      <c r="A6" s="326" t="str">
        <f>'1. паспорт описание'!A12:D12</f>
        <v>Установка трансформаторов в ТП</v>
      </c>
      <c r="B6" s="326"/>
      <c r="C6" s="326"/>
      <c r="D6" s="326"/>
      <c r="E6" s="326"/>
      <c r="F6" s="326"/>
      <c r="G6" s="326"/>
      <c r="H6" s="326"/>
      <c r="I6" s="326"/>
      <c r="J6" s="326"/>
      <c r="K6" s="326"/>
      <c r="L6" s="326"/>
      <c r="M6" s="326"/>
      <c r="N6" s="326"/>
      <c r="O6" s="326"/>
    </row>
    <row r="7" spans="1:21" ht="30.75" hidden="1" customHeight="1" x14ac:dyDescent="0.25">
      <c r="A7" s="146"/>
      <c r="B7" s="146"/>
      <c r="C7" s="146"/>
      <c r="D7" s="146"/>
      <c r="E7" s="146"/>
      <c r="F7" s="146"/>
      <c r="G7" s="146"/>
      <c r="H7" s="146"/>
      <c r="I7" s="146"/>
      <c r="J7" s="146"/>
      <c r="K7" s="146"/>
      <c r="L7" s="146"/>
      <c r="M7" s="146"/>
      <c r="N7" s="146"/>
      <c r="O7" s="146"/>
    </row>
    <row r="8" spans="1:21" x14ac:dyDescent="0.25">
      <c r="A8" s="147"/>
    </row>
    <row r="9" spans="1:21" ht="16.5" thickBot="1" x14ac:dyDescent="0.3">
      <c r="A9" s="148" t="s">
        <v>97</v>
      </c>
      <c r="B9" s="148" t="s">
        <v>0</v>
      </c>
      <c r="C9" s="148"/>
      <c r="D9" s="148"/>
      <c r="E9" s="148"/>
      <c r="F9" s="148"/>
      <c r="H9" s="149"/>
      <c r="I9" s="150"/>
      <c r="J9" s="150"/>
      <c r="K9" s="150"/>
      <c r="L9" s="150"/>
    </row>
    <row r="10" spans="1:21" ht="23.25" customHeight="1" x14ac:dyDescent="0.25">
      <c r="A10" s="151" t="s">
        <v>325</v>
      </c>
      <c r="B10" s="152">
        <f>SUM(B12:B14)</f>
        <v>8396.8794800000014</v>
      </c>
      <c r="C10" s="148"/>
      <c r="D10" s="148"/>
      <c r="E10" s="148"/>
      <c r="F10" s="148"/>
      <c r="H10" s="149"/>
      <c r="I10" s="150"/>
      <c r="J10" s="150"/>
      <c r="K10" s="150"/>
      <c r="L10" s="150"/>
    </row>
    <row r="11" spans="1:21" ht="21" customHeight="1" x14ac:dyDescent="0.25">
      <c r="A11" s="153" t="s">
        <v>326</v>
      </c>
      <c r="B11" s="154"/>
      <c r="C11" s="145"/>
      <c r="D11" s="145"/>
      <c r="E11" s="145"/>
      <c r="F11" s="145"/>
    </row>
    <row r="12" spans="1:21" ht="44.25" customHeight="1" x14ac:dyDescent="0.25">
      <c r="A12" s="155" t="s">
        <v>187</v>
      </c>
      <c r="B12" s="154">
        <v>8396.8794800000014</v>
      </c>
      <c r="C12" s="145"/>
      <c r="D12" s="145"/>
      <c r="E12" s="145"/>
      <c r="F12" s="145"/>
      <c r="H12" s="156"/>
    </row>
    <row r="13" spans="1:21" ht="56.25" customHeight="1" x14ac:dyDescent="0.25">
      <c r="A13" s="155" t="s">
        <v>327</v>
      </c>
      <c r="B13" s="154"/>
      <c r="C13" s="145"/>
      <c r="D13" s="145"/>
      <c r="E13" s="145"/>
      <c r="F13" s="145"/>
      <c r="H13" s="323"/>
      <c r="I13" s="323"/>
      <c r="J13" s="157"/>
      <c r="K13" s="158"/>
    </row>
    <row r="14" spans="1:21" ht="38.25" hidden="1" customHeight="1" x14ac:dyDescent="0.25">
      <c r="A14" s="155"/>
      <c r="B14" s="154"/>
      <c r="C14" s="145"/>
      <c r="D14" s="159"/>
      <c r="E14" s="160"/>
      <c r="F14" s="160"/>
      <c r="H14" s="323"/>
      <c r="I14" s="323"/>
      <c r="J14" s="157"/>
      <c r="K14" s="158"/>
    </row>
    <row r="15" spans="1:21" ht="37.5" customHeight="1" x14ac:dyDescent="0.25">
      <c r="A15" s="161" t="s">
        <v>328</v>
      </c>
      <c r="B15" s="162">
        <v>0</v>
      </c>
      <c r="C15" s="145"/>
      <c r="D15" s="145"/>
      <c r="E15" s="145"/>
      <c r="F15" s="145"/>
      <c r="H15" s="323"/>
      <c r="I15" s="323"/>
      <c r="J15" s="157"/>
      <c r="K15" s="163"/>
    </row>
    <row r="16" spans="1:21" ht="25.5" customHeight="1" x14ac:dyDescent="0.25">
      <c r="A16" s="161" t="s">
        <v>329</v>
      </c>
      <c r="B16" s="164">
        <v>20</v>
      </c>
      <c r="C16" s="145"/>
      <c r="D16" s="145"/>
      <c r="E16" s="145"/>
      <c r="F16" s="145"/>
      <c r="H16" s="323"/>
      <c r="I16" s="323"/>
      <c r="J16" s="157"/>
      <c r="K16" s="165"/>
    </row>
    <row r="17" spans="1:18" x14ac:dyDescent="0.25">
      <c r="A17" s="161" t="s">
        <v>330</v>
      </c>
      <c r="B17" s="166">
        <v>15</v>
      </c>
      <c r="C17" s="145"/>
      <c r="D17" s="145"/>
      <c r="E17" s="145"/>
      <c r="F17" s="145"/>
      <c r="H17" s="157"/>
      <c r="I17" s="157"/>
      <c r="J17" s="157"/>
      <c r="K17" s="157"/>
    </row>
    <row r="18" spans="1:18" ht="27" hidden="1" customHeight="1" x14ac:dyDescent="0.25">
      <c r="A18" s="161" t="s">
        <v>331</v>
      </c>
      <c r="B18" s="166"/>
      <c r="C18" s="145"/>
      <c r="D18" s="145"/>
      <c r="E18" s="145"/>
      <c r="F18" s="145"/>
      <c r="H18" s="167"/>
      <c r="I18" s="157"/>
      <c r="J18" s="157"/>
      <c r="K18" s="157"/>
      <c r="N18" s="157"/>
      <c r="O18" s="157"/>
      <c r="R18" s="168"/>
    </row>
    <row r="19" spans="1:18" ht="39.75" hidden="1" customHeight="1" outlineLevel="1" thickBot="1" x14ac:dyDescent="0.3">
      <c r="A19" s="169" t="s">
        <v>332</v>
      </c>
      <c r="B19" s="170"/>
      <c r="C19" s="145"/>
      <c r="D19" s="145"/>
      <c r="E19" s="145"/>
      <c r="F19" s="145"/>
      <c r="H19" s="323"/>
      <c r="I19" s="323"/>
      <c r="J19" s="157"/>
      <c r="K19" s="158"/>
      <c r="N19" s="157"/>
      <c r="O19" s="157"/>
    </row>
    <row r="20" spans="1:18" hidden="1" outlineLevel="1" x14ac:dyDescent="0.25">
      <c r="A20" s="151" t="s">
        <v>333</v>
      </c>
      <c r="B20" s="171">
        <f>6.18</f>
        <v>6.18</v>
      </c>
      <c r="C20" s="145"/>
      <c r="D20" s="145"/>
      <c r="E20" s="145"/>
      <c r="F20" s="145"/>
      <c r="H20" s="323"/>
      <c r="I20" s="323"/>
      <c r="J20" s="157"/>
      <c r="K20" s="158"/>
      <c r="N20" s="157"/>
      <c r="O20" s="157"/>
    </row>
    <row r="21" spans="1:18" ht="33" hidden="1" customHeight="1" outlineLevel="1" x14ac:dyDescent="0.25">
      <c r="A21" s="161" t="s">
        <v>334</v>
      </c>
      <c r="B21" s="172">
        <v>4</v>
      </c>
      <c r="C21" s="145"/>
      <c r="D21" s="145"/>
      <c r="E21" s="145"/>
      <c r="F21" s="145"/>
      <c r="H21" s="327"/>
      <c r="I21" s="327"/>
      <c r="J21" s="157"/>
      <c r="K21" s="163"/>
      <c r="N21" s="157"/>
      <c r="O21" s="157"/>
    </row>
    <row r="22" spans="1:18" hidden="1" outlineLevel="1" x14ac:dyDescent="0.25">
      <c r="A22" s="161" t="s">
        <v>96</v>
      </c>
      <c r="B22" s="172">
        <v>4</v>
      </c>
      <c r="C22" s="145"/>
      <c r="D22" s="145"/>
      <c r="E22" s="145"/>
      <c r="F22" s="145"/>
      <c r="H22" s="323"/>
      <c r="I22" s="323"/>
      <c r="J22" s="157"/>
      <c r="K22" s="165"/>
      <c r="N22" s="157"/>
      <c r="O22" s="157"/>
    </row>
    <row r="23" spans="1:18" hidden="1" outlineLevel="1" x14ac:dyDescent="0.25">
      <c r="A23" s="173" t="s">
        <v>335</v>
      </c>
      <c r="B23" s="174">
        <f>205.99</f>
        <v>205.99</v>
      </c>
      <c r="C23" s="145"/>
      <c r="D23" s="145"/>
      <c r="E23" s="145"/>
      <c r="F23" s="145"/>
      <c r="H23" s="157"/>
      <c r="I23" s="157"/>
      <c r="J23" s="157"/>
      <c r="K23" s="157"/>
      <c r="N23" s="157"/>
      <c r="O23" s="157"/>
    </row>
    <row r="24" spans="1:18" hidden="1" outlineLevel="1" x14ac:dyDescent="0.25">
      <c r="A24" s="161" t="s">
        <v>336</v>
      </c>
      <c r="B24" s="172">
        <v>12</v>
      </c>
      <c r="C24" s="145"/>
      <c r="D24" s="145"/>
      <c r="E24" s="145"/>
      <c r="F24" s="145"/>
      <c r="H24" s="157"/>
      <c r="I24" s="157"/>
      <c r="J24" s="157"/>
      <c r="K24" s="157"/>
    </row>
    <row r="25" spans="1:18" hidden="1" outlineLevel="1" x14ac:dyDescent="0.25">
      <c r="A25" s="161" t="s">
        <v>337</v>
      </c>
      <c r="B25" s="172">
        <v>12</v>
      </c>
      <c r="C25" s="145"/>
      <c r="D25" s="145"/>
      <c r="E25" s="145"/>
      <c r="F25" s="145"/>
    </row>
    <row r="26" spans="1:18" hidden="1" outlineLevel="1" x14ac:dyDescent="0.25">
      <c r="A26" s="175" t="s">
        <v>338</v>
      </c>
      <c r="B26" s="176">
        <f>1472.41</f>
        <v>1472.41</v>
      </c>
      <c r="C26" s="145"/>
      <c r="D26" s="145"/>
      <c r="E26" s="145"/>
      <c r="F26" s="145"/>
    </row>
    <row r="27" spans="1:18" hidden="1" outlineLevel="1" x14ac:dyDescent="0.25">
      <c r="A27" s="177" t="s">
        <v>339</v>
      </c>
      <c r="B27" s="154"/>
      <c r="C27" s="178"/>
      <c r="D27" s="179"/>
      <c r="E27" s="145"/>
      <c r="F27" s="145"/>
    </row>
    <row r="28" spans="1:18" hidden="1" outlineLevel="1" x14ac:dyDescent="0.25">
      <c r="A28" s="175" t="s">
        <v>340</v>
      </c>
      <c r="B28" s="180">
        <v>407.84</v>
      </c>
      <c r="C28" s="178"/>
      <c r="D28" s="179"/>
      <c r="E28" s="145"/>
      <c r="F28" s="145"/>
    </row>
    <row r="29" spans="1:18" hidden="1" outlineLevel="1" x14ac:dyDescent="0.25">
      <c r="A29" s="175" t="s">
        <v>341</v>
      </c>
      <c r="B29" s="180">
        <v>6.5</v>
      </c>
      <c r="C29" s="178"/>
      <c r="D29" s="179"/>
      <c r="E29" s="145"/>
      <c r="F29" s="145"/>
    </row>
    <row r="30" spans="1:18" hidden="1" outlineLevel="1" x14ac:dyDescent="0.25">
      <c r="A30" s="177" t="s">
        <v>342</v>
      </c>
      <c r="B30" s="154"/>
      <c r="C30" s="181"/>
      <c r="D30" s="181"/>
      <c r="E30" s="145"/>
      <c r="F30" s="145"/>
    </row>
    <row r="31" spans="1:18" hidden="1" outlineLevel="1" x14ac:dyDescent="0.25">
      <c r="A31" s="175" t="s">
        <v>343</v>
      </c>
      <c r="B31" s="172">
        <v>12</v>
      </c>
      <c r="C31" s="178"/>
      <c r="D31" s="145"/>
      <c r="E31" s="145"/>
      <c r="F31" s="145"/>
    </row>
    <row r="32" spans="1:18" hidden="1" outlineLevel="1" x14ac:dyDescent="0.25">
      <c r="A32" s="175" t="s">
        <v>344</v>
      </c>
      <c r="B32" s="172">
        <v>12</v>
      </c>
      <c r="C32" s="178"/>
      <c r="D32" s="145"/>
      <c r="E32" s="145"/>
      <c r="F32" s="145"/>
    </row>
    <row r="33" spans="1:27" hidden="1" outlineLevel="1" x14ac:dyDescent="0.25">
      <c r="A33" s="175" t="s">
        <v>345</v>
      </c>
      <c r="B33" s="172">
        <v>4</v>
      </c>
      <c r="C33" s="182"/>
      <c r="D33" s="145"/>
      <c r="E33" s="145"/>
      <c r="F33" s="145"/>
    </row>
    <row r="34" spans="1:27" ht="16.5" collapsed="1" thickBot="1" x14ac:dyDescent="0.3">
      <c r="A34" s="175" t="s">
        <v>346</v>
      </c>
      <c r="B34" s="172">
        <v>4</v>
      </c>
      <c r="C34" s="182"/>
      <c r="D34" s="145"/>
      <c r="E34" s="145"/>
      <c r="F34" s="145"/>
    </row>
    <row r="35" spans="1:27" ht="16.5" hidden="1" outlineLevel="1" thickBot="1" x14ac:dyDescent="0.3">
      <c r="A35" s="175" t="s">
        <v>347</v>
      </c>
      <c r="B35" s="172">
        <v>25</v>
      </c>
      <c r="C35" s="183"/>
      <c r="D35" s="183"/>
      <c r="E35" s="183"/>
      <c r="F35" s="183"/>
    </row>
    <row r="36" spans="1:27" ht="16.5" hidden="1" outlineLevel="1" thickBot="1" x14ac:dyDescent="0.3">
      <c r="A36" s="175" t="s">
        <v>348</v>
      </c>
      <c r="B36" s="184">
        <v>25</v>
      </c>
      <c r="C36" s="185"/>
      <c r="D36" s="145"/>
      <c r="E36" s="186"/>
      <c r="F36" s="145"/>
    </row>
    <row r="37" spans="1:27" collapsed="1" x14ac:dyDescent="0.25">
      <c r="A37" s="151" t="str">
        <f>A50</f>
        <v>Оплата труда с отчислениями</v>
      </c>
      <c r="B37" s="171">
        <f>[76]У.Е.!$T$49</f>
        <v>0</v>
      </c>
      <c r="C37" s="145"/>
      <c r="D37" s="145"/>
      <c r="E37" s="145"/>
      <c r="F37" s="145"/>
    </row>
    <row r="38" spans="1:27" x14ac:dyDescent="0.25">
      <c r="A38" s="161" t="str">
        <f>A51</f>
        <v>Вспомогательные материалы</v>
      </c>
      <c r="B38" s="187"/>
      <c r="C38" s="183"/>
      <c r="D38" s="183"/>
      <c r="E38" s="183"/>
      <c r="F38" s="183"/>
    </row>
    <row r="39" spans="1:27" ht="32.25" thickBot="1" x14ac:dyDescent="0.3">
      <c r="A39" s="188" t="str">
        <f>A52</f>
        <v>Прочие расходы (без амортизации, арендной платы + транспортные расходы)</v>
      </c>
      <c r="B39" s="189"/>
      <c r="C39" s="183"/>
      <c r="D39" s="183"/>
      <c r="E39" s="183"/>
      <c r="F39" s="183"/>
    </row>
    <row r="40" spans="1:27" s="147" customFormat="1" x14ac:dyDescent="0.25">
      <c r="A40" s="190" t="s">
        <v>95</v>
      </c>
      <c r="B40" s="191">
        <v>1</v>
      </c>
      <c r="C40" s="191">
        <f>B40+1</f>
        <v>2</v>
      </c>
      <c r="D40" s="191">
        <f t="shared" ref="D40:P40" si="0">C40+1</f>
        <v>3</v>
      </c>
      <c r="E40" s="191">
        <f t="shared" si="0"/>
        <v>4</v>
      </c>
      <c r="F40" s="191">
        <f t="shared" si="0"/>
        <v>5</v>
      </c>
      <c r="G40" s="191">
        <f t="shared" si="0"/>
        <v>6</v>
      </c>
      <c r="H40" s="191">
        <f t="shared" si="0"/>
        <v>7</v>
      </c>
      <c r="I40" s="191">
        <f t="shared" si="0"/>
        <v>8</v>
      </c>
      <c r="J40" s="191">
        <f t="shared" si="0"/>
        <v>9</v>
      </c>
      <c r="K40" s="191">
        <f t="shared" si="0"/>
        <v>10</v>
      </c>
      <c r="L40" s="191">
        <f t="shared" si="0"/>
        <v>11</v>
      </c>
      <c r="M40" s="191">
        <f t="shared" si="0"/>
        <v>12</v>
      </c>
      <c r="N40" s="191">
        <f t="shared" si="0"/>
        <v>13</v>
      </c>
      <c r="O40" s="191">
        <f t="shared" si="0"/>
        <v>14</v>
      </c>
      <c r="P40" s="191">
        <f t="shared" si="0"/>
        <v>15</v>
      </c>
      <c r="Q40" s="191">
        <f>P40+1</f>
        <v>16</v>
      </c>
      <c r="R40" s="191">
        <f>Q40+1</f>
        <v>17</v>
      </c>
      <c r="S40" s="191">
        <f>R40+1</f>
        <v>18</v>
      </c>
      <c r="T40" s="191">
        <f>S40+1</f>
        <v>19</v>
      </c>
      <c r="U40" s="192">
        <f>T40+1</f>
        <v>20</v>
      </c>
    </row>
    <row r="41" spans="1:27" x14ac:dyDescent="0.25">
      <c r="A41" s="193" t="s">
        <v>94</v>
      </c>
      <c r="B41" s="194">
        <v>0.04</v>
      </c>
      <c r="C41" s="194">
        <v>0.04</v>
      </c>
      <c r="D41" s="194">
        <v>0.04</v>
      </c>
      <c r="E41" s="194">
        <v>0.04</v>
      </c>
      <c r="F41" s="194">
        <v>0.04</v>
      </c>
      <c r="G41" s="194">
        <v>0.04</v>
      </c>
      <c r="H41" s="194">
        <v>0.04</v>
      </c>
      <c r="I41" s="194">
        <v>0.04</v>
      </c>
      <c r="J41" s="194">
        <v>0.04</v>
      </c>
      <c r="K41" s="194">
        <v>0.04</v>
      </c>
      <c r="L41" s="194">
        <v>0.04</v>
      </c>
      <c r="M41" s="194">
        <v>0.04</v>
      </c>
      <c r="N41" s="194">
        <v>0.04</v>
      </c>
      <c r="O41" s="194">
        <v>0.04</v>
      </c>
      <c r="P41" s="194">
        <v>0.04</v>
      </c>
      <c r="Q41" s="194">
        <v>0.04</v>
      </c>
      <c r="R41" s="194">
        <v>0.04</v>
      </c>
      <c r="S41" s="194">
        <v>0.04</v>
      </c>
      <c r="T41" s="194">
        <v>0.04</v>
      </c>
      <c r="U41" s="195">
        <v>0.04</v>
      </c>
    </row>
    <row r="42" spans="1:27" ht="16.5" thickBot="1" x14ac:dyDescent="0.3">
      <c r="A42" s="193" t="s">
        <v>93</v>
      </c>
      <c r="B42" s="194">
        <v>0.04</v>
      </c>
      <c r="C42" s="194">
        <f>(1+B42)*(1+C41)-1</f>
        <v>8.1600000000000117E-2</v>
      </c>
      <c r="D42" s="194">
        <f t="shared" ref="D42:U42" si="1">(1+C42)*(1+D41)-1</f>
        <v>0.12486400000000009</v>
      </c>
      <c r="E42" s="194">
        <f t="shared" si="1"/>
        <v>0.16985856000000021</v>
      </c>
      <c r="F42" s="194">
        <f t="shared" si="1"/>
        <v>0.21665290240000035</v>
      </c>
      <c r="G42" s="194">
        <f t="shared" si="1"/>
        <v>0.26531901849600037</v>
      </c>
      <c r="H42" s="194">
        <f t="shared" si="1"/>
        <v>0.31593177923584048</v>
      </c>
      <c r="I42" s="194">
        <f t="shared" si="1"/>
        <v>0.3685690504052741</v>
      </c>
      <c r="J42" s="194">
        <f t="shared" si="1"/>
        <v>0.42331181242148519</v>
      </c>
      <c r="K42" s="194">
        <f t="shared" si="1"/>
        <v>0.48024428491834459</v>
      </c>
      <c r="L42" s="194">
        <f t="shared" si="1"/>
        <v>0.53945405631507848</v>
      </c>
      <c r="M42" s="194">
        <f t="shared" si="1"/>
        <v>0.60103221856768174</v>
      </c>
      <c r="N42" s="194">
        <f t="shared" si="1"/>
        <v>0.66507350731038906</v>
      </c>
      <c r="O42" s="194">
        <f t="shared" si="1"/>
        <v>0.73167644760280459</v>
      </c>
      <c r="P42" s="194">
        <f t="shared" si="1"/>
        <v>0.80094350550691673</v>
      </c>
      <c r="Q42" s="194">
        <f t="shared" si="1"/>
        <v>0.87298124572719349</v>
      </c>
      <c r="R42" s="194">
        <f t="shared" si="1"/>
        <v>0.94790049555628131</v>
      </c>
      <c r="S42" s="194">
        <f t="shared" si="1"/>
        <v>1.0258165153785326</v>
      </c>
      <c r="T42" s="194">
        <f t="shared" si="1"/>
        <v>1.1068491759936738</v>
      </c>
      <c r="U42" s="195">
        <f t="shared" si="1"/>
        <v>1.1911231430334208</v>
      </c>
      <c r="V42" s="196"/>
      <c r="W42" s="196"/>
      <c r="X42" s="196"/>
      <c r="Y42" s="196"/>
      <c r="Z42" s="196"/>
      <c r="AA42" s="196"/>
    </row>
    <row r="43" spans="1:27" x14ac:dyDescent="0.25">
      <c r="A43" s="190" t="s">
        <v>95</v>
      </c>
      <c r="B43" s="191">
        <v>1</v>
      </c>
      <c r="C43" s="191">
        <f>B43+1</f>
        <v>2</v>
      </c>
      <c r="D43" s="191">
        <f t="shared" ref="D43:P43" si="2">C43+1</f>
        <v>3</v>
      </c>
      <c r="E43" s="191">
        <f t="shared" si="2"/>
        <v>4</v>
      </c>
      <c r="F43" s="191">
        <f t="shared" si="2"/>
        <v>5</v>
      </c>
      <c r="G43" s="191">
        <f t="shared" si="2"/>
        <v>6</v>
      </c>
      <c r="H43" s="191">
        <f t="shared" si="2"/>
        <v>7</v>
      </c>
      <c r="I43" s="191">
        <f t="shared" si="2"/>
        <v>8</v>
      </c>
      <c r="J43" s="191">
        <f t="shared" si="2"/>
        <v>9</v>
      </c>
      <c r="K43" s="191">
        <f t="shared" si="2"/>
        <v>10</v>
      </c>
      <c r="L43" s="191">
        <f t="shared" si="2"/>
        <v>11</v>
      </c>
      <c r="M43" s="191">
        <f t="shared" si="2"/>
        <v>12</v>
      </c>
      <c r="N43" s="191">
        <f t="shared" si="2"/>
        <v>13</v>
      </c>
      <c r="O43" s="191">
        <f t="shared" si="2"/>
        <v>14</v>
      </c>
      <c r="P43" s="191">
        <f t="shared" si="2"/>
        <v>15</v>
      </c>
      <c r="Q43" s="191">
        <f>P43+1</f>
        <v>16</v>
      </c>
      <c r="R43" s="191">
        <f>Q43+1</f>
        <v>17</v>
      </c>
      <c r="S43" s="191">
        <f>R43+1</f>
        <v>18</v>
      </c>
      <c r="T43" s="191">
        <f>S43+1</f>
        <v>19</v>
      </c>
      <c r="U43" s="192">
        <f>T43+1</f>
        <v>20</v>
      </c>
      <c r="V43" s="196"/>
      <c r="W43" s="196"/>
      <c r="X43" s="196"/>
      <c r="Y43" s="196"/>
      <c r="Z43" s="196"/>
      <c r="AA43" s="196"/>
    </row>
    <row r="44" spans="1:27" hidden="1" outlineLevel="1" x14ac:dyDescent="0.25">
      <c r="A44" s="197" t="s">
        <v>349</v>
      </c>
      <c r="B44" s="198">
        <f>SUM(B45:B52)</f>
        <v>0</v>
      </c>
      <c r="C44" s="198">
        <f t="shared" ref="C44:U44" si="3">SUM(C45:C52)</f>
        <v>0</v>
      </c>
      <c r="D44" s="198">
        <f t="shared" si="3"/>
        <v>0</v>
      </c>
      <c r="E44" s="198">
        <f t="shared" si="3"/>
        <v>0</v>
      </c>
      <c r="F44" s="198">
        <f t="shared" si="3"/>
        <v>0</v>
      </c>
      <c r="G44" s="198">
        <f t="shared" si="3"/>
        <v>0</v>
      </c>
      <c r="H44" s="198">
        <f t="shared" si="3"/>
        <v>0</v>
      </c>
      <c r="I44" s="198">
        <f t="shared" si="3"/>
        <v>0</v>
      </c>
      <c r="J44" s="198">
        <f t="shared" si="3"/>
        <v>0</v>
      </c>
      <c r="K44" s="198">
        <f t="shared" si="3"/>
        <v>0</v>
      </c>
      <c r="L44" s="198">
        <f t="shared" si="3"/>
        <v>0</v>
      </c>
      <c r="M44" s="198">
        <f t="shared" si="3"/>
        <v>0</v>
      </c>
      <c r="N44" s="198">
        <f t="shared" si="3"/>
        <v>0</v>
      </c>
      <c r="O44" s="198">
        <f t="shared" si="3"/>
        <v>0</v>
      </c>
      <c r="P44" s="198">
        <f t="shared" si="3"/>
        <v>0</v>
      </c>
      <c r="Q44" s="198">
        <f t="shared" si="3"/>
        <v>0</v>
      </c>
      <c r="R44" s="198">
        <f t="shared" si="3"/>
        <v>0</v>
      </c>
      <c r="S44" s="198">
        <f t="shared" si="3"/>
        <v>0</v>
      </c>
      <c r="T44" s="198">
        <f t="shared" si="3"/>
        <v>0</v>
      </c>
      <c r="U44" s="198">
        <f t="shared" si="3"/>
        <v>0</v>
      </c>
    </row>
    <row r="45" spans="1:27" ht="16.5" hidden="1" customHeight="1" outlineLevel="1" x14ac:dyDescent="0.25">
      <c r="A45" s="199" t="str">
        <f>A20</f>
        <v>Затраты на текущий ремонт ТП, т.руб. без НДС</v>
      </c>
      <c r="B45" s="200">
        <f t="shared" ref="B45:U45" si="4">-IF(B$40/$B$22-INT(B40/$B$22)&lt;&gt;0,0,$B$20*(1+B$42)*$B$19)</f>
        <v>0</v>
      </c>
      <c r="C45" s="200">
        <f>-IF(C$40/$B$22-INT(C40/$B$22)&lt;&gt;0,0,$B$20*(1+C$42)*$B$19)</f>
        <v>0</v>
      </c>
      <c r="D45" s="200">
        <f t="shared" si="4"/>
        <v>0</v>
      </c>
      <c r="E45" s="200">
        <f t="shared" si="4"/>
        <v>0</v>
      </c>
      <c r="F45" s="200">
        <f t="shared" si="4"/>
        <v>0</v>
      </c>
      <c r="G45" s="200">
        <f t="shared" si="4"/>
        <v>0</v>
      </c>
      <c r="H45" s="200">
        <f t="shared" si="4"/>
        <v>0</v>
      </c>
      <c r="I45" s="200">
        <f t="shared" si="4"/>
        <v>0</v>
      </c>
      <c r="J45" s="200">
        <f t="shared" si="4"/>
        <v>0</v>
      </c>
      <c r="K45" s="200">
        <f t="shared" si="4"/>
        <v>0</v>
      </c>
      <c r="L45" s="200">
        <f t="shared" si="4"/>
        <v>0</v>
      </c>
      <c r="M45" s="200">
        <f t="shared" si="4"/>
        <v>0</v>
      </c>
      <c r="N45" s="200">
        <f t="shared" si="4"/>
        <v>0</v>
      </c>
      <c r="O45" s="200">
        <f t="shared" si="4"/>
        <v>0</v>
      </c>
      <c r="P45" s="200">
        <f t="shared" si="4"/>
        <v>0</v>
      </c>
      <c r="Q45" s="200">
        <f t="shared" si="4"/>
        <v>0</v>
      </c>
      <c r="R45" s="200">
        <f t="shared" si="4"/>
        <v>0</v>
      </c>
      <c r="S45" s="200">
        <f t="shared" si="4"/>
        <v>0</v>
      </c>
      <c r="T45" s="200">
        <f t="shared" si="4"/>
        <v>0</v>
      </c>
      <c r="U45" s="201">
        <f t="shared" si="4"/>
        <v>0</v>
      </c>
    </row>
    <row r="46" spans="1:27" ht="16.5" hidden="1" customHeight="1" outlineLevel="1" x14ac:dyDescent="0.25">
      <c r="A46" s="199" t="str">
        <f>A23</f>
        <v>Затраты на капитальный ремонт ТП, т.руб. без НДС</v>
      </c>
      <c r="B46" s="200">
        <f t="shared" ref="B46:U46" si="5">-IF(B$40/$B$25-INT(B40/$B$25)&lt;&gt;0,0,$B$23*(1+B$42)*$B$19)</f>
        <v>0</v>
      </c>
      <c r="C46" s="200">
        <f>-IF(C$40/$B$25-INT(C40/$B$25)&lt;&gt;0,0,$B$23*(1+C$42)*$B$19)</f>
        <v>0</v>
      </c>
      <c r="D46" s="200">
        <f t="shared" si="5"/>
        <v>0</v>
      </c>
      <c r="E46" s="200">
        <f t="shared" si="5"/>
        <v>0</v>
      </c>
      <c r="F46" s="200">
        <f t="shared" si="5"/>
        <v>0</v>
      </c>
      <c r="G46" s="200">
        <f t="shared" si="5"/>
        <v>0</v>
      </c>
      <c r="H46" s="200">
        <f t="shared" si="5"/>
        <v>0</v>
      </c>
      <c r="I46" s="200">
        <f t="shared" si="5"/>
        <v>0</v>
      </c>
      <c r="J46" s="200">
        <f t="shared" si="5"/>
        <v>0</v>
      </c>
      <c r="K46" s="200">
        <f t="shared" si="5"/>
        <v>0</v>
      </c>
      <c r="L46" s="200">
        <f t="shared" si="5"/>
        <v>0</v>
      </c>
      <c r="M46" s="200">
        <f t="shared" si="5"/>
        <v>0</v>
      </c>
      <c r="N46" s="200">
        <f t="shared" si="5"/>
        <v>0</v>
      </c>
      <c r="O46" s="200">
        <f t="shared" si="5"/>
        <v>0</v>
      </c>
      <c r="P46" s="200">
        <f t="shared" si="5"/>
        <v>0</v>
      </c>
      <c r="Q46" s="200">
        <f t="shared" si="5"/>
        <v>0</v>
      </c>
      <c r="R46" s="200">
        <f t="shared" si="5"/>
        <v>0</v>
      </c>
      <c r="S46" s="200">
        <f t="shared" si="5"/>
        <v>0</v>
      </c>
      <c r="T46" s="200">
        <f t="shared" si="5"/>
        <v>0</v>
      </c>
      <c r="U46" s="201">
        <f t="shared" si="5"/>
        <v>0</v>
      </c>
    </row>
    <row r="47" spans="1:27" ht="16.5" hidden="1" customHeight="1" outlineLevel="1" x14ac:dyDescent="0.25">
      <c r="A47" s="199" t="str">
        <f>A26</f>
        <v>Затраты на капитальный ремонт 1 км КЛ т.руб. без НДС</v>
      </c>
      <c r="B47" s="200">
        <f t="shared" ref="B47:U47" si="6">-IF(B$40/$B$36-INT(B40/$B$36)&lt;&gt;0,0,$B$26*(1+B$42)*$B$27)</f>
        <v>0</v>
      </c>
      <c r="C47" s="200">
        <f>-IF(C$40/$B$36-INT(C40/$B$36)&lt;&gt;0,0,$B$26*(1+C$42)*$B$27)</f>
        <v>0</v>
      </c>
      <c r="D47" s="200">
        <f t="shared" si="6"/>
        <v>0</v>
      </c>
      <c r="E47" s="200">
        <f t="shared" si="6"/>
        <v>0</v>
      </c>
      <c r="F47" s="200">
        <f t="shared" si="6"/>
        <v>0</v>
      </c>
      <c r="G47" s="200">
        <f t="shared" si="6"/>
        <v>0</v>
      </c>
      <c r="H47" s="200">
        <f t="shared" si="6"/>
        <v>0</v>
      </c>
      <c r="I47" s="200">
        <f t="shared" si="6"/>
        <v>0</v>
      </c>
      <c r="J47" s="200">
        <f t="shared" si="6"/>
        <v>0</v>
      </c>
      <c r="K47" s="200">
        <f t="shared" si="6"/>
        <v>0</v>
      </c>
      <c r="L47" s="200">
        <f t="shared" si="6"/>
        <v>0</v>
      </c>
      <c r="M47" s="200">
        <f t="shared" si="6"/>
        <v>0</v>
      </c>
      <c r="N47" s="200">
        <f t="shared" si="6"/>
        <v>0</v>
      </c>
      <c r="O47" s="200">
        <f t="shared" si="6"/>
        <v>0</v>
      </c>
      <c r="P47" s="200">
        <f t="shared" si="6"/>
        <v>0</v>
      </c>
      <c r="Q47" s="200">
        <f t="shared" si="6"/>
        <v>0</v>
      </c>
      <c r="R47" s="200">
        <f t="shared" si="6"/>
        <v>0</v>
      </c>
      <c r="S47" s="200">
        <f t="shared" si="6"/>
        <v>0</v>
      </c>
      <c r="T47" s="200">
        <f t="shared" si="6"/>
        <v>0</v>
      </c>
      <c r="U47" s="201">
        <f t="shared" si="6"/>
        <v>0</v>
      </c>
    </row>
    <row r="48" spans="1:27" hidden="1" outlineLevel="1" x14ac:dyDescent="0.25">
      <c r="A48" s="199" t="s">
        <v>350</v>
      </c>
      <c r="B48" s="200">
        <f t="shared" ref="B48:U48" si="7">-IF(B$40/$B$32-INT(B40/$B$32)&lt;&gt;0,0,$B$28*(1+B$42)*$B$30)</f>
        <v>0</v>
      </c>
      <c r="C48" s="200">
        <f>-IF(C$40/$B$32-INT(C40/$B$32)&lt;&gt;0,0,$B$28*(1+C$42)*$B$30)</f>
        <v>0</v>
      </c>
      <c r="D48" s="200">
        <f t="shared" si="7"/>
        <v>0</v>
      </c>
      <c r="E48" s="200">
        <f t="shared" si="7"/>
        <v>0</v>
      </c>
      <c r="F48" s="200">
        <f t="shared" si="7"/>
        <v>0</v>
      </c>
      <c r="G48" s="200">
        <f t="shared" si="7"/>
        <v>0</v>
      </c>
      <c r="H48" s="200">
        <f t="shared" si="7"/>
        <v>0</v>
      </c>
      <c r="I48" s="200">
        <f t="shared" si="7"/>
        <v>0</v>
      </c>
      <c r="J48" s="200">
        <f t="shared" si="7"/>
        <v>0</v>
      </c>
      <c r="K48" s="200">
        <f t="shared" si="7"/>
        <v>0</v>
      </c>
      <c r="L48" s="200">
        <f t="shared" si="7"/>
        <v>0</v>
      </c>
      <c r="M48" s="200">
        <f t="shared" si="7"/>
        <v>0</v>
      </c>
      <c r="N48" s="200">
        <f t="shared" si="7"/>
        <v>0</v>
      </c>
      <c r="O48" s="200">
        <f t="shared" si="7"/>
        <v>0</v>
      </c>
      <c r="P48" s="200">
        <f t="shared" si="7"/>
        <v>0</v>
      </c>
      <c r="Q48" s="200">
        <f t="shared" si="7"/>
        <v>0</v>
      </c>
      <c r="R48" s="200">
        <f t="shared" si="7"/>
        <v>0</v>
      </c>
      <c r="S48" s="200">
        <f t="shared" si="7"/>
        <v>0</v>
      </c>
      <c r="T48" s="200">
        <f t="shared" si="7"/>
        <v>0</v>
      </c>
      <c r="U48" s="201">
        <f t="shared" si="7"/>
        <v>0</v>
      </c>
    </row>
    <row r="49" spans="1:27" hidden="1" outlineLevel="1" x14ac:dyDescent="0.25">
      <c r="A49" s="199" t="s">
        <v>351</v>
      </c>
      <c r="B49" s="200">
        <f t="shared" ref="B49:U49" si="8">-IF(B$40/$B$34-INT(B40/$B$34)&lt;&gt;0,0,$B$29*(1+B$42)*$B$30)</f>
        <v>0</v>
      </c>
      <c r="C49" s="200">
        <f>-IF(C$40/$B$34-INT(C40/$B$34)&lt;&gt;0,0,$B$29*(1+C$42)*$B$30)</f>
        <v>0</v>
      </c>
      <c r="D49" s="200">
        <f t="shared" si="8"/>
        <v>0</v>
      </c>
      <c r="E49" s="200">
        <f>-IF(E$40/$B$34-INT(E40/$B$34)&lt;&gt;0,0,$B$29*(1+E$42)*$B$30)</f>
        <v>0</v>
      </c>
      <c r="F49" s="200">
        <f t="shared" si="8"/>
        <v>0</v>
      </c>
      <c r="G49" s="200">
        <f t="shared" si="8"/>
        <v>0</v>
      </c>
      <c r="H49" s="200">
        <f t="shared" si="8"/>
        <v>0</v>
      </c>
      <c r="I49" s="200">
        <f t="shared" si="8"/>
        <v>0</v>
      </c>
      <c r="J49" s="200">
        <f t="shared" si="8"/>
        <v>0</v>
      </c>
      <c r="K49" s="200">
        <f t="shared" si="8"/>
        <v>0</v>
      </c>
      <c r="L49" s="200">
        <f t="shared" si="8"/>
        <v>0</v>
      </c>
      <c r="M49" s="200">
        <f t="shared" si="8"/>
        <v>0</v>
      </c>
      <c r="N49" s="200">
        <f t="shared" si="8"/>
        <v>0</v>
      </c>
      <c r="O49" s="200">
        <f t="shared" si="8"/>
        <v>0</v>
      </c>
      <c r="P49" s="200">
        <f t="shared" si="8"/>
        <v>0</v>
      </c>
      <c r="Q49" s="200">
        <f t="shared" si="8"/>
        <v>0</v>
      </c>
      <c r="R49" s="200">
        <f t="shared" si="8"/>
        <v>0</v>
      </c>
      <c r="S49" s="200">
        <f t="shared" si="8"/>
        <v>0</v>
      </c>
      <c r="T49" s="200">
        <f t="shared" si="8"/>
        <v>0</v>
      </c>
      <c r="U49" s="201">
        <f t="shared" si="8"/>
        <v>0</v>
      </c>
    </row>
    <row r="50" spans="1:27" collapsed="1" x14ac:dyDescent="0.25">
      <c r="A50" s="199" t="s">
        <v>352</v>
      </c>
      <c r="B50" s="200"/>
      <c r="C50" s="200">
        <f>-$B$37</f>
        <v>0</v>
      </c>
      <c r="D50" s="200">
        <f t="shared" ref="D50:U50" si="9">-$B$37*(1+D42)</f>
        <v>0</v>
      </c>
      <c r="E50" s="200">
        <f t="shared" si="9"/>
        <v>0</v>
      </c>
      <c r="F50" s="200">
        <f t="shared" si="9"/>
        <v>0</v>
      </c>
      <c r="G50" s="200">
        <f t="shared" si="9"/>
        <v>0</v>
      </c>
      <c r="H50" s="200">
        <f t="shared" si="9"/>
        <v>0</v>
      </c>
      <c r="I50" s="200">
        <f t="shared" si="9"/>
        <v>0</v>
      </c>
      <c r="J50" s="200">
        <f t="shared" si="9"/>
        <v>0</v>
      </c>
      <c r="K50" s="200">
        <f t="shared" si="9"/>
        <v>0</v>
      </c>
      <c r="L50" s="200">
        <f t="shared" si="9"/>
        <v>0</v>
      </c>
      <c r="M50" s="200">
        <f t="shared" si="9"/>
        <v>0</v>
      </c>
      <c r="N50" s="200">
        <f t="shared" si="9"/>
        <v>0</v>
      </c>
      <c r="O50" s="200">
        <f t="shared" si="9"/>
        <v>0</v>
      </c>
      <c r="P50" s="200">
        <f t="shared" si="9"/>
        <v>0</v>
      </c>
      <c r="Q50" s="200">
        <f t="shared" si="9"/>
        <v>0</v>
      </c>
      <c r="R50" s="200">
        <f t="shared" si="9"/>
        <v>0</v>
      </c>
      <c r="S50" s="200">
        <f t="shared" si="9"/>
        <v>0</v>
      </c>
      <c r="T50" s="200">
        <f t="shared" si="9"/>
        <v>0</v>
      </c>
      <c r="U50" s="201">
        <f t="shared" si="9"/>
        <v>0</v>
      </c>
    </row>
    <row r="51" spans="1:27" s="147" customFormat="1" x14ac:dyDescent="0.25">
      <c r="A51" s="199" t="s">
        <v>353</v>
      </c>
      <c r="B51" s="200"/>
      <c r="C51" s="200">
        <f t="shared" ref="C51:U51" si="10">-$B$38*(1+C42)*$B$19</f>
        <v>0</v>
      </c>
      <c r="D51" s="200">
        <f t="shared" si="10"/>
        <v>0</v>
      </c>
      <c r="E51" s="200">
        <f t="shared" si="10"/>
        <v>0</v>
      </c>
      <c r="F51" s="200">
        <f t="shared" si="10"/>
        <v>0</v>
      </c>
      <c r="G51" s="200">
        <f t="shared" si="10"/>
        <v>0</v>
      </c>
      <c r="H51" s="200">
        <f t="shared" si="10"/>
        <v>0</v>
      </c>
      <c r="I51" s="200">
        <f t="shared" si="10"/>
        <v>0</v>
      </c>
      <c r="J51" s="200">
        <f t="shared" si="10"/>
        <v>0</v>
      </c>
      <c r="K51" s="200">
        <f t="shared" si="10"/>
        <v>0</v>
      </c>
      <c r="L51" s="200">
        <f t="shared" si="10"/>
        <v>0</v>
      </c>
      <c r="M51" s="200">
        <f t="shared" si="10"/>
        <v>0</v>
      </c>
      <c r="N51" s="200">
        <f t="shared" si="10"/>
        <v>0</v>
      </c>
      <c r="O51" s="200">
        <f t="shared" si="10"/>
        <v>0</v>
      </c>
      <c r="P51" s="200">
        <f t="shared" si="10"/>
        <v>0</v>
      </c>
      <c r="Q51" s="200">
        <f t="shared" si="10"/>
        <v>0</v>
      </c>
      <c r="R51" s="200">
        <f t="shared" si="10"/>
        <v>0</v>
      </c>
      <c r="S51" s="200">
        <f t="shared" si="10"/>
        <v>0</v>
      </c>
      <c r="T51" s="200">
        <f t="shared" si="10"/>
        <v>0</v>
      </c>
      <c r="U51" s="201">
        <f t="shared" si="10"/>
        <v>0</v>
      </c>
    </row>
    <row r="52" spans="1:27" ht="31.5" x14ac:dyDescent="0.25">
      <c r="A52" s="202" t="s">
        <v>354</v>
      </c>
      <c r="B52" s="200"/>
      <c r="C52" s="200">
        <f t="shared" ref="C52:U52" si="11">-$B$39*(1+C42)*$B$19</f>
        <v>0</v>
      </c>
      <c r="D52" s="200">
        <f t="shared" si="11"/>
        <v>0</v>
      </c>
      <c r="E52" s="200">
        <f t="shared" si="11"/>
        <v>0</v>
      </c>
      <c r="F52" s="200">
        <f t="shared" si="11"/>
        <v>0</v>
      </c>
      <c r="G52" s="200">
        <f t="shared" si="11"/>
        <v>0</v>
      </c>
      <c r="H52" s="200">
        <f t="shared" si="11"/>
        <v>0</v>
      </c>
      <c r="I52" s="200">
        <f t="shared" si="11"/>
        <v>0</v>
      </c>
      <c r="J52" s="200">
        <f t="shared" si="11"/>
        <v>0</v>
      </c>
      <c r="K52" s="200">
        <f t="shared" si="11"/>
        <v>0</v>
      </c>
      <c r="L52" s="200">
        <f t="shared" si="11"/>
        <v>0</v>
      </c>
      <c r="M52" s="200">
        <f t="shared" si="11"/>
        <v>0</v>
      </c>
      <c r="N52" s="200">
        <f t="shared" si="11"/>
        <v>0</v>
      </c>
      <c r="O52" s="200">
        <f t="shared" si="11"/>
        <v>0</v>
      </c>
      <c r="P52" s="200">
        <f t="shared" si="11"/>
        <v>0</v>
      </c>
      <c r="Q52" s="200">
        <f t="shared" si="11"/>
        <v>0</v>
      </c>
      <c r="R52" s="200">
        <f t="shared" si="11"/>
        <v>0</v>
      </c>
      <c r="S52" s="200">
        <f t="shared" si="11"/>
        <v>0</v>
      </c>
      <c r="T52" s="200">
        <f t="shared" si="11"/>
        <v>0</v>
      </c>
      <c r="U52" s="201">
        <f t="shared" si="11"/>
        <v>0</v>
      </c>
    </row>
    <row r="53" spans="1:27" x14ac:dyDescent="0.25">
      <c r="A53" s="197" t="s">
        <v>355</v>
      </c>
      <c r="B53" s="198">
        <f>SUM(B54:B61)</f>
        <v>0</v>
      </c>
      <c r="C53" s="198">
        <f>SUM(C54:C56)</f>
        <v>-419.84397400000006</v>
      </c>
      <c r="D53" s="198">
        <f t="shared" ref="D53:U53" si="12">SUM(D54:D56)</f>
        <v>-419.84397400000006</v>
      </c>
      <c r="E53" s="198">
        <f t="shared" si="12"/>
        <v>-419.84397400000006</v>
      </c>
      <c r="F53" s="198">
        <f t="shared" si="12"/>
        <v>-419.84397400000006</v>
      </c>
      <c r="G53" s="198">
        <f t="shared" si="12"/>
        <v>-419.84397400000006</v>
      </c>
      <c r="H53" s="198">
        <f t="shared" si="12"/>
        <v>-419.84397400000006</v>
      </c>
      <c r="I53" s="198">
        <f t="shared" si="12"/>
        <v>-419.84397400000006</v>
      </c>
      <c r="J53" s="198">
        <f t="shared" si="12"/>
        <v>-419.84397400000006</v>
      </c>
      <c r="K53" s="198">
        <f t="shared" si="12"/>
        <v>-419.84397400000006</v>
      </c>
      <c r="L53" s="198">
        <f t="shared" si="12"/>
        <v>-419.84397400000006</v>
      </c>
      <c r="M53" s="198">
        <f t="shared" si="12"/>
        <v>-419.84397400000006</v>
      </c>
      <c r="N53" s="198">
        <f t="shared" si="12"/>
        <v>-419.84397400000006</v>
      </c>
      <c r="O53" s="198">
        <f t="shared" si="12"/>
        <v>-419.84397400000006</v>
      </c>
      <c r="P53" s="198">
        <f t="shared" si="12"/>
        <v>-419.84397400000006</v>
      </c>
      <c r="Q53" s="198">
        <f t="shared" si="12"/>
        <v>-419.84397400000006</v>
      </c>
      <c r="R53" s="198">
        <f t="shared" si="12"/>
        <v>-419.84397400000006</v>
      </c>
      <c r="S53" s="198">
        <f t="shared" si="12"/>
        <v>-419.84397400000006</v>
      </c>
      <c r="T53" s="198">
        <f t="shared" si="12"/>
        <v>-419.84397400000006</v>
      </c>
      <c r="U53" s="198">
        <f t="shared" si="12"/>
        <v>-419.84397400000006</v>
      </c>
    </row>
    <row r="54" spans="1:27" s="147" customFormat="1" ht="15" customHeight="1" x14ac:dyDescent="0.25">
      <c r="A54" s="199" t="s">
        <v>92</v>
      </c>
      <c r="B54" s="200"/>
      <c r="C54" s="200"/>
      <c r="D54" s="200"/>
      <c r="E54" s="200"/>
      <c r="F54" s="200"/>
      <c r="G54" s="200"/>
      <c r="H54" s="200"/>
      <c r="I54" s="200"/>
      <c r="J54" s="200"/>
      <c r="K54" s="200"/>
      <c r="L54" s="200"/>
      <c r="M54" s="200"/>
      <c r="N54" s="200"/>
      <c r="O54" s="200"/>
      <c r="P54" s="200"/>
      <c r="Q54" s="200"/>
      <c r="R54" s="200"/>
      <c r="S54" s="200"/>
      <c r="T54" s="200"/>
      <c r="U54" s="201"/>
    </row>
    <row r="55" spans="1:27" x14ac:dyDescent="0.25">
      <c r="A55" s="199" t="s">
        <v>356</v>
      </c>
      <c r="B55" s="200"/>
      <c r="C55" s="200">
        <f>IF(C43&lt;$B$16+2,-($B$12+$B$15)/$B$16,0)</f>
        <v>-419.84397400000006</v>
      </c>
      <c r="D55" s="200">
        <f t="shared" ref="D55:U55" si="13">IF(D43&lt;$B$16+2,-($B$12+$B$15)/$B$16,0)</f>
        <v>-419.84397400000006</v>
      </c>
      <c r="E55" s="200">
        <f t="shared" si="13"/>
        <v>-419.84397400000006</v>
      </c>
      <c r="F55" s="200">
        <f t="shared" si="13"/>
        <v>-419.84397400000006</v>
      </c>
      <c r="G55" s="200">
        <f t="shared" si="13"/>
        <v>-419.84397400000006</v>
      </c>
      <c r="H55" s="200">
        <f t="shared" si="13"/>
        <v>-419.84397400000006</v>
      </c>
      <c r="I55" s="200">
        <f t="shared" si="13"/>
        <v>-419.84397400000006</v>
      </c>
      <c r="J55" s="200">
        <f t="shared" si="13"/>
        <v>-419.84397400000006</v>
      </c>
      <c r="K55" s="200">
        <f t="shared" si="13"/>
        <v>-419.84397400000006</v>
      </c>
      <c r="L55" s="200">
        <f t="shared" si="13"/>
        <v>-419.84397400000006</v>
      </c>
      <c r="M55" s="200">
        <f t="shared" si="13"/>
        <v>-419.84397400000006</v>
      </c>
      <c r="N55" s="200">
        <f t="shared" si="13"/>
        <v>-419.84397400000006</v>
      </c>
      <c r="O55" s="200">
        <f t="shared" si="13"/>
        <v>-419.84397400000006</v>
      </c>
      <c r="P55" s="200">
        <f t="shared" si="13"/>
        <v>-419.84397400000006</v>
      </c>
      <c r="Q55" s="200">
        <f t="shared" si="13"/>
        <v>-419.84397400000006</v>
      </c>
      <c r="R55" s="200">
        <f t="shared" si="13"/>
        <v>-419.84397400000006</v>
      </c>
      <c r="S55" s="200">
        <f t="shared" si="13"/>
        <v>-419.84397400000006</v>
      </c>
      <c r="T55" s="200">
        <f t="shared" si="13"/>
        <v>-419.84397400000006</v>
      </c>
      <c r="U55" s="200">
        <f t="shared" si="13"/>
        <v>-419.84397400000006</v>
      </c>
    </row>
    <row r="56" spans="1:27" s="147" customFormat="1" x14ac:dyDescent="0.25">
      <c r="A56" s="199" t="s">
        <v>357</v>
      </c>
      <c r="B56" s="200"/>
      <c r="C56" s="200">
        <f>IF(C43&lt;$B$17+2,-($B$13+$B$15)/$B$17,0)</f>
        <v>0</v>
      </c>
      <c r="D56" s="200">
        <f t="shared" ref="D56:U56" si="14">IF(D43&lt;$B$17+2,-($B$13+$B$15)/$B$17,0)</f>
        <v>0</v>
      </c>
      <c r="E56" s="200">
        <f t="shared" si="14"/>
        <v>0</v>
      </c>
      <c r="F56" s="200">
        <f t="shared" si="14"/>
        <v>0</v>
      </c>
      <c r="G56" s="200">
        <f t="shared" si="14"/>
        <v>0</v>
      </c>
      <c r="H56" s="200">
        <f t="shared" si="14"/>
        <v>0</v>
      </c>
      <c r="I56" s="200">
        <f t="shared" si="14"/>
        <v>0</v>
      </c>
      <c r="J56" s="200">
        <f t="shared" si="14"/>
        <v>0</v>
      </c>
      <c r="K56" s="200">
        <f t="shared" si="14"/>
        <v>0</v>
      </c>
      <c r="L56" s="200">
        <f t="shared" si="14"/>
        <v>0</v>
      </c>
      <c r="M56" s="200">
        <f t="shared" si="14"/>
        <v>0</v>
      </c>
      <c r="N56" s="200">
        <f t="shared" si="14"/>
        <v>0</v>
      </c>
      <c r="O56" s="200">
        <f t="shared" si="14"/>
        <v>0</v>
      </c>
      <c r="P56" s="200">
        <f t="shared" si="14"/>
        <v>0</v>
      </c>
      <c r="Q56" s="200">
        <f t="shared" si="14"/>
        <v>0</v>
      </c>
      <c r="R56" s="200">
        <f t="shared" si="14"/>
        <v>0</v>
      </c>
      <c r="S56" s="200">
        <f t="shared" si="14"/>
        <v>0</v>
      </c>
      <c r="T56" s="200">
        <f t="shared" si="14"/>
        <v>0</v>
      </c>
      <c r="U56" s="200">
        <f t="shared" si="14"/>
        <v>0</v>
      </c>
    </row>
    <row r="57" spans="1:27" s="147" customFormat="1" ht="15" thickBot="1" x14ac:dyDescent="0.3">
      <c r="A57" s="203"/>
      <c r="B57" s="204"/>
      <c r="C57" s="204"/>
      <c r="D57" s="204"/>
      <c r="E57" s="204"/>
      <c r="F57" s="204"/>
      <c r="G57" s="204"/>
      <c r="H57" s="204"/>
      <c r="I57" s="204"/>
      <c r="J57" s="204"/>
      <c r="K57" s="204"/>
      <c r="L57" s="204"/>
      <c r="M57" s="204"/>
      <c r="N57" s="204"/>
      <c r="O57" s="204"/>
      <c r="P57" s="204"/>
      <c r="Q57" s="204"/>
      <c r="R57" s="204"/>
      <c r="S57" s="204"/>
      <c r="T57" s="204"/>
      <c r="U57" s="204"/>
      <c r="V57" s="205"/>
      <c r="W57" s="205"/>
      <c r="X57" s="205"/>
      <c r="Y57" s="205"/>
      <c r="Z57" s="205"/>
      <c r="AA57" s="205"/>
    </row>
    <row r="58" spans="1:27" ht="16.5" thickBot="1" x14ac:dyDescent="0.3">
      <c r="A58" s="206" t="s">
        <v>358</v>
      </c>
      <c r="B58" s="207"/>
      <c r="C58" s="208">
        <v>2</v>
      </c>
      <c r="D58" s="208">
        <f>C58+1</f>
        <v>3</v>
      </c>
      <c r="E58" s="208">
        <f t="shared" ref="E58:U58" si="15">D58+1</f>
        <v>4</v>
      </c>
      <c r="F58" s="208">
        <f t="shared" si="15"/>
        <v>5</v>
      </c>
      <c r="G58" s="208">
        <f t="shared" si="15"/>
        <v>6</v>
      </c>
      <c r="H58" s="208">
        <f t="shared" si="15"/>
        <v>7</v>
      </c>
      <c r="I58" s="208">
        <f t="shared" si="15"/>
        <v>8</v>
      </c>
      <c r="J58" s="208">
        <f t="shared" si="15"/>
        <v>9</v>
      </c>
      <c r="K58" s="208">
        <f t="shared" si="15"/>
        <v>10</v>
      </c>
      <c r="L58" s="208">
        <f t="shared" si="15"/>
        <v>11</v>
      </c>
      <c r="M58" s="208">
        <f t="shared" si="15"/>
        <v>12</v>
      </c>
      <c r="N58" s="208">
        <f t="shared" si="15"/>
        <v>13</v>
      </c>
      <c r="O58" s="208">
        <f t="shared" si="15"/>
        <v>14</v>
      </c>
      <c r="P58" s="208">
        <f t="shared" si="15"/>
        <v>15</v>
      </c>
      <c r="Q58" s="208">
        <f t="shared" si="15"/>
        <v>16</v>
      </c>
      <c r="R58" s="208">
        <f t="shared" si="15"/>
        <v>17</v>
      </c>
      <c r="S58" s="208">
        <f t="shared" si="15"/>
        <v>18</v>
      </c>
      <c r="T58" s="208">
        <f t="shared" si="15"/>
        <v>19</v>
      </c>
      <c r="U58" s="209">
        <f t="shared" si="15"/>
        <v>20</v>
      </c>
    </row>
    <row r="59" spans="1:27" x14ac:dyDescent="0.25">
      <c r="A59" s="210" t="s">
        <v>91</v>
      </c>
      <c r="B59" s="211" t="s">
        <v>359</v>
      </c>
      <c r="C59" s="212">
        <f>-(C55+C56)</f>
        <v>419.84397400000006</v>
      </c>
      <c r="D59" s="212">
        <f t="shared" ref="D59:U59" si="16">-(D55+D56)</f>
        <v>419.84397400000006</v>
      </c>
      <c r="E59" s="212">
        <f t="shared" si="16"/>
        <v>419.84397400000006</v>
      </c>
      <c r="F59" s="212">
        <f t="shared" si="16"/>
        <v>419.84397400000006</v>
      </c>
      <c r="G59" s="212">
        <f t="shared" si="16"/>
        <v>419.84397400000006</v>
      </c>
      <c r="H59" s="212">
        <f t="shared" si="16"/>
        <v>419.84397400000006</v>
      </c>
      <c r="I59" s="212">
        <f t="shared" si="16"/>
        <v>419.84397400000006</v>
      </c>
      <c r="J59" s="212">
        <f t="shared" si="16"/>
        <v>419.84397400000006</v>
      </c>
      <c r="K59" s="212">
        <f t="shared" si="16"/>
        <v>419.84397400000006</v>
      </c>
      <c r="L59" s="212">
        <f t="shared" si="16"/>
        <v>419.84397400000006</v>
      </c>
      <c r="M59" s="212">
        <f t="shared" si="16"/>
        <v>419.84397400000006</v>
      </c>
      <c r="N59" s="212">
        <f t="shared" si="16"/>
        <v>419.84397400000006</v>
      </c>
      <c r="O59" s="212">
        <f t="shared" si="16"/>
        <v>419.84397400000006</v>
      </c>
      <c r="P59" s="212">
        <f t="shared" si="16"/>
        <v>419.84397400000006</v>
      </c>
      <c r="Q59" s="212">
        <f t="shared" si="16"/>
        <v>419.84397400000006</v>
      </c>
      <c r="R59" s="212">
        <f t="shared" si="16"/>
        <v>419.84397400000006</v>
      </c>
      <c r="S59" s="212">
        <f t="shared" si="16"/>
        <v>419.84397400000006</v>
      </c>
      <c r="T59" s="212">
        <f t="shared" si="16"/>
        <v>419.84397400000006</v>
      </c>
      <c r="U59" s="212">
        <f t="shared" si="16"/>
        <v>419.84397400000006</v>
      </c>
    </row>
    <row r="60" spans="1:27" x14ac:dyDescent="0.25">
      <c r="A60" s="193" t="s">
        <v>92</v>
      </c>
      <c r="B60" s="119" t="s">
        <v>359</v>
      </c>
      <c r="C60" s="213">
        <f t="shared" ref="C60:U60" si="17">-C54</f>
        <v>0</v>
      </c>
      <c r="D60" s="213">
        <f t="shared" si="17"/>
        <v>0</v>
      </c>
      <c r="E60" s="213">
        <f t="shared" si="17"/>
        <v>0</v>
      </c>
      <c r="F60" s="213">
        <f t="shared" si="17"/>
        <v>0</v>
      </c>
      <c r="G60" s="213">
        <f t="shared" si="17"/>
        <v>0</v>
      </c>
      <c r="H60" s="213">
        <f t="shared" si="17"/>
        <v>0</v>
      </c>
      <c r="I60" s="213">
        <f t="shared" si="17"/>
        <v>0</v>
      </c>
      <c r="J60" s="213">
        <f t="shared" si="17"/>
        <v>0</v>
      </c>
      <c r="K60" s="213">
        <f t="shared" si="17"/>
        <v>0</v>
      </c>
      <c r="L60" s="213">
        <f t="shared" si="17"/>
        <v>0</v>
      </c>
      <c r="M60" s="213">
        <f t="shared" si="17"/>
        <v>0</v>
      </c>
      <c r="N60" s="213">
        <f t="shared" si="17"/>
        <v>0</v>
      </c>
      <c r="O60" s="213">
        <f t="shared" si="17"/>
        <v>0</v>
      </c>
      <c r="P60" s="213">
        <f t="shared" si="17"/>
        <v>0</v>
      </c>
      <c r="Q60" s="213">
        <f t="shared" si="17"/>
        <v>0</v>
      </c>
      <c r="R60" s="213">
        <f t="shared" si="17"/>
        <v>0</v>
      </c>
      <c r="S60" s="213">
        <f t="shared" si="17"/>
        <v>0</v>
      </c>
      <c r="T60" s="213">
        <f t="shared" si="17"/>
        <v>0</v>
      </c>
      <c r="U60" s="214">
        <f t="shared" si="17"/>
        <v>0</v>
      </c>
    </row>
    <row r="61" spans="1:27" x14ac:dyDescent="0.25">
      <c r="A61" s="193" t="s">
        <v>360</v>
      </c>
      <c r="B61" s="119" t="s">
        <v>359</v>
      </c>
      <c r="C61" s="213">
        <f t="shared" ref="C61:U63" si="18">-C45</f>
        <v>0</v>
      </c>
      <c r="D61" s="213">
        <f t="shared" si="18"/>
        <v>0</v>
      </c>
      <c r="E61" s="213">
        <f t="shared" si="18"/>
        <v>0</v>
      </c>
      <c r="F61" s="213">
        <f t="shared" si="18"/>
        <v>0</v>
      </c>
      <c r="G61" s="213">
        <f t="shared" si="18"/>
        <v>0</v>
      </c>
      <c r="H61" s="213">
        <f t="shared" si="18"/>
        <v>0</v>
      </c>
      <c r="I61" s="213">
        <f t="shared" si="18"/>
        <v>0</v>
      </c>
      <c r="J61" s="213">
        <f t="shared" si="18"/>
        <v>0</v>
      </c>
      <c r="K61" s="213">
        <f t="shared" si="18"/>
        <v>0</v>
      </c>
      <c r="L61" s="213">
        <f t="shared" si="18"/>
        <v>0</v>
      </c>
      <c r="M61" s="213">
        <f t="shared" si="18"/>
        <v>0</v>
      </c>
      <c r="N61" s="213">
        <f t="shared" si="18"/>
        <v>0</v>
      </c>
      <c r="O61" s="213">
        <f t="shared" si="18"/>
        <v>0</v>
      </c>
      <c r="P61" s="213">
        <f t="shared" si="18"/>
        <v>0</v>
      </c>
      <c r="Q61" s="213">
        <f t="shared" si="18"/>
        <v>0</v>
      </c>
      <c r="R61" s="213">
        <f t="shared" si="18"/>
        <v>0</v>
      </c>
      <c r="S61" s="213">
        <f t="shared" si="18"/>
        <v>0</v>
      </c>
      <c r="T61" s="213">
        <f t="shared" si="18"/>
        <v>0</v>
      </c>
      <c r="U61" s="214">
        <f t="shared" si="18"/>
        <v>0</v>
      </c>
    </row>
    <row r="62" spans="1:27" x14ac:dyDescent="0.25">
      <c r="A62" s="193" t="s">
        <v>361</v>
      </c>
      <c r="B62" s="119" t="s">
        <v>359</v>
      </c>
      <c r="C62" s="213">
        <f t="shared" si="18"/>
        <v>0</v>
      </c>
      <c r="D62" s="213">
        <f t="shared" si="18"/>
        <v>0</v>
      </c>
      <c r="E62" s="213">
        <f t="shared" si="18"/>
        <v>0</v>
      </c>
      <c r="F62" s="213">
        <f t="shared" si="18"/>
        <v>0</v>
      </c>
      <c r="G62" s="213">
        <f t="shared" si="18"/>
        <v>0</v>
      </c>
      <c r="H62" s="213">
        <f t="shared" si="18"/>
        <v>0</v>
      </c>
      <c r="I62" s="213">
        <f t="shared" si="18"/>
        <v>0</v>
      </c>
      <c r="J62" s="213">
        <f t="shared" si="18"/>
        <v>0</v>
      </c>
      <c r="K62" s="213">
        <f t="shared" si="18"/>
        <v>0</v>
      </c>
      <c r="L62" s="213">
        <f t="shared" si="18"/>
        <v>0</v>
      </c>
      <c r="M62" s="213">
        <f t="shared" si="18"/>
        <v>0</v>
      </c>
      <c r="N62" s="213">
        <f t="shared" si="18"/>
        <v>0</v>
      </c>
      <c r="O62" s="213">
        <f t="shared" si="18"/>
        <v>0</v>
      </c>
      <c r="P62" s="213">
        <f t="shared" si="18"/>
        <v>0</v>
      </c>
      <c r="Q62" s="213">
        <f t="shared" si="18"/>
        <v>0</v>
      </c>
      <c r="R62" s="213">
        <f t="shared" si="18"/>
        <v>0</v>
      </c>
      <c r="S62" s="213">
        <f t="shared" si="18"/>
        <v>0</v>
      </c>
      <c r="T62" s="213">
        <f t="shared" si="18"/>
        <v>0</v>
      </c>
      <c r="U62" s="214">
        <f t="shared" si="18"/>
        <v>0</v>
      </c>
    </row>
    <row r="63" spans="1:27" x14ac:dyDescent="0.25">
      <c r="A63" s="193" t="s">
        <v>362</v>
      </c>
      <c r="B63" s="119" t="s">
        <v>359</v>
      </c>
      <c r="C63" s="213">
        <f t="shared" si="18"/>
        <v>0</v>
      </c>
      <c r="D63" s="213">
        <f t="shared" si="18"/>
        <v>0</v>
      </c>
      <c r="E63" s="213">
        <f t="shared" si="18"/>
        <v>0</v>
      </c>
      <c r="F63" s="213">
        <f t="shared" si="18"/>
        <v>0</v>
      </c>
      <c r="G63" s="213">
        <f t="shared" si="18"/>
        <v>0</v>
      </c>
      <c r="H63" s="213">
        <f t="shared" si="18"/>
        <v>0</v>
      </c>
      <c r="I63" s="213">
        <f t="shared" si="18"/>
        <v>0</v>
      </c>
      <c r="J63" s="213">
        <f t="shared" si="18"/>
        <v>0</v>
      </c>
      <c r="K63" s="213">
        <f t="shared" si="18"/>
        <v>0</v>
      </c>
      <c r="L63" s="213">
        <f t="shared" si="18"/>
        <v>0</v>
      </c>
      <c r="M63" s="213">
        <f t="shared" si="18"/>
        <v>0</v>
      </c>
      <c r="N63" s="213">
        <f t="shared" si="18"/>
        <v>0</v>
      </c>
      <c r="O63" s="213">
        <f t="shared" si="18"/>
        <v>0</v>
      </c>
      <c r="P63" s="213">
        <f t="shared" si="18"/>
        <v>0</v>
      </c>
      <c r="Q63" s="213">
        <f t="shared" si="18"/>
        <v>0</v>
      </c>
      <c r="R63" s="213">
        <f t="shared" si="18"/>
        <v>0</v>
      </c>
      <c r="S63" s="213">
        <f t="shared" si="18"/>
        <v>0</v>
      </c>
      <c r="T63" s="213">
        <f t="shared" si="18"/>
        <v>0</v>
      </c>
      <c r="U63" s="214">
        <f t="shared" si="18"/>
        <v>0</v>
      </c>
    </row>
    <row r="64" spans="1:27" x14ac:dyDescent="0.25">
      <c r="A64" s="193" t="s">
        <v>363</v>
      </c>
      <c r="B64" s="119" t="s">
        <v>359</v>
      </c>
      <c r="C64" s="213"/>
      <c r="D64" s="213"/>
      <c r="E64" s="213"/>
      <c r="F64" s="213"/>
      <c r="G64" s="213"/>
      <c r="H64" s="213"/>
      <c r="I64" s="213"/>
      <c r="J64" s="213"/>
      <c r="K64" s="213"/>
      <c r="L64" s="213"/>
      <c r="M64" s="213"/>
      <c r="N64" s="213"/>
      <c r="O64" s="213"/>
      <c r="P64" s="213"/>
      <c r="Q64" s="213"/>
      <c r="R64" s="213"/>
      <c r="S64" s="213"/>
      <c r="T64" s="213"/>
      <c r="U64" s="214"/>
    </row>
    <row r="65" spans="1:21" x14ac:dyDescent="0.25">
      <c r="A65" s="193" t="s">
        <v>364</v>
      </c>
      <c r="B65" s="119" t="s">
        <v>359</v>
      </c>
      <c r="C65" s="213"/>
      <c r="D65" s="213"/>
      <c r="E65" s="213"/>
      <c r="F65" s="213"/>
      <c r="G65" s="213"/>
      <c r="H65" s="213"/>
      <c r="I65" s="213"/>
      <c r="J65" s="213"/>
      <c r="K65" s="213"/>
      <c r="L65" s="213"/>
      <c r="M65" s="213"/>
      <c r="N65" s="213"/>
      <c r="O65" s="213"/>
      <c r="P65" s="213"/>
      <c r="Q65" s="213"/>
      <c r="R65" s="213"/>
      <c r="S65" s="213"/>
      <c r="T65" s="213"/>
      <c r="U65" s="214"/>
    </row>
    <row r="66" spans="1:21" x14ac:dyDescent="0.25">
      <c r="A66" s="193" t="s">
        <v>365</v>
      </c>
      <c r="B66" s="119" t="s">
        <v>359</v>
      </c>
      <c r="C66" s="213">
        <f t="shared" ref="C66:U68" si="19">-C48</f>
        <v>0</v>
      </c>
      <c r="D66" s="213">
        <f t="shared" si="19"/>
        <v>0</v>
      </c>
      <c r="E66" s="213">
        <f t="shared" si="19"/>
        <v>0</v>
      </c>
      <c r="F66" s="213">
        <f t="shared" si="19"/>
        <v>0</v>
      </c>
      <c r="G66" s="213">
        <f t="shared" si="19"/>
        <v>0</v>
      </c>
      <c r="H66" s="213">
        <f t="shared" si="19"/>
        <v>0</v>
      </c>
      <c r="I66" s="213">
        <f t="shared" si="19"/>
        <v>0</v>
      </c>
      <c r="J66" s="213">
        <f t="shared" si="19"/>
        <v>0</v>
      </c>
      <c r="K66" s="213">
        <f t="shared" si="19"/>
        <v>0</v>
      </c>
      <c r="L66" s="213">
        <f t="shared" si="19"/>
        <v>0</v>
      </c>
      <c r="M66" s="213">
        <f t="shared" si="19"/>
        <v>0</v>
      </c>
      <c r="N66" s="213">
        <f t="shared" si="19"/>
        <v>0</v>
      </c>
      <c r="O66" s="213">
        <f t="shared" si="19"/>
        <v>0</v>
      </c>
      <c r="P66" s="213">
        <f t="shared" si="19"/>
        <v>0</v>
      </c>
      <c r="Q66" s="213">
        <f t="shared" si="19"/>
        <v>0</v>
      </c>
      <c r="R66" s="213">
        <f t="shared" si="19"/>
        <v>0</v>
      </c>
      <c r="S66" s="213">
        <f t="shared" si="19"/>
        <v>0</v>
      </c>
      <c r="T66" s="213">
        <f t="shared" si="19"/>
        <v>0</v>
      </c>
      <c r="U66" s="214">
        <f t="shared" si="19"/>
        <v>0</v>
      </c>
    </row>
    <row r="67" spans="1:21" x14ac:dyDescent="0.25">
      <c r="A67" s="193" t="s">
        <v>366</v>
      </c>
      <c r="B67" s="119" t="s">
        <v>359</v>
      </c>
      <c r="C67" s="213">
        <f t="shared" si="19"/>
        <v>0</v>
      </c>
      <c r="D67" s="213">
        <f t="shared" si="19"/>
        <v>0</v>
      </c>
      <c r="E67" s="213">
        <f t="shared" si="19"/>
        <v>0</v>
      </c>
      <c r="F67" s="213">
        <f t="shared" si="19"/>
        <v>0</v>
      </c>
      <c r="G67" s="213">
        <f t="shared" si="19"/>
        <v>0</v>
      </c>
      <c r="H67" s="213">
        <f t="shared" si="19"/>
        <v>0</v>
      </c>
      <c r="I67" s="213">
        <f t="shared" si="19"/>
        <v>0</v>
      </c>
      <c r="J67" s="213">
        <f t="shared" si="19"/>
        <v>0</v>
      </c>
      <c r="K67" s="213">
        <f t="shared" si="19"/>
        <v>0</v>
      </c>
      <c r="L67" s="213">
        <f t="shared" si="19"/>
        <v>0</v>
      </c>
      <c r="M67" s="213">
        <f t="shared" si="19"/>
        <v>0</v>
      </c>
      <c r="N67" s="213">
        <f t="shared" si="19"/>
        <v>0</v>
      </c>
      <c r="O67" s="213">
        <f t="shared" si="19"/>
        <v>0</v>
      </c>
      <c r="P67" s="213">
        <f t="shared" si="19"/>
        <v>0</v>
      </c>
      <c r="Q67" s="213">
        <f t="shared" si="19"/>
        <v>0</v>
      </c>
      <c r="R67" s="213">
        <f t="shared" si="19"/>
        <v>0</v>
      </c>
      <c r="S67" s="213">
        <f t="shared" si="19"/>
        <v>0</v>
      </c>
      <c r="T67" s="213">
        <f t="shared" si="19"/>
        <v>0</v>
      </c>
      <c r="U67" s="214">
        <f t="shared" si="19"/>
        <v>0</v>
      </c>
    </row>
    <row r="68" spans="1:21" ht="16.5" thickBot="1" x14ac:dyDescent="0.3">
      <c r="A68" s="215" t="s">
        <v>352</v>
      </c>
      <c r="B68" s="216" t="s">
        <v>359</v>
      </c>
      <c r="C68" s="217">
        <f t="shared" si="19"/>
        <v>0</v>
      </c>
      <c r="D68" s="217">
        <f t="shared" si="19"/>
        <v>0</v>
      </c>
      <c r="E68" s="217">
        <f t="shared" si="19"/>
        <v>0</v>
      </c>
      <c r="F68" s="217">
        <f t="shared" si="19"/>
        <v>0</v>
      </c>
      <c r="G68" s="217">
        <f t="shared" si="19"/>
        <v>0</v>
      </c>
      <c r="H68" s="217">
        <f t="shared" si="19"/>
        <v>0</v>
      </c>
      <c r="I68" s="217">
        <f t="shared" si="19"/>
        <v>0</v>
      </c>
      <c r="J68" s="217">
        <f t="shared" si="19"/>
        <v>0</v>
      </c>
      <c r="K68" s="217">
        <f t="shared" si="19"/>
        <v>0</v>
      </c>
      <c r="L68" s="217">
        <f t="shared" si="19"/>
        <v>0</v>
      </c>
      <c r="M68" s="217">
        <f t="shared" si="19"/>
        <v>0</v>
      </c>
      <c r="N68" s="217">
        <f t="shared" si="19"/>
        <v>0</v>
      </c>
      <c r="O68" s="217">
        <f t="shared" si="19"/>
        <v>0</v>
      </c>
      <c r="P68" s="217">
        <f t="shared" si="19"/>
        <v>0</v>
      </c>
      <c r="Q68" s="217">
        <f t="shared" si="19"/>
        <v>0</v>
      </c>
      <c r="R68" s="217">
        <f t="shared" si="19"/>
        <v>0</v>
      </c>
      <c r="S68" s="217">
        <f t="shared" si="19"/>
        <v>0</v>
      </c>
      <c r="T68" s="217">
        <f t="shared" si="19"/>
        <v>0</v>
      </c>
      <c r="U68" s="218">
        <f t="shared" si="19"/>
        <v>0</v>
      </c>
    </row>
    <row r="69" spans="1:21" ht="16.5" thickBot="1" x14ac:dyDescent="0.3">
      <c r="A69" s="219" t="s">
        <v>367</v>
      </c>
      <c r="B69" s="220" t="s">
        <v>359</v>
      </c>
      <c r="C69" s="221">
        <f>SUM(C59:C68)</f>
        <v>419.84397400000006</v>
      </c>
      <c r="D69" s="221">
        <f t="shared" ref="D69:U69" si="20">SUM(D59:D68)</f>
        <v>419.84397400000006</v>
      </c>
      <c r="E69" s="221">
        <f t="shared" si="20"/>
        <v>419.84397400000006</v>
      </c>
      <c r="F69" s="221">
        <f t="shared" si="20"/>
        <v>419.84397400000006</v>
      </c>
      <c r="G69" s="221">
        <f t="shared" si="20"/>
        <v>419.84397400000006</v>
      </c>
      <c r="H69" s="221">
        <f t="shared" si="20"/>
        <v>419.84397400000006</v>
      </c>
      <c r="I69" s="221">
        <f t="shared" si="20"/>
        <v>419.84397400000006</v>
      </c>
      <c r="J69" s="221">
        <f t="shared" si="20"/>
        <v>419.84397400000006</v>
      </c>
      <c r="K69" s="221">
        <f t="shared" si="20"/>
        <v>419.84397400000006</v>
      </c>
      <c r="L69" s="221">
        <f t="shared" si="20"/>
        <v>419.84397400000006</v>
      </c>
      <c r="M69" s="221">
        <f t="shared" si="20"/>
        <v>419.84397400000006</v>
      </c>
      <c r="N69" s="221">
        <f t="shared" si="20"/>
        <v>419.84397400000006</v>
      </c>
      <c r="O69" s="221">
        <f t="shared" si="20"/>
        <v>419.84397400000006</v>
      </c>
      <c r="P69" s="221">
        <f t="shared" si="20"/>
        <v>419.84397400000006</v>
      </c>
      <c r="Q69" s="221">
        <f t="shared" si="20"/>
        <v>419.84397400000006</v>
      </c>
      <c r="R69" s="221">
        <f t="shared" si="20"/>
        <v>419.84397400000006</v>
      </c>
      <c r="S69" s="221">
        <f t="shared" si="20"/>
        <v>419.84397400000006</v>
      </c>
      <c r="T69" s="221">
        <f t="shared" si="20"/>
        <v>419.84397400000006</v>
      </c>
      <c r="U69" s="222">
        <f t="shared" si="20"/>
        <v>419.84397400000006</v>
      </c>
    </row>
    <row r="71" spans="1:21" x14ac:dyDescent="0.25">
      <c r="C71" s="223">
        <f t="shared" ref="C71:L71" si="21">C44+C53</f>
        <v>-419.84397400000006</v>
      </c>
      <c r="D71" s="223">
        <f t="shared" si="21"/>
        <v>-419.84397400000006</v>
      </c>
      <c r="E71" s="223">
        <f t="shared" si="21"/>
        <v>-419.84397400000006</v>
      </c>
      <c r="F71" s="223">
        <f t="shared" si="21"/>
        <v>-419.84397400000006</v>
      </c>
      <c r="G71" s="223">
        <f t="shared" si="21"/>
        <v>-419.84397400000006</v>
      </c>
      <c r="H71" s="223">
        <f t="shared" si="21"/>
        <v>-419.84397400000006</v>
      </c>
      <c r="I71" s="223">
        <f t="shared" si="21"/>
        <v>-419.84397400000006</v>
      </c>
      <c r="J71" s="223">
        <f t="shared" si="21"/>
        <v>-419.84397400000006</v>
      </c>
      <c r="K71" s="223">
        <f t="shared" si="21"/>
        <v>-419.84397400000006</v>
      </c>
      <c r="L71" s="223">
        <f t="shared" si="21"/>
        <v>-419.84397400000006</v>
      </c>
      <c r="M71" s="223">
        <f>M44+M53</f>
        <v>-419.84397400000006</v>
      </c>
      <c r="N71" s="223">
        <f t="shared" ref="N71:T71" si="22">N44+N53</f>
        <v>-419.84397400000006</v>
      </c>
      <c r="O71" s="223">
        <f t="shared" si="22"/>
        <v>-419.84397400000006</v>
      </c>
      <c r="P71" s="223">
        <f t="shared" si="22"/>
        <v>-419.84397400000006</v>
      </c>
      <c r="Q71" s="223">
        <f t="shared" si="22"/>
        <v>-419.84397400000006</v>
      </c>
      <c r="R71" s="223">
        <f t="shared" si="22"/>
        <v>-419.84397400000006</v>
      </c>
      <c r="S71" s="223">
        <f t="shared" si="22"/>
        <v>-419.84397400000006</v>
      </c>
      <c r="T71" s="223">
        <f t="shared" si="22"/>
        <v>-419.84397400000006</v>
      </c>
      <c r="U71" s="223">
        <f>U44+U53</f>
        <v>-419.84397400000006</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zoomScale="80" zoomScaleNormal="82" zoomScaleSheetLayoutView="80" workbookViewId="0">
      <selection activeCell="B12" sqref="B12"/>
    </sheetView>
  </sheetViews>
  <sheetFormatPr defaultRowHeight="15.75" outlineLevelRow="1" x14ac:dyDescent="0.25"/>
  <cols>
    <col min="1" max="1" width="66.85546875" style="142" customWidth="1"/>
    <col min="2" max="2" width="13.7109375" style="142" bestFit="1" customWidth="1"/>
    <col min="3" max="3" width="12.5703125" style="142" customWidth="1"/>
    <col min="4" max="4" width="13.85546875" style="142" customWidth="1"/>
    <col min="5" max="5" width="11.5703125" style="142" customWidth="1"/>
    <col min="6" max="6" width="13.5703125" style="142" customWidth="1"/>
    <col min="7" max="7" width="9.85546875" style="142" customWidth="1"/>
    <col min="8" max="8" width="10.140625" style="142" customWidth="1"/>
    <col min="9" max="9" width="9.140625" style="142"/>
    <col min="10" max="10" width="9.85546875" style="142" customWidth="1"/>
    <col min="11" max="11" width="14.7109375" style="142" customWidth="1"/>
    <col min="12" max="14" width="9.85546875" style="142" bestFit="1" customWidth="1"/>
    <col min="15" max="15" width="10.85546875" style="142" customWidth="1"/>
    <col min="16" max="256" width="9.140625" style="142"/>
    <col min="257" max="257" width="66.85546875" style="142" customWidth="1"/>
    <col min="258" max="258" width="13.7109375" style="142" bestFit="1" customWidth="1"/>
    <col min="259" max="259" width="12.5703125" style="142" customWidth="1"/>
    <col min="260" max="260" width="13.85546875" style="142" customWidth="1"/>
    <col min="261" max="261" width="11.5703125" style="142" customWidth="1"/>
    <col min="262" max="262" width="13.5703125" style="142" customWidth="1"/>
    <col min="263" max="263" width="9.85546875" style="142" customWidth="1"/>
    <col min="264" max="264" width="10.140625" style="142" customWidth="1"/>
    <col min="265" max="265" width="9.140625" style="142"/>
    <col min="266" max="266" width="9.85546875" style="142" customWidth="1"/>
    <col min="267" max="267" width="14.7109375" style="142" customWidth="1"/>
    <col min="268" max="270" width="9.85546875" style="142" bestFit="1" customWidth="1"/>
    <col min="271" max="271" width="10.85546875" style="142" customWidth="1"/>
    <col min="272" max="512" width="9.140625" style="142"/>
    <col min="513" max="513" width="66.85546875" style="142" customWidth="1"/>
    <col min="514" max="514" width="13.7109375" style="142" bestFit="1" customWidth="1"/>
    <col min="515" max="515" width="12.5703125" style="142" customWidth="1"/>
    <col min="516" max="516" width="13.85546875" style="142" customWidth="1"/>
    <col min="517" max="517" width="11.5703125" style="142" customWidth="1"/>
    <col min="518" max="518" width="13.5703125" style="142" customWidth="1"/>
    <col min="519" max="519" width="9.85546875" style="142" customWidth="1"/>
    <col min="520" max="520" width="10.140625" style="142" customWidth="1"/>
    <col min="521" max="521" width="9.140625" style="142"/>
    <col min="522" max="522" width="9.85546875" style="142" customWidth="1"/>
    <col min="523" max="523" width="14.7109375" style="142" customWidth="1"/>
    <col min="524" max="526" width="9.85546875" style="142" bestFit="1" customWidth="1"/>
    <col min="527" max="527" width="10.85546875" style="142" customWidth="1"/>
    <col min="528" max="768" width="9.140625" style="142"/>
    <col min="769" max="769" width="66.85546875" style="142" customWidth="1"/>
    <col min="770" max="770" width="13.7109375" style="142" bestFit="1" customWidth="1"/>
    <col min="771" max="771" width="12.5703125" style="142" customWidth="1"/>
    <col min="772" max="772" width="13.85546875" style="142" customWidth="1"/>
    <col min="773" max="773" width="11.5703125" style="142" customWidth="1"/>
    <col min="774" max="774" width="13.5703125" style="142" customWidth="1"/>
    <col min="775" max="775" width="9.85546875" style="142" customWidth="1"/>
    <col min="776" max="776" width="10.140625" style="142" customWidth="1"/>
    <col min="777" max="777" width="9.140625" style="142"/>
    <col min="778" max="778" width="9.85546875" style="142" customWidth="1"/>
    <col min="779" max="779" width="14.7109375" style="142" customWidth="1"/>
    <col min="780" max="782" width="9.85546875" style="142" bestFit="1" customWidth="1"/>
    <col min="783" max="783" width="10.85546875" style="142" customWidth="1"/>
    <col min="784" max="1024" width="9.140625" style="142"/>
    <col min="1025" max="1025" width="66.85546875" style="142" customWidth="1"/>
    <col min="1026" max="1026" width="13.7109375" style="142" bestFit="1" customWidth="1"/>
    <col min="1027" max="1027" width="12.5703125" style="142" customWidth="1"/>
    <col min="1028" max="1028" width="13.85546875" style="142" customWidth="1"/>
    <col min="1029" max="1029" width="11.5703125" style="142" customWidth="1"/>
    <col min="1030" max="1030" width="13.5703125" style="142" customWidth="1"/>
    <col min="1031" max="1031" width="9.85546875" style="142" customWidth="1"/>
    <col min="1032" max="1032" width="10.140625" style="142" customWidth="1"/>
    <col min="1033" max="1033" width="9.140625" style="142"/>
    <col min="1034" max="1034" width="9.85546875" style="142" customWidth="1"/>
    <col min="1035" max="1035" width="14.7109375" style="142" customWidth="1"/>
    <col min="1036" max="1038" width="9.85546875" style="142" bestFit="1" customWidth="1"/>
    <col min="1039" max="1039" width="10.85546875" style="142" customWidth="1"/>
    <col min="1040" max="1280" width="9.140625" style="142"/>
    <col min="1281" max="1281" width="66.85546875" style="142" customWidth="1"/>
    <col min="1282" max="1282" width="13.7109375" style="142" bestFit="1" customWidth="1"/>
    <col min="1283" max="1283" width="12.5703125" style="142" customWidth="1"/>
    <col min="1284" max="1284" width="13.85546875" style="142" customWidth="1"/>
    <col min="1285" max="1285" width="11.5703125" style="142" customWidth="1"/>
    <col min="1286" max="1286" width="13.5703125" style="142" customWidth="1"/>
    <col min="1287" max="1287" width="9.85546875" style="142" customWidth="1"/>
    <col min="1288" max="1288" width="10.140625" style="142" customWidth="1"/>
    <col min="1289" max="1289" width="9.140625" style="142"/>
    <col min="1290" max="1290" width="9.85546875" style="142" customWidth="1"/>
    <col min="1291" max="1291" width="14.7109375" style="142" customWidth="1"/>
    <col min="1292" max="1294" width="9.85546875" style="142" bestFit="1" customWidth="1"/>
    <col min="1295" max="1295" width="10.85546875" style="142" customWidth="1"/>
    <col min="1296" max="1536" width="9.140625" style="142"/>
    <col min="1537" max="1537" width="66.85546875" style="142" customWidth="1"/>
    <col min="1538" max="1538" width="13.7109375" style="142" bestFit="1" customWidth="1"/>
    <col min="1539" max="1539" width="12.5703125" style="142" customWidth="1"/>
    <col min="1540" max="1540" width="13.85546875" style="142" customWidth="1"/>
    <col min="1541" max="1541" width="11.5703125" style="142" customWidth="1"/>
    <col min="1542" max="1542" width="13.5703125" style="142" customWidth="1"/>
    <col min="1543" max="1543" width="9.85546875" style="142" customWidth="1"/>
    <col min="1544" max="1544" width="10.140625" style="142" customWidth="1"/>
    <col min="1545" max="1545" width="9.140625" style="142"/>
    <col min="1546" max="1546" width="9.85546875" style="142" customWidth="1"/>
    <col min="1547" max="1547" width="14.7109375" style="142" customWidth="1"/>
    <col min="1548" max="1550" width="9.85546875" style="142" bestFit="1" customWidth="1"/>
    <col min="1551" max="1551" width="10.85546875" style="142" customWidth="1"/>
    <col min="1552" max="1792" width="9.140625" style="142"/>
    <col min="1793" max="1793" width="66.85546875" style="142" customWidth="1"/>
    <col min="1794" max="1794" width="13.7109375" style="142" bestFit="1" customWidth="1"/>
    <col min="1795" max="1795" width="12.5703125" style="142" customWidth="1"/>
    <col min="1796" max="1796" width="13.85546875" style="142" customWidth="1"/>
    <col min="1797" max="1797" width="11.5703125" style="142" customWidth="1"/>
    <col min="1798" max="1798" width="13.5703125" style="142" customWidth="1"/>
    <col min="1799" max="1799" width="9.85546875" style="142" customWidth="1"/>
    <col min="1800" max="1800" width="10.140625" style="142" customWidth="1"/>
    <col min="1801" max="1801" width="9.140625" style="142"/>
    <col min="1802" max="1802" width="9.85546875" style="142" customWidth="1"/>
    <col min="1803" max="1803" width="14.7109375" style="142" customWidth="1"/>
    <col min="1804" max="1806" width="9.85546875" style="142" bestFit="1" customWidth="1"/>
    <col min="1807" max="1807" width="10.85546875" style="142" customWidth="1"/>
    <col min="1808" max="2048" width="9.140625" style="142"/>
    <col min="2049" max="2049" width="66.85546875" style="142" customWidth="1"/>
    <col min="2050" max="2050" width="13.7109375" style="142" bestFit="1" customWidth="1"/>
    <col min="2051" max="2051" width="12.5703125" style="142" customWidth="1"/>
    <col min="2052" max="2052" width="13.85546875" style="142" customWidth="1"/>
    <col min="2053" max="2053" width="11.5703125" style="142" customWidth="1"/>
    <col min="2054" max="2054" width="13.5703125" style="142" customWidth="1"/>
    <col min="2055" max="2055" width="9.85546875" style="142" customWidth="1"/>
    <col min="2056" max="2056" width="10.140625" style="142" customWidth="1"/>
    <col min="2057" max="2057" width="9.140625" style="142"/>
    <col min="2058" max="2058" width="9.85546875" style="142" customWidth="1"/>
    <col min="2059" max="2059" width="14.7109375" style="142" customWidth="1"/>
    <col min="2060" max="2062" width="9.85546875" style="142" bestFit="1" customWidth="1"/>
    <col min="2063" max="2063" width="10.85546875" style="142" customWidth="1"/>
    <col min="2064" max="2304" width="9.140625" style="142"/>
    <col min="2305" max="2305" width="66.85546875" style="142" customWidth="1"/>
    <col min="2306" max="2306" width="13.7109375" style="142" bestFit="1" customWidth="1"/>
    <col min="2307" max="2307" width="12.5703125" style="142" customWidth="1"/>
    <col min="2308" max="2308" width="13.85546875" style="142" customWidth="1"/>
    <col min="2309" max="2309" width="11.5703125" style="142" customWidth="1"/>
    <col min="2310" max="2310" width="13.5703125" style="142" customWidth="1"/>
    <col min="2311" max="2311" width="9.85546875" style="142" customWidth="1"/>
    <col min="2312" max="2312" width="10.140625" style="142" customWidth="1"/>
    <col min="2313" max="2313" width="9.140625" style="142"/>
    <col min="2314" max="2314" width="9.85546875" style="142" customWidth="1"/>
    <col min="2315" max="2315" width="14.7109375" style="142" customWidth="1"/>
    <col min="2316" max="2318" width="9.85546875" style="142" bestFit="1" customWidth="1"/>
    <col min="2319" max="2319" width="10.85546875" style="142" customWidth="1"/>
    <col min="2320" max="2560" width="9.140625" style="142"/>
    <col min="2561" max="2561" width="66.85546875" style="142" customWidth="1"/>
    <col min="2562" max="2562" width="13.7109375" style="142" bestFit="1" customWidth="1"/>
    <col min="2563" max="2563" width="12.5703125" style="142" customWidth="1"/>
    <col min="2564" max="2564" width="13.85546875" style="142" customWidth="1"/>
    <col min="2565" max="2565" width="11.5703125" style="142" customWidth="1"/>
    <col min="2566" max="2566" width="13.5703125" style="142" customWidth="1"/>
    <col min="2567" max="2567" width="9.85546875" style="142" customWidth="1"/>
    <col min="2568" max="2568" width="10.140625" style="142" customWidth="1"/>
    <col min="2569" max="2569" width="9.140625" style="142"/>
    <col min="2570" max="2570" width="9.85546875" style="142" customWidth="1"/>
    <col min="2571" max="2571" width="14.7109375" style="142" customWidth="1"/>
    <col min="2572" max="2574" width="9.85546875" style="142" bestFit="1" customWidth="1"/>
    <col min="2575" max="2575" width="10.85546875" style="142" customWidth="1"/>
    <col min="2576" max="2816" width="9.140625" style="142"/>
    <col min="2817" max="2817" width="66.85546875" style="142" customWidth="1"/>
    <col min="2818" max="2818" width="13.7109375" style="142" bestFit="1" customWidth="1"/>
    <col min="2819" max="2819" width="12.5703125" style="142" customWidth="1"/>
    <col min="2820" max="2820" width="13.85546875" style="142" customWidth="1"/>
    <col min="2821" max="2821" width="11.5703125" style="142" customWidth="1"/>
    <col min="2822" max="2822" width="13.5703125" style="142" customWidth="1"/>
    <col min="2823" max="2823" width="9.85546875" style="142" customWidth="1"/>
    <col min="2824" max="2824" width="10.140625" style="142" customWidth="1"/>
    <col min="2825" max="2825" width="9.140625" style="142"/>
    <col min="2826" max="2826" width="9.85546875" style="142" customWidth="1"/>
    <col min="2827" max="2827" width="14.7109375" style="142" customWidth="1"/>
    <col min="2828" max="2830" width="9.85546875" style="142" bestFit="1" customWidth="1"/>
    <col min="2831" max="2831" width="10.85546875" style="142" customWidth="1"/>
    <col min="2832" max="3072" width="9.140625" style="142"/>
    <col min="3073" max="3073" width="66.85546875" style="142" customWidth="1"/>
    <col min="3074" max="3074" width="13.7109375" style="142" bestFit="1" customWidth="1"/>
    <col min="3075" max="3075" width="12.5703125" style="142" customWidth="1"/>
    <col min="3076" max="3076" width="13.85546875" style="142" customWidth="1"/>
    <col min="3077" max="3077" width="11.5703125" style="142" customWidth="1"/>
    <col min="3078" max="3078" width="13.5703125" style="142" customWidth="1"/>
    <col min="3079" max="3079" width="9.85546875" style="142" customWidth="1"/>
    <col min="3080" max="3080" width="10.140625" style="142" customWidth="1"/>
    <col min="3081" max="3081" width="9.140625" style="142"/>
    <col min="3082" max="3082" width="9.85546875" style="142" customWidth="1"/>
    <col min="3083" max="3083" width="14.7109375" style="142" customWidth="1"/>
    <col min="3084" max="3086" width="9.85546875" style="142" bestFit="1" customWidth="1"/>
    <col min="3087" max="3087" width="10.85546875" style="142" customWidth="1"/>
    <col min="3088" max="3328" width="9.140625" style="142"/>
    <col min="3329" max="3329" width="66.85546875" style="142" customWidth="1"/>
    <col min="3330" max="3330" width="13.7109375" style="142" bestFit="1" customWidth="1"/>
    <col min="3331" max="3331" width="12.5703125" style="142" customWidth="1"/>
    <col min="3332" max="3332" width="13.85546875" style="142" customWidth="1"/>
    <col min="3333" max="3333" width="11.5703125" style="142" customWidth="1"/>
    <col min="3334" max="3334" width="13.5703125" style="142" customWidth="1"/>
    <col min="3335" max="3335" width="9.85546875" style="142" customWidth="1"/>
    <col min="3336" max="3336" width="10.140625" style="142" customWidth="1"/>
    <col min="3337" max="3337" width="9.140625" style="142"/>
    <col min="3338" max="3338" width="9.85546875" style="142" customWidth="1"/>
    <col min="3339" max="3339" width="14.7109375" style="142" customWidth="1"/>
    <col min="3340" max="3342" width="9.85546875" style="142" bestFit="1" customWidth="1"/>
    <col min="3343" max="3343" width="10.85546875" style="142" customWidth="1"/>
    <col min="3344" max="3584" width="9.140625" style="142"/>
    <col min="3585" max="3585" width="66.85546875" style="142" customWidth="1"/>
    <col min="3586" max="3586" width="13.7109375" style="142" bestFit="1" customWidth="1"/>
    <col min="3587" max="3587" width="12.5703125" style="142" customWidth="1"/>
    <col min="3588" max="3588" width="13.85546875" style="142" customWidth="1"/>
    <col min="3589" max="3589" width="11.5703125" style="142" customWidth="1"/>
    <col min="3590" max="3590" width="13.5703125" style="142" customWidth="1"/>
    <col min="3591" max="3591" width="9.85546875" style="142" customWidth="1"/>
    <col min="3592" max="3592" width="10.140625" style="142" customWidth="1"/>
    <col min="3593" max="3593" width="9.140625" style="142"/>
    <col min="3594" max="3594" width="9.85546875" style="142" customWidth="1"/>
    <col min="3595" max="3595" width="14.7109375" style="142" customWidth="1"/>
    <col min="3596" max="3598" width="9.85546875" style="142" bestFit="1" customWidth="1"/>
    <col min="3599" max="3599" width="10.85546875" style="142" customWidth="1"/>
    <col min="3600" max="3840" width="9.140625" style="142"/>
    <col min="3841" max="3841" width="66.85546875" style="142" customWidth="1"/>
    <col min="3842" max="3842" width="13.7109375" style="142" bestFit="1" customWidth="1"/>
    <col min="3843" max="3843" width="12.5703125" style="142" customWidth="1"/>
    <col min="3844" max="3844" width="13.85546875" style="142" customWidth="1"/>
    <col min="3845" max="3845" width="11.5703125" style="142" customWidth="1"/>
    <col min="3846" max="3846" width="13.5703125" style="142" customWidth="1"/>
    <col min="3847" max="3847" width="9.85546875" style="142" customWidth="1"/>
    <col min="3848" max="3848" width="10.140625" style="142" customWidth="1"/>
    <col min="3849" max="3849" width="9.140625" style="142"/>
    <col min="3850" max="3850" width="9.85546875" style="142" customWidth="1"/>
    <col min="3851" max="3851" width="14.7109375" style="142" customWidth="1"/>
    <col min="3852" max="3854" width="9.85546875" style="142" bestFit="1" customWidth="1"/>
    <col min="3855" max="3855" width="10.85546875" style="142" customWidth="1"/>
    <col min="3856" max="4096" width="9.140625" style="142"/>
    <col min="4097" max="4097" width="66.85546875" style="142" customWidth="1"/>
    <col min="4098" max="4098" width="13.7109375" style="142" bestFit="1" customWidth="1"/>
    <col min="4099" max="4099" width="12.5703125" style="142" customWidth="1"/>
    <col min="4100" max="4100" width="13.85546875" style="142" customWidth="1"/>
    <col min="4101" max="4101" width="11.5703125" style="142" customWidth="1"/>
    <col min="4102" max="4102" width="13.5703125" style="142" customWidth="1"/>
    <col min="4103" max="4103" width="9.85546875" style="142" customWidth="1"/>
    <col min="4104" max="4104" width="10.140625" style="142" customWidth="1"/>
    <col min="4105" max="4105" width="9.140625" style="142"/>
    <col min="4106" max="4106" width="9.85546875" style="142" customWidth="1"/>
    <col min="4107" max="4107" width="14.7109375" style="142" customWidth="1"/>
    <col min="4108" max="4110" width="9.85546875" style="142" bestFit="1" customWidth="1"/>
    <col min="4111" max="4111" width="10.85546875" style="142" customWidth="1"/>
    <col min="4112" max="4352" width="9.140625" style="142"/>
    <col min="4353" max="4353" width="66.85546875" style="142" customWidth="1"/>
    <col min="4354" max="4354" width="13.7109375" style="142" bestFit="1" customWidth="1"/>
    <col min="4355" max="4355" width="12.5703125" style="142" customWidth="1"/>
    <col min="4356" max="4356" width="13.85546875" style="142" customWidth="1"/>
    <col min="4357" max="4357" width="11.5703125" style="142" customWidth="1"/>
    <col min="4358" max="4358" width="13.5703125" style="142" customWidth="1"/>
    <col min="4359" max="4359" width="9.85546875" style="142" customWidth="1"/>
    <col min="4360" max="4360" width="10.140625" style="142" customWidth="1"/>
    <col min="4361" max="4361" width="9.140625" style="142"/>
    <col min="4362" max="4362" width="9.85546875" style="142" customWidth="1"/>
    <col min="4363" max="4363" width="14.7109375" style="142" customWidth="1"/>
    <col min="4364" max="4366" width="9.85546875" style="142" bestFit="1" customWidth="1"/>
    <col min="4367" max="4367" width="10.85546875" style="142" customWidth="1"/>
    <col min="4368" max="4608" width="9.140625" style="142"/>
    <col min="4609" max="4609" width="66.85546875" style="142" customWidth="1"/>
    <col min="4610" max="4610" width="13.7109375" style="142" bestFit="1" customWidth="1"/>
    <col min="4611" max="4611" width="12.5703125" style="142" customWidth="1"/>
    <col min="4612" max="4612" width="13.85546875" style="142" customWidth="1"/>
    <col min="4613" max="4613" width="11.5703125" style="142" customWidth="1"/>
    <col min="4614" max="4614" width="13.5703125" style="142" customWidth="1"/>
    <col min="4615" max="4615" width="9.85546875" style="142" customWidth="1"/>
    <col min="4616" max="4616" width="10.140625" style="142" customWidth="1"/>
    <col min="4617" max="4617" width="9.140625" style="142"/>
    <col min="4618" max="4618" width="9.85546875" style="142" customWidth="1"/>
    <col min="4619" max="4619" width="14.7109375" style="142" customWidth="1"/>
    <col min="4620" max="4622" width="9.85546875" style="142" bestFit="1" customWidth="1"/>
    <col min="4623" max="4623" width="10.85546875" style="142" customWidth="1"/>
    <col min="4624" max="4864" width="9.140625" style="142"/>
    <col min="4865" max="4865" width="66.85546875" style="142" customWidth="1"/>
    <col min="4866" max="4866" width="13.7109375" style="142" bestFit="1" customWidth="1"/>
    <col min="4867" max="4867" width="12.5703125" style="142" customWidth="1"/>
    <col min="4868" max="4868" width="13.85546875" style="142" customWidth="1"/>
    <col min="4869" max="4869" width="11.5703125" style="142" customWidth="1"/>
    <col min="4870" max="4870" width="13.5703125" style="142" customWidth="1"/>
    <col min="4871" max="4871" width="9.85546875" style="142" customWidth="1"/>
    <col min="4872" max="4872" width="10.140625" style="142" customWidth="1"/>
    <col min="4873" max="4873" width="9.140625" style="142"/>
    <col min="4874" max="4874" width="9.85546875" style="142" customWidth="1"/>
    <col min="4875" max="4875" width="14.7109375" style="142" customWidth="1"/>
    <col min="4876" max="4878" width="9.85546875" style="142" bestFit="1" customWidth="1"/>
    <col min="4879" max="4879" width="10.85546875" style="142" customWidth="1"/>
    <col min="4880" max="5120" width="9.140625" style="142"/>
    <col min="5121" max="5121" width="66.85546875" style="142" customWidth="1"/>
    <col min="5122" max="5122" width="13.7109375" style="142" bestFit="1" customWidth="1"/>
    <col min="5123" max="5123" width="12.5703125" style="142" customWidth="1"/>
    <col min="5124" max="5124" width="13.85546875" style="142" customWidth="1"/>
    <col min="5125" max="5125" width="11.5703125" style="142" customWidth="1"/>
    <col min="5126" max="5126" width="13.5703125" style="142" customWidth="1"/>
    <col min="5127" max="5127" width="9.85546875" style="142" customWidth="1"/>
    <col min="5128" max="5128" width="10.140625" style="142" customWidth="1"/>
    <col min="5129" max="5129" width="9.140625" style="142"/>
    <col min="5130" max="5130" width="9.85546875" style="142" customWidth="1"/>
    <col min="5131" max="5131" width="14.7109375" style="142" customWidth="1"/>
    <col min="5132" max="5134" width="9.85546875" style="142" bestFit="1" customWidth="1"/>
    <col min="5135" max="5135" width="10.85546875" style="142" customWidth="1"/>
    <col min="5136" max="5376" width="9.140625" style="142"/>
    <col min="5377" max="5377" width="66.85546875" style="142" customWidth="1"/>
    <col min="5378" max="5378" width="13.7109375" style="142" bestFit="1" customWidth="1"/>
    <col min="5379" max="5379" width="12.5703125" style="142" customWidth="1"/>
    <col min="5380" max="5380" width="13.85546875" style="142" customWidth="1"/>
    <col min="5381" max="5381" width="11.5703125" style="142" customWidth="1"/>
    <col min="5382" max="5382" width="13.5703125" style="142" customWidth="1"/>
    <col min="5383" max="5383" width="9.85546875" style="142" customWidth="1"/>
    <col min="5384" max="5384" width="10.140625" style="142" customWidth="1"/>
    <col min="5385" max="5385" width="9.140625" style="142"/>
    <col min="5386" max="5386" width="9.85546875" style="142" customWidth="1"/>
    <col min="5387" max="5387" width="14.7109375" style="142" customWidth="1"/>
    <col min="5388" max="5390" width="9.85546875" style="142" bestFit="1" customWidth="1"/>
    <col min="5391" max="5391" width="10.85546875" style="142" customWidth="1"/>
    <col min="5392" max="5632" width="9.140625" style="142"/>
    <col min="5633" max="5633" width="66.85546875" style="142" customWidth="1"/>
    <col min="5634" max="5634" width="13.7109375" style="142" bestFit="1" customWidth="1"/>
    <col min="5635" max="5635" width="12.5703125" style="142" customWidth="1"/>
    <col min="5636" max="5636" width="13.85546875" style="142" customWidth="1"/>
    <col min="5637" max="5637" width="11.5703125" style="142" customWidth="1"/>
    <col min="5638" max="5638" width="13.5703125" style="142" customWidth="1"/>
    <col min="5639" max="5639" width="9.85546875" style="142" customWidth="1"/>
    <col min="5640" max="5640" width="10.140625" style="142" customWidth="1"/>
    <col min="5641" max="5641" width="9.140625" style="142"/>
    <col min="5642" max="5642" width="9.85546875" style="142" customWidth="1"/>
    <col min="5643" max="5643" width="14.7109375" style="142" customWidth="1"/>
    <col min="5644" max="5646" width="9.85546875" style="142" bestFit="1" customWidth="1"/>
    <col min="5647" max="5647" width="10.85546875" style="142" customWidth="1"/>
    <col min="5648" max="5888" width="9.140625" style="142"/>
    <col min="5889" max="5889" width="66.85546875" style="142" customWidth="1"/>
    <col min="5890" max="5890" width="13.7109375" style="142" bestFit="1" customWidth="1"/>
    <col min="5891" max="5891" width="12.5703125" style="142" customWidth="1"/>
    <col min="5892" max="5892" width="13.85546875" style="142" customWidth="1"/>
    <col min="5893" max="5893" width="11.5703125" style="142" customWidth="1"/>
    <col min="5894" max="5894" width="13.5703125" style="142" customWidth="1"/>
    <col min="5895" max="5895" width="9.85546875" style="142" customWidth="1"/>
    <col min="5896" max="5896" width="10.140625" style="142" customWidth="1"/>
    <col min="5897" max="5897" width="9.140625" style="142"/>
    <col min="5898" max="5898" width="9.85546875" style="142" customWidth="1"/>
    <col min="5899" max="5899" width="14.7109375" style="142" customWidth="1"/>
    <col min="5900" max="5902" width="9.85546875" style="142" bestFit="1" customWidth="1"/>
    <col min="5903" max="5903" width="10.85546875" style="142" customWidth="1"/>
    <col min="5904" max="6144" width="9.140625" style="142"/>
    <col min="6145" max="6145" width="66.85546875" style="142" customWidth="1"/>
    <col min="6146" max="6146" width="13.7109375" style="142" bestFit="1" customWidth="1"/>
    <col min="6147" max="6147" width="12.5703125" style="142" customWidth="1"/>
    <col min="6148" max="6148" width="13.85546875" style="142" customWidth="1"/>
    <col min="6149" max="6149" width="11.5703125" style="142" customWidth="1"/>
    <col min="6150" max="6150" width="13.5703125" style="142" customWidth="1"/>
    <col min="6151" max="6151" width="9.85546875" style="142" customWidth="1"/>
    <col min="6152" max="6152" width="10.140625" style="142" customWidth="1"/>
    <col min="6153" max="6153" width="9.140625" style="142"/>
    <col min="6154" max="6154" width="9.85546875" style="142" customWidth="1"/>
    <col min="6155" max="6155" width="14.7109375" style="142" customWidth="1"/>
    <col min="6156" max="6158" width="9.85546875" style="142" bestFit="1" customWidth="1"/>
    <col min="6159" max="6159" width="10.85546875" style="142" customWidth="1"/>
    <col min="6160" max="6400" width="9.140625" style="142"/>
    <col min="6401" max="6401" width="66.85546875" style="142" customWidth="1"/>
    <col min="6402" max="6402" width="13.7109375" style="142" bestFit="1" customWidth="1"/>
    <col min="6403" max="6403" width="12.5703125" style="142" customWidth="1"/>
    <col min="6404" max="6404" width="13.85546875" style="142" customWidth="1"/>
    <col min="6405" max="6405" width="11.5703125" style="142" customWidth="1"/>
    <col min="6406" max="6406" width="13.5703125" style="142" customWidth="1"/>
    <col min="6407" max="6407" width="9.85546875" style="142" customWidth="1"/>
    <col min="6408" max="6408" width="10.140625" style="142" customWidth="1"/>
    <col min="6409" max="6409" width="9.140625" style="142"/>
    <col min="6410" max="6410" width="9.85546875" style="142" customWidth="1"/>
    <col min="6411" max="6411" width="14.7109375" style="142" customWidth="1"/>
    <col min="6412" max="6414" width="9.85546875" style="142" bestFit="1" customWidth="1"/>
    <col min="6415" max="6415" width="10.85546875" style="142" customWidth="1"/>
    <col min="6416" max="6656" width="9.140625" style="142"/>
    <col min="6657" max="6657" width="66.85546875" style="142" customWidth="1"/>
    <col min="6658" max="6658" width="13.7109375" style="142" bestFit="1" customWidth="1"/>
    <col min="6659" max="6659" width="12.5703125" style="142" customWidth="1"/>
    <col min="6660" max="6660" width="13.85546875" style="142" customWidth="1"/>
    <col min="6661" max="6661" width="11.5703125" style="142" customWidth="1"/>
    <col min="6662" max="6662" width="13.5703125" style="142" customWidth="1"/>
    <col min="6663" max="6663" width="9.85546875" style="142" customWidth="1"/>
    <col min="6664" max="6664" width="10.140625" style="142" customWidth="1"/>
    <col min="6665" max="6665" width="9.140625" style="142"/>
    <col min="6666" max="6666" width="9.85546875" style="142" customWidth="1"/>
    <col min="6667" max="6667" width="14.7109375" style="142" customWidth="1"/>
    <col min="6668" max="6670" width="9.85546875" style="142" bestFit="1" customWidth="1"/>
    <col min="6671" max="6671" width="10.85546875" style="142" customWidth="1"/>
    <col min="6672" max="6912" width="9.140625" style="142"/>
    <col min="6913" max="6913" width="66.85546875" style="142" customWidth="1"/>
    <col min="6914" max="6914" width="13.7109375" style="142" bestFit="1" customWidth="1"/>
    <col min="6915" max="6915" width="12.5703125" style="142" customWidth="1"/>
    <col min="6916" max="6916" width="13.85546875" style="142" customWidth="1"/>
    <col min="6917" max="6917" width="11.5703125" style="142" customWidth="1"/>
    <col min="6918" max="6918" width="13.5703125" style="142" customWidth="1"/>
    <col min="6919" max="6919" width="9.85546875" style="142" customWidth="1"/>
    <col min="6920" max="6920" width="10.140625" style="142" customWidth="1"/>
    <col min="6921" max="6921" width="9.140625" style="142"/>
    <col min="6922" max="6922" width="9.85546875" style="142" customWidth="1"/>
    <col min="6923" max="6923" width="14.7109375" style="142" customWidth="1"/>
    <col min="6924" max="6926" width="9.85546875" style="142" bestFit="1" customWidth="1"/>
    <col min="6927" max="6927" width="10.85546875" style="142" customWidth="1"/>
    <col min="6928" max="7168" width="9.140625" style="142"/>
    <col min="7169" max="7169" width="66.85546875" style="142" customWidth="1"/>
    <col min="7170" max="7170" width="13.7109375" style="142" bestFit="1" customWidth="1"/>
    <col min="7171" max="7171" width="12.5703125" style="142" customWidth="1"/>
    <col min="7172" max="7172" width="13.85546875" style="142" customWidth="1"/>
    <col min="7173" max="7173" width="11.5703125" style="142" customWidth="1"/>
    <col min="7174" max="7174" width="13.5703125" style="142" customWidth="1"/>
    <col min="7175" max="7175" width="9.85546875" style="142" customWidth="1"/>
    <col min="7176" max="7176" width="10.140625" style="142" customWidth="1"/>
    <col min="7177" max="7177" width="9.140625" style="142"/>
    <col min="7178" max="7178" width="9.85546875" style="142" customWidth="1"/>
    <col min="7179" max="7179" width="14.7109375" style="142" customWidth="1"/>
    <col min="7180" max="7182" width="9.85546875" style="142" bestFit="1" customWidth="1"/>
    <col min="7183" max="7183" width="10.85546875" style="142" customWidth="1"/>
    <col min="7184" max="7424" width="9.140625" style="142"/>
    <col min="7425" max="7425" width="66.85546875" style="142" customWidth="1"/>
    <col min="7426" max="7426" width="13.7109375" style="142" bestFit="1" customWidth="1"/>
    <col min="7427" max="7427" width="12.5703125" style="142" customWidth="1"/>
    <col min="7428" max="7428" width="13.85546875" style="142" customWidth="1"/>
    <col min="7429" max="7429" width="11.5703125" style="142" customWidth="1"/>
    <col min="7430" max="7430" width="13.5703125" style="142" customWidth="1"/>
    <col min="7431" max="7431" width="9.85546875" style="142" customWidth="1"/>
    <col min="7432" max="7432" width="10.140625" style="142" customWidth="1"/>
    <col min="7433" max="7433" width="9.140625" style="142"/>
    <col min="7434" max="7434" width="9.85546875" style="142" customWidth="1"/>
    <col min="7435" max="7435" width="14.7109375" style="142" customWidth="1"/>
    <col min="7436" max="7438" width="9.85546875" style="142" bestFit="1" customWidth="1"/>
    <col min="7439" max="7439" width="10.85546875" style="142" customWidth="1"/>
    <col min="7440" max="7680" width="9.140625" style="142"/>
    <col min="7681" max="7681" width="66.85546875" style="142" customWidth="1"/>
    <col min="7682" max="7682" width="13.7109375" style="142" bestFit="1" customWidth="1"/>
    <col min="7683" max="7683" width="12.5703125" style="142" customWidth="1"/>
    <col min="7684" max="7684" width="13.85546875" style="142" customWidth="1"/>
    <col min="7685" max="7685" width="11.5703125" style="142" customWidth="1"/>
    <col min="7686" max="7686" width="13.5703125" style="142" customWidth="1"/>
    <col min="7687" max="7687" width="9.85546875" style="142" customWidth="1"/>
    <col min="7688" max="7688" width="10.140625" style="142" customWidth="1"/>
    <col min="7689" max="7689" width="9.140625" style="142"/>
    <col min="7690" max="7690" width="9.85546875" style="142" customWidth="1"/>
    <col min="7691" max="7691" width="14.7109375" style="142" customWidth="1"/>
    <col min="7692" max="7694" width="9.85546875" style="142" bestFit="1" customWidth="1"/>
    <col min="7695" max="7695" width="10.85546875" style="142" customWidth="1"/>
    <col min="7696" max="7936" width="9.140625" style="142"/>
    <col min="7937" max="7937" width="66.85546875" style="142" customWidth="1"/>
    <col min="7938" max="7938" width="13.7109375" style="142" bestFit="1" customWidth="1"/>
    <col min="7939" max="7939" width="12.5703125" style="142" customWidth="1"/>
    <col min="7940" max="7940" width="13.85546875" style="142" customWidth="1"/>
    <col min="7941" max="7941" width="11.5703125" style="142" customWidth="1"/>
    <col min="7942" max="7942" width="13.5703125" style="142" customWidth="1"/>
    <col min="7943" max="7943" width="9.85546875" style="142" customWidth="1"/>
    <col min="7944" max="7944" width="10.140625" style="142" customWidth="1"/>
    <col min="7945" max="7945" width="9.140625" style="142"/>
    <col min="7946" max="7946" width="9.85546875" style="142" customWidth="1"/>
    <col min="7947" max="7947" width="14.7109375" style="142" customWidth="1"/>
    <col min="7948" max="7950" width="9.85546875" style="142" bestFit="1" customWidth="1"/>
    <col min="7951" max="7951" width="10.85546875" style="142" customWidth="1"/>
    <col min="7952" max="8192" width="9.140625" style="142"/>
    <col min="8193" max="8193" width="66.85546875" style="142" customWidth="1"/>
    <col min="8194" max="8194" width="13.7109375" style="142" bestFit="1" customWidth="1"/>
    <col min="8195" max="8195" width="12.5703125" style="142" customWidth="1"/>
    <col min="8196" max="8196" width="13.85546875" style="142" customWidth="1"/>
    <col min="8197" max="8197" width="11.5703125" style="142" customWidth="1"/>
    <col min="8198" max="8198" width="13.5703125" style="142" customWidth="1"/>
    <col min="8199" max="8199" width="9.85546875" style="142" customWidth="1"/>
    <col min="8200" max="8200" width="10.140625" style="142" customWidth="1"/>
    <col min="8201" max="8201" width="9.140625" style="142"/>
    <col min="8202" max="8202" width="9.85546875" style="142" customWidth="1"/>
    <col min="8203" max="8203" width="14.7109375" style="142" customWidth="1"/>
    <col min="8204" max="8206" width="9.85546875" style="142" bestFit="1" customWidth="1"/>
    <col min="8207" max="8207" width="10.85546875" style="142" customWidth="1"/>
    <col min="8208" max="8448" width="9.140625" style="142"/>
    <col min="8449" max="8449" width="66.85546875" style="142" customWidth="1"/>
    <col min="8450" max="8450" width="13.7109375" style="142" bestFit="1" customWidth="1"/>
    <col min="8451" max="8451" width="12.5703125" style="142" customWidth="1"/>
    <col min="8452" max="8452" width="13.85546875" style="142" customWidth="1"/>
    <col min="8453" max="8453" width="11.5703125" style="142" customWidth="1"/>
    <col min="8454" max="8454" width="13.5703125" style="142" customWidth="1"/>
    <col min="8455" max="8455" width="9.85546875" style="142" customWidth="1"/>
    <col min="8456" max="8456" width="10.140625" style="142" customWidth="1"/>
    <col min="8457" max="8457" width="9.140625" style="142"/>
    <col min="8458" max="8458" width="9.85546875" style="142" customWidth="1"/>
    <col min="8459" max="8459" width="14.7109375" style="142" customWidth="1"/>
    <col min="8460" max="8462" width="9.85546875" style="142" bestFit="1" customWidth="1"/>
    <col min="8463" max="8463" width="10.85546875" style="142" customWidth="1"/>
    <col min="8464" max="8704" width="9.140625" style="142"/>
    <col min="8705" max="8705" width="66.85546875" style="142" customWidth="1"/>
    <col min="8706" max="8706" width="13.7109375" style="142" bestFit="1" customWidth="1"/>
    <col min="8707" max="8707" width="12.5703125" style="142" customWidth="1"/>
    <col min="8708" max="8708" width="13.85546875" style="142" customWidth="1"/>
    <col min="8709" max="8709" width="11.5703125" style="142" customWidth="1"/>
    <col min="8710" max="8710" width="13.5703125" style="142" customWidth="1"/>
    <col min="8711" max="8711" width="9.85546875" style="142" customWidth="1"/>
    <col min="8712" max="8712" width="10.140625" style="142" customWidth="1"/>
    <col min="8713" max="8713" width="9.140625" style="142"/>
    <col min="8714" max="8714" width="9.85546875" style="142" customWidth="1"/>
    <col min="8715" max="8715" width="14.7109375" style="142" customWidth="1"/>
    <col min="8716" max="8718" width="9.85546875" style="142" bestFit="1" customWidth="1"/>
    <col min="8719" max="8719" width="10.85546875" style="142" customWidth="1"/>
    <col min="8720" max="8960" width="9.140625" style="142"/>
    <col min="8961" max="8961" width="66.85546875" style="142" customWidth="1"/>
    <col min="8962" max="8962" width="13.7109375" style="142" bestFit="1" customWidth="1"/>
    <col min="8963" max="8963" width="12.5703125" style="142" customWidth="1"/>
    <col min="8964" max="8964" width="13.85546875" style="142" customWidth="1"/>
    <col min="8965" max="8965" width="11.5703125" style="142" customWidth="1"/>
    <col min="8966" max="8966" width="13.5703125" style="142" customWidth="1"/>
    <col min="8967" max="8967" width="9.85546875" style="142" customWidth="1"/>
    <col min="8968" max="8968" width="10.140625" style="142" customWidth="1"/>
    <col min="8969" max="8969" width="9.140625" style="142"/>
    <col min="8970" max="8970" width="9.85546875" style="142" customWidth="1"/>
    <col min="8971" max="8971" width="14.7109375" style="142" customWidth="1"/>
    <col min="8972" max="8974" width="9.85546875" style="142" bestFit="1" customWidth="1"/>
    <col min="8975" max="8975" width="10.85546875" style="142" customWidth="1"/>
    <col min="8976" max="9216" width="9.140625" style="142"/>
    <col min="9217" max="9217" width="66.85546875" style="142" customWidth="1"/>
    <col min="9218" max="9218" width="13.7109375" style="142" bestFit="1" customWidth="1"/>
    <col min="9219" max="9219" width="12.5703125" style="142" customWidth="1"/>
    <col min="9220" max="9220" width="13.85546875" style="142" customWidth="1"/>
    <col min="9221" max="9221" width="11.5703125" style="142" customWidth="1"/>
    <col min="9222" max="9222" width="13.5703125" style="142" customWidth="1"/>
    <col min="9223" max="9223" width="9.85546875" style="142" customWidth="1"/>
    <col min="9224" max="9224" width="10.140625" style="142" customWidth="1"/>
    <col min="9225" max="9225" width="9.140625" style="142"/>
    <col min="9226" max="9226" width="9.85546875" style="142" customWidth="1"/>
    <col min="9227" max="9227" width="14.7109375" style="142" customWidth="1"/>
    <col min="9228" max="9230" width="9.85546875" style="142" bestFit="1" customWidth="1"/>
    <col min="9231" max="9231" width="10.85546875" style="142" customWidth="1"/>
    <col min="9232" max="9472" width="9.140625" style="142"/>
    <col min="9473" max="9473" width="66.85546875" style="142" customWidth="1"/>
    <col min="9474" max="9474" width="13.7109375" style="142" bestFit="1" customWidth="1"/>
    <col min="9475" max="9475" width="12.5703125" style="142" customWidth="1"/>
    <col min="9476" max="9476" width="13.85546875" style="142" customWidth="1"/>
    <col min="9477" max="9477" width="11.5703125" style="142" customWidth="1"/>
    <col min="9478" max="9478" width="13.5703125" style="142" customWidth="1"/>
    <col min="9479" max="9479" width="9.85546875" style="142" customWidth="1"/>
    <col min="9480" max="9480" width="10.140625" style="142" customWidth="1"/>
    <col min="9481" max="9481" width="9.140625" style="142"/>
    <col min="9482" max="9482" width="9.85546875" style="142" customWidth="1"/>
    <col min="9483" max="9483" width="14.7109375" style="142" customWidth="1"/>
    <col min="9484" max="9486" width="9.85546875" style="142" bestFit="1" customWidth="1"/>
    <col min="9487" max="9487" width="10.85546875" style="142" customWidth="1"/>
    <col min="9488" max="9728" width="9.140625" style="142"/>
    <col min="9729" max="9729" width="66.85546875" style="142" customWidth="1"/>
    <col min="9730" max="9730" width="13.7109375" style="142" bestFit="1" customWidth="1"/>
    <col min="9731" max="9731" width="12.5703125" style="142" customWidth="1"/>
    <col min="9732" max="9732" width="13.85546875" style="142" customWidth="1"/>
    <col min="9733" max="9733" width="11.5703125" style="142" customWidth="1"/>
    <col min="9734" max="9734" width="13.5703125" style="142" customWidth="1"/>
    <col min="9735" max="9735" width="9.85546875" style="142" customWidth="1"/>
    <col min="9736" max="9736" width="10.140625" style="142" customWidth="1"/>
    <col min="9737" max="9737" width="9.140625" style="142"/>
    <col min="9738" max="9738" width="9.85546875" style="142" customWidth="1"/>
    <col min="9739" max="9739" width="14.7109375" style="142" customWidth="1"/>
    <col min="9740" max="9742" width="9.85546875" style="142" bestFit="1" customWidth="1"/>
    <col min="9743" max="9743" width="10.85546875" style="142" customWidth="1"/>
    <col min="9744" max="9984" width="9.140625" style="142"/>
    <col min="9985" max="9985" width="66.85546875" style="142" customWidth="1"/>
    <col min="9986" max="9986" width="13.7109375" style="142" bestFit="1" customWidth="1"/>
    <col min="9987" max="9987" width="12.5703125" style="142" customWidth="1"/>
    <col min="9988" max="9988" width="13.85546875" style="142" customWidth="1"/>
    <col min="9989" max="9989" width="11.5703125" style="142" customWidth="1"/>
    <col min="9990" max="9990" width="13.5703125" style="142" customWidth="1"/>
    <col min="9991" max="9991" width="9.85546875" style="142" customWidth="1"/>
    <col min="9992" max="9992" width="10.140625" style="142" customWidth="1"/>
    <col min="9993" max="9993" width="9.140625" style="142"/>
    <col min="9994" max="9994" width="9.85546875" style="142" customWidth="1"/>
    <col min="9995" max="9995" width="14.7109375" style="142" customWidth="1"/>
    <col min="9996" max="9998" width="9.85546875" style="142" bestFit="1" customWidth="1"/>
    <col min="9999" max="9999" width="10.85546875" style="142" customWidth="1"/>
    <col min="10000" max="10240" width="9.140625" style="142"/>
    <col min="10241" max="10241" width="66.85546875" style="142" customWidth="1"/>
    <col min="10242" max="10242" width="13.7109375" style="142" bestFit="1" customWidth="1"/>
    <col min="10243" max="10243" width="12.5703125" style="142" customWidth="1"/>
    <col min="10244" max="10244" width="13.85546875" style="142" customWidth="1"/>
    <col min="10245" max="10245" width="11.5703125" style="142" customWidth="1"/>
    <col min="10246" max="10246" width="13.5703125" style="142" customWidth="1"/>
    <col min="10247" max="10247" width="9.85546875" style="142" customWidth="1"/>
    <col min="10248" max="10248" width="10.140625" style="142" customWidth="1"/>
    <col min="10249" max="10249" width="9.140625" style="142"/>
    <col min="10250" max="10250" width="9.85546875" style="142" customWidth="1"/>
    <col min="10251" max="10251" width="14.7109375" style="142" customWidth="1"/>
    <col min="10252" max="10254" width="9.85546875" style="142" bestFit="1" customWidth="1"/>
    <col min="10255" max="10255" width="10.85546875" style="142" customWidth="1"/>
    <col min="10256" max="10496" width="9.140625" style="142"/>
    <col min="10497" max="10497" width="66.85546875" style="142" customWidth="1"/>
    <col min="10498" max="10498" width="13.7109375" style="142" bestFit="1" customWidth="1"/>
    <col min="10499" max="10499" width="12.5703125" style="142" customWidth="1"/>
    <col min="10500" max="10500" width="13.85546875" style="142" customWidth="1"/>
    <col min="10501" max="10501" width="11.5703125" style="142" customWidth="1"/>
    <col min="10502" max="10502" width="13.5703125" style="142" customWidth="1"/>
    <col min="10503" max="10503" width="9.85546875" style="142" customWidth="1"/>
    <col min="10504" max="10504" width="10.140625" style="142" customWidth="1"/>
    <col min="10505" max="10505" width="9.140625" style="142"/>
    <col min="10506" max="10506" width="9.85546875" style="142" customWidth="1"/>
    <col min="10507" max="10507" width="14.7109375" style="142" customWidth="1"/>
    <col min="10508" max="10510" width="9.85546875" style="142" bestFit="1" customWidth="1"/>
    <col min="10511" max="10511" width="10.85546875" style="142" customWidth="1"/>
    <col min="10512" max="10752" width="9.140625" style="142"/>
    <col min="10753" max="10753" width="66.85546875" style="142" customWidth="1"/>
    <col min="10754" max="10754" width="13.7109375" style="142" bestFit="1" customWidth="1"/>
    <col min="10755" max="10755" width="12.5703125" style="142" customWidth="1"/>
    <col min="10756" max="10756" width="13.85546875" style="142" customWidth="1"/>
    <col min="10757" max="10757" width="11.5703125" style="142" customWidth="1"/>
    <col min="10758" max="10758" width="13.5703125" style="142" customWidth="1"/>
    <col min="10759" max="10759" width="9.85546875" style="142" customWidth="1"/>
    <col min="10760" max="10760" width="10.140625" style="142" customWidth="1"/>
    <col min="10761" max="10761" width="9.140625" style="142"/>
    <col min="10762" max="10762" width="9.85546875" style="142" customWidth="1"/>
    <col min="10763" max="10763" width="14.7109375" style="142" customWidth="1"/>
    <col min="10764" max="10766" width="9.85546875" style="142" bestFit="1" customWidth="1"/>
    <col min="10767" max="10767" width="10.85546875" style="142" customWidth="1"/>
    <col min="10768" max="11008" width="9.140625" style="142"/>
    <col min="11009" max="11009" width="66.85546875" style="142" customWidth="1"/>
    <col min="11010" max="11010" width="13.7109375" style="142" bestFit="1" customWidth="1"/>
    <col min="11011" max="11011" width="12.5703125" style="142" customWidth="1"/>
    <col min="11012" max="11012" width="13.85546875" style="142" customWidth="1"/>
    <col min="11013" max="11013" width="11.5703125" style="142" customWidth="1"/>
    <col min="11014" max="11014" width="13.5703125" style="142" customWidth="1"/>
    <col min="11015" max="11015" width="9.85546875" style="142" customWidth="1"/>
    <col min="11016" max="11016" width="10.140625" style="142" customWidth="1"/>
    <col min="11017" max="11017" width="9.140625" style="142"/>
    <col min="11018" max="11018" width="9.85546875" style="142" customWidth="1"/>
    <col min="11019" max="11019" width="14.7109375" style="142" customWidth="1"/>
    <col min="11020" max="11022" width="9.85546875" style="142" bestFit="1" customWidth="1"/>
    <col min="11023" max="11023" width="10.85546875" style="142" customWidth="1"/>
    <col min="11024" max="11264" width="9.140625" style="142"/>
    <col min="11265" max="11265" width="66.85546875" style="142" customWidth="1"/>
    <col min="11266" max="11266" width="13.7109375" style="142" bestFit="1" customWidth="1"/>
    <col min="11267" max="11267" width="12.5703125" style="142" customWidth="1"/>
    <col min="11268" max="11268" width="13.85546875" style="142" customWidth="1"/>
    <col min="11269" max="11269" width="11.5703125" style="142" customWidth="1"/>
    <col min="11270" max="11270" width="13.5703125" style="142" customWidth="1"/>
    <col min="11271" max="11271" width="9.85546875" style="142" customWidth="1"/>
    <col min="11272" max="11272" width="10.140625" style="142" customWidth="1"/>
    <col min="11273" max="11273" width="9.140625" style="142"/>
    <col min="11274" max="11274" width="9.85546875" style="142" customWidth="1"/>
    <col min="11275" max="11275" width="14.7109375" style="142" customWidth="1"/>
    <col min="11276" max="11278" width="9.85546875" style="142" bestFit="1" customWidth="1"/>
    <col min="11279" max="11279" width="10.85546875" style="142" customWidth="1"/>
    <col min="11280" max="11520" width="9.140625" style="142"/>
    <col min="11521" max="11521" width="66.85546875" style="142" customWidth="1"/>
    <col min="11522" max="11522" width="13.7109375" style="142" bestFit="1" customWidth="1"/>
    <col min="11523" max="11523" width="12.5703125" style="142" customWidth="1"/>
    <col min="11524" max="11524" width="13.85546875" style="142" customWidth="1"/>
    <col min="11525" max="11525" width="11.5703125" style="142" customWidth="1"/>
    <col min="11526" max="11526" width="13.5703125" style="142" customWidth="1"/>
    <col min="11527" max="11527" width="9.85546875" style="142" customWidth="1"/>
    <col min="11528" max="11528" width="10.140625" style="142" customWidth="1"/>
    <col min="11529" max="11529" width="9.140625" style="142"/>
    <col min="11530" max="11530" width="9.85546875" style="142" customWidth="1"/>
    <col min="11531" max="11531" width="14.7109375" style="142" customWidth="1"/>
    <col min="11532" max="11534" width="9.85546875" style="142" bestFit="1" customWidth="1"/>
    <col min="11535" max="11535" width="10.85546875" style="142" customWidth="1"/>
    <col min="11536" max="11776" width="9.140625" style="142"/>
    <col min="11777" max="11777" width="66.85546875" style="142" customWidth="1"/>
    <col min="11778" max="11778" width="13.7109375" style="142" bestFit="1" customWidth="1"/>
    <col min="11779" max="11779" width="12.5703125" style="142" customWidth="1"/>
    <col min="11780" max="11780" width="13.85546875" style="142" customWidth="1"/>
    <col min="11781" max="11781" width="11.5703125" style="142" customWidth="1"/>
    <col min="11782" max="11782" width="13.5703125" style="142" customWidth="1"/>
    <col min="11783" max="11783" width="9.85546875" style="142" customWidth="1"/>
    <col min="11784" max="11784" width="10.140625" style="142" customWidth="1"/>
    <col min="11785" max="11785" width="9.140625" style="142"/>
    <col min="11786" max="11786" width="9.85546875" style="142" customWidth="1"/>
    <col min="11787" max="11787" width="14.7109375" style="142" customWidth="1"/>
    <col min="11788" max="11790" width="9.85546875" style="142" bestFit="1" customWidth="1"/>
    <col min="11791" max="11791" width="10.85546875" style="142" customWidth="1"/>
    <col min="11792" max="12032" width="9.140625" style="142"/>
    <col min="12033" max="12033" width="66.85546875" style="142" customWidth="1"/>
    <col min="12034" max="12034" width="13.7109375" style="142" bestFit="1" customWidth="1"/>
    <col min="12035" max="12035" width="12.5703125" style="142" customWidth="1"/>
    <col min="12036" max="12036" width="13.85546875" style="142" customWidth="1"/>
    <col min="12037" max="12037" width="11.5703125" style="142" customWidth="1"/>
    <col min="12038" max="12038" width="13.5703125" style="142" customWidth="1"/>
    <col min="12039" max="12039" width="9.85546875" style="142" customWidth="1"/>
    <col min="12040" max="12040" width="10.140625" style="142" customWidth="1"/>
    <col min="12041" max="12041" width="9.140625" style="142"/>
    <col min="12042" max="12042" width="9.85546875" style="142" customWidth="1"/>
    <col min="12043" max="12043" width="14.7109375" style="142" customWidth="1"/>
    <col min="12044" max="12046" width="9.85546875" style="142" bestFit="1" customWidth="1"/>
    <col min="12047" max="12047" width="10.85546875" style="142" customWidth="1"/>
    <col min="12048" max="12288" width="9.140625" style="142"/>
    <col min="12289" max="12289" width="66.85546875" style="142" customWidth="1"/>
    <col min="12290" max="12290" width="13.7109375" style="142" bestFit="1" customWidth="1"/>
    <col min="12291" max="12291" width="12.5703125" style="142" customWidth="1"/>
    <col min="12292" max="12292" width="13.85546875" style="142" customWidth="1"/>
    <col min="12293" max="12293" width="11.5703125" style="142" customWidth="1"/>
    <col min="12294" max="12294" width="13.5703125" style="142" customWidth="1"/>
    <col min="12295" max="12295" width="9.85546875" style="142" customWidth="1"/>
    <col min="12296" max="12296" width="10.140625" style="142" customWidth="1"/>
    <col min="12297" max="12297" width="9.140625" style="142"/>
    <col min="12298" max="12298" width="9.85546875" style="142" customWidth="1"/>
    <col min="12299" max="12299" width="14.7109375" style="142" customWidth="1"/>
    <col min="12300" max="12302" width="9.85546875" style="142" bestFit="1" customWidth="1"/>
    <col min="12303" max="12303" width="10.85546875" style="142" customWidth="1"/>
    <col min="12304" max="12544" width="9.140625" style="142"/>
    <col min="12545" max="12545" width="66.85546875" style="142" customWidth="1"/>
    <col min="12546" max="12546" width="13.7109375" style="142" bestFit="1" customWidth="1"/>
    <col min="12547" max="12547" width="12.5703125" style="142" customWidth="1"/>
    <col min="12548" max="12548" width="13.85546875" style="142" customWidth="1"/>
    <col min="12549" max="12549" width="11.5703125" style="142" customWidth="1"/>
    <col min="12550" max="12550" width="13.5703125" style="142" customWidth="1"/>
    <col min="12551" max="12551" width="9.85546875" style="142" customWidth="1"/>
    <col min="12552" max="12552" width="10.140625" style="142" customWidth="1"/>
    <col min="12553" max="12553" width="9.140625" style="142"/>
    <col min="12554" max="12554" width="9.85546875" style="142" customWidth="1"/>
    <col min="12555" max="12555" width="14.7109375" style="142" customWidth="1"/>
    <col min="12556" max="12558" width="9.85546875" style="142" bestFit="1" customWidth="1"/>
    <col min="12559" max="12559" width="10.85546875" style="142" customWidth="1"/>
    <col min="12560" max="12800" width="9.140625" style="142"/>
    <col min="12801" max="12801" width="66.85546875" style="142" customWidth="1"/>
    <col min="12802" max="12802" width="13.7109375" style="142" bestFit="1" customWidth="1"/>
    <col min="12803" max="12803" width="12.5703125" style="142" customWidth="1"/>
    <col min="12804" max="12804" width="13.85546875" style="142" customWidth="1"/>
    <col min="12805" max="12805" width="11.5703125" style="142" customWidth="1"/>
    <col min="12806" max="12806" width="13.5703125" style="142" customWidth="1"/>
    <col min="12807" max="12807" width="9.85546875" style="142" customWidth="1"/>
    <col min="12808" max="12808" width="10.140625" style="142" customWidth="1"/>
    <col min="12809" max="12809" width="9.140625" style="142"/>
    <col min="12810" max="12810" width="9.85546875" style="142" customWidth="1"/>
    <col min="12811" max="12811" width="14.7109375" style="142" customWidth="1"/>
    <col min="12812" max="12814" width="9.85546875" style="142" bestFit="1" customWidth="1"/>
    <col min="12815" max="12815" width="10.85546875" style="142" customWidth="1"/>
    <col min="12816" max="13056" width="9.140625" style="142"/>
    <col min="13057" max="13057" width="66.85546875" style="142" customWidth="1"/>
    <col min="13058" max="13058" width="13.7109375" style="142" bestFit="1" customWidth="1"/>
    <col min="13059" max="13059" width="12.5703125" style="142" customWidth="1"/>
    <col min="13060" max="13060" width="13.85546875" style="142" customWidth="1"/>
    <col min="13061" max="13061" width="11.5703125" style="142" customWidth="1"/>
    <col min="13062" max="13062" width="13.5703125" style="142" customWidth="1"/>
    <col min="13063" max="13063" width="9.85546875" style="142" customWidth="1"/>
    <col min="13064" max="13064" width="10.140625" style="142" customWidth="1"/>
    <col min="13065" max="13065" width="9.140625" style="142"/>
    <col min="13066" max="13066" width="9.85546875" style="142" customWidth="1"/>
    <col min="13067" max="13067" width="14.7109375" style="142" customWidth="1"/>
    <col min="13068" max="13070" width="9.85546875" style="142" bestFit="1" customWidth="1"/>
    <col min="13071" max="13071" width="10.85546875" style="142" customWidth="1"/>
    <col min="13072" max="13312" width="9.140625" style="142"/>
    <col min="13313" max="13313" width="66.85546875" style="142" customWidth="1"/>
    <col min="13314" max="13314" width="13.7109375" style="142" bestFit="1" customWidth="1"/>
    <col min="13315" max="13315" width="12.5703125" style="142" customWidth="1"/>
    <col min="13316" max="13316" width="13.85546875" style="142" customWidth="1"/>
    <col min="13317" max="13317" width="11.5703125" style="142" customWidth="1"/>
    <col min="13318" max="13318" width="13.5703125" style="142" customWidth="1"/>
    <col min="13319" max="13319" width="9.85546875" style="142" customWidth="1"/>
    <col min="13320" max="13320" width="10.140625" style="142" customWidth="1"/>
    <col min="13321" max="13321" width="9.140625" style="142"/>
    <col min="13322" max="13322" width="9.85546875" style="142" customWidth="1"/>
    <col min="13323" max="13323" width="14.7109375" style="142" customWidth="1"/>
    <col min="13324" max="13326" width="9.85546875" style="142" bestFit="1" customWidth="1"/>
    <col min="13327" max="13327" width="10.85546875" style="142" customWidth="1"/>
    <col min="13328" max="13568" width="9.140625" style="142"/>
    <col min="13569" max="13569" width="66.85546875" style="142" customWidth="1"/>
    <col min="13570" max="13570" width="13.7109375" style="142" bestFit="1" customWidth="1"/>
    <col min="13571" max="13571" width="12.5703125" style="142" customWidth="1"/>
    <col min="13572" max="13572" width="13.85546875" style="142" customWidth="1"/>
    <col min="13573" max="13573" width="11.5703125" style="142" customWidth="1"/>
    <col min="13574" max="13574" width="13.5703125" style="142" customWidth="1"/>
    <col min="13575" max="13575" width="9.85546875" style="142" customWidth="1"/>
    <col min="13576" max="13576" width="10.140625" style="142" customWidth="1"/>
    <col min="13577" max="13577" width="9.140625" style="142"/>
    <col min="13578" max="13578" width="9.85546875" style="142" customWidth="1"/>
    <col min="13579" max="13579" width="14.7109375" style="142" customWidth="1"/>
    <col min="13580" max="13582" width="9.85546875" style="142" bestFit="1" customWidth="1"/>
    <col min="13583" max="13583" width="10.85546875" style="142" customWidth="1"/>
    <col min="13584" max="13824" width="9.140625" style="142"/>
    <col min="13825" max="13825" width="66.85546875" style="142" customWidth="1"/>
    <col min="13826" max="13826" width="13.7109375" style="142" bestFit="1" customWidth="1"/>
    <col min="13827" max="13827" width="12.5703125" style="142" customWidth="1"/>
    <col min="13828" max="13828" width="13.85546875" style="142" customWidth="1"/>
    <col min="13829" max="13829" width="11.5703125" style="142" customWidth="1"/>
    <col min="13830" max="13830" width="13.5703125" style="142" customWidth="1"/>
    <col min="13831" max="13831" width="9.85546875" style="142" customWidth="1"/>
    <col min="13832" max="13832" width="10.140625" style="142" customWidth="1"/>
    <col min="13833" max="13833" width="9.140625" style="142"/>
    <col min="13834" max="13834" width="9.85546875" style="142" customWidth="1"/>
    <col min="13835" max="13835" width="14.7109375" style="142" customWidth="1"/>
    <col min="13836" max="13838" width="9.85546875" style="142" bestFit="1" customWidth="1"/>
    <col min="13839" max="13839" width="10.85546875" style="142" customWidth="1"/>
    <col min="13840" max="14080" width="9.140625" style="142"/>
    <col min="14081" max="14081" width="66.85546875" style="142" customWidth="1"/>
    <col min="14082" max="14082" width="13.7109375" style="142" bestFit="1" customWidth="1"/>
    <col min="14083" max="14083" width="12.5703125" style="142" customWidth="1"/>
    <col min="14084" max="14084" width="13.85546875" style="142" customWidth="1"/>
    <col min="14085" max="14085" width="11.5703125" style="142" customWidth="1"/>
    <col min="14086" max="14086" width="13.5703125" style="142" customWidth="1"/>
    <col min="14087" max="14087" width="9.85546875" style="142" customWidth="1"/>
    <col min="14088" max="14088" width="10.140625" style="142" customWidth="1"/>
    <col min="14089" max="14089" width="9.140625" style="142"/>
    <col min="14090" max="14090" width="9.85546875" style="142" customWidth="1"/>
    <col min="14091" max="14091" width="14.7109375" style="142" customWidth="1"/>
    <col min="14092" max="14094" width="9.85546875" style="142" bestFit="1" customWidth="1"/>
    <col min="14095" max="14095" width="10.85546875" style="142" customWidth="1"/>
    <col min="14096" max="14336" width="9.140625" style="142"/>
    <col min="14337" max="14337" width="66.85546875" style="142" customWidth="1"/>
    <col min="14338" max="14338" width="13.7109375" style="142" bestFit="1" customWidth="1"/>
    <col min="14339" max="14339" width="12.5703125" style="142" customWidth="1"/>
    <col min="14340" max="14340" width="13.85546875" style="142" customWidth="1"/>
    <col min="14341" max="14341" width="11.5703125" style="142" customWidth="1"/>
    <col min="14342" max="14342" width="13.5703125" style="142" customWidth="1"/>
    <col min="14343" max="14343" width="9.85546875" style="142" customWidth="1"/>
    <col min="14344" max="14344" width="10.140625" style="142" customWidth="1"/>
    <col min="14345" max="14345" width="9.140625" style="142"/>
    <col min="14346" max="14346" width="9.85546875" style="142" customWidth="1"/>
    <col min="14347" max="14347" width="14.7109375" style="142" customWidth="1"/>
    <col min="14348" max="14350" width="9.85546875" style="142" bestFit="1" customWidth="1"/>
    <col min="14351" max="14351" width="10.85546875" style="142" customWidth="1"/>
    <col min="14352" max="14592" width="9.140625" style="142"/>
    <col min="14593" max="14593" width="66.85546875" style="142" customWidth="1"/>
    <col min="14594" max="14594" width="13.7109375" style="142" bestFit="1" customWidth="1"/>
    <col min="14595" max="14595" width="12.5703125" style="142" customWidth="1"/>
    <col min="14596" max="14596" width="13.85546875" style="142" customWidth="1"/>
    <col min="14597" max="14597" width="11.5703125" style="142" customWidth="1"/>
    <col min="14598" max="14598" width="13.5703125" style="142" customWidth="1"/>
    <col min="14599" max="14599" width="9.85546875" style="142" customWidth="1"/>
    <col min="14600" max="14600" width="10.140625" style="142" customWidth="1"/>
    <col min="14601" max="14601" width="9.140625" style="142"/>
    <col min="14602" max="14602" width="9.85546875" style="142" customWidth="1"/>
    <col min="14603" max="14603" width="14.7109375" style="142" customWidth="1"/>
    <col min="14604" max="14606" width="9.85546875" style="142" bestFit="1" customWidth="1"/>
    <col min="14607" max="14607" width="10.85546875" style="142" customWidth="1"/>
    <col min="14608" max="14848" width="9.140625" style="142"/>
    <col min="14849" max="14849" width="66.85546875" style="142" customWidth="1"/>
    <col min="14850" max="14850" width="13.7109375" style="142" bestFit="1" customWidth="1"/>
    <col min="14851" max="14851" width="12.5703125" style="142" customWidth="1"/>
    <col min="14852" max="14852" width="13.85546875" style="142" customWidth="1"/>
    <col min="14853" max="14853" width="11.5703125" style="142" customWidth="1"/>
    <col min="14854" max="14854" width="13.5703125" style="142" customWidth="1"/>
    <col min="14855" max="14855" width="9.85546875" style="142" customWidth="1"/>
    <col min="14856" max="14856" width="10.140625" style="142" customWidth="1"/>
    <col min="14857" max="14857" width="9.140625" style="142"/>
    <col min="14858" max="14858" width="9.85546875" style="142" customWidth="1"/>
    <col min="14859" max="14859" width="14.7109375" style="142" customWidth="1"/>
    <col min="14860" max="14862" width="9.85546875" style="142" bestFit="1" customWidth="1"/>
    <col min="14863" max="14863" width="10.85546875" style="142" customWidth="1"/>
    <col min="14864" max="15104" width="9.140625" style="142"/>
    <col min="15105" max="15105" width="66.85546875" style="142" customWidth="1"/>
    <col min="15106" max="15106" width="13.7109375" style="142" bestFit="1" customWidth="1"/>
    <col min="15107" max="15107" width="12.5703125" style="142" customWidth="1"/>
    <col min="15108" max="15108" width="13.85546875" style="142" customWidth="1"/>
    <col min="15109" max="15109" width="11.5703125" style="142" customWidth="1"/>
    <col min="15110" max="15110" width="13.5703125" style="142" customWidth="1"/>
    <col min="15111" max="15111" width="9.85546875" style="142" customWidth="1"/>
    <col min="15112" max="15112" width="10.140625" style="142" customWidth="1"/>
    <col min="15113" max="15113" width="9.140625" style="142"/>
    <col min="15114" max="15114" width="9.85546875" style="142" customWidth="1"/>
    <col min="15115" max="15115" width="14.7109375" style="142" customWidth="1"/>
    <col min="15116" max="15118" width="9.85546875" style="142" bestFit="1" customWidth="1"/>
    <col min="15119" max="15119" width="10.85546875" style="142" customWidth="1"/>
    <col min="15120" max="15360" width="9.140625" style="142"/>
    <col min="15361" max="15361" width="66.85546875" style="142" customWidth="1"/>
    <col min="15362" max="15362" width="13.7109375" style="142" bestFit="1" customWidth="1"/>
    <col min="15363" max="15363" width="12.5703125" style="142" customWidth="1"/>
    <col min="15364" max="15364" width="13.85546875" style="142" customWidth="1"/>
    <col min="15365" max="15365" width="11.5703125" style="142" customWidth="1"/>
    <col min="15366" max="15366" width="13.5703125" style="142" customWidth="1"/>
    <col min="15367" max="15367" width="9.85546875" style="142" customWidth="1"/>
    <col min="15368" max="15368" width="10.140625" style="142" customWidth="1"/>
    <col min="15369" max="15369" width="9.140625" style="142"/>
    <col min="15370" max="15370" width="9.85546875" style="142" customWidth="1"/>
    <col min="15371" max="15371" width="14.7109375" style="142" customWidth="1"/>
    <col min="15372" max="15374" width="9.85546875" style="142" bestFit="1" customWidth="1"/>
    <col min="15375" max="15375" width="10.85546875" style="142" customWidth="1"/>
    <col min="15376" max="15616" width="9.140625" style="142"/>
    <col min="15617" max="15617" width="66.85546875" style="142" customWidth="1"/>
    <col min="15618" max="15618" width="13.7109375" style="142" bestFit="1" customWidth="1"/>
    <col min="15619" max="15619" width="12.5703125" style="142" customWidth="1"/>
    <col min="15620" max="15620" width="13.85546875" style="142" customWidth="1"/>
    <col min="15621" max="15621" width="11.5703125" style="142" customWidth="1"/>
    <col min="15622" max="15622" width="13.5703125" style="142" customWidth="1"/>
    <col min="15623" max="15623" width="9.85546875" style="142" customWidth="1"/>
    <col min="15624" max="15624" width="10.140625" style="142" customWidth="1"/>
    <col min="15625" max="15625" width="9.140625" style="142"/>
    <col min="15626" max="15626" width="9.85546875" style="142" customWidth="1"/>
    <col min="15627" max="15627" width="14.7109375" style="142" customWidth="1"/>
    <col min="15628" max="15630" width="9.85546875" style="142" bestFit="1" customWidth="1"/>
    <col min="15631" max="15631" width="10.85546875" style="142" customWidth="1"/>
    <col min="15632" max="15872" width="9.140625" style="142"/>
    <col min="15873" max="15873" width="66.85546875" style="142" customWidth="1"/>
    <col min="15874" max="15874" width="13.7109375" style="142" bestFit="1" customWidth="1"/>
    <col min="15875" max="15875" width="12.5703125" style="142" customWidth="1"/>
    <col min="15876" max="15876" width="13.85546875" style="142" customWidth="1"/>
    <col min="15877" max="15877" width="11.5703125" style="142" customWidth="1"/>
    <col min="15878" max="15878" width="13.5703125" style="142" customWidth="1"/>
    <col min="15879" max="15879" width="9.85546875" style="142" customWidth="1"/>
    <col min="15880" max="15880" width="10.140625" style="142" customWidth="1"/>
    <col min="15881" max="15881" width="9.140625" style="142"/>
    <col min="15882" max="15882" width="9.85546875" style="142" customWidth="1"/>
    <col min="15883" max="15883" width="14.7109375" style="142" customWidth="1"/>
    <col min="15884" max="15886" width="9.85546875" style="142" bestFit="1" customWidth="1"/>
    <col min="15887" max="15887" width="10.85546875" style="142" customWidth="1"/>
    <col min="15888" max="16128" width="9.140625" style="142"/>
    <col min="16129" max="16129" width="66.85546875" style="142" customWidth="1"/>
    <col min="16130" max="16130" width="13.7109375" style="142" bestFit="1" customWidth="1"/>
    <col min="16131" max="16131" width="12.5703125" style="142" customWidth="1"/>
    <col min="16132" max="16132" width="13.85546875" style="142" customWidth="1"/>
    <col min="16133" max="16133" width="11.5703125" style="142" customWidth="1"/>
    <col min="16134" max="16134" width="13.5703125" style="142" customWidth="1"/>
    <col min="16135" max="16135" width="9.85546875" style="142" customWidth="1"/>
    <col min="16136" max="16136" width="10.140625" style="142" customWidth="1"/>
    <col min="16137" max="16137" width="9.140625" style="142"/>
    <col min="16138" max="16138" width="9.85546875" style="142" customWidth="1"/>
    <col min="16139" max="16139" width="14.7109375" style="142" customWidth="1"/>
    <col min="16140" max="16142" width="9.85546875" style="142" bestFit="1" customWidth="1"/>
    <col min="16143" max="16143" width="10.85546875" style="142" customWidth="1"/>
    <col min="16144" max="16384" width="9.140625" style="142"/>
  </cols>
  <sheetData>
    <row r="1" spans="1:21" x14ac:dyDescent="0.25">
      <c r="A1" s="142" t="s">
        <v>323</v>
      </c>
      <c r="O1" s="143"/>
    </row>
    <row r="2" spans="1:21" x14ac:dyDescent="0.25">
      <c r="A2" s="324" t="s">
        <v>324</v>
      </c>
      <c r="B2" s="324"/>
      <c r="C2" s="324"/>
      <c r="D2" s="324"/>
      <c r="E2" s="324"/>
      <c r="F2" s="324"/>
      <c r="G2" s="324"/>
      <c r="H2" s="324"/>
      <c r="I2" s="324"/>
      <c r="J2" s="324"/>
      <c r="K2" s="324"/>
      <c r="L2" s="324"/>
      <c r="M2" s="324"/>
      <c r="N2" s="324"/>
      <c r="O2" s="324"/>
      <c r="P2" s="324"/>
      <c r="Q2" s="324"/>
      <c r="R2" s="324"/>
      <c r="S2" s="324"/>
      <c r="T2" s="324"/>
      <c r="U2" s="324"/>
    </row>
    <row r="3" spans="1:21" x14ac:dyDescent="0.25">
      <c r="A3" s="144" t="s">
        <v>368</v>
      </c>
      <c r="O3" s="143"/>
    </row>
    <row r="4" spans="1:21" ht="19.5" customHeight="1" x14ac:dyDescent="0.25">
      <c r="A4" s="142" t="str">
        <f>'1. паспорт описание'!A9:D9</f>
        <v>О_0200000015</v>
      </c>
      <c r="C4" s="145"/>
      <c r="O4" s="143"/>
    </row>
    <row r="5" spans="1:21" ht="34.5" customHeight="1" x14ac:dyDescent="0.25">
      <c r="A5" s="325" t="str">
        <f>"Финансовая модель по проекту инвестиционной программы"</f>
        <v>Финансовая модель по проекту инвестиционной программы</v>
      </c>
      <c r="B5" s="325"/>
      <c r="C5" s="325"/>
      <c r="D5" s="325"/>
      <c r="E5" s="325"/>
      <c r="F5" s="325"/>
      <c r="G5" s="325"/>
      <c r="H5" s="325"/>
      <c r="I5" s="325"/>
      <c r="J5" s="325"/>
      <c r="K5" s="325"/>
      <c r="L5" s="325"/>
      <c r="M5" s="325"/>
      <c r="N5" s="325"/>
      <c r="O5" s="325"/>
    </row>
    <row r="6" spans="1:21" ht="25.5" customHeight="1" x14ac:dyDescent="0.25">
      <c r="A6" s="326" t="str">
        <f>'1. паспорт описание'!A12:D12</f>
        <v>Установка трансформаторов в ТП</v>
      </c>
      <c r="B6" s="326"/>
      <c r="C6" s="326"/>
      <c r="D6" s="326"/>
      <c r="E6" s="326"/>
      <c r="F6" s="326"/>
      <c r="G6" s="326"/>
      <c r="H6" s="326"/>
      <c r="I6" s="326"/>
      <c r="J6" s="326"/>
      <c r="K6" s="326"/>
      <c r="L6" s="326"/>
      <c r="M6" s="326"/>
      <c r="N6" s="326"/>
      <c r="O6" s="326"/>
    </row>
    <row r="7" spans="1:21" ht="30.75" hidden="1" customHeight="1" x14ac:dyDescent="0.25">
      <c r="A7" s="146"/>
      <c r="B7" s="146"/>
      <c r="C7" s="146"/>
      <c r="D7" s="146"/>
      <c r="E7" s="146"/>
      <c r="F7" s="146"/>
      <c r="G7" s="146"/>
      <c r="H7" s="146"/>
      <c r="I7" s="146"/>
      <c r="J7" s="146"/>
      <c r="K7" s="146"/>
      <c r="L7" s="146"/>
      <c r="M7" s="146"/>
      <c r="N7" s="146"/>
      <c r="O7" s="146"/>
    </row>
    <row r="8" spans="1:21" x14ac:dyDescent="0.25">
      <c r="A8" s="147"/>
    </row>
    <row r="9" spans="1:21" ht="16.5" thickBot="1" x14ac:dyDescent="0.3">
      <c r="A9" s="148" t="s">
        <v>97</v>
      </c>
      <c r="B9" s="148" t="s">
        <v>0</v>
      </c>
      <c r="C9" s="148"/>
      <c r="D9" s="148"/>
      <c r="E9" s="148"/>
      <c r="F9" s="148"/>
      <c r="H9" s="149"/>
      <c r="I9" s="150"/>
      <c r="J9" s="150"/>
      <c r="K9" s="150"/>
      <c r="L9" s="150"/>
    </row>
    <row r="10" spans="1:21" ht="23.25" customHeight="1" x14ac:dyDescent="0.25">
      <c r="A10" s="151" t="s">
        <v>325</v>
      </c>
      <c r="B10" s="152">
        <f>SUM(B12:B14)</f>
        <v>8760.2416253499996</v>
      </c>
      <c r="C10" s="148"/>
      <c r="D10" s="148"/>
      <c r="E10" s="148"/>
      <c r="F10" s="148"/>
      <c r="H10" s="149"/>
      <c r="I10" s="150"/>
      <c r="J10" s="150"/>
      <c r="K10" s="150"/>
      <c r="L10" s="150"/>
    </row>
    <row r="11" spans="1:21" ht="21" customHeight="1" x14ac:dyDescent="0.25">
      <c r="A11" s="153" t="s">
        <v>326</v>
      </c>
      <c r="B11" s="154"/>
      <c r="C11" s="145"/>
      <c r="D11" s="145"/>
      <c r="E11" s="145"/>
      <c r="F11" s="145"/>
    </row>
    <row r="12" spans="1:21" ht="44.25" customHeight="1" x14ac:dyDescent="0.25">
      <c r="A12" s="155" t="s">
        <v>187</v>
      </c>
      <c r="B12" s="154">
        <v>8760.2416253499996</v>
      </c>
      <c r="C12" s="145"/>
      <c r="D12" s="145"/>
      <c r="E12" s="145"/>
      <c r="F12" s="145"/>
      <c r="H12" s="156"/>
    </row>
    <row r="13" spans="1:21" ht="56.25" customHeight="1" x14ac:dyDescent="0.25">
      <c r="A13" s="155" t="s">
        <v>327</v>
      </c>
      <c r="B13" s="154"/>
      <c r="C13" s="145"/>
      <c r="D13" s="145"/>
      <c r="E13" s="145"/>
      <c r="F13" s="145"/>
      <c r="H13" s="323"/>
      <c r="I13" s="323"/>
      <c r="J13" s="157"/>
      <c r="K13" s="158"/>
    </row>
    <row r="14" spans="1:21" ht="38.25" hidden="1" customHeight="1" x14ac:dyDescent="0.25">
      <c r="A14" s="155"/>
      <c r="B14" s="154"/>
      <c r="C14" s="145"/>
      <c r="D14" s="159"/>
      <c r="E14" s="160"/>
      <c r="F14" s="160"/>
      <c r="H14" s="323"/>
      <c r="I14" s="323"/>
      <c r="J14" s="157"/>
      <c r="K14" s="158"/>
    </row>
    <row r="15" spans="1:21" ht="37.5" customHeight="1" x14ac:dyDescent="0.25">
      <c r="A15" s="161" t="s">
        <v>328</v>
      </c>
      <c r="B15" s="162">
        <v>0</v>
      </c>
      <c r="C15" s="145"/>
      <c r="D15" s="145"/>
      <c r="E15" s="145"/>
      <c r="F15" s="145"/>
      <c r="H15" s="323"/>
      <c r="I15" s="323"/>
      <c r="J15" s="157"/>
      <c r="K15" s="163"/>
    </row>
    <row r="16" spans="1:21" ht="25.5" customHeight="1" x14ac:dyDescent="0.25">
      <c r="A16" s="161" t="s">
        <v>329</v>
      </c>
      <c r="B16" s="164">
        <v>20</v>
      </c>
      <c r="C16" s="145"/>
      <c r="D16" s="145"/>
      <c r="E16" s="145"/>
      <c r="F16" s="145"/>
      <c r="H16" s="323"/>
      <c r="I16" s="323"/>
      <c r="J16" s="157"/>
      <c r="K16" s="165"/>
    </row>
    <row r="17" spans="1:18" x14ac:dyDescent="0.25">
      <c r="A17" s="161" t="s">
        <v>330</v>
      </c>
      <c r="B17" s="166">
        <v>15</v>
      </c>
      <c r="C17" s="145"/>
      <c r="D17" s="145"/>
      <c r="E17" s="145"/>
      <c r="F17" s="145"/>
      <c r="H17" s="157"/>
      <c r="I17" s="157"/>
      <c r="J17" s="157"/>
      <c r="K17" s="157"/>
    </row>
    <row r="18" spans="1:18" ht="27" hidden="1" customHeight="1" x14ac:dyDescent="0.25">
      <c r="A18" s="161" t="s">
        <v>331</v>
      </c>
      <c r="B18" s="166"/>
      <c r="C18" s="145"/>
      <c r="D18" s="145"/>
      <c r="E18" s="145"/>
      <c r="F18" s="145"/>
      <c r="H18" s="167"/>
      <c r="I18" s="157"/>
      <c r="J18" s="157"/>
      <c r="K18" s="157"/>
      <c r="N18" s="157"/>
      <c r="O18" s="157"/>
      <c r="R18" s="168"/>
    </row>
    <row r="19" spans="1:18" ht="39.75" hidden="1" customHeight="1" outlineLevel="1" thickBot="1" x14ac:dyDescent="0.3">
      <c r="A19" s="169" t="s">
        <v>332</v>
      </c>
      <c r="B19" s="170"/>
      <c r="C19" s="145"/>
      <c r="D19" s="145"/>
      <c r="E19" s="145"/>
      <c r="F19" s="145"/>
      <c r="H19" s="323"/>
      <c r="I19" s="323"/>
      <c r="J19" s="157"/>
      <c r="K19" s="158"/>
      <c r="N19" s="157"/>
      <c r="O19" s="157"/>
    </row>
    <row r="20" spans="1:18" hidden="1" outlineLevel="1" x14ac:dyDescent="0.25">
      <c r="A20" s="151" t="s">
        <v>333</v>
      </c>
      <c r="B20" s="171">
        <f>6.18</f>
        <v>6.18</v>
      </c>
      <c r="C20" s="145"/>
      <c r="D20" s="145"/>
      <c r="E20" s="145"/>
      <c r="F20" s="145"/>
      <c r="H20" s="323"/>
      <c r="I20" s="323"/>
      <c r="J20" s="157"/>
      <c r="K20" s="158"/>
      <c r="N20" s="157"/>
      <c r="O20" s="157"/>
    </row>
    <row r="21" spans="1:18" ht="33" hidden="1" customHeight="1" outlineLevel="1" x14ac:dyDescent="0.25">
      <c r="A21" s="161" t="s">
        <v>334</v>
      </c>
      <c r="B21" s="172">
        <v>4</v>
      </c>
      <c r="C21" s="145"/>
      <c r="D21" s="145"/>
      <c r="E21" s="145"/>
      <c r="F21" s="145"/>
      <c r="H21" s="327"/>
      <c r="I21" s="327"/>
      <c r="J21" s="157"/>
      <c r="K21" s="163"/>
      <c r="N21" s="157"/>
      <c r="O21" s="157"/>
    </row>
    <row r="22" spans="1:18" hidden="1" outlineLevel="1" x14ac:dyDescent="0.25">
      <c r="A22" s="161" t="s">
        <v>96</v>
      </c>
      <c r="B22" s="172">
        <v>4</v>
      </c>
      <c r="C22" s="145"/>
      <c r="D22" s="145"/>
      <c r="E22" s="145"/>
      <c r="F22" s="145"/>
      <c r="H22" s="323"/>
      <c r="I22" s="323"/>
      <c r="J22" s="157"/>
      <c r="K22" s="165"/>
      <c r="N22" s="157"/>
      <c r="O22" s="157"/>
    </row>
    <row r="23" spans="1:18" hidden="1" outlineLevel="1" x14ac:dyDescent="0.25">
      <c r="A23" s="173" t="s">
        <v>335</v>
      </c>
      <c r="B23" s="174">
        <f>205.99</f>
        <v>205.99</v>
      </c>
      <c r="C23" s="145"/>
      <c r="D23" s="145"/>
      <c r="E23" s="145"/>
      <c r="F23" s="145"/>
      <c r="H23" s="157"/>
      <c r="I23" s="157"/>
      <c r="J23" s="157"/>
      <c r="K23" s="157"/>
      <c r="N23" s="157"/>
      <c r="O23" s="157"/>
    </row>
    <row r="24" spans="1:18" hidden="1" outlineLevel="1" x14ac:dyDescent="0.25">
      <c r="A24" s="161" t="s">
        <v>336</v>
      </c>
      <c r="B24" s="172">
        <v>12</v>
      </c>
      <c r="C24" s="145"/>
      <c r="D24" s="145"/>
      <c r="E24" s="145"/>
      <c r="F24" s="145"/>
      <c r="H24" s="157"/>
      <c r="I24" s="157"/>
      <c r="J24" s="157"/>
      <c r="K24" s="157"/>
    </row>
    <row r="25" spans="1:18" hidden="1" outlineLevel="1" x14ac:dyDescent="0.25">
      <c r="A25" s="161" t="s">
        <v>337</v>
      </c>
      <c r="B25" s="172">
        <v>12</v>
      </c>
      <c r="C25" s="145"/>
      <c r="D25" s="145"/>
      <c r="E25" s="145"/>
      <c r="F25" s="145"/>
    </row>
    <row r="26" spans="1:18" hidden="1" outlineLevel="1" x14ac:dyDescent="0.25">
      <c r="A26" s="175" t="s">
        <v>338</v>
      </c>
      <c r="B26" s="176">
        <f>1472.41</f>
        <v>1472.41</v>
      </c>
      <c r="C26" s="145"/>
      <c r="D26" s="145"/>
      <c r="E26" s="145"/>
      <c r="F26" s="145"/>
    </row>
    <row r="27" spans="1:18" hidden="1" outlineLevel="1" x14ac:dyDescent="0.25">
      <c r="A27" s="177" t="s">
        <v>339</v>
      </c>
      <c r="B27" s="154"/>
      <c r="C27" s="178"/>
      <c r="D27" s="179"/>
      <c r="E27" s="145"/>
      <c r="F27" s="145"/>
    </row>
    <row r="28" spans="1:18" hidden="1" outlineLevel="1" x14ac:dyDescent="0.25">
      <c r="A28" s="175" t="s">
        <v>340</v>
      </c>
      <c r="B28" s="180">
        <v>407.84</v>
      </c>
      <c r="C28" s="178"/>
      <c r="D28" s="179"/>
      <c r="E28" s="145"/>
      <c r="F28" s="145"/>
    </row>
    <row r="29" spans="1:18" hidden="1" outlineLevel="1" x14ac:dyDescent="0.25">
      <c r="A29" s="175" t="s">
        <v>341</v>
      </c>
      <c r="B29" s="180">
        <v>6.5</v>
      </c>
      <c r="C29" s="178"/>
      <c r="D29" s="179"/>
      <c r="E29" s="145"/>
      <c r="F29" s="145"/>
    </row>
    <row r="30" spans="1:18" hidden="1" outlineLevel="1" x14ac:dyDescent="0.25">
      <c r="A30" s="177" t="s">
        <v>342</v>
      </c>
      <c r="B30" s="154"/>
      <c r="C30" s="181"/>
      <c r="D30" s="181"/>
      <c r="E30" s="145"/>
      <c r="F30" s="145"/>
    </row>
    <row r="31" spans="1:18" hidden="1" outlineLevel="1" x14ac:dyDescent="0.25">
      <c r="A31" s="175" t="s">
        <v>343</v>
      </c>
      <c r="B31" s="172">
        <v>12</v>
      </c>
      <c r="C31" s="178"/>
      <c r="D31" s="145"/>
      <c r="E31" s="145"/>
      <c r="F31" s="145"/>
    </row>
    <row r="32" spans="1:18" hidden="1" outlineLevel="1" x14ac:dyDescent="0.25">
      <c r="A32" s="175" t="s">
        <v>344</v>
      </c>
      <c r="B32" s="172">
        <v>12</v>
      </c>
      <c r="C32" s="178"/>
      <c r="D32" s="145"/>
      <c r="E32" s="145"/>
      <c r="F32" s="145"/>
    </row>
    <row r="33" spans="1:27" hidden="1" outlineLevel="1" x14ac:dyDescent="0.25">
      <c r="A33" s="175" t="s">
        <v>345</v>
      </c>
      <c r="B33" s="172">
        <v>4</v>
      </c>
      <c r="C33" s="182"/>
      <c r="D33" s="145"/>
      <c r="E33" s="145"/>
      <c r="F33" s="145"/>
    </row>
    <row r="34" spans="1:27" ht="16.5" collapsed="1" thickBot="1" x14ac:dyDescent="0.3">
      <c r="A34" s="175" t="s">
        <v>346</v>
      </c>
      <c r="B34" s="172">
        <v>4</v>
      </c>
      <c r="C34" s="182"/>
      <c r="D34" s="145"/>
      <c r="E34" s="145"/>
      <c r="F34" s="145"/>
    </row>
    <row r="35" spans="1:27" ht="16.5" hidden="1" outlineLevel="1" thickBot="1" x14ac:dyDescent="0.3">
      <c r="A35" s="175" t="s">
        <v>347</v>
      </c>
      <c r="B35" s="172">
        <v>25</v>
      </c>
      <c r="C35" s="183"/>
      <c r="D35" s="183"/>
      <c r="E35" s="183"/>
      <c r="F35" s="183"/>
    </row>
    <row r="36" spans="1:27" ht="16.5" hidden="1" outlineLevel="1" thickBot="1" x14ac:dyDescent="0.3">
      <c r="A36" s="175" t="s">
        <v>348</v>
      </c>
      <c r="B36" s="184">
        <v>25</v>
      </c>
      <c r="C36" s="185"/>
      <c r="D36" s="145"/>
      <c r="E36" s="186"/>
      <c r="F36" s="145"/>
    </row>
    <row r="37" spans="1:27" collapsed="1" x14ac:dyDescent="0.25">
      <c r="A37" s="151" t="str">
        <f>A50</f>
        <v>Оплата труда с отчислениями</v>
      </c>
      <c r="B37" s="171">
        <f>[76]У.Е.!$T$49</f>
        <v>0</v>
      </c>
      <c r="C37" s="145"/>
      <c r="D37" s="145"/>
      <c r="E37" s="145"/>
      <c r="F37" s="145"/>
    </row>
    <row r="38" spans="1:27" x14ac:dyDescent="0.25">
      <c r="A38" s="161" t="str">
        <f>A51</f>
        <v>Вспомогательные материалы</v>
      </c>
      <c r="B38" s="187"/>
      <c r="C38" s="183"/>
      <c r="D38" s="183"/>
      <c r="E38" s="183"/>
      <c r="F38" s="183"/>
    </row>
    <row r="39" spans="1:27" ht="32.25" thickBot="1" x14ac:dyDescent="0.3">
      <c r="A39" s="188" t="str">
        <f>A52</f>
        <v>Прочие расходы (без амортизации, арендной платы + транспортные расходы)</v>
      </c>
      <c r="B39" s="189"/>
      <c r="C39" s="183"/>
      <c r="D39" s="183"/>
      <c r="E39" s="183"/>
      <c r="F39" s="183"/>
    </row>
    <row r="40" spans="1:27" s="147" customFormat="1" x14ac:dyDescent="0.25">
      <c r="A40" s="190" t="s">
        <v>95</v>
      </c>
      <c r="B40" s="191">
        <v>1</v>
      </c>
      <c r="C40" s="191">
        <f>B40+1</f>
        <v>2</v>
      </c>
      <c r="D40" s="191">
        <f t="shared" ref="D40:P40" si="0">C40+1</f>
        <v>3</v>
      </c>
      <c r="E40" s="191">
        <f t="shared" si="0"/>
        <v>4</v>
      </c>
      <c r="F40" s="191">
        <f t="shared" si="0"/>
        <v>5</v>
      </c>
      <c r="G40" s="191">
        <f t="shared" si="0"/>
        <v>6</v>
      </c>
      <c r="H40" s="191">
        <f t="shared" si="0"/>
        <v>7</v>
      </c>
      <c r="I40" s="191">
        <f t="shared" si="0"/>
        <v>8</v>
      </c>
      <c r="J40" s="191">
        <f t="shared" si="0"/>
        <v>9</v>
      </c>
      <c r="K40" s="191">
        <f t="shared" si="0"/>
        <v>10</v>
      </c>
      <c r="L40" s="191">
        <f t="shared" si="0"/>
        <v>11</v>
      </c>
      <c r="M40" s="191">
        <f t="shared" si="0"/>
        <v>12</v>
      </c>
      <c r="N40" s="191">
        <f t="shared" si="0"/>
        <v>13</v>
      </c>
      <c r="O40" s="191">
        <f t="shared" si="0"/>
        <v>14</v>
      </c>
      <c r="P40" s="191">
        <f t="shared" si="0"/>
        <v>15</v>
      </c>
      <c r="Q40" s="191">
        <f>P40+1</f>
        <v>16</v>
      </c>
      <c r="R40" s="191">
        <f>Q40+1</f>
        <v>17</v>
      </c>
      <c r="S40" s="191">
        <f>R40+1</f>
        <v>18</v>
      </c>
      <c r="T40" s="191">
        <f>S40+1</f>
        <v>19</v>
      </c>
      <c r="U40" s="192">
        <f>T40+1</f>
        <v>20</v>
      </c>
    </row>
    <row r="41" spans="1:27" x14ac:dyDescent="0.25">
      <c r="A41" s="193" t="s">
        <v>94</v>
      </c>
      <c r="B41" s="194">
        <v>0.04</v>
      </c>
      <c r="C41" s="194">
        <v>0.04</v>
      </c>
      <c r="D41" s="194">
        <v>0.04</v>
      </c>
      <c r="E41" s="194">
        <v>0.04</v>
      </c>
      <c r="F41" s="194">
        <v>0.04</v>
      </c>
      <c r="G41" s="194">
        <v>0.04</v>
      </c>
      <c r="H41" s="194">
        <v>0.04</v>
      </c>
      <c r="I41" s="194">
        <v>0.04</v>
      </c>
      <c r="J41" s="194">
        <v>0.04</v>
      </c>
      <c r="K41" s="194">
        <v>0.04</v>
      </c>
      <c r="L41" s="194">
        <v>0.04</v>
      </c>
      <c r="M41" s="194">
        <v>0.04</v>
      </c>
      <c r="N41" s="194">
        <v>0.04</v>
      </c>
      <c r="O41" s="194">
        <v>0.04</v>
      </c>
      <c r="P41" s="194">
        <v>0.04</v>
      </c>
      <c r="Q41" s="194">
        <v>0.04</v>
      </c>
      <c r="R41" s="194">
        <v>0.04</v>
      </c>
      <c r="S41" s="194">
        <v>0.04</v>
      </c>
      <c r="T41" s="194">
        <v>0.04</v>
      </c>
      <c r="U41" s="195">
        <v>0.04</v>
      </c>
    </row>
    <row r="42" spans="1:27" ht="16.5" thickBot="1" x14ac:dyDescent="0.3">
      <c r="A42" s="193" t="s">
        <v>93</v>
      </c>
      <c r="B42" s="194">
        <v>0.04</v>
      </c>
      <c r="C42" s="194">
        <f>(1+B42)*(1+C41)-1</f>
        <v>8.1600000000000117E-2</v>
      </c>
      <c r="D42" s="194">
        <f t="shared" ref="D42:U42" si="1">(1+C42)*(1+D41)-1</f>
        <v>0.12486400000000009</v>
      </c>
      <c r="E42" s="194">
        <f t="shared" si="1"/>
        <v>0.16985856000000021</v>
      </c>
      <c r="F42" s="194">
        <f t="shared" si="1"/>
        <v>0.21665290240000035</v>
      </c>
      <c r="G42" s="194">
        <f t="shared" si="1"/>
        <v>0.26531901849600037</v>
      </c>
      <c r="H42" s="194">
        <f t="shared" si="1"/>
        <v>0.31593177923584048</v>
      </c>
      <c r="I42" s="194">
        <f t="shared" si="1"/>
        <v>0.3685690504052741</v>
      </c>
      <c r="J42" s="194">
        <f t="shared" si="1"/>
        <v>0.42331181242148519</v>
      </c>
      <c r="K42" s="194">
        <f t="shared" si="1"/>
        <v>0.48024428491834459</v>
      </c>
      <c r="L42" s="194">
        <f t="shared" si="1"/>
        <v>0.53945405631507848</v>
      </c>
      <c r="M42" s="194">
        <f t="shared" si="1"/>
        <v>0.60103221856768174</v>
      </c>
      <c r="N42" s="194">
        <f t="shared" si="1"/>
        <v>0.66507350731038906</v>
      </c>
      <c r="O42" s="194">
        <f t="shared" si="1"/>
        <v>0.73167644760280459</v>
      </c>
      <c r="P42" s="194">
        <f t="shared" si="1"/>
        <v>0.80094350550691673</v>
      </c>
      <c r="Q42" s="194">
        <f t="shared" si="1"/>
        <v>0.87298124572719349</v>
      </c>
      <c r="R42" s="194">
        <f t="shared" si="1"/>
        <v>0.94790049555628131</v>
      </c>
      <c r="S42" s="194">
        <f t="shared" si="1"/>
        <v>1.0258165153785326</v>
      </c>
      <c r="T42" s="194">
        <f t="shared" si="1"/>
        <v>1.1068491759936738</v>
      </c>
      <c r="U42" s="195">
        <f t="shared" si="1"/>
        <v>1.1911231430334208</v>
      </c>
      <c r="V42" s="196"/>
      <c r="W42" s="196"/>
      <c r="X42" s="196"/>
      <c r="Y42" s="196"/>
      <c r="Z42" s="196"/>
      <c r="AA42" s="196"/>
    </row>
    <row r="43" spans="1:27" x14ac:dyDescent="0.25">
      <c r="A43" s="190" t="s">
        <v>95</v>
      </c>
      <c r="B43" s="191">
        <v>1</v>
      </c>
      <c r="C43" s="191">
        <f>B43+1</f>
        <v>2</v>
      </c>
      <c r="D43" s="191">
        <f t="shared" ref="D43:P43" si="2">C43+1</f>
        <v>3</v>
      </c>
      <c r="E43" s="191">
        <f t="shared" si="2"/>
        <v>4</v>
      </c>
      <c r="F43" s="191">
        <f t="shared" si="2"/>
        <v>5</v>
      </c>
      <c r="G43" s="191">
        <f t="shared" si="2"/>
        <v>6</v>
      </c>
      <c r="H43" s="191">
        <f t="shared" si="2"/>
        <v>7</v>
      </c>
      <c r="I43" s="191">
        <f t="shared" si="2"/>
        <v>8</v>
      </c>
      <c r="J43" s="191">
        <f t="shared" si="2"/>
        <v>9</v>
      </c>
      <c r="K43" s="191">
        <f t="shared" si="2"/>
        <v>10</v>
      </c>
      <c r="L43" s="191">
        <f t="shared" si="2"/>
        <v>11</v>
      </c>
      <c r="M43" s="191">
        <f t="shared" si="2"/>
        <v>12</v>
      </c>
      <c r="N43" s="191">
        <f t="shared" si="2"/>
        <v>13</v>
      </c>
      <c r="O43" s="191">
        <f t="shared" si="2"/>
        <v>14</v>
      </c>
      <c r="P43" s="191">
        <f t="shared" si="2"/>
        <v>15</v>
      </c>
      <c r="Q43" s="191">
        <f>P43+1</f>
        <v>16</v>
      </c>
      <c r="R43" s="191">
        <f>Q43+1</f>
        <v>17</v>
      </c>
      <c r="S43" s="191">
        <f>R43+1</f>
        <v>18</v>
      </c>
      <c r="T43" s="191">
        <f>S43+1</f>
        <v>19</v>
      </c>
      <c r="U43" s="192">
        <f>T43+1</f>
        <v>20</v>
      </c>
      <c r="V43" s="196"/>
      <c r="W43" s="196"/>
      <c r="X43" s="196"/>
      <c r="Y43" s="196"/>
      <c r="Z43" s="196"/>
      <c r="AA43" s="196"/>
    </row>
    <row r="44" spans="1:27" hidden="1" outlineLevel="1" x14ac:dyDescent="0.25">
      <c r="A44" s="197" t="s">
        <v>349</v>
      </c>
      <c r="B44" s="198">
        <f>SUM(B45:B52)</f>
        <v>0</v>
      </c>
      <c r="C44" s="198">
        <f t="shared" ref="C44:U44" si="3">SUM(C45:C52)</f>
        <v>0</v>
      </c>
      <c r="D44" s="198">
        <f t="shared" si="3"/>
        <v>0</v>
      </c>
      <c r="E44" s="198">
        <f t="shared" si="3"/>
        <v>0</v>
      </c>
      <c r="F44" s="198">
        <f t="shared" si="3"/>
        <v>0</v>
      </c>
      <c r="G44" s="198">
        <f t="shared" si="3"/>
        <v>0</v>
      </c>
      <c r="H44" s="198">
        <f t="shared" si="3"/>
        <v>0</v>
      </c>
      <c r="I44" s="198">
        <f t="shared" si="3"/>
        <v>0</v>
      </c>
      <c r="J44" s="198">
        <f t="shared" si="3"/>
        <v>0</v>
      </c>
      <c r="K44" s="198">
        <f t="shared" si="3"/>
        <v>0</v>
      </c>
      <c r="L44" s="198">
        <f t="shared" si="3"/>
        <v>0</v>
      </c>
      <c r="M44" s="198">
        <f t="shared" si="3"/>
        <v>0</v>
      </c>
      <c r="N44" s="198">
        <f t="shared" si="3"/>
        <v>0</v>
      </c>
      <c r="O44" s="198">
        <f t="shared" si="3"/>
        <v>0</v>
      </c>
      <c r="P44" s="198">
        <f t="shared" si="3"/>
        <v>0</v>
      </c>
      <c r="Q44" s="198">
        <f t="shared" si="3"/>
        <v>0</v>
      </c>
      <c r="R44" s="198">
        <f t="shared" si="3"/>
        <v>0</v>
      </c>
      <c r="S44" s="198">
        <f t="shared" si="3"/>
        <v>0</v>
      </c>
      <c r="T44" s="198">
        <f t="shared" si="3"/>
        <v>0</v>
      </c>
      <c r="U44" s="198">
        <f t="shared" si="3"/>
        <v>0</v>
      </c>
    </row>
    <row r="45" spans="1:27" ht="16.5" hidden="1" customHeight="1" outlineLevel="1" x14ac:dyDescent="0.25">
      <c r="A45" s="199" t="str">
        <f>A20</f>
        <v>Затраты на текущий ремонт ТП, т.руб. без НДС</v>
      </c>
      <c r="B45" s="200">
        <f t="shared" ref="B45:U45" si="4">-IF(B$40/$B$22-INT(B40/$B$22)&lt;&gt;0,0,$B$20*(1+B$42)*$B$19)</f>
        <v>0</v>
      </c>
      <c r="C45" s="200">
        <f>-IF(C$40/$B$22-INT(C40/$B$22)&lt;&gt;0,0,$B$20*(1+C$42)*$B$19)</f>
        <v>0</v>
      </c>
      <c r="D45" s="200">
        <f t="shared" si="4"/>
        <v>0</v>
      </c>
      <c r="E45" s="200">
        <f t="shared" si="4"/>
        <v>0</v>
      </c>
      <c r="F45" s="200">
        <f t="shared" si="4"/>
        <v>0</v>
      </c>
      <c r="G45" s="200">
        <f t="shared" si="4"/>
        <v>0</v>
      </c>
      <c r="H45" s="200">
        <f t="shared" si="4"/>
        <v>0</v>
      </c>
      <c r="I45" s="200">
        <f t="shared" si="4"/>
        <v>0</v>
      </c>
      <c r="J45" s="200">
        <f t="shared" si="4"/>
        <v>0</v>
      </c>
      <c r="K45" s="200">
        <f t="shared" si="4"/>
        <v>0</v>
      </c>
      <c r="L45" s="200">
        <f t="shared" si="4"/>
        <v>0</v>
      </c>
      <c r="M45" s="200">
        <f t="shared" si="4"/>
        <v>0</v>
      </c>
      <c r="N45" s="200">
        <f t="shared" si="4"/>
        <v>0</v>
      </c>
      <c r="O45" s="200">
        <f t="shared" si="4"/>
        <v>0</v>
      </c>
      <c r="P45" s="200">
        <f t="shared" si="4"/>
        <v>0</v>
      </c>
      <c r="Q45" s="200">
        <f t="shared" si="4"/>
        <v>0</v>
      </c>
      <c r="R45" s="200">
        <f t="shared" si="4"/>
        <v>0</v>
      </c>
      <c r="S45" s="200">
        <f t="shared" si="4"/>
        <v>0</v>
      </c>
      <c r="T45" s="200">
        <f t="shared" si="4"/>
        <v>0</v>
      </c>
      <c r="U45" s="201">
        <f t="shared" si="4"/>
        <v>0</v>
      </c>
    </row>
    <row r="46" spans="1:27" ht="16.5" hidden="1" customHeight="1" outlineLevel="1" x14ac:dyDescent="0.25">
      <c r="A46" s="199" t="str">
        <f>A23</f>
        <v>Затраты на капитальный ремонт ТП, т.руб. без НДС</v>
      </c>
      <c r="B46" s="200">
        <f t="shared" ref="B46:U46" si="5">-IF(B$40/$B$25-INT(B40/$B$25)&lt;&gt;0,0,$B$23*(1+B$42)*$B$19)</f>
        <v>0</v>
      </c>
      <c r="C46" s="200">
        <f>-IF(C$40/$B$25-INT(C40/$B$25)&lt;&gt;0,0,$B$23*(1+C$42)*$B$19)</f>
        <v>0</v>
      </c>
      <c r="D46" s="200">
        <f t="shared" si="5"/>
        <v>0</v>
      </c>
      <c r="E46" s="200">
        <f t="shared" si="5"/>
        <v>0</v>
      </c>
      <c r="F46" s="200">
        <f t="shared" si="5"/>
        <v>0</v>
      </c>
      <c r="G46" s="200">
        <f t="shared" si="5"/>
        <v>0</v>
      </c>
      <c r="H46" s="200">
        <f t="shared" si="5"/>
        <v>0</v>
      </c>
      <c r="I46" s="200">
        <f t="shared" si="5"/>
        <v>0</v>
      </c>
      <c r="J46" s="200">
        <f t="shared" si="5"/>
        <v>0</v>
      </c>
      <c r="K46" s="200">
        <f t="shared" si="5"/>
        <v>0</v>
      </c>
      <c r="L46" s="200">
        <f t="shared" si="5"/>
        <v>0</v>
      </c>
      <c r="M46" s="200">
        <f t="shared" si="5"/>
        <v>0</v>
      </c>
      <c r="N46" s="200">
        <f t="shared" si="5"/>
        <v>0</v>
      </c>
      <c r="O46" s="200">
        <f t="shared" si="5"/>
        <v>0</v>
      </c>
      <c r="P46" s="200">
        <f t="shared" si="5"/>
        <v>0</v>
      </c>
      <c r="Q46" s="200">
        <f t="shared" si="5"/>
        <v>0</v>
      </c>
      <c r="R46" s="200">
        <f t="shared" si="5"/>
        <v>0</v>
      </c>
      <c r="S46" s="200">
        <f t="shared" si="5"/>
        <v>0</v>
      </c>
      <c r="T46" s="200">
        <f t="shared" si="5"/>
        <v>0</v>
      </c>
      <c r="U46" s="201">
        <f t="shared" si="5"/>
        <v>0</v>
      </c>
    </row>
    <row r="47" spans="1:27" ht="16.5" hidden="1" customHeight="1" outlineLevel="1" x14ac:dyDescent="0.25">
      <c r="A47" s="199" t="str">
        <f>A26</f>
        <v>Затраты на капитальный ремонт 1 км КЛ т.руб. без НДС</v>
      </c>
      <c r="B47" s="200">
        <f t="shared" ref="B47:U47" si="6">-IF(B$40/$B$36-INT(B40/$B$36)&lt;&gt;0,0,$B$26*(1+B$42)*$B$27)</f>
        <v>0</v>
      </c>
      <c r="C47" s="200">
        <f>-IF(C$40/$B$36-INT(C40/$B$36)&lt;&gt;0,0,$B$26*(1+C$42)*$B$27)</f>
        <v>0</v>
      </c>
      <c r="D47" s="200">
        <f t="shared" si="6"/>
        <v>0</v>
      </c>
      <c r="E47" s="200">
        <f t="shared" si="6"/>
        <v>0</v>
      </c>
      <c r="F47" s="200">
        <f t="shared" si="6"/>
        <v>0</v>
      </c>
      <c r="G47" s="200">
        <f t="shared" si="6"/>
        <v>0</v>
      </c>
      <c r="H47" s="200">
        <f t="shared" si="6"/>
        <v>0</v>
      </c>
      <c r="I47" s="200">
        <f t="shared" si="6"/>
        <v>0</v>
      </c>
      <c r="J47" s="200">
        <f t="shared" si="6"/>
        <v>0</v>
      </c>
      <c r="K47" s="200">
        <f t="shared" si="6"/>
        <v>0</v>
      </c>
      <c r="L47" s="200">
        <f t="shared" si="6"/>
        <v>0</v>
      </c>
      <c r="M47" s="200">
        <f t="shared" si="6"/>
        <v>0</v>
      </c>
      <c r="N47" s="200">
        <f t="shared" si="6"/>
        <v>0</v>
      </c>
      <c r="O47" s="200">
        <f t="shared" si="6"/>
        <v>0</v>
      </c>
      <c r="P47" s="200">
        <f t="shared" si="6"/>
        <v>0</v>
      </c>
      <c r="Q47" s="200">
        <f t="shared" si="6"/>
        <v>0</v>
      </c>
      <c r="R47" s="200">
        <f t="shared" si="6"/>
        <v>0</v>
      </c>
      <c r="S47" s="200">
        <f t="shared" si="6"/>
        <v>0</v>
      </c>
      <c r="T47" s="200">
        <f t="shared" si="6"/>
        <v>0</v>
      </c>
      <c r="U47" s="201">
        <f t="shared" si="6"/>
        <v>0</v>
      </c>
    </row>
    <row r="48" spans="1:27" hidden="1" outlineLevel="1" x14ac:dyDescent="0.25">
      <c r="A48" s="199" t="s">
        <v>350</v>
      </c>
      <c r="B48" s="200">
        <f t="shared" ref="B48:U48" si="7">-IF(B$40/$B$32-INT(B40/$B$32)&lt;&gt;0,0,$B$28*(1+B$42)*$B$30)</f>
        <v>0</v>
      </c>
      <c r="C48" s="200">
        <f>-IF(C$40/$B$32-INT(C40/$B$32)&lt;&gt;0,0,$B$28*(1+C$42)*$B$30)</f>
        <v>0</v>
      </c>
      <c r="D48" s="200">
        <f t="shared" si="7"/>
        <v>0</v>
      </c>
      <c r="E48" s="200">
        <f t="shared" si="7"/>
        <v>0</v>
      </c>
      <c r="F48" s="200">
        <f t="shared" si="7"/>
        <v>0</v>
      </c>
      <c r="G48" s="200">
        <f t="shared" si="7"/>
        <v>0</v>
      </c>
      <c r="H48" s="200">
        <f t="shared" si="7"/>
        <v>0</v>
      </c>
      <c r="I48" s="200">
        <f t="shared" si="7"/>
        <v>0</v>
      </c>
      <c r="J48" s="200">
        <f t="shared" si="7"/>
        <v>0</v>
      </c>
      <c r="K48" s="200">
        <f t="shared" si="7"/>
        <v>0</v>
      </c>
      <c r="L48" s="200">
        <f t="shared" si="7"/>
        <v>0</v>
      </c>
      <c r="M48" s="200">
        <f t="shared" si="7"/>
        <v>0</v>
      </c>
      <c r="N48" s="200">
        <f t="shared" si="7"/>
        <v>0</v>
      </c>
      <c r="O48" s="200">
        <f t="shared" si="7"/>
        <v>0</v>
      </c>
      <c r="P48" s="200">
        <f t="shared" si="7"/>
        <v>0</v>
      </c>
      <c r="Q48" s="200">
        <f t="shared" si="7"/>
        <v>0</v>
      </c>
      <c r="R48" s="200">
        <f t="shared" si="7"/>
        <v>0</v>
      </c>
      <c r="S48" s="200">
        <f t="shared" si="7"/>
        <v>0</v>
      </c>
      <c r="T48" s="200">
        <f t="shared" si="7"/>
        <v>0</v>
      </c>
      <c r="U48" s="201">
        <f t="shared" si="7"/>
        <v>0</v>
      </c>
    </row>
    <row r="49" spans="1:27" hidden="1" outlineLevel="1" x14ac:dyDescent="0.25">
      <c r="A49" s="199" t="s">
        <v>351</v>
      </c>
      <c r="B49" s="200">
        <f t="shared" ref="B49:U49" si="8">-IF(B$40/$B$34-INT(B40/$B$34)&lt;&gt;0,0,$B$29*(1+B$42)*$B$30)</f>
        <v>0</v>
      </c>
      <c r="C49" s="200">
        <f>-IF(C$40/$B$34-INT(C40/$B$34)&lt;&gt;0,0,$B$29*(1+C$42)*$B$30)</f>
        <v>0</v>
      </c>
      <c r="D49" s="200">
        <f t="shared" si="8"/>
        <v>0</v>
      </c>
      <c r="E49" s="200">
        <f>-IF(E$40/$B$34-INT(E40/$B$34)&lt;&gt;0,0,$B$29*(1+E$42)*$B$30)</f>
        <v>0</v>
      </c>
      <c r="F49" s="200">
        <f t="shared" si="8"/>
        <v>0</v>
      </c>
      <c r="G49" s="200">
        <f t="shared" si="8"/>
        <v>0</v>
      </c>
      <c r="H49" s="200">
        <f t="shared" si="8"/>
        <v>0</v>
      </c>
      <c r="I49" s="200">
        <f t="shared" si="8"/>
        <v>0</v>
      </c>
      <c r="J49" s="200">
        <f t="shared" si="8"/>
        <v>0</v>
      </c>
      <c r="K49" s="200">
        <f t="shared" si="8"/>
        <v>0</v>
      </c>
      <c r="L49" s="200">
        <f t="shared" si="8"/>
        <v>0</v>
      </c>
      <c r="M49" s="200">
        <f t="shared" si="8"/>
        <v>0</v>
      </c>
      <c r="N49" s="200">
        <f t="shared" si="8"/>
        <v>0</v>
      </c>
      <c r="O49" s="200">
        <f t="shared" si="8"/>
        <v>0</v>
      </c>
      <c r="P49" s="200">
        <f t="shared" si="8"/>
        <v>0</v>
      </c>
      <c r="Q49" s="200">
        <f t="shared" si="8"/>
        <v>0</v>
      </c>
      <c r="R49" s="200">
        <f t="shared" si="8"/>
        <v>0</v>
      </c>
      <c r="S49" s="200">
        <f t="shared" si="8"/>
        <v>0</v>
      </c>
      <c r="T49" s="200">
        <f t="shared" si="8"/>
        <v>0</v>
      </c>
      <c r="U49" s="201">
        <f t="shared" si="8"/>
        <v>0</v>
      </c>
    </row>
    <row r="50" spans="1:27" collapsed="1" x14ac:dyDescent="0.25">
      <c r="A50" s="199" t="s">
        <v>352</v>
      </c>
      <c r="B50" s="200"/>
      <c r="C50" s="200">
        <f>-$B$37</f>
        <v>0</v>
      </c>
      <c r="D50" s="200">
        <f t="shared" ref="D50:U50" si="9">-$B$37*(1+D42)</f>
        <v>0</v>
      </c>
      <c r="E50" s="200">
        <f t="shared" si="9"/>
        <v>0</v>
      </c>
      <c r="F50" s="200">
        <f t="shared" si="9"/>
        <v>0</v>
      </c>
      <c r="G50" s="200">
        <f t="shared" si="9"/>
        <v>0</v>
      </c>
      <c r="H50" s="200">
        <f t="shared" si="9"/>
        <v>0</v>
      </c>
      <c r="I50" s="200">
        <f t="shared" si="9"/>
        <v>0</v>
      </c>
      <c r="J50" s="200">
        <f t="shared" si="9"/>
        <v>0</v>
      </c>
      <c r="K50" s="200">
        <f t="shared" si="9"/>
        <v>0</v>
      </c>
      <c r="L50" s="200">
        <f t="shared" si="9"/>
        <v>0</v>
      </c>
      <c r="M50" s="200">
        <f t="shared" si="9"/>
        <v>0</v>
      </c>
      <c r="N50" s="200">
        <f t="shared" si="9"/>
        <v>0</v>
      </c>
      <c r="O50" s="200">
        <f t="shared" si="9"/>
        <v>0</v>
      </c>
      <c r="P50" s="200">
        <f t="shared" si="9"/>
        <v>0</v>
      </c>
      <c r="Q50" s="200">
        <f t="shared" si="9"/>
        <v>0</v>
      </c>
      <c r="R50" s="200">
        <f t="shared" si="9"/>
        <v>0</v>
      </c>
      <c r="S50" s="200">
        <f t="shared" si="9"/>
        <v>0</v>
      </c>
      <c r="T50" s="200">
        <f t="shared" si="9"/>
        <v>0</v>
      </c>
      <c r="U50" s="201">
        <f t="shared" si="9"/>
        <v>0</v>
      </c>
    </row>
    <row r="51" spans="1:27" s="147" customFormat="1" x14ac:dyDescent="0.25">
      <c r="A51" s="199" t="s">
        <v>353</v>
      </c>
      <c r="B51" s="200"/>
      <c r="C51" s="200">
        <f t="shared" ref="C51:U51" si="10">-$B$38*(1+C42)*$B$19</f>
        <v>0</v>
      </c>
      <c r="D51" s="200">
        <f t="shared" si="10"/>
        <v>0</v>
      </c>
      <c r="E51" s="200">
        <f t="shared" si="10"/>
        <v>0</v>
      </c>
      <c r="F51" s="200">
        <f t="shared" si="10"/>
        <v>0</v>
      </c>
      <c r="G51" s="200">
        <f t="shared" si="10"/>
        <v>0</v>
      </c>
      <c r="H51" s="200">
        <f t="shared" si="10"/>
        <v>0</v>
      </c>
      <c r="I51" s="200">
        <f t="shared" si="10"/>
        <v>0</v>
      </c>
      <c r="J51" s="200">
        <f t="shared" si="10"/>
        <v>0</v>
      </c>
      <c r="K51" s="200">
        <f t="shared" si="10"/>
        <v>0</v>
      </c>
      <c r="L51" s="200">
        <f t="shared" si="10"/>
        <v>0</v>
      </c>
      <c r="M51" s="200">
        <f t="shared" si="10"/>
        <v>0</v>
      </c>
      <c r="N51" s="200">
        <f t="shared" si="10"/>
        <v>0</v>
      </c>
      <c r="O51" s="200">
        <f t="shared" si="10"/>
        <v>0</v>
      </c>
      <c r="P51" s="200">
        <f t="shared" si="10"/>
        <v>0</v>
      </c>
      <c r="Q51" s="200">
        <f t="shared" si="10"/>
        <v>0</v>
      </c>
      <c r="R51" s="200">
        <f t="shared" si="10"/>
        <v>0</v>
      </c>
      <c r="S51" s="200">
        <f t="shared" si="10"/>
        <v>0</v>
      </c>
      <c r="T51" s="200">
        <f t="shared" si="10"/>
        <v>0</v>
      </c>
      <c r="U51" s="201">
        <f t="shared" si="10"/>
        <v>0</v>
      </c>
    </row>
    <row r="52" spans="1:27" ht="31.5" x14ac:dyDescent="0.25">
      <c r="A52" s="202" t="s">
        <v>354</v>
      </c>
      <c r="B52" s="200"/>
      <c r="C52" s="200">
        <f t="shared" ref="C52:U52" si="11">-$B$39*(1+C42)*$B$19</f>
        <v>0</v>
      </c>
      <c r="D52" s="200">
        <f t="shared" si="11"/>
        <v>0</v>
      </c>
      <c r="E52" s="200">
        <f t="shared" si="11"/>
        <v>0</v>
      </c>
      <c r="F52" s="200">
        <f t="shared" si="11"/>
        <v>0</v>
      </c>
      <c r="G52" s="200">
        <f t="shared" si="11"/>
        <v>0</v>
      </c>
      <c r="H52" s="200">
        <f t="shared" si="11"/>
        <v>0</v>
      </c>
      <c r="I52" s="200">
        <f t="shared" si="11"/>
        <v>0</v>
      </c>
      <c r="J52" s="200">
        <f t="shared" si="11"/>
        <v>0</v>
      </c>
      <c r="K52" s="200">
        <f t="shared" si="11"/>
        <v>0</v>
      </c>
      <c r="L52" s="200">
        <f t="shared" si="11"/>
        <v>0</v>
      </c>
      <c r="M52" s="200">
        <f t="shared" si="11"/>
        <v>0</v>
      </c>
      <c r="N52" s="200">
        <f t="shared" si="11"/>
        <v>0</v>
      </c>
      <c r="O52" s="200">
        <f t="shared" si="11"/>
        <v>0</v>
      </c>
      <c r="P52" s="200">
        <f t="shared" si="11"/>
        <v>0</v>
      </c>
      <c r="Q52" s="200">
        <f t="shared" si="11"/>
        <v>0</v>
      </c>
      <c r="R52" s="200">
        <f t="shared" si="11"/>
        <v>0</v>
      </c>
      <c r="S52" s="200">
        <f t="shared" si="11"/>
        <v>0</v>
      </c>
      <c r="T52" s="200">
        <f t="shared" si="11"/>
        <v>0</v>
      </c>
      <c r="U52" s="201">
        <f t="shared" si="11"/>
        <v>0</v>
      </c>
    </row>
    <row r="53" spans="1:27" x14ac:dyDescent="0.25">
      <c r="A53" s="197" t="s">
        <v>355</v>
      </c>
      <c r="B53" s="198">
        <f>SUM(B54:B61)</f>
        <v>0</v>
      </c>
      <c r="C53" s="198">
        <f>SUM(C54:C56)</f>
        <v>-438.01208126749998</v>
      </c>
      <c r="D53" s="198">
        <f t="shared" ref="D53:U53" si="12">SUM(D54:D56)</f>
        <v>-438.01208126749998</v>
      </c>
      <c r="E53" s="198">
        <f t="shared" si="12"/>
        <v>-438.01208126749998</v>
      </c>
      <c r="F53" s="198">
        <f t="shared" si="12"/>
        <v>-438.01208126749998</v>
      </c>
      <c r="G53" s="198">
        <f t="shared" si="12"/>
        <v>-438.01208126749998</v>
      </c>
      <c r="H53" s="198">
        <f t="shared" si="12"/>
        <v>-438.01208126749998</v>
      </c>
      <c r="I53" s="198">
        <f t="shared" si="12"/>
        <v>-438.01208126749998</v>
      </c>
      <c r="J53" s="198">
        <f t="shared" si="12"/>
        <v>-438.01208126749998</v>
      </c>
      <c r="K53" s="198">
        <f t="shared" si="12"/>
        <v>-438.01208126749998</v>
      </c>
      <c r="L53" s="198">
        <f t="shared" si="12"/>
        <v>-438.01208126749998</v>
      </c>
      <c r="M53" s="198">
        <f t="shared" si="12"/>
        <v>-438.01208126749998</v>
      </c>
      <c r="N53" s="198">
        <f t="shared" si="12"/>
        <v>-438.01208126749998</v>
      </c>
      <c r="O53" s="198">
        <f t="shared" si="12"/>
        <v>-438.01208126749998</v>
      </c>
      <c r="P53" s="198">
        <f t="shared" si="12"/>
        <v>-438.01208126749998</v>
      </c>
      <c r="Q53" s="198">
        <f t="shared" si="12"/>
        <v>-438.01208126749998</v>
      </c>
      <c r="R53" s="198">
        <f t="shared" si="12"/>
        <v>-438.01208126749998</v>
      </c>
      <c r="S53" s="198">
        <f t="shared" si="12"/>
        <v>-438.01208126749998</v>
      </c>
      <c r="T53" s="198">
        <f t="shared" si="12"/>
        <v>-438.01208126749998</v>
      </c>
      <c r="U53" s="198">
        <f t="shared" si="12"/>
        <v>-438.01208126749998</v>
      </c>
    </row>
    <row r="54" spans="1:27" s="147" customFormat="1" ht="15" customHeight="1" x14ac:dyDescent="0.25">
      <c r="A54" s="199" t="s">
        <v>92</v>
      </c>
      <c r="B54" s="200"/>
      <c r="C54" s="200"/>
      <c r="D54" s="200"/>
      <c r="E54" s="200"/>
      <c r="F54" s="200"/>
      <c r="G54" s="200"/>
      <c r="H54" s="200"/>
      <c r="I54" s="200"/>
      <c r="J54" s="200"/>
      <c r="K54" s="200"/>
      <c r="L54" s="200"/>
      <c r="M54" s="200"/>
      <c r="N54" s="200"/>
      <c r="O54" s="200"/>
      <c r="P54" s="200"/>
      <c r="Q54" s="200"/>
      <c r="R54" s="200"/>
      <c r="S54" s="200"/>
      <c r="T54" s="200"/>
      <c r="U54" s="201"/>
    </row>
    <row r="55" spans="1:27" x14ac:dyDescent="0.25">
      <c r="A55" s="199" t="s">
        <v>356</v>
      </c>
      <c r="B55" s="200"/>
      <c r="C55" s="200">
        <f>IF(C43&lt;$B$16+2,-($B$12+$B$15)/$B$16,0)</f>
        <v>-438.01208126749998</v>
      </c>
      <c r="D55" s="200">
        <f t="shared" ref="D55:U55" si="13">IF(D43&lt;$B$16+2,-($B$12+$B$15)/$B$16,0)</f>
        <v>-438.01208126749998</v>
      </c>
      <c r="E55" s="200">
        <f t="shared" si="13"/>
        <v>-438.01208126749998</v>
      </c>
      <c r="F55" s="200">
        <f t="shared" si="13"/>
        <v>-438.01208126749998</v>
      </c>
      <c r="G55" s="200">
        <f t="shared" si="13"/>
        <v>-438.01208126749998</v>
      </c>
      <c r="H55" s="200">
        <f t="shared" si="13"/>
        <v>-438.01208126749998</v>
      </c>
      <c r="I55" s="200">
        <f t="shared" si="13"/>
        <v>-438.01208126749998</v>
      </c>
      <c r="J55" s="200">
        <f t="shared" si="13"/>
        <v>-438.01208126749998</v>
      </c>
      <c r="K55" s="200">
        <f t="shared" si="13"/>
        <v>-438.01208126749998</v>
      </c>
      <c r="L55" s="200">
        <f t="shared" si="13"/>
        <v>-438.01208126749998</v>
      </c>
      <c r="M55" s="200">
        <f t="shared" si="13"/>
        <v>-438.01208126749998</v>
      </c>
      <c r="N55" s="200">
        <f t="shared" si="13"/>
        <v>-438.01208126749998</v>
      </c>
      <c r="O55" s="200">
        <f t="shared" si="13"/>
        <v>-438.01208126749998</v>
      </c>
      <c r="P55" s="200">
        <f t="shared" si="13"/>
        <v>-438.01208126749998</v>
      </c>
      <c r="Q55" s="200">
        <f t="shared" si="13"/>
        <v>-438.01208126749998</v>
      </c>
      <c r="R55" s="200">
        <f t="shared" si="13"/>
        <v>-438.01208126749998</v>
      </c>
      <c r="S55" s="200">
        <f t="shared" si="13"/>
        <v>-438.01208126749998</v>
      </c>
      <c r="T55" s="200">
        <f t="shared" si="13"/>
        <v>-438.01208126749998</v>
      </c>
      <c r="U55" s="200">
        <f t="shared" si="13"/>
        <v>-438.01208126749998</v>
      </c>
    </row>
    <row r="56" spans="1:27" s="147" customFormat="1" x14ac:dyDescent="0.25">
      <c r="A56" s="199" t="s">
        <v>357</v>
      </c>
      <c r="B56" s="200"/>
      <c r="C56" s="200">
        <f>IF(C43&lt;$B$17+2,-($B$13+$B$15)/$B$17,0)</f>
        <v>0</v>
      </c>
      <c r="D56" s="200">
        <f t="shared" ref="D56:U56" si="14">IF(D43&lt;$B$17+2,-($B$13+$B$15)/$B$17,0)</f>
        <v>0</v>
      </c>
      <c r="E56" s="200">
        <f t="shared" si="14"/>
        <v>0</v>
      </c>
      <c r="F56" s="200">
        <f t="shared" si="14"/>
        <v>0</v>
      </c>
      <c r="G56" s="200">
        <f t="shared" si="14"/>
        <v>0</v>
      </c>
      <c r="H56" s="200">
        <f t="shared" si="14"/>
        <v>0</v>
      </c>
      <c r="I56" s="200">
        <f t="shared" si="14"/>
        <v>0</v>
      </c>
      <c r="J56" s="200">
        <f t="shared" si="14"/>
        <v>0</v>
      </c>
      <c r="K56" s="200">
        <f t="shared" si="14"/>
        <v>0</v>
      </c>
      <c r="L56" s="200">
        <f t="shared" si="14"/>
        <v>0</v>
      </c>
      <c r="M56" s="200">
        <f t="shared" si="14"/>
        <v>0</v>
      </c>
      <c r="N56" s="200">
        <f t="shared" si="14"/>
        <v>0</v>
      </c>
      <c r="O56" s="200">
        <f t="shared" si="14"/>
        <v>0</v>
      </c>
      <c r="P56" s="200">
        <f t="shared" si="14"/>
        <v>0</v>
      </c>
      <c r="Q56" s="200">
        <f t="shared" si="14"/>
        <v>0</v>
      </c>
      <c r="R56" s="200">
        <f t="shared" si="14"/>
        <v>0</v>
      </c>
      <c r="S56" s="200">
        <f t="shared" si="14"/>
        <v>0</v>
      </c>
      <c r="T56" s="200">
        <f t="shared" si="14"/>
        <v>0</v>
      </c>
      <c r="U56" s="200">
        <f t="shared" si="14"/>
        <v>0</v>
      </c>
    </row>
    <row r="57" spans="1:27" s="147" customFormat="1" ht="15" thickBot="1" x14ac:dyDescent="0.3">
      <c r="A57" s="203"/>
      <c r="B57" s="204"/>
      <c r="C57" s="204"/>
      <c r="D57" s="204"/>
      <c r="E57" s="204"/>
      <c r="F57" s="204"/>
      <c r="G57" s="204"/>
      <c r="H57" s="204"/>
      <c r="I57" s="204"/>
      <c r="J57" s="204"/>
      <c r="K57" s="204"/>
      <c r="L57" s="204"/>
      <c r="M57" s="204"/>
      <c r="N57" s="204"/>
      <c r="O57" s="204"/>
      <c r="P57" s="204"/>
      <c r="Q57" s="204"/>
      <c r="R57" s="204"/>
      <c r="S57" s="204"/>
      <c r="T57" s="204"/>
      <c r="U57" s="204"/>
      <c r="V57" s="205"/>
      <c r="W57" s="205"/>
      <c r="X57" s="205"/>
      <c r="Y57" s="205"/>
      <c r="Z57" s="205"/>
      <c r="AA57" s="205"/>
    </row>
    <row r="58" spans="1:27" ht="16.5" thickBot="1" x14ac:dyDescent="0.3">
      <c r="A58" s="206" t="s">
        <v>358</v>
      </c>
      <c r="B58" s="207"/>
      <c r="C58" s="208">
        <v>2</v>
      </c>
      <c r="D58" s="208">
        <f>C58+1</f>
        <v>3</v>
      </c>
      <c r="E58" s="208">
        <f t="shared" ref="E58:U58" si="15">D58+1</f>
        <v>4</v>
      </c>
      <c r="F58" s="208">
        <f t="shared" si="15"/>
        <v>5</v>
      </c>
      <c r="G58" s="208">
        <f t="shared" si="15"/>
        <v>6</v>
      </c>
      <c r="H58" s="208">
        <f t="shared" si="15"/>
        <v>7</v>
      </c>
      <c r="I58" s="208">
        <f t="shared" si="15"/>
        <v>8</v>
      </c>
      <c r="J58" s="208">
        <f t="shared" si="15"/>
        <v>9</v>
      </c>
      <c r="K58" s="208">
        <f t="shared" si="15"/>
        <v>10</v>
      </c>
      <c r="L58" s="208">
        <f t="shared" si="15"/>
        <v>11</v>
      </c>
      <c r="M58" s="208">
        <f t="shared" si="15"/>
        <v>12</v>
      </c>
      <c r="N58" s="208">
        <f t="shared" si="15"/>
        <v>13</v>
      </c>
      <c r="O58" s="208">
        <f t="shared" si="15"/>
        <v>14</v>
      </c>
      <c r="P58" s="208">
        <f t="shared" si="15"/>
        <v>15</v>
      </c>
      <c r="Q58" s="208">
        <f t="shared" si="15"/>
        <v>16</v>
      </c>
      <c r="R58" s="208">
        <f t="shared" si="15"/>
        <v>17</v>
      </c>
      <c r="S58" s="208">
        <f t="shared" si="15"/>
        <v>18</v>
      </c>
      <c r="T58" s="208">
        <f t="shared" si="15"/>
        <v>19</v>
      </c>
      <c r="U58" s="209">
        <f t="shared" si="15"/>
        <v>20</v>
      </c>
    </row>
    <row r="59" spans="1:27" x14ac:dyDescent="0.25">
      <c r="A59" s="210" t="s">
        <v>91</v>
      </c>
      <c r="B59" s="211" t="s">
        <v>359</v>
      </c>
      <c r="C59" s="212">
        <f>-(C55+C56)</f>
        <v>438.01208126749998</v>
      </c>
      <c r="D59" s="212">
        <f t="shared" ref="D59:U59" si="16">-(D55+D56)</f>
        <v>438.01208126749998</v>
      </c>
      <c r="E59" s="212">
        <f t="shared" si="16"/>
        <v>438.01208126749998</v>
      </c>
      <c r="F59" s="212">
        <f t="shared" si="16"/>
        <v>438.01208126749998</v>
      </c>
      <c r="G59" s="212">
        <f t="shared" si="16"/>
        <v>438.01208126749998</v>
      </c>
      <c r="H59" s="212">
        <f t="shared" si="16"/>
        <v>438.01208126749998</v>
      </c>
      <c r="I59" s="212">
        <f t="shared" si="16"/>
        <v>438.01208126749998</v>
      </c>
      <c r="J59" s="212">
        <f t="shared" si="16"/>
        <v>438.01208126749998</v>
      </c>
      <c r="K59" s="212">
        <f t="shared" si="16"/>
        <v>438.01208126749998</v>
      </c>
      <c r="L59" s="212">
        <f t="shared" si="16"/>
        <v>438.01208126749998</v>
      </c>
      <c r="M59" s="212">
        <f t="shared" si="16"/>
        <v>438.01208126749998</v>
      </c>
      <c r="N59" s="212">
        <f t="shared" si="16"/>
        <v>438.01208126749998</v>
      </c>
      <c r="O59" s="212">
        <f t="shared" si="16"/>
        <v>438.01208126749998</v>
      </c>
      <c r="P59" s="212">
        <f t="shared" si="16"/>
        <v>438.01208126749998</v>
      </c>
      <c r="Q59" s="212">
        <f t="shared" si="16"/>
        <v>438.01208126749998</v>
      </c>
      <c r="R59" s="212">
        <f t="shared" si="16"/>
        <v>438.01208126749998</v>
      </c>
      <c r="S59" s="212">
        <f t="shared" si="16"/>
        <v>438.01208126749998</v>
      </c>
      <c r="T59" s="212">
        <f t="shared" si="16"/>
        <v>438.01208126749998</v>
      </c>
      <c r="U59" s="212">
        <f t="shared" si="16"/>
        <v>438.01208126749998</v>
      </c>
    </row>
    <row r="60" spans="1:27" x14ac:dyDescent="0.25">
      <c r="A60" s="193" t="s">
        <v>92</v>
      </c>
      <c r="B60" s="119" t="s">
        <v>359</v>
      </c>
      <c r="C60" s="213">
        <f t="shared" ref="C60:U60" si="17">-C54</f>
        <v>0</v>
      </c>
      <c r="D60" s="213">
        <f t="shared" si="17"/>
        <v>0</v>
      </c>
      <c r="E60" s="213">
        <f t="shared" si="17"/>
        <v>0</v>
      </c>
      <c r="F60" s="213">
        <f t="shared" si="17"/>
        <v>0</v>
      </c>
      <c r="G60" s="213">
        <f t="shared" si="17"/>
        <v>0</v>
      </c>
      <c r="H60" s="213">
        <f t="shared" si="17"/>
        <v>0</v>
      </c>
      <c r="I60" s="213">
        <f t="shared" si="17"/>
        <v>0</v>
      </c>
      <c r="J60" s="213">
        <f t="shared" si="17"/>
        <v>0</v>
      </c>
      <c r="K60" s="213">
        <f t="shared" si="17"/>
        <v>0</v>
      </c>
      <c r="L60" s="213">
        <f t="shared" si="17"/>
        <v>0</v>
      </c>
      <c r="M60" s="213">
        <f t="shared" si="17"/>
        <v>0</v>
      </c>
      <c r="N60" s="213">
        <f t="shared" si="17"/>
        <v>0</v>
      </c>
      <c r="O60" s="213">
        <f t="shared" si="17"/>
        <v>0</v>
      </c>
      <c r="P60" s="213">
        <f t="shared" si="17"/>
        <v>0</v>
      </c>
      <c r="Q60" s="213">
        <f t="shared" si="17"/>
        <v>0</v>
      </c>
      <c r="R60" s="213">
        <f t="shared" si="17"/>
        <v>0</v>
      </c>
      <c r="S60" s="213">
        <f t="shared" si="17"/>
        <v>0</v>
      </c>
      <c r="T60" s="213">
        <f t="shared" si="17"/>
        <v>0</v>
      </c>
      <c r="U60" s="214">
        <f t="shared" si="17"/>
        <v>0</v>
      </c>
    </row>
    <row r="61" spans="1:27" x14ac:dyDescent="0.25">
      <c r="A61" s="193" t="s">
        <v>360</v>
      </c>
      <c r="B61" s="119" t="s">
        <v>359</v>
      </c>
      <c r="C61" s="213">
        <f t="shared" ref="C61:U63" si="18">-C45</f>
        <v>0</v>
      </c>
      <c r="D61" s="213">
        <f t="shared" si="18"/>
        <v>0</v>
      </c>
      <c r="E61" s="213">
        <f t="shared" si="18"/>
        <v>0</v>
      </c>
      <c r="F61" s="213">
        <f t="shared" si="18"/>
        <v>0</v>
      </c>
      <c r="G61" s="213">
        <f t="shared" si="18"/>
        <v>0</v>
      </c>
      <c r="H61" s="213">
        <f t="shared" si="18"/>
        <v>0</v>
      </c>
      <c r="I61" s="213">
        <f t="shared" si="18"/>
        <v>0</v>
      </c>
      <c r="J61" s="213">
        <f t="shared" si="18"/>
        <v>0</v>
      </c>
      <c r="K61" s="213">
        <f t="shared" si="18"/>
        <v>0</v>
      </c>
      <c r="L61" s="213">
        <f t="shared" si="18"/>
        <v>0</v>
      </c>
      <c r="M61" s="213">
        <f t="shared" si="18"/>
        <v>0</v>
      </c>
      <c r="N61" s="213">
        <f t="shared" si="18"/>
        <v>0</v>
      </c>
      <c r="O61" s="213">
        <f t="shared" si="18"/>
        <v>0</v>
      </c>
      <c r="P61" s="213">
        <f t="shared" si="18"/>
        <v>0</v>
      </c>
      <c r="Q61" s="213">
        <f t="shared" si="18"/>
        <v>0</v>
      </c>
      <c r="R61" s="213">
        <f t="shared" si="18"/>
        <v>0</v>
      </c>
      <c r="S61" s="213">
        <f t="shared" si="18"/>
        <v>0</v>
      </c>
      <c r="T61" s="213">
        <f t="shared" si="18"/>
        <v>0</v>
      </c>
      <c r="U61" s="214">
        <f t="shared" si="18"/>
        <v>0</v>
      </c>
    </row>
    <row r="62" spans="1:27" x14ac:dyDescent="0.25">
      <c r="A62" s="193" t="s">
        <v>361</v>
      </c>
      <c r="B62" s="119" t="s">
        <v>359</v>
      </c>
      <c r="C62" s="213">
        <f t="shared" si="18"/>
        <v>0</v>
      </c>
      <c r="D62" s="213">
        <f t="shared" si="18"/>
        <v>0</v>
      </c>
      <c r="E62" s="213">
        <f t="shared" si="18"/>
        <v>0</v>
      </c>
      <c r="F62" s="213">
        <f t="shared" si="18"/>
        <v>0</v>
      </c>
      <c r="G62" s="213">
        <f t="shared" si="18"/>
        <v>0</v>
      </c>
      <c r="H62" s="213">
        <f t="shared" si="18"/>
        <v>0</v>
      </c>
      <c r="I62" s="213">
        <f t="shared" si="18"/>
        <v>0</v>
      </c>
      <c r="J62" s="213">
        <f t="shared" si="18"/>
        <v>0</v>
      </c>
      <c r="K62" s="213">
        <f t="shared" si="18"/>
        <v>0</v>
      </c>
      <c r="L62" s="213">
        <f t="shared" si="18"/>
        <v>0</v>
      </c>
      <c r="M62" s="213">
        <f t="shared" si="18"/>
        <v>0</v>
      </c>
      <c r="N62" s="213">
        <f t="shared" si="18"/>
        <v>0</v>
      </c>
      <c r="O62" s="213">
        <f t="shared" si="18"/>
        <v>0</v>
      </c>
      <c r="P62" s="213">
        <f t="shared" si="18"/>
        <v>0</v>
      </c>
      <c r="Q62" s="213">
        <f t="shared" si="18"/>
        <v>0</v>
      </c>
      <c r="R62" s="213">
        <f t="shared" si="18"/>
        <v>0</v>
      </c>
      <c r="S62" s="213">
        <f t="shared" si="18"/>
        <v>0</v>
      </c>
      <c r="T62" s="213">
        <f t="shared" si="18"/>
        <v>0</v>
      </c>
      <c r="U62" s="214">
        <f t="shared" si="18"/>
        <v>0</v>
      </c>
    </row>
    <row r="63" spans="1:27" x14ac:dyDescent="0.25">
      <c r="A63" s="193" t="s">
        <v>362</v>
      </c>
      <c r="B63" s="119" t="s">
        <v>359</v>
      </c>
      <c r="C63" s="213">
        <f t="shared" si="18"/>
        <v>0</v>
      </c>
      <c r="D63" s="213">
        <f t="shared" si="18"/>
        <v>0</v>
      </c>
      <c r="E63" s="213">
        <f t="shared" si="18"/>
        <v>0</v>
      </c>
      <c r="F63" s="213">
        <f t="shared" si="18"/>
        <v>0</v>
      </c>
      <c r="G63" s="213">
        <f t="shared" si="18"/>
        <v>0</v>
      </c>
      <c r="H63" s="213">
        <f t="shared" si="18"/>
        <v>0</v>
      </c>
      <c r="I63" s="213">
        <f t="shared" si="18"/>
        <v>0</v>
      </c>
      <c r="J63" s="213">
        <f t="shared" si="18"/>
        <v>0</v>
      </c>
      <c r="K63" s="213">
        <f t="shared" si="18"/>
        <v>0</v>
      </c>
      <c r="L63" s="213">
        <f t="shared" si="18"/>
        <v>0</v>
      </c>
      <c r="M63" s="213">
        <f t="shared" si="18"/>
        <v>0</v>
      </c>
      <c r="N63" s="213">
        <f t="shared" si="18"/>
        <v>0</v>
      </c>
      <c r="O63" s="213">
        <f t="shared" si="18"/>
        <v>0</v>
      </c>
      <c r="P63" s="213">
        <f t="shared" si="18"/>
        <v>0</v>
      </c>
      <c r="Q63" s="213">
        <f t="shared" si="18"/>
        <v>0</v>
      </c>
      <c r="R63" s="213">
        <f t="shared" si="18"/>
        <v>0</v>
      </c>
      <c r="S63" s="213">
        <f t="shared" si="18"/>
        <v>0</v>
      </c>
      <c r="T63" s="213">
        <f t="shared" si="18"/>
        <v>0</v>
      </c>
      <c r="U63" s="214">
        <f t="shared" si="18"/>
        <v>0</v>
      </c>
    </row>
    <row r="64" spans="1:27" x14ac:dyDescent="0.25">
      <c r="A64" s="193" t="s">
        <v>363</v>
      </c>
      <c r="B64" s="119" t="s">
        <v>359</v>
      </c>
      <c r="C64" s="213"/>
      <c r="D64" s="213"/>
      <c r="E64" s="213"/>
      <c r="F64" s="213"/>
      <c r="G64" s="213"/>
      <c r="H64" s="213"/>
      <c r="I64" s="213"/>
      <c r="J64" s="213"/>
      <c r="K64" s="213"/>
      <c r="L64" s="213"/>
      <c r="M64" s="213"/>
      <c r="N64" s="213"/>
      <c r="O64" s="213"/>
      <c r="P64" s="213"/>
      <c r="Q64" s="213"/>
      <c r="R64" s="213"/>
      <c r="S64" s="213"/>
      <c r="T64" s="213"/>
      <c r="U64" s="214"/>
    </row>
    <row r="65" spans="1:21" x14ac:dyDescent="0.25">
      <c r="A65" s="193" t="s">
        <v>364</v>
      </c>
      <c r="B65" s="119" t="s">
        <v>359</v>
      </c>
      <c r="C65" s="213"/>
      <c r="D65" s="213"/>
      <c r="E65" s="213"/>
      <c r="F65" s="213"/>
      <c r="G65" s="213"/>
      <c r="H65" s="213"/>
      <c r="I65" s="213"/>
      <c r="J65" s="213"/>
      <c r="K65" s="213"/>
      <c r="L65" s="213"/>
      <c r="M65" s="213"/>
      <c r="N65" s="213"/>
      <c r="O65" s="213"/>
      <c r="P65" s="213"/>
      <c r="Q65" s="213"/>
      <c r="R65" s="213"/>
      <c r="S65" s="213"/>
      <c r="T65" s="213"/>
      <c r="U65" s="214"/>
    </row>
    <row r="66" spans="1:21" x14ac:dyDescent="0.25">
      <c r="A66" s="193" t="s">
        <v>365</v>
      </c>
      <c r="B66" s="119" t="s">
        <v>359</v>
      </c>
      <c r="C66" s="213">
        <f t="shared" ref="C66:U68" si="19">-C48</f>
        <v>0</v>
      </c>
      <c r="D66" s="213">
        <f t="shared" si="19"/>
        <v>0</v>
      </c>
      <c r="E66" s="213">
        <f t="shared" si="19"/>
        <v>0</v>
      </c>
      <c r="F66" s="213">
        <f t="shared" si="19"/>
        <v>0</v>
      </c>
      <c r="G66" s="213">
        <f t="shared" si="19"/>
        <v>0</v>
      </c>
      <c r="H66" s="213">
        <f t="shared" si="19"/>
        <v>0</v>
      </c>
      <c r="I66" s="213">
        <f t="shared" si="19"/>
        <v>0</v>
      </c>
      <c r="J66" s="213">
        <f t="shared" si="19"/>
        <v>0</v>
      </c>
      <c r="K66" s="213">
        <f t="shared" si="19"/>
        <v>0</v>
      </c>
      <c r="L66" s="213">
        <f t="shared" si="19"/>
        <v>0</v>
      </c>
      <c r="M66" s="213">
        <f t="shared" si="19"/>
        <v>0</v>
      </c>
      <c r="N66" s="213">
        <f t="shared" si="19"/>
        <v>0</v>
      </c>
      <c r="O66" s="213">
        <f t="shared" si="19"/>
        <v>0</v>
      </c>
      <c r="P66" s="213">
        <f t="shared" si="19"/>
        <v>0</v>
      </c>
      <c r="Q66" s="213">
        <f t="shared" si="19"/>
        <v>0</v>
      </c>
      <c r="R66" s="213">
        <f t="shared" si="19"/>
        <v>0</v>
      </c>
      <c r="S66" s="213">
        <f t="shared" si="19"/>
        <v>0</v>
      </c>
      <c r="T66" s="213">
        <f t="shared" si="19"/>
        <v>0</v>
      </c>
      <c r="U66" s="214">
        <f t="shared" si="19"/>
        <v>0</v>
      </c>
    </row>
    <row r="67" spans="1:21" x14ac:dyDescent="0.25">
      <c r="A67" s="193" t="s">
        <v>366</v>
      </c>
      <c r="B67" s="119" t="s">
        <v>359</v>
      </c>
      <c r="C67" s="213">
        <f t="shared" si="19"/>
        <v>0</v>
      </c>
      <c r="D67" s="213">
        <f t="shared" si="19"/>
        <v>0</v>
      </c>
      <c r="E67" s="213">
        <f t="shared" si="19"/>
        <v>0</v>
      </c>
      <c r="F67" s="213">
        <f t="shared" si="19"/>
        <v>0</v>
      </c>
      <c r="G67" s="213">
        <f t="shared" si="19"/>
        <v>0</v>
      </c>
      <c r="H67" s="213">
        <f t="shared" si="19"/>
        <v>0</v>
      </c>
      <c r="I67" s="213">
        <f t="shared" si="19"/>
        <v>0</v>
      </c>
      <c r="J67" s="213">
        <f t="shared" si="19"/>
        <v>0</v>
      </c>
      <c r="K67" s="213">
        <f t="shared" si="19"/>
        <v>0</v>
      </c>
      <c r="L67" s="213">
        <f t="shared" si="19"/>
        <v>0</v>
      </c>
      <c r="M67" s="213">
        <f t="shared" si="19"/>
        <v>0</v>
      </c>
      <c r="N67" s="213">
        <f t="shared" si="19"/>
        <v>0</v>
      </c>
      <c r="O67" s="213">
        <f t="shared" si="19"/>
        <v>0</v>
      </c>
      <c r="P67" s="213">
        <f t="shared" si="19"/>
        <v>0</v>
      </c>
      <c r="Q67" s="213">
        <f t="shared" si="19"/>
        <v>0</v>
      </c>
      <c r="R67" s="213">
        <f t="shared" si="19"/>
        <v>0</v>
      </c>
      <c r="S67" s="213">
        <f t="shared" si="19"/>
        <v>0</v>
      </c>
      <c r="T67" s="213">
        <f t="shared" si="19"/>
        <v>0</v>
      </c>
      <c r="U67" s="214">
        <f t="shared" si="19"/>
        <v>0</v>
      </c>
    </row>
    <row r="68" spans="1:21" ht="16.5" thickBot="1" x14ac:dyDescent="0.3">
      <c r="A68" s="215" t="s">
        <v>352</v>
      </c>
      <c r="B68" s="216" t="s">
        <v>359</v>
      </c>
      <c r="C68" s="217">
        <f t="shared" si="19"/>
        <v>0</v>
      </c>
      <c r="D68" s="217">
        <f t="shared" si="19"/>
        <v>0</v>
      </c>
      <c r="E68" s="217">
        <f t="shared" si="19"/>
        <v>0</v>
      </c>
      <c r="F68" s="217">
        <f t="shared" si="19"/>
        <v>0</v>
      </c>
      <c r="G68" s="217">
        <f t="shared" si="19"/>
        <v>0</v>
      </c>
      <c r="H68" s="217">
        <f t="shared" si="19"/>
        <v>0</v>
      </c>
      <c r="I68" s="217">
        <f t="shared" si="19"/>
        <v>0</v>
      </c>
      <c r="J68" s="217">
        <f t="shared" si="19"/>
        <v>0</v>
      </c>
      <c r="K68" s="217">
        <f t="shared" si="19"/>
        <v>0</v>
      </c>
      <c r="L68" s="217">
        <f t="shared" si="19"/>
        <v>0</v>
      </c>
      <c r="M68" s="217">
        <f t="shared" si="19"/>
        <v>0</v>
      </c>
      <c r="N68" s="217">
        <f t="shared" si="19"/>
        <v>0</v>
      </c>
      <c r="O68" s="217">
        <f t="shared" si="19"/>
        <v>0</v>
      </c>
      <c r="P68" s="217">
        <f t="shared" si="19"/>
        <v>0</v>
      </c>
      <c r="Q68" s="217">
        <f t="shared" si="19"/>
        <v>0</v>
      </c>
      <c r="R68" s="217">
        <f t="shared" si="19"/>
        <v>0</v>
      </c>
      <c r="S68" s="217">
        <f t="shared" si="19"/>
        <v>0</v>
      </c>
      <c r="T68" s="217">
        <f t="shared" si="19"/>
        <v>0</v>
      </c>
      <c r="U68" s="218">
        <f t="shared" si="19"/>
        <v>0</v>
      </c>
    </row>
    <row r="69" spans="1:21" ht="16.5" thickBot="1" x14ac:dyDescent="0.3">
      <c r="A69" s="219" t="s">
        <v>367</v>
      </c>
      <c r="B69" s="220" t="s">
        <v>359</v>
      </c>
      <c r="C69" s="221">
        <f>SUM(C59:C68)</f>
        <v>438.01208126749998</v>
      </c>
      <c r="D69" s="221">
        <f t="shared" ref="D69:U69" si="20">SUM(D59:D68)</f>
        <v>438.01208126749998</v>
      </c>
      <c r="E69" s="221">
        <f t="shared" si="20"/>
        <v>438.01208126749998</v>
      </c>
      <c r="F69" s="221">
        <f t="shared" si="20"/>
        <v>438.01208126749998</v>
      </c>
      <c r="G69" s="221">
        <f t="shared" si="20"/>
        <v>438.01208126749998</v>
      </c>
      <c r="H69" s="221">
        <f t="shared" si="20"/>
        <v>438.01208126749998</v>
      </c>
      <c r="I69" s="221">
        <f t="shared" si="20"/>
        <v>438.01208126749998</v>
      </c>
      <c r="J69" s="221">
        <f t="shared" si="20"/>
        <v>438.01208126749998</v>
      </c>
      <c r="K69" s="221">
        <f t="shared" si="20"/>
        <v>438.01208126749998</v>
      </c>
      <c r="L69" s="221">
        <f t="shared" si="20"/>
        <v>438.01208126749998</v>
      </c>
      <c r="M69" s="221">
        <f t="shared" si="20"/>
        <v>438.01208126749998</v>
      </c>
      <c r="N69" s="221">
        <f t="shared" si="20"/>
        <v>438.01208126749998</v>
      </c>
      <c r="O69" s="221">
        <f t="shared" si="20"/>
        <v>438.01208126749998</v>
      </c>
      <c r="P69" s="221">
        <f t="shared" si="20"/>
        <v>438.01208126749998</v>
      </c>
      <c r="Q69" s="221">
        <f t="shared" si="20"/>
        <v>438.01208126749998</v>
      </c>
      <c r="R69" s="221">
        <f t="shared" si="20"/>
        <v>438.01208126749998</v>
      </c>
      <c r="S69" s="221">
        <f t="shared" si="20"/>
        <v>438.01208126749998</v>
      </c>
      <c r="T69" s="221">
        <f t="shared" si="20"/>
        <v>438.01208126749998</v>
      </c>
      <c r="U69" s="222">
        <f t="shared" si="20"/>
        <v>438.01208126749998</v>
      </c>
    </row>
    <row r="71" spans="1:21" x14ac:dyDescent="0.25">
      <c r="C71" s="223">
        <f t="shared" ref="C71:L71" si="21">C44+C53</f>
        <v>-438.01208126749998</v>
      </c>
      <c r="D71" s="223">
        <f t="shared" si="21"/>
        <v>-438.01208126749998</v>
      </c>
      <c r="E71" s="223">
        <f t="shared" si="21"/>
        <v>-438.01208126749998</v>
      </c>
      <c r="F71" s="223">
        <f t="shared" si="21"/>
        <v>-438.01208126749998</v>
      </c>
      <c r="G71" s="223">
        <f t="shared" si="21"/>
        <v>-438.01208126749998</v>
      </c>
      <c r="H71" s="223">
        <f t="shared" si="21"/>
        <v>-438.01208126749998</v>
      </c>
      <c r="I71" s="223">
        <f t="shared" si="21"/>
        <v>-438.01208126749998</v>
      </c>
      <c r="J71" s="223">
        <f t="shared" si="21"/>
        <v>-438.01208126749998</v>
      </c>
      <c r="K71" s="223">
        <f t="shared" si="21"/>
        <v>-438.01208126749998</v>
      </c>
      <c r="L71" s="223">
        <f t="shared" si="21"/>
        <v>-438.01208126749998</v>
      </c>
      <c r="M71" s="223">
        <f>M44+M53</f>
        <v>-438.01208126749998</v>
      </c>
      <c r="N71" s="223">
        <f t="shared" ref="N71:T71" si="22">N44+N53</f>
        <v>-438.01208126749998</v>
      </c>
      <c r="O71" s="223">
        <f t="shared" si="22"/>
        <v>-438.01208126749998</v>
      </c>
      <c r="P71" s="223">
        <f t="shared" si="22"/>
        <v>-438.01208126749998</v>
      </c>
      <c r="Q71" s="223">
        <f t="shared" si="22"/>
        <v>-438.01208126749998</v>
      </c>
      <c r="R71" s="223">
        <f t="shared" si="22"/>
        <v>-438.01208126749998</v>
      </c>
      <c r="S71" s="223">
        <f t="shared" si="22"/>
        <v>-438.01208126749998</v>
      </c>
      <c r="T71" s="223">
        <f t="shared" si="22"/>
        <v>-438.01208126749998</v>
      </c>
      <c r="U71" s="223">
        <f>U44+U53</f>
        <v>-438.01208126749998</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zoomScale="80" zoomScaleNormal="82" zoomScaleSheetLayoutView="80" workbookViewId="0">
      <selection activeCell="B12" sqref="B12"/>
    </sheetView>
  </sheetViews>
  <sheetFormatPr defaultRowHeight="15.75" outlineLevelRow="1" x14ac:dyDescent="0.25"/>
  <cols>
    <col min="1" max="1" width="66.85546875" style="142" customWidth="1"/>
    <col min="2" max="2" width="13.7109375" style="142" bestFit="1" customWidth="1"/>
    <col min="3" max="3" width="12.5703125" style="142" customWidth="1"/>
    <col min="4" max="4" width="13.85546875" style="142" customWidth="1"/>
    <col min="5" max="5" width="11.5703125" style="142" customWidth="1"/>
    <col min="6" max="6" width="13.5703125" style="142" customWidth="1"/>
    <col min="7" max="7" width="9.85546875" style="142" customWidth="1"/>
    <col min="8" max="8" width="10.140625" style="142" customWidth="1"/>
    <col min="9" max="9" width="9.140625" style="142"/>
    <col min="10" max="10" width="9.85546875" style="142" customWidth="1"/>
    <col min="11" max="11" width="14.7109375" style="142" customWidth="1"/>
    <col min="12" max="14" width="9.85546875" style="142" bestFit="1" customWidth="1"/>
    <col min="15" max="15" width="10.85546875" style="142" customWidth="1"/>
    <col min="16" max="256" width="9.140625" style="142"/>
    <col min="257" max="257" width="66.85546875" style="142" customWidth="1"/>
    <col min="258" max="258" width="13.7109375" style="142" bestFit="1" customWidth="1"/>
    <col min="259" max="259" width="12.5703125" style="142" customWidth="1"/>
    <col min="260" max="260" width="13.85546875" style="142" customWidth="1"/>
    <col min="261" max="261" width="11.5703125" style="142" customWidth="1"/>
    <col min="262" max="262" width="13.5703125" style="142" customWidth="1"/>
    <col min="263" max="263" width="9.85546875" style="142" customWidth="1"/>
    <col min="264" max="264" width="10.140625" style="142" customWidth="1"/>
    <col min="265" max="265" width="9.140625" style="142"/>
    <col min="266" max="266" width="9.85546875" style="142" customWidth="1"/>
    <col min="267" max="267" width="14.7109375" style="142" customWidth="1"/>
    <col min="268" max="270" width="9.85546875" style="142" bestFit="1" customWidth="1"/>
    <col min="271" max="271" width="10.85546875" style="142" customWidth="1"/>
    <col min="272" max="512" width="9.140625" style="142"/>
    <col min="513" max="513" width="66.85546875" style="142" customWidth="1"/>
    <col min="514" max="514" width="13.7109375" style="142" bestFit="1" customWidth="1"/>
    <col min="515" max="515" width="12.5703125" style="142" customWidth="1"/>
    <col min="516" max="516" width="13.85546875" style="142" customWidth="1"/>
    <col min="517" max="517" width="11.5703125" style="142" customWidth="1"/>
    <col min="518" max="518" width="13.5703125" style="142" customWidth="1"/>
    <col min="519" max="519" width="9.85546875" style="142" customWidth="1"/>
    <col min="520" max="520" width="10.140625" style="142" customWidth="1"/>
    <col min="521" max="521" width="9.140625" style="142"/>
    <col min="522" max="522" width="9.85546875" style="142" customWidth="1"/>
    <col min="523" max="523" width="14.7109375" style="142" customWidth="1"/>
    <col min="524" max="526" width="9.85546875" style="142" bestFit="1" customWidth="1"/>
    <col min="527" max="527" width="10.85546875" style="142" customWidth="1"/>
    <col min="528" max="768" width="9.140625" style="142"/>
    <col min="769" max="769" width="66.85546875" style="142" customWidth="1"/>
    <col min="770" max="770" width="13.7109375" style="142" bestFit="1" customWidth="1"/>
    <col min="771" max="771" width="12.5703125" style="142" customWidth="1"/>
    <col min="772" max="772" width="13.85546875" style="142" customWidth="1"/>
    <col min="773" max="773" width="11.5703125" style="142" customWidth="1"/>
    <col min="774" max="774" width="13.5703125" style="142" customWidth="1"/>
    <col min="775" max="775" width="9.85546875" style="142" customWidth="1"/>
    <col min="776" max="776" width="10.140625" style="142" customWidth="1"/>
    <col min="777" max="777" width="9.140625" style="142"/>
    <col min="778" max="778" width="9.85546875" style="142" customWidth="1"/>
    <col min="779" max="779" width="14.7109375" style="142" customWidth="1"/>
    <col min="780" max="782" width="9.85546875" style="142" bestFit="1" customWidth="1"/>
    <col min="783" max="783" width="10.85546875" style="142" customWidth="1"/>
    <col min="784" max="1024" width="9.140625" style="142"/>
    <col min="1025" max="1025" width="66.85546875" style="142" customWidth="1"/>
    <col min="1026" max="1026" width="13.7109375" style="142" bestFit="1" customWidth="1"/>
    <col min="1027" max="1027" width="12.5703125" style="142" customWidth="1"/>
    <col min="1028" max="1028" width="13.85546875" style="142" customWidth="1"/>
    <col min="1029" max="1029" width="11.5703125" style="142" customWidth="1"/>
    <col min="1030" max="1030" width="13.5703125" style="142" customWidth="1"/>
    <col min="1031" max="1031" width="9.85546875" style="142" customWidth="1"/>
    <col min="1032" max="1032" width="10.140625" style="142" customWidth="1"/>
    <col min="1033" max="1033" width="9.140625" style="142"/>
    <col min="1034" max="1034" width="9.85546875" style="142" customWidth="1"/>
    <col min="1035" max="1035" width="14.7109375" style="142" customWidth="1"/>
    <col min="1036" max="1038" width="9.85546875" style="142" bestFit="1" customWidth="1"/>
    <col min="1039" max="1039" width="10.85546875" style="142" customWidth="1"/>
    <col min="1040" max="1280" width="9.140625" style="142"/>
    <col min="1281" max="1281" width="66.85546875" style="142" customWidth="1"/>
    <col min="1282" max="1282" width="13.7109375" style="142" bestFit="1" customWidth="1"/>
    <col min="1283" max="1283" width="12.5703125" style="142" customWidth="1"/>
    <col min="1284" max="1284" width="13.85546875" style="142" customWidth="1"/>
    <col min="1285" max="1285" width="11.5703125" style="142" customWidth="1"/>
    <col min="1286" max="1286" width="13.5703125" style="142" customWidth="1"/>
    <col min="1287" max="1287" width="9.85546875" style="142" customWidth="1"/>
    <col min="1288" max="1288" width="10.140625" style="142" customWidth="1"/>
    <col min="1289" max="1289" width="9.140625" style="142"/>
    <col min="1290" max="1290" width="9.85546875" style="142" customWidth="1"/>
    <col min="1291" max="1291" width="14.7109375" style="142" customWidth="1"/>
    <col min="1292" max="1294" width="9.85546875" style="142" bestFit="1" customWidth="1"/>
    <col min="1295" max="1295" width="10.85546875" style="142" customWidth="1"/>
    <col min="1296" max="1536" width="9.140625" style="142"/>
    <col min="1537" max="1537" width="66.85546875" style="142" customWidth="1"/>
    <col min="1538" max="1538" width="13.7109375" style="142" bestFit="1" customWidth="1"/>
    <col min="1539" max="1539" width="12.5703125" style="142" customWidth="1"/>
    <col min="1540" max="1540" width="13.85546875" style="142" customWidth="1"/>
    <col min="1541" max="1541" width="11.5703125" style="142" customWidth="1"/>
    <col min="1542" max="1542" width="13.5703125" style="142" customWidth="1"/>
    <col min="1543" max="1543" width="9.85546875" style="142" customWidth="1"/>
    <col min="1544" max="1544" width="10.140625" style="142" customWidth="1"/>
    <col min="1545" max="1545" width="9.140625" style="142"/>
    <col min="1546" max="1546" width="9.85546875" style="142" customWidth="1"/>
    <col min="1547" max="1547" width="14.7109375" style="142" customWidth="1"/>
    <col min="1548" max="1550" width="9.85546875" style="142" bestFit="1" customWidth="1"/>
    <col min="1551" max="1551" width="10.85546875" style="142" customWidth="1"/>
    <col min="1552" max="1792" width="9.140625" style="142"/>
    <col min="1793" max="1793" width="66.85546875" style="142" customWidth="1"/>
    <col min="1794" max="1794" width="13.7109375" style="142" bestFit="1" customWidth="1"/>
    <col min="1795" max="1795" width="12.5703125" style="142" customWidth="1"/>
    <col min="1796" max="1796" width="13.85546875" style="142" customWidth="1"/>
    <col min="1797" max="1797" width="11.5703125" style="142" customWidth="1"/>
    <col min="1798" max="1798" width="13.5703125" style="142" customWidth="1"/>
    <col min="1799" max="1799" width="9.85546875" style="142" customWidth="1"/>
    <col min="1800" max="1800" width="10.140625" style="142" customWidth="1"/>
    <col min="1801" max="1801" width="9.140625" style="142"/>
    <col min="1802" max="1802" width="9.85546875" style="142" customWidth="1"/>
    <col min="1803" max="1803" width="14.7109375" style="142" customWidth="1"/>
    <col min="1804" max="1806" width="9.85546875" style="142" bestFit="1" customWidth="1"/>
    <col min="1807" max="1807" width="10.85546875" style="142" customWidth="1"/>
    <col min="1808" max="2048" width="9.140625" style="142"/>
    <col min="2049" max="2049" width="66.85546875" style="142" customWidth="1"/>
    <col min="2050" max="2050" width="13.7109375" style="142" bestFit="1" customWidth="1"/>
    <col min="2051" max="2051" width="12.5703125" style="142" customWidth="1"/>
    <col min="2052" max="2052" width="13.85546875" style="142" customWidth="1"/>
    <col min="2053" max="2053" width="11.5703125" style="142" customWidth="1"/>
    <col min="2054" max="2054" width="13.5703125" style="142" customWidth="1"/>
    <col min="2055" max="2055" width="9.85546875" style="142" customWidth="1"/>
    <col min="2056" max="2056" width="10.140625" style="142" customWidth="1"/>
    <col min="2057" max="2057" width="9.140625" style="142"/>
    <col min="2058" max="2058" width="9.85546875" style="142" customWidth="1"/>
    <col min="2059" max="2059" width="14.7109375" style="142" customWidth="1"/>
    <col min="2060" max="2062" width="9.85546875" style="142" bestFit="1" customWidth="1"/>
    <col min="2063" max="2063" width="10.85546875" style="142" customWidth="1"/>
    <col min="2064" max="2304" width="9.140625" style="142"/>
    <col min="2305" max="2305" width="66.85546875" style="142" customWidth="1"/>
    <col min="2306" max="2306" width="13.7109375" style="142" bestFit="1" customWidth="1"/>
    <col min="2307" max="2307" width="12.5703125" style="142" customWidth="1"/>
    <col min="2308" max="2308" width="13.85546875" style="142" customWidth="1"/>
    <col min="2309" max="2309" width="11.5703125" style="142" customWidth="1"/>
    <col min="2310" max="2310" width="13.5703125" style="142" customWidth="1"/>
    <col min="2311" max="2311" width="9.85546875" style="142" customWidth="1"/>
    <col min="2312" max="2312" width="10.140625" style="142" customWidth="1"/>
    <col min="2313" max="2313" width="9.140625" style="142"/>
    <col min="2314" max="2314" width="9.85546875" style="142" customWidth="1"/>
    <col min="2315" max="2315" width="14.7109375" style="142" customWidth="1"/>
    <col min="2316" max="2318" width="9.85546875" style="142" bestFit="1" customWidth="1"/>
    <col min="2319" max="2319" width="10.85546875" style="142" customWidth="1"/>
    <col min="2320" max="2560" width="9.140625" style="142"/>
    <col min="2561" max="2561" width="66.85546875" style="142" customWidth="1"/>
    <col min="2562" max="2562" width="13.7109375" style="142" bestFit="1" customWidth="1"/>
    <col min="2563" max="2563" width="12.5703125" style="142" customWidth="1"/>
    <col min="2564" max="2564" width="13.85546875" style="142" customWidth="1"/>
    <col min="2565" max="2565" width="11.5703125" style="142" customWidth="1"/>
    <col min="2566" max="2566" width="13.5703125" style="142" customWidth="1"/>
    <col min="2567" max="2567" width="9.85546875" style="142" customWidth="1"/>
    <col min="2568" max="2568" width="10.140625" style="142" customWidth="1"/>
    <col min="2569" max="2569" width="9.140625" style="142"/>
    <col min="2570" max="2570" width="9.85546875" style="142" customWidth="1"/>
    <col min="2571" max="2571" width="14.7109375" style="142" customWidth="1"/>
    <col min="2572" max="2574" width="9.85546875" style="142" bestFit="1" customWidth="1"/>
    <col min="2575" max="2575" width="10.85546875" style="142" customWidth="1"/>
    <col min="2576" max="2816" width="9.140625" style="142"/>
    <col min="2817" max="2817" width="66.85546875" style="142" customWidth="1"/>
    <col min="2818" max="2818" width="13.7109375" style="142" bestFit="1" customWidth="1"/>
    <col min="2819" max="2819" width="12.5703125" style="142" customWidth="1"/>
    <col min="2820" max="2820" width="13.85546875" style="142" customWidth="1"/>
    <col min="2821" max="2821" width="11.5703125" style="142" customWidth="1"/>
    <col min="2822" max="2822" width="13.5703125" style="142" customWidth="1"/>
    <col min="2823" max="2823" width="9.85546875" style="142" customWidth="1"/>
    <col min="2824" max="2824" width="10.140625" style="142" customWidth="1"/>
    <col min="2825" max="2825" width="9.140625" style="142"/>
    <col min="2826" max="2826" width="9.85546875" style="142" customWidth="1"/>
    <col min="2827" max="2827" width="14.7109375" style="142" customWidth="1"/>
    <col min="2828" max="2830" width="9.85546875" style="142" bestFit="1" customWidth="1"/>
    <col min="2831" max="2831" width="10.85546875" style="142" customWidth="1"/>
    <col min="2832" max="3072" width="9.140625" style="142"/>
    <col min="3073" max="3073" width="66.85546875" style="142" customWidth="1"/>
    <col min="3074" max="3074" width="13.7109375" style="142" bestFit="1" customWidth="1"/>
    <col min="3075" max="3075" width="12.5703125" style="142" customWidth="1"/>
    <col min="3076" max="3076" width="13.85546875" style="142" customWidth="1"/>
    <col min="3077" max="3077" width="11.5703125" style="142" customWidth="1"/>
    <col min="3078" max="3078" width="13.5703125" style="142" customWidth="1"/>
    <col min="3079" max="3079" width="9.85546875" style="142" customWidth="1"/>
    <col min="3080" max="3080" width="10.140625" style="142" customWidth="1"/>
    <col min="3081" max="3081" width="9.140625" style="142"/>
    <col min="3082" max="3082" width="9.85546875" style="142" customWidth="1"/>
    <col min="3083" max="3083" width="14.7109375" style="142" customWidth="1"/>
    <col min="3084" max="3086" width="9.85546875" style="142" bestFit="1" customWidth="1"/>
    <col min="3087" max="3087" width="10.85546875" style="142" customWidth="1"/>
    <col min="3088" max="3328" width="9.140625" style="142"/>
    <col min="3329" max="3329" width="66.85546875" style="142" customWidth="1"/>
    <col min="3330" max="3330" width="13.7109375" style="142" bestFit="1" customWidth="1"/>
    <col min="3331" max="3331" width="12.5703125" style="142" customWidth="1"/>
    <col min="3332" max="3332" width="13.85546875" style="142" customWidth="1"/>
    <col min="3333" max="3333" width="11.5703125" style="142" customWidth="1"/>
    <col min="3334" max="3334" width="13.5703125" style="142" customWidth="1"/>
    <col min="3335" max="3335" width="9.85546875" style="142" customWidth="1"/>
    <col min="3336" max="3336" width="10.140625" style="142" customWidth="1"/>
    <col min="3337" max="3337" width="9.140625" style="142"/>
    <col min="3338" max="3338" width="9.85546875" style="142" customWidth="1"/>
    <col min="3339" max="3339" width="14.7109375" style="142" customWidth="1"/>
    <col min="3340" max="3342" width="9.85546875" style="142" bestFit="1" customWidth="1"/>
    <col min="3343" max="3343" width="10.85546875" style="142" customWidth="1"/>
    <col min="3344" max="3584" width="9.140625" style="142"/>
    <col min="3585" max="3585" width="66.85546875" style="142" customWidth="1"/>
    <col min="3586" max="3586" width="13.7109375" style="142" bestFit="1" customWidth="1"/>
    <col min="3587" max="3587" width="12.5703125" style="142" customWidth="1"/>
    <col min="3588" max="3588" width="13.85546875" style="142" customWidth="1"/>
    <col min="3589" max="3589" width="11.5703125" style="142" customWidth="1"/>
    <col min="3590" max="3590" width="13.5703125" style="142" customWidth="1"/>
    <col min="3591" max="3591" width="9.85546875" style="142" customWidth="1"/>
    <col min="3592" max="3592" width="10.140625" style="142" customWidth="1"/>
    <col min="3593" max="3593" width="9.140625" style="142"/>
    <col min="3594" max="3594" width="9.85546875" style="142" customWidth="1"/>
    <col min="3595" max="3595" width="14.7109375" style="142" customWidth="1"/>
    <col min="3596" max="3598" width="9.85546875" style="142" bestFit="1" customWidth="1"/>
    <col min="3599" max="3599" width="10.85546875" style="142" customWidth="1"/>
    <col min="3600" max="3840" width="9.140625" style="142"/>
    <col min="3841" max="3841" width="66.85546875" style="142" customWidth="1"/>
    <col min="3842" max="3842" width="13.7109375" style="142" bestFit="1" customWidth="1"/>
    <col min="3843" max="3843" width="12.5703125" style="142" customWidth="1"/>
    <col min="3844" max="3844" width="13.85546875" style="142" customWidth="1"/>
    <col min="3845" max="3845" width="11.5703125" style="142" customWidth="1"/>
    <col min="3846" max="3846" width="13.5703125" style="142" customWidth="1"/>
    <col min="3847" max="3847" width="9.85546875" style="142" customWidth="1"/>
    <col min="3848" max="3848" width="10.140625" style="142" customWidth="1"/>
    <col min="3849" max="3849" width="9.140625" style="142"/>
    <col min="3850" max="3850" width="9.85546875" style="142" customWidth="1"/>
    <col min="3851" max="3851" width="14.7109375" style="142" customWidth="1"/>
    <col min="3852" max="3854" width="9.85546875" style="142" bestFit="1" customWidth="1"/>
    <col min="3855" max="3855" width="10.85546875" style="142" customWidth="1"/>
    <col min="3856" max="4096" width="9.140625" style="142"/>
    <col min="4097" max="4097" width="66.85546875" style="142" customWidth="1"/>
    <col min="4098" max="4098" width="13.7109375" style="142" bestFit="1" customWidth="1"/>
    <col min="4099" max="4099" width="12.5703125" style="142" customWidth="1"/>
    <col min="4100" max="4100" width="13.85546875" style="142" customWidth="1"/>
    <col min="4101" max="4101" width="11.5703125" style="142" customWidth="1"/>
    <col min="4102" max="4102" width="13.5703125" style="142" customWidth="1"/>
    <col min="4103" max="4103" width="9.85546875" style="142" customWidth="1"/>
    <col min="4104" max="4104" width="10.140625" style="142" customWidth="1"/>
    <col min="4105" max="4105" width="9.140625" style="142"/>
    <col min="4106" max="4106" width="9.85546875" style="142" customWidth="1"/>
    <col min="4107" max="4107" width="14.7109375" style="142" customWidth="1"/>
    <col min="4108" max="4110" width="9.85546875" style="142" bestFit="1" customWidth="1"/>
    <col min="4111" max="4111" width="10.85546875" style="142" customWidth="1"/>
    <col min="4112" max="4352" width="9.140625" style="142"/>
    <col min="4353" max="4353" width="66.85546875" style="142" customWidth="1"/>
    <col min="4354" max="4354" width="13.7109375" style="142" bestFit="1" customWidth="1"/>
    <col min="4355" max="4355" width="12.5703125" style="142" customWidth="1"/>
    <col min="4356" max="4356" width="13.85546875" style="142" customWidth="1"/>
    <col min="4357" max="4357" width="11.5703125" style="142" customWidth="1"/>
    <col min="4358" max="4358" width="13.5703125" style="142" customWidth="1"/>
    <col min="4359" max="4359" width="9.85546875" style="142" customWidth="1"/>
    <col min="4360" max="4360" width="10.140625" style="142" customWidth="1"/>
    <col min="4361" max="4361" width="9.140625" style="142"/>
    <col min="4362" max="4362" width="9.85546875" style="142" customWidth="1"/>
    <col min="4363" max="4363" width="14.7109375" style="142" customWidth="1"/>
    <col min="4364" max="4366" width="9.85546875" style="142" bestFit="1" customWidth="1"/>
    <col min="4367" max="4367" width="10.85546875" style="142" customWidth="1"/>
    <col min="4368" max="4608" width="9.140625" style="142"/>
    <col min="4609" max="4609" width="66.85546875" style="142" customWidth="1"/>
    <col min="4610" max="4610" width="13.7109375" style="142" bestFit="1" customWidth="1"/>
    <col min="4611" max="4611" width="12.5703125" style="142" customWidth="1"/>
    <col min="4612" max="4612" width="13.85546875" style="142" customWidth="1"/>
    <col min="4613" max="4613" width="11.5703125" style="142" customWidth="1"/>
    <col min="4614" max="4614" width="13.5703125" style="142" customWidth="1"/>
    <col min="4615" max="4615" width="9.85546875" style="142" customWidth="1"/>
    <col min="4616" max="4616" width="10.140625" style="142" customWidth="1"/>
    <col min="4617" max="4617" width="9.140625" style="142"/>
    <col min="4618" max="4618" width="9.85546875" style="142" customWidth="1"/>
    <col min="4619" max="4619" width="14.7109375" style="142" customWidth="1"/>
    <col min="4620" max="4622" width="9.85546875" style="142" bestFit="1" customWidth="1"/>
    <col min="4623" max="4623" width="10.85546875" style="142" customWidth="1"/>
    <col min="4624" max="4864" width="9.140625" style="142"/>
    <col min="4865" max="4865" width="66.85546875" style="142" customWidth="1"/>
    <col min="4866" max="4866" width="13.7109375" style="142" bestFit="1" customWidth="1"/>
    <col min="4867" max="4867" width="12.5703125" style="142" customWidth="1"/>
    <col min="4868" max="4868" width="13.85546875" style="142" customWidth="1"/>
    <col min="4869" max="4869" width="11.5703125" style="142" customWidth="1"/>
    <col min="4870" max="4870" width="13.5703125" style="142" customWidth="1"/>
    <col min="4871" max="4871" width="9.85546875" style="142" customWidth="1"/>
    <col min="4872" max="4872" width="10.140625" style="142" customWidth="1"/>
    <col min="4873" max="4873" width="9.140625" style="142"/>
    <col min="4874" max="4874" width="9.85546875" style="142" customWidth="1"/>
    <col min="4875" max="4875" width="14.7109375" style="142" customWidth="1"/>
    <col min="4876" max="4878" width="9.85546875" style="142" bestFit="1" customWidth="1"/>
    <col min="4879" max="4879" width="10.85546875" style="142" customWidth="1"/>
    <col min="4880" max="5120" width="9.140625" style="142"/>
    <col min="5121" max="5121" width="66.85546875" style="142" customWidth="1"/>
    <col min="5122" max="5122" width="13.7109375" style="142" bestFit="1" customWidth="1"/>
    <col min="5123" max="5123" width="12.5703125" style="142" customWidth="1"/>
    <col min="5124" max="5124" width="13.85546875" style="142" customWidth="1"/>
    <col min="5125" max="5125" width="11.5703125" style="142" customWidth="1"/>
    <col min="5126" max="5126" width="13.5703125" style="142" customWidth="1"/>
    <col min="5127" max="5127" width="9.85546875" style="142" customWidth="1"/>
    <col min="5128" max="5128" width="10.140625" style="142" customWidth="1"/>
    <col min="5129" max="5129" width="9.140625" style="142"/>
    <col min="5130" max="5130" width="9.85546875" style="142" customWidth="1"/>
    <col min="5131" max="5131" width="14.7109375" style="142" customWidth="1"/>
    <col min="5132" max="5134" width="9.85546875" style="142" bestFit="1" customWidth="1"/>
    <col min="5135" max="5135" width="10.85546875" style="142" customWidth="1"/>
    <col min="5136" max="5376" width="9.140625" style="142"/>
    <col min="5377" max="5377" width="66.85546875" style="142" customWidth="1"/>
    <col min="5378" max="5378" width="13.7109375" style="142" bestFit="1" customWidth="1"/>
    <col min="5379" max="5379" width="12.5703125" style="142" customWidth="1"/>
    <col min="5380" max="5380" width="13.85546875" style="142" customWidth="1"/>
    <col min="5381" max="5381" width="11.5703125" style="142" customWidth="1"/>
    <col min="5382" max="5382" width="13.5703125" style="142" customWidth="1"/>
    <col min="5383" max="5383" width="9.85546875" style="142" customWidth="1"/>
    <col min="5384" max="5384" width="10.140625" style="142" customWidth="1"/>
    <col min="5385" max="5385" width="9.140625" style="142"/>
    <col min="5386" max="5386" width="9.85546875" style="142" customWidth="1"/>
    <col min="5387" max="5387" width="14.7109375" style="142" customWidth="1"/>
    <col min="5388" max="5390" width="9.85546875" style="142" bestFit="1" customWidth="1"/>
    <col min="5391" max="5391" width="10.85546875" style="142" customWidth="1"/>
    <col min="5392" max="5632" width="9.140625" style="142"/>
    <col min="5633" max="5633" width="66.85546875" style="142" customWidth="1"/>
    <col min="5634" max="5634" width="13.7109375" style="142" bestFit="1" customWidth="1"/>
    <col min="5635" max="5635" width="12.5703125" style="142" customWidth="1"/>
    <col min="5636" max="5636" width="13.85546875" style="142" customWidth="1"/>
    <col min="5637" max="5637" width="11.5703125" style="142" customWidth="1"/>
    <col min="5638" max="5638" width="13.5703125" style="142" customWidth="1"/>
    <col min="5639" max="5639" width="9.85546875" style="142" customWidth="1"/>
    <col min="5640" max="5640" width="10.140625" style="142" customWidth="1"/>
    <col min="5641" max="5641" width="9.140625" style="142"/>
    <col min="5642" max="5642" width="9.85546875" style="142" customWidth="1"/>
    <col min="5643" max="5643" width="14.7109375" style="142" customWidth="1"/>
    <col min="5644" max="5646" width="9.85546875" style="142" bestFit="1" customWidth="1"/>
    <col min="5647" max="5647" width="10.85546875" style="142" customWidth="1"/>
    <col min="5648" max="5888" width="9.140625" style="142"/>
    <col min="5889" max="5889" width="66.85546875" style="142" customWidth="1"/>
    <col min="5890" max="5890" width="13.7109375" style="142" bestFit="1" customWidth="1"/>
    <col min="5891" max="5891" width="12.5703125" style="142" customWidth="1"/>
    <col min="5892" max="5892" width="13.85546875" style="142" customWidth="1"/>
    <col min="5893" max="5893" width="11.5703125" style="142" customWidth="1"/>
    <col min="5894" max="5894" width="13.5703125" style="142" customWidth="1"/>
    <col min="5895" max="5895" width="9.85546875" style="142" customWidth="1"/>
    <col min="5896" max="5896" width="10.140625" style="142" customWidth="1"/>
    <col min="5897" max="5897" width="9.140625" style="142"/>
    <col min="5898" max="5898" width="9.85546875" style="142" customWidth="1"/>
    <col min="5899" max="5899" width="14.7109375" style="142" customWidth="1"/>
    <col min="5900" max="5902" width="9.85546875" style="142" bestFit="1" customWidth="1"/>
    <col min="5903" max="5903" width="10.85546875" style="142" customWidth="1"/>
    <col min="5904" max="6144" width="9.140625" style="142"/>
    <col min="6145" max="6145" width="66.85546875" style="142" customWidth="1"/>
    <col min="6146" max="6146" width="13.7109375" style="142" bestFit="1" customWidth="1"/>
    <col min="6147" max="6147" width="12.5703125" style="142" customWidth="1"/>
    <col min="6148" max="6148" width="13.85546875" style="142" customWidth="1"/>
    <col min="6149" max="6149" width="11.5703125" style="142" customWidth="1"/>
    <col min="6150" max="6150" width="13.5703125" style="142" customWidth="1"/>
    <col min="6151" max="6151" width="9.85546875" style="142" customWidth="1"/>
    <col min="6152" max="6152" width="10.140625" style="142" customWidth="1"/>
    <col min="6153" max="6153" width="9.140625" style="142"/>
    <col min="6154" max="6154" width="9.85546875" style="142" customWidth="1"/>
    <col min="6155" max="6155" width="14.7109375" style="142" customWidth="1"/>
    <col min="6156" max="6158" width="9.85546875" style="142" bestFit="1" customWidth="1"/>
    <col min="6159" max="6159" width="10.85546875" style="142" customWidth="1"/>
    <col min="6160" max="6400" width="9.140625" style="142"/>
    <col min="6401" max="6401" width="66.85546875" style="142" customWidth="1"/>
    <col min="6402" max="6402" width="13.7109375" style="142" bestFit="1" customWidth="1"/>
    <col min="6403" max="6403" width="12.5703125" style="142" customWidth="1"/>
    <col min="6404" max="6404" width="13.85546875" style="142" customWidth="1"/>
    <col min="6405" max="6405" width="11.5703125" style="142" customWidth="1"/>
    <col min="6406" max="6406" width="13.5703125" style="142" customWidth="1"/>
    <col min="6407" max="6407" width="9.85546875" style="142" customWidth="1"/>
    <col min="6408" max="6408" width="10.140625" style="142" customWidth="1"/>
    <col min="6409" max="6409" width="9.140625" style="142"/>
    <col min="6410" max="6410" width="9.85546875" style="142" customWidth="1"/>
    <col min="6411" max="6411" width="14.7109375" style="142" customWidth="1"/>
    <col min="6412" max="6414" width="9.85546875" style="142" bestFit="1" customWidth="1"/>
    <col min="6415" max="6415" width="10.85546875" style="142" customWidth="1"/>
    <col min="6416" max="6656" width="9.140625" style="142"/>
    <col min="6657" max="6657" width="66.85546875" style="142" customWidth="1"/>
    <col min="6658" max="6658" width="13.7109375" style="142" bestFit="1" customWidth="1"/>
    <col min="6659" max="6659" width="12.5703125" style="142" customWidth="1"/>
    <col min="6660" max="6660" width="13.85546875" style="142" customWidth="1"/>
    <col min="6661" max="6661" width="11.5703125" style="142" customWidth="1"/>
    <col min="6662" max="6662" width="13.5703125" style="142" customWidth="1"/>
    <col min="6663" max="6663" width="9.85546875" style="142" customWidth="1"/>
    <col min="6664" max="6664" width="10.140625" style="142" customWidth="1"/>
    <col min="6665" max="6665" width="9.140625" style="142"/>
    <col min="6666" max="6666" width="9.85546875" style="142" customWidth="1"/>
    <col min="6667" max="6667" width="14.7109375" style="142" customWidth="1"/>
    <col min="6668" max="6670" width="9.85546875" style="142" bestFit="1" customWidth="1"/>
    <col min="6671" max="6671" width="10.85546875" style="142" customWidth="1"/>
    <col min="6672" max="6912" width="9.140625" style="142"/>
    <col min="6913" max="6913" width="66.85546875" style="142" customWidth="1"/>
    <col min="6914" max="6914" width="13.7109375" style="142" bestFit="1" customWidth="1"/>
    <col min="6915" max="6915" width="12.5703125" style="142" customWidth="1"/>
    <col min="6916" max="6916" width="13.85546875" style="142" customWidth="1"/>
    <col min="6917" max="6917" width="11.5703125" style="142" customWidth="1"/>
    <col min="6918" max="6918" width="13.5703125" style="142" customWidth="1"/>
    <col min="6919" max="6919" width="9.85546875" style="142" customWidth="1"/>
    <col min="6920" max="6920" width="10.140625" style="142" customWidth="1"/>
    <col min="6921" max="6921" width="9.140625" style="142"/>
    <col min="6922" max="6922" width="9.85546875" style="142" customWidth="1"/>
    <col min="6923" max="6923" width="14.7109375" style="142" customWidth="1"/>
    <col min="6924" max="6926" width="9.85546875" style="142" bestFit="1" customWidth="1"/>
    <col min="6927" max="6927" width="10.85546875" style="142" customWidth="1"/>
    <col min="6928" max="7168" width="9.140625" style="142"/>
    <col min="7169" max="7169" width="66.85546875" style="142" customWidth="1"/>
    <col min="7170" max="7170" width="13.7109375" style="142" bestFit="1" customWidth="1"/>
    <col min="7171" max="7171" width="12.5703125" style="142" customWidth="1"/>
    <col min="7172" max="7172" width="13.85546875" style="142" customWidth="1"/>
    <col min="7173" max="7173" width="11.5703125" style="142" customWidth="1"/>
    <col min="7174" max="7174" width="13.5703125" style="142" customWidth="1"/>
    <col min="7175" max="7175" width="9.85546875" style="142" customWidth="1"/>
    <col min="7176" max="7176" width="10.140625" style="142" customWidth="1"/>
    <col min="7177" max="7177" width="9.140625" style="142"/>
    <col min="7178" max="7178" width="9.85546875" style="142" customWidth="1"/>
    <col min="7179" max="7179" width="14.7109375" style="142" customWidth="1"/>
    <col min="7180" max="7182" width="9.85546875" style="142" bestFit="1" customWidth="1"/>
    <col min="7183" max="7183" width="10.85546875" style="142" customWidth="1"/>
    <col min="7184" max="7424" width="9.140625" style="142"/>
    <col min="7425" max="7425" width="66.85546875" style="142" customWidth="1"/>
    <col min="7426" max="7426" width="13.7109375" style="142" bestFit="1" customWidth="1"/>
    <col min="7427" max="7427" width="12.5703125" style="142" customWidth="1"/>
    <col min="7428" max="7428" width="13.85546875" style="142" customWidth="1"/>
    <col min="7429" max="7429" width="11.5703125" style="142" customWidth="1"/>
    <col min="7430" max="7430" width="13.5703125" style="142" customWidth="1"/>
    <col min="7431" max="7431" width="9.85546875" style="142" customWidth="1"/>
    <col min="7432" max="7432" width="10.140625" style="142" customWidth="1"/>
    <col min="7433" max="7433" width="9.140625" style="142"/>
    <col min="7434" max="7434" width="9.85546875" style="142" customWidth="1"/>
    <col min="7435" max="7435" width="14.7109375" style="142" customWidth="1"/>
    <col min="7436" max="7438" width="9.85546875" style="142" bestFit="1" customWidth="1"/>
    <col min="7439" max="7439" width="10.85546875" style="142" customWidth="1"/>
    <col min="7440" max="7680" width="9.140625" style="142"/>
    <col min="7681" max="7681" width="66.85546875" style="142" customWidth="1"/>
    <col min="7682" max="7682" width="13.7109375" style="142" bestFit="1" customWidth="1"/>
    <col min="7683" max="7683" width="12.5703125" style="142" customWidth="1"/>
    <col min="7684" max="7684" width="13.85546875" style="142" customWidth="1"/>
    <col min="7685" max="7685" width="11.5703125" style="142" customWidth="1"/>
    <col min="7686" max="7686" width="13.5703125" style="142" customWidth="1"/>
    <col min="7687" max="7687" width="9.85546875" style="142" customWidth="1"/>
    <col min="7688" max="7688" width="10.140625" style="142" customWidth="1"/>
    <col min="7689" max="7689" width="9.140625" style="142"/>
    <col min="7690" max="7690" width="9.85546875" style="142" customWidth="1"/>
    <col min="7691" max="7691" width="14.7109375" style="142" customWidth="1"/>
    <col min="7692" max="7694" width="9.85546875" style="142" bestFit="1" customWidth="1"/>
    <col min="7695" max="7695" width="10.85546875" style="142" customWidth="1"/>
    <col min="7696" max="7936" width="9.140625" style="142"/>
    <col min="7937" max="7937" width="66.85546875" style="142" customWidth="1"/>
    <col min="7938" max="7938" width="13.7109375" style="142" bestFit="1" customWidth="1"/>
    <col min="7939" max="7939" width="12.5703125" style="142" customWidth="1"/>
    <col min="7940" max="7940" width="13.85546875" style="142" customWidth="1"/>
    <col min="7941" max="7941" width="11.5703125" style="142" customWidth="1"/>
    <col min="7942" max="7942" width="13.5703125" style="142" customWidth="1"/>
    <col min="7943" max="7943" width="9.85546875" style="142" customWidth="1"/>
    <col min="7944" max="7944" width="10.140625" style="142" customWidth="1"/>
    <col min="7945" max="7945" width="9.140625" style="142"/>
    <col min="7946" max="7946" width="9.85546875" style="142" customWidth="1"/>
    <col min="7947" max="7947" width="14.7109375" style="142" customWidth="1"/>
    <col min="7948" max="7950" width="9.85546875" style="142" bestFit="1" customWidth="1"/>
    <col min="7951" max="7951" width="10.85546875" style="142" customWidth="1"/>
    <col min="7952" max="8192" width="9.140625" style="142"/>
    <col min="8193" max="8193" width="66.85546875" style="142" customWidth="1"/>
    <col min="8194" max="8194" width="13.7109375" style="142" bestFit="1" customWidth="1"/>
    <col min="8195" max="8195" width="12.5703125" style="142" customWidth="1"/>
    <col min="8196" max="8196" width="13.85546875" style="142" customWidth="1"/>
    <col min="8197" max="8197" width="11.5703125" style="142" customWidth="1"/>
    <col min="8198" max="8198" width="13.5703125" style="142" customWidth="1"/>
    <col min="8199" max="8199" width="9.85546875" style="142" customWidth="1"/>
    <col min="8200" max="8200" width="10.140625" style="142" customWidth="1"/>
    <col min="8201" max="8201" width="9.140625" style="142"/>
    <col min="8202" max="8202" width="9.85546875" style="142" customWidth="1"/>
    <col min="8203" max="8203" width="14.7109375" style="142" customWidth="1"/>
    <col min="8204" max="8206" width="9.85546875" style="142" bestFit="1" customWidth="1"/>
    <col min="8207" max="8207" width="10.85546875" style="142" customWidth="1"/>
    <col min="8208" max="8448" width="9.140625" style="142"/>
    <col min="8449" max="8449" width="66.85546875" style="142" customWidth="1"/>
    <col min="8450" max="8450" width="13.7109375" style="142" bestFit="1" customWidth="1"/>
    <col min="8451" max="8451" width="12.5703125" style="142" customWidth="1"/>
    <col min="8452" max="8452" width="13.85546875" style="142" customWidth="1"/>
    <col min="8453" max="8453" width="11.5703125" style="142" customWidth="1"/>
    <col min="8454" max="8454" width="13.5703125" style="142" customWidth="1"/>
    <col min="8455" max="8455" width="9.85546875" style="142" customWidth="1"/>
    <col min="8456" max="8456" width="10.140625" style="142" customWidth="1"/>
    <col min="8457" max="8457" width="9.140625" style="142"/>
    <col min="8458" max="8458" width="9.85546875" style="142" customWidth="1"/>
    <col min="8459" max="8459" width="14.7109375" style="142" customWidth="1"/>
    <col min="8460" max="8462" width="9.85546875" style="142" bestFit="1" customWidth="1"/>
    <col min="8463" max="8463" width="10.85546875" style="142" customWidth="1"/>
    <col min="8464" max="8704" width="9.140625" style="142"/>
    <col min="8705" max="8705" width="66.85546875" style="142" customWidth="1"/>
    <col min="8706" max="8706" width="13.7109375" style="142" bestFit="1" customWidth="1"/>
    <col min="8707" max="8707" width="12.5703125" style="142" customWidth="1"/>
    <col min="8708" max="8708" width="13.85546875" style="142" customWidth="1"/>
    <col min="8709" max="8709" width="11.5703125" style="142" customWidth="1"/>
    <col min="8710" max="8710" width="13.5703125" style="142" customWidth="1"/>
    <col min="8711" max="8711" width="9.85546875" style="142" customWidth="1"/>
    <col min="8712" max="8712" width="10.140625" style="142" customWidth="1"/>
    <col min="8713" max="8713" width="9.140625" style="142"/>
    <col min="8714" max="8714" width="9.85546875" style="142" customWidth="1"/>
    <col min="8715" max="8715" width="14.7109375" style="142" customWidth="1"/>
    <col min="8716" max="8718" width="9.85546875" style="142" bestFit="1" customWidth="1"/>
    <col min="8719" max="8719" width="10.85546875" style="142" customWidth="1"/>
    <col min="8720" max="8960" width="9.140625" style="142"/>
    <col min="8961" max="8961" width="66.85546875" style="142" customWidth="1"/>
    <col min="8962" max="8962" width="13.7109375" style="142" bestFit="1" customWidth="1"/>
    <col min="8963" max="8963" width="12.5703125" style="142" customWidth="1"/>
    <col min="8964" max="8964" width="13.85546875" style="142" customWidth="1"/>
    <col min="8965" max="8965" width="11.5703125" style="142" customWidth="1"/>
    <col min="8966" max="8966" width="13.5703125" style="142" customWidth="1"/>
    <col min="8967" max="8967" width="9.85546875" style="142" customWidth="1"/>
    <col min="8968" max="8968" width="10.140625" style="142" customWidth="1"/>
    <col min="8969" max="8969" width="9.140625" style="142"/>
    <col min="8970" max="8970" width="9.85546875" style="142" customWidth="1"/>
    <col min="8971" max="8971" width="14.7109375" style="142" customWidth="1"/>
    <col min="8972" max="8974" width="9.85546875" style="142" bestFit="1" customWidth="1"/>
    <col min="8975" max="8975" width="10.85546875" style="142" customWidth="1"/>
    <col min="8976" max="9216" width="9.140625" style="142"/>
    <col min="9217" max="9217" width="66.85546875" style="142" customWidth="1"/>
    <col min="9218" max="9218" width="13.7109375" style="142" bestFit="1" customWidth="1"/>
    <col min="9219" max="9219" width="12.5703125" style="142" customWidth="1"/>
    <col min="9220" max="9220" width="13.85546875" style="142" customWidth="1"/>
    <col min="9221" max="9221" width="11.5703125" style="142" customWidth="1"/>
    <col min="9222" max="9222" width="13.5703125" style="142" customWidth="1"/>
    <col min="9223" max="9223" width="9.85546875" style="142" customWidth="1"/>
    <col min="9224" max="9224" width="10.140625" style="142" customWidth="1"/>
    <col min="9225" max="9225" width="9.140625" style="142"/>
    <col min="9226" max="9226" width="9.85546875" style="142" customWidth="1"/>
    <col min="9227" max="9227" width="14.7109375" style="142" customWidth="1"/>
    <col min="9228" max="9230" width="9.85546875" style="142" bestFit="1" customWidth="1"/>
    <col min="9231" max="9231" width="10.85546875" style="142" customWidth="1"/>
    <col min="9232" max="9472" width="9.140625" style="142"/>
    <col min="9473" max="9473" width="66.85546875" style="142" customWidth="1"/>
    <col min="9474" max="9474" width="13.7109375" style="142" bestFit="1" customWidth="1"/>
    <col min="9475" max="9475" width="12.5703125" style="142" customWidth="1"/>
    <col min="9476" max="9476" width="13.85546875" style="142" customWidth="1"/>
    <col min="9477" max="9477" width="11.5703125" style="142" customWidth="1"/>
    <col min="9478" max="9478" width="13.5703125" style="142" customWidth="1"/>
    <col min="9479" max="9479" width="9.85546875" style="142" customWidth="1"/>
    <col min="9480" max="9480" width="10.140625" style="142" customWidth="1"/>
    <col min="9481" max="9481" width="9.140625" style="142"/>
    <col min="9482" max="9482" width="9.85546875" style="142" customWidth="1"/>
    <col min="9483" max="9483" width="14.7109375" style="142" customWidth="1"/>
    <col min="9484" max="9486" width="9.85546875" style="142" bestFit="1" customWidth="1"/>
    <col min="9487" max="9487" width="10.85546875" style="142" customWidth="1"/>
    <col min="9488" max="9728" width="9.140625" style="142"/>
    <col min="9729" max="9729" width="66.85546875" style="142" customWidth="1"/>
    <col min="9730" max="9730" width="13.7109375" style="142" bestFit="1" customWidth="1"/>
    <col min="9731" max="9731" width="12.5703125" style="142" customWidth="1"/>
    <col min="9732" max="9732" width="13.85546875" style="142" customWidth="1"/>
    <col min="9733" max="9733" width="11.5703125" style="142" customWidth="1"/>
    <col min="9734" max="9734" width="13.5703125" style="142" customWidth="1"/>
    <col min="9735" max="9735" width="9.85546875" style="142" customWidth="1"/>
    <col min="9736" max="9736" width="10.140625" style="142" customWidth="1"/>
    <col min="9737" max="9737" width="9.140625" style="142"/>
    <col min="9738" max="9738" width="9.85546875" style="142" customWidth="1"/>
    <col min="9739" max="9739" width="14.7109375" style="142" customWidth="1"/>
    <col min="9740" max="9742" width="9.85546875" style="142" bestFit="1" customWidth="1"/>
    <col min="9743" max="9743" width="10.85546875" style="142" customWidth="1"/>
    <col min="9744" max="9984" width="9.140625" style="142"/>
    <col min="9985" max="9985" width="66.85546875" style="142" customWidth="1"/>
    <col min="9986" max="9986" width="13.7109375" style="142" bestFit="1" customWidth="1"/>
    <col min="9987" max="9987" width="12.5703125" style="142" customWidth="1"/>
    <col min="9988" max="9988" width="13.85546875" style="142" customWidth="1"/>
    <col min="9989" max="9989" width="11.5703125" style="142" customWidth="1"/>
    <col min="9990" max="9990" width="13.5703125" style="142" customWidth="1"/>
    <col min="9991" max="9991" width="9.85546875" style="142" customWidth="1"/>
    <col min="9992" max="9992" width="10.140625" style="142" customWidth="1"/>
    <col min="9993" max="9993" width="9.140625" style="142"/>
    <col min="9994" max="9994" width="9.85546875" style="142" customWidth="1"/>
    <col min="9995" max="9995" width="14.7109375" style="142" customWidth="1"/>
    <col min="9996" max="9998" width="9.85546875" style="142" bestFit="1" customWidth="1"/>
    <col min="9999" max="9999" width="10.85546875" style="142" customWidth="1"/>
    <col min="10000" max="10240" width="9.140625" style="142"/>
    <col min="10241" max="10241" width="66.85546875" style="142" customWidth="1"/>
    <col min="10242" max="10242" width="13.7109375" style="142" bestFit="1" customWidth="1"/>
    <col min="10243" max="10243" width="12.5703125" style="142" customWidth="1"/>
    <col min="10244" max="10244" width="13.85546875" style="142" customWidth="1"/>
    <col min="10245" max="10245" width="11.5703125" style="142" customWidth="1"/>
    <col min="10246" max="10246" width="13.5703125" style="142" customWidth="1"/>
    <col min="10247" max="10247" width="9.85546875" style="142" customWidth="1"/>
    <col min="10248" max="10248" width="10.140625" style="142" customWidth="1"/>
    <col min="10249" max="10249" width="9.140625" style="142"/>
    <col min="10250" max="10250" width="9.85546875" style="142" customWidth="1"/>
    <col min="10251" max="10251" width="14.7109375" style="142" customWidth="1"/>
    <col min="10252" max="10254" width="9.85546875" style="142" bestFit="1" customWidth="1"/>
    <col min="10255" max="10255" width="10.85546875" style="142" customWidth="1"/>
    <col min="10256" max="10496" width="9.140625" style="142"/>
    <col min="10497" max="10497" width="66.85546875" style="142" customWidth="1"/>
    <col min="10498" max="10498" width="13.7109375" style="142" bestFit="1" customWidth="1"/>
    <col min="10499" max="10499" width="12.5703125" style="142" customWidth="1"/>
    <col min="10500" max="10500" width="13.85546875" style="142" customWidth="1"/>
    <col min="10501" max="10501" width="11.5703125" style="142" customWidth="1"/>
    <col min="10502" max="10502" width="13.5703125" style="142" customWidth="1"/>
    <col min="10503" max="10503" width="9.85546875" style="142" customWidth="1"/>
    <col min="10504" max="10504" width="10.140625" style="142" customWidth="1"/>
    <col min="10505" max="10505" width="9.140625" style="142"/>
    <col min="10506" max="10506" width="9.85546875" style="142" customWidth="1"/>
    <col min="10507" max="10507" width="14.7109375" style="142" customWidth="1"/>
    <col min="10508" max="10510" width="9.85546875" style="142" bestFit="1" customWidth="1"/>
    <col min="10511" max="10511" width="10.85546875" style="142" customWidth="1"/>
    <col min="10512" max="10752" width="9.140625" style="142"/>
    <col min="10753" max="10753" width="66.85546875" style="142" customWidth="1"/>
    <col min="10754" max="10754" width="13.7109375" style="142" bestFit="1" customWidth="1"/>
    <col min="10755" max="10755" width="12.5703125" style="142" customWidth="1"/>
    <col min="10756" max="10756" width="13.85546875" style="142" customWidth="1"/>
    <col min="10757" max="10757" width="11.5703125" style="142" customWidth="1"/>
    <col min="10758" max="10758" width="13.5703125" style="142" customWidth="1"/>
    <col min="10759" max="10759" width="9.85546875" style="142" customWidth="1"/>
    <col min="10760" max="10760" width="10.140625" style="142" customWidth="1"/>
    <col min="10761" max="10761" width="9.140625" style="142"/>
    <col min="10762" max="10762" width="9.85546875" style="142" customWidth="1"/>
    <col min="10763" max="10763" width="14.7109375" style="142" customWidth="1"/>
    <col min="10764" max="10766" width="9.85546875" style="142" bestFit="1" customWidth="1"/>
    <col min="10767" max="10767" width="10.85546875" style="142" customWidth="1"/>
    <col min="10768" max="11008" width="9.140625" style="142"/>
    <col min="11009" max="11009" width="66.85546875" style="142" customWidth="1"/>
    <col min="11010" max="11010" width="13.7109375" style="142" bestFit="1" customWidth="1"/>
    <col min="11011" max="11011" width="12.5703125" style="142" customWidth="1"/>
    <col min="11012" max="11012" width="13.85546875" style="142" customWidth="1"/>
    <col min="11013" max="11013" width="11.5703125" style="142" customWidth="1"/>
    <col min="11014" max="11014" width="13.5703125" style="142" customWidth="1"/>
    <col min="11015" max="11015" width="9.85546875" style="142" customWidth="1"/>
    <col min="11016" max="11016" width="10.140625" style="142" customWidth="1"/>
    <col min="11017" max="11017" width="9.140625" style="142"/>
    <col min="11018" max="11018" width="9.85546875" style="142" customWidth="1"/>
    <col min="11019" max="11019" width="14.7109375" style="142" customWidth="1"/>
    <col min="11020" max="11022" width="9.85546875" style="142" bestFit="1" customWidth="1"/>
    <col min="11023" max="11023" width="10.85546875" style="142" customWidth="1"/>
    <col min="11024" max="11264" width="9.140625" style="142"/>
    <col min="11265" max="11265" width="66.85546875" style="142" customWidth="1"/>
    <col min="11266" max="11266" width="13.7109375" style="142" bestFit="1" customWidth="1"/>
    <col min="11267" max="11267" width="12.5703125" style="142" customWidth="1"/>
    <col min="11268" max="11268" width="13.85546875" style="142" customWidth="1"/>
    <col min="11269" max="11269" width="11.5703125" style="142" customWidth="1"/>
    <col min="11270" max="11270" width="13.5703125" style="142" customWidth="1"/>
    <col min="11271" max="11271" width="9.85546875" style="142" customWidth="1"/>
    <col min="11272" max="11272" width="10.140625" style="142" customWidth="1"/>
    <col min="11273" max="11273" width="9.140625" style="142"/>
    <col min="11274" max="11274" width="9.85546875" style="142" customWidth="1"/>
    <col min="11275" max="11275" width="14.7109375" style="142" customWidth="1"/>
    <col min="11276" max="11278" width="9.85546875" style="142" bestFit="1" customWidth="1"/>
    <col min="11279" max="11279" width="10.85546875" style="142" customWidth="1"/>
    <col min="11280" max="11520" width="9.140625" style="142"/>
    <col min="11521" max="11521" width="66.85546875" style="142" customWidth="1"/>
    <col min="11522" max="11522" width="13.7109375" style="142" bestFit="1" customWidth="1"/>
    <col min="11523" max="11523" width="12.5703125" style="142" customWidth="1"/>
    <col min="11524" max="11524" width="13.85546875" style="142" customWidth="1"/>
    <col min="11525" max="11525" width="11.5703125" style="142" customWidth="1"/>
    <col min="11526" max="11526" width="13.5703125" style="142" customWidth="1"/>
    <col min="11527" max="11527" width="9.85546875" style="142" customWidth="1"/>
    <col min="11528" max="11528" width="10.140625" style="142" customWidth="1"/>
    <col min="11529" max="11529" width="9.140625" style="142"/>
    <col min="11530" max="11530" width="9.85546875" style="142" customWidth="1"/>
    <col min="11531" max="11531" width="14.7109375" style="142" customWidth="1"/>
    <col min="11532" max="11534" width="9.85546875" style="142" bestFit="1" customWidth="1"/>
    <col min="11535" max="11535" width="10.85546875" style="142" customWidth="1"/>
    <col min="11536" max="11776" width="9.140625" style="142"/>
    <col min="11777" max="11777" width="66.85546875" style="142" customWidth="1"/>
    <col min="11778" max="11778" width="13.7109375" style="142" bestFit="1" customWidth="1"/>
    <col min="11779" max="11779" width="12.5703125" style="142" customWidth="1"/>
    <col min="11780" max="11780" width="13.85546875" style="142" customWidth="1"/>
    <col min="11781" max="11781" width="11.5703125" style="142" customWidth="1"/>
    <col min="11782" max="11782" width="13.5703125" style="142" customWidth="1"/>
    <col min="11783" max="11783" width="9.85546875" style="142" customWidth="1"/>
    <col min="11784" max="11784" width="10.140625" style="142" customWidth="1"/>
    <col min="11785" max="11785" width="9.140625" style="142"/>
    <col min="11786" max="11786" width="9.85546875" style="142" customWidth="1"/>
    <col min="11787" max="11787" width="14.7109375" style="142" customWidth="1"/>
    <col min="11788" max="11790" width="9.85546875" style="142" bestFit="1" customWidth="1"/>
    <col min="11791" max="11791" width="10.85546875" style="142" customWidth="1"/>
    <col min="11792" max="12032" width="9.140625" style="142"/>
    <col min="12033" max="12033" width="66.85546875" style="142" customWidth="1"/>
    <col min="12034" max="12034" width="13.7109375" style="142" bestFit="1" customWidth="1"/>
    <col min="12035" max="12035" width="12.5703125" style="142" customWidth="1"/>
    <col min="12036" max="12036" width="13.85546875" style="142" customWidth="1"/>
    <col min="12037" max="12037" width="11.5703125" style="142" customWidth="1"/>
    <col min="12038" max="12038" width="13.5703125" style="142" customWidth="1"/>
    <col min="12039" max="12039" width="9.85546875" style="142" customWidth="1"/>
    <col min="12040" max="12040" width="10.140625" style="142" customWidth="1"/>
    <col min="12041" max="12041" width="9.140625" style="142"/>
    <col min="12042" max="12042" width="9.85546875" style="142" customWidth="1"/>
    <col min="12043" max="12043" width="14.7109375" style="142" customWidth="1"/>
    <col min="12044" max="12046" width="9.85546875" style="142" bestFit="1" customWidth="1"/>
    <col min="12047" max="12047" width="10.85546875" style="142" customWidth="1"/>
    <col min="12048" max="12288" width="9.140625" style="142"/>
    <col min="12289" max="12289" width="66.85546875" style="142" customWidth="1"/>
    <col min="12290" max="12290" width="13.7109375" style="142" bestFit="1" customWidth="1"/>
    <col min="12291" max="12291" width="12.5703125" style="142" customWidth="1"/>
    <col min="12292" max="12292" width="13.85546875" style="142" customWidth="1"/>
    <col min="12293" max="12293" width="11.5703125" style="142" customWidth="1"/>
    <col min="12294" max="12294" width="13.5703125" style="142" customWidth="1"/>
    <col min="12295" max="12295" width="9.85546875" style="142" customWidth="1"/>
    <col min="12296" max="12296" width="10.140625" style="142" customWidth="1"/>
    <col min="12297" max="12297" width="9.140625" style="142"/>
    <col min="12298" max="12298" width="9.85546875" style="142" customWidth="1"/>
    <col min="12299" max="12299" width="14.7109375" style="142" customWidth="1"/>
    <col min="12300" max="12302" width="9.85546875" style="142" bestFit="1" customWidth="1"/>
    <col min="12303" max="12303" width="10.85546875" style="142" customWidth="1"/>
    <col min="12304" max="12544" width="9.140625" style="142"/>
    <col min="12545" max="12545" width="66.85546875" style="142" customWidth="1"/>
    <col min="12546" max="12546" width="13.7109375" style="142" bestFit="1" customWidth="1"/>
    <col min="12547" max="12547" width="12.5703125" style="142" customWidth="1"/>
    <col min="12548" max="12548" width="13.85546875" style="142" customWidth="1"/>
    <col min="12549" max="12549" width="11.5703125" style="142" customWidth="1"/>
    <col min="12550" max="12550" width="13.5703125" style="142" customWidth="1"/>
    <col min="12551" max="12551" width="9.85546875" style="142" customWidth="1"/>
    <col min="12552" max="12552" width="10.140625" style="142" customWidth="1"/>
    <col min="12553" max="12553" width="9.140625" style="142"/>
    <col min="12554" max="12554" width="9.85546875" style="142" customWidth="1"/>
    <col min="12555" max="12555" width="14.7109375" style="142" customWidth="1"/>
    <col min="12556" max="12558" width="9.85546875" style="142" bestFit="1" customWidth="1"/>
    <col min="12559" max="12559" width="10.85546875" style="142" customWidth="1"/>
    <col min="12560" max="12800" width="9.140625" style="142"/>
    <col min="12801" max="12801" width="66.85546875" style="142" customWidth="1"/>
    <col min="12802" max="12802" width="13.7109375" style="142" bestFit="1" customWidth="1"/>
    <col min="12803" max="12803" width="12.5703125" style="142" customWidth="1"/>
    <col min="12804" max="12804" width="13.85546875" style="142" customWidth="1"/>
    <col min="12805" max="12805" width="11.5703125" style="142" customWidth="1"/>
    <col min="12806" max="12806" width="13.5703125" style="142" customWidth="1"/>
    <col min="12807" max="12807" width="9.85546875" style="142" customWidth="1"/>
    <col min="12808" max="12808" width="10.140625" style="142" customWidth="1"/>
    <col min="12809" max="12809" width="9.140625" style="142"/>
    <col min="12810" max="12810" width="9.85546875" style="142" customWidth="1"/>
    <col min="12811" max="12811" width="14.7109375" style="142" customWidth="1"/>
    <col min="12812" max="12814" width="9.85546875" style="142" bestFit="1" customWidth="1"/>
    <col min="12815" max="12815" width="10.85546875" style="142" customWidth="1"/>
    <col min="12816" max="13056" width="9.140625" style="142"/>
    <col min="13057" max="13057" width="66.85546875" style="142" customWidth="1"/>
    <col min="13058" max="13058" width="13.7109375" style="142" bestFit="1" customWidth="1"/>
    <col min="13059" max="13059" width="12.5703125" style="142" customWidth="1"/>
    <col min="13060" max="13060" width="13.85546875" style="142" customWidth="1"/>
    <col min="13061" max="13061" width="11.5703125" style="142" customWidth="1"/>
    <col min="13062" max="13062" width="13.5703125" style="142" customWidth="1"/>
    <col min="13063" max="13063" width="9.85546875" style="142" customWidth="1"/>
    <col min="13064" max="13064" width="10.140625" style="142" customWidth="1"/>
    <col min="13065" max="13065" width="9.140625" style="142"/>
    <col min="13066" max="13066" width="9.85546875" style="142" customWidth="1"/>
    <col min="13067" max="13067" width="14.7109375" style="142" customWidth="1"/>
    <col min="13068" max="13070" width="9.85546875" style="142" bestFit="1" customWidth="1"/>
    <col min="13071" max="13071" width="10.85546875" style="142" customWidth="1"/>
    <col min="13072" max="13312" width="9.140625" style="142"/>
    <col min="13313" max="13313" width="66.85546875" style="142" customWidth="1"/>
    <col min="13314" max="13314" width="13.7109375" style="142" bestFit="1" customWidth="1"/>
    <col min="13315" max="13315" width="12.5703125" style="142" customWidth="1"/>
    <col min="13316" max="13316" width="13.85546875" style="142" customWidth="1"/>
    <col min="13317" max="13317" width="11.5703125" style="142" customWidth="1"/>
    <col min="13318" max="13318" width="13.5703125" style="142" customWidth="1"/>
    <col min="13319" max="13319" width="9.85546875" style="142" customWidth="1"/>
    <col min="13320" max="13320" width="10.140625" style="142" customWidth="1"/>
    <col min="13321" max="13321" width="9.140625" style="142"/>
    <col min="13322" max="13322" width="9.85546875" style="142" customWidth="1"/>
    <col min="13323" max="13323" width="14.7109375" style="142" customWidth="1"/>
    <col min="13324" max="13326" width="9.85546875" style="142" bestFit="1" customWidth="1"/>
    <col min="13327" max="13327" width="10.85546875" style="142" customWidth="1"/>
    <col min="13328" max="13568" width="9.140625" style="142"/>
    <col min="13569" max="13569" width="66.85546875" style="142" customWidth="1"/>
    <col min="13570" max="13570" width="13.7109375" style="142" bestFit="1" customWidth="1"/>
    <col min="13571" max="13571" width="12.5703125" style="142" customWidth="1"/>
    <col min="13572" max="13572" width="13.85546875" style="142" customWidth="1"/>
    <col min="13573" max="13573" width="11.5703125" style="142" customWidth="1"/>
    <col min="13574" max="13574" width="13.5703125" style="142" customWidth="1"/>
    <col min="13575" max="13575" width="9.85546875" style="142" customWidth="1"/>
    <col min="13576" max="13576" width="10.140625" style="142" customWidth="1"/>
    <col min="13577" max="13577" width="9.140625" style="142"/>
    <col min="13578" max="13578" width="9.85546875" style="142" customWidth="1"/>
    <col min="13579" max="13579" width="14.7109375" style="142" customWidth="1"/>
    <col min="13580" max="13582" width="9.85546875" style="142" bestFit="1" customWidth="1"/>
    <col min="13583" max="13583" width="10.85546875" style="142" customWidth="1"/>
    <col min="13584" max="13824" width="9.140625" style="142"/>
    <col min="13825" max="13825" width="66.85546875" style="142" customWidth="1"/>
    <col min="13826" max="13826" width="13.7109375" style="142" bestFit="1" customWidth="1"/>
    <col min="13827" max="13827" width="12.5703125" style="142" customWidth="1"/>
    <col min="13828" max="13828" width="13.85546875" style="142" customWidth="1"/>
    <col min="13829" max="13829" width="11.5703125" style="142" customWidth="1"/>
    <col min="13830" max="13830" width="13.5703125" style="142" customWidth="1"/>
    <col min="13831" max="13831" width="9.85546875" style="142" customWidth="1"/>
    <col min="13832" max="13832" width="10.140625" style="142" customWidth="1"/>
    <col min="13833" max="13833" width="9.140625" style="142"/>
    <col min="13834" max="13834" width="9.85546875" style="142" customWidth="1"/>
    <col min="13835" max="13835" width="14.7109375" style="142" customWidth="1"/>
    <col min="13836" max="13838" width="9.85546875" style="142" bestFit="1" customWidth="1"/>
    <col min="13839" max="13839" width="10.85546875" style="142" customWidth="1"/>
    <col min="13840" max="14080" width="9.140625" style="142"/>
    <col min="14081" max="14081" width="66.85546875" style="142" customWidth="1"/>
    <col min="14082" max="14082" width="13.7109375" style="142" bestFit="1" customWidth="1"/>
    <col min="14083" max="14083" width="12.5703125" style="142" customWidth="1"/>
    <col min="14084" max="14084" width="13.85546875" style="142" customWidth="1"/>
    <col min="14085" max="14085" width="11.5703125" style="142" customWidth="1"/>
    <col min="14086" max="14086" width="13.5703125" style="142" customWidth="1"/>
    <col min="14087" max="14087" width="9.85546875" style="142" customWidth="1"/>
    <col min="14088" max="14088" width="10.140625" style="142" customWidth="1"/>
    <col min="14089" max="14089" width="9.140625" style="142"/>
    <col min="14090" max="14090" width="9.85546875" style="142" customWidth="1"/>
    <col min="14091" max="14091" width="14.7109375" style="142" customWidth="1"/>
    <col min="14092" max="14094" width="9.85546875" style="142" bestFit="1" customWidth="1"/>
    <col min="14095" max="14095" width="10.85546875" style="142" customWidth="1"/>
    <col min="14096" max="14336" width="9.140625" style="142"/>
    <col min="14337" max="14337" width="66.85546875" style="142" customWidth="1"/>
    <col min="14338" max="14338" width="13.7109375" style="142" bestFit="1" customWidth="1"/>
    <col min="14339" max="14339" width="12.5703125" style="142" customWidth="1"/>
    <col min="14340" max="14340" width="13.85546875" style="142" customWidth="1"/>
    <col min="14341" max="14341" width="11.5703125" style="142" customWidth="1"/>
    <col min="14342" max="14342" width="13.5703125" style="142" customWidth="1"/>
    <col min="14343" max="14343" width="9.85546875" style="142" customWidth="1"/>
    <col min="14344" max="14344" width="10.140625" style="142" customWidth="1"/>
    <col min="14345" max="14345" width="9.140625" style="142"/>
    <col min="14346" max="14346" width="9.85546875" style="142" customWidth="1"/>
    <col min="14347" max="14347" width="14.7109375" style="142" customWidth="1"/>
    <col min="14348" max="14350" width="9.85546875" style="142" bestFit="1" customWidth="1"/>
    <col min="14351" max="14351" width="10.85546875" style="142" customWidth="1"/>
    <col min="14352" max="14592" width="9.140625" style="142"/>
    <col min="14593" max="14593" width="66.85546875" style="142" customWidth="1"/>
    <col min="14594" max="14594" width="13.7109375" style="142" bestFit="1" customWidth="1"/>
    <col min="14595" max="14595" width="12.5703125" style="142" customWidth="1"/>
    <col min="14596" max="14596" width="13.85546875" style="142" customWidth="1"/>
    <col min="14597" max="14597" width="11.5703125" style="142" customWidth="1"/>
    <col min="14598" max="14598" width="13.5703125" style="142" customWidth="1"/>
    <col min="14599" max="14599" width="9.85546875" style="142" customWidth="1"/>
    <col min="14600" max="14600" width="10.140625" style="142" customWidth="1"/>
    <col min="14601" max="14601" width="9.140625" style="142"/>
    <col min="14602" max="14602" width="9.85546875" style="142" customWidth="1"/>
    <col min="14603" max="14603" width="14.7109375" style="142" customWidth="1"/>
    <col min="14604" max="14606" width="9.85546875" style="142" bestFit="1" customWidth="1"/>
    <col min="14607" max="14607" width="10.85546875" style="142" customWidth="1"/>
    <col min="14608" max="14848" width="9.140625" style="142"/>
    <col min="14849" max="14849" width="66.85546875" style="142" customWidth="1"/>
    <col min="14850" max="14850" width="13.7109375" style="142" bestFit="1" customWidth="1"/>
    <col min="14851" max="14851" width="12.5703125" style="142" customWidth="1"/>
    <col min="14852" max="14852" width="13.85546875" style="142" customWidth="1"/>
    <col min="14853" max="14853" width="11.5703125" style="142" customWidth="1"/>
    <col min="14854" max="14854" width="13.5703125" style="142" customWidth="1"/>
    <col min="14855" max="14855" width="9.85546875" style="142" customWidth="1"/>
    <col min="14856" max="14856" width="10.140625" style="142" customWidth="1"/>
    <col min="14857" max="14857" width="9.140625" style="142"/>
    <col min="14858" max="14858" width="9.85546875" style="142" customWidth="1"/>
    <col min="14859" max="14859" width="14.7109375" style="142" customWidth="1"/>
    <col min="14860" max="14862" width="9.85546875" style="142" bestFit="1" customWidth="1"/>
    <col min="14863" max="14863" width="10.85546875" style="142" customWidth="1"/>
    <col min="14864" max="15104" width="9.140625" style="142"/>
    <col min="15105" max="15105" width="66.85546875" style="142" customWidth="1"/>
    <col min="15106" max="15106" width="13.7109375" style="142" bestFit="1" customWidth="1"/>
    <col min="15107" max="15107" width="12.5703125" style="142" customWidth="1"/>
    <col min="15108" max="15108" width="13.85546875" style="142" customWidth="1"/>
    <col min="15109" max="15109" width="11.5703125" style="142" customWidth="1"/>
    <col min="15110" max="15110" width="13.5703125" style="142" customWidth="1"/>
    <col min="15111" max="15111" width="9.85546875" style="142" customWidth="1"/>
    <col min="15112" max="15112" width="10.140625" style="142" customWidth="1"/>
    <col min="15113" max="15113" width="9.140625" style="142"/>
    <col min="15114" max="15114" width="9.85546875" style="142" customWidth="1"/>
    <col min="15115" max="15115" width="14.7109375" style="142" customWidth="1"/>
    <col min="15116" max="15118" width="9.85546875" style="142" bestFit="1" customWidth="1"/>
    <col min="15119" max="15119" width="10.85546875" style="142" customWidth="1"/>
    <col min="15120" max="15360" width="9.140625" style="142"/>
    <col min="15361" max="15361" width="66.85546875" style="142" customWidth="1"/>
    <col min="15362" max="15362" width="13.7109375" style="142" bestFit="1" customWidth="1"/>
    <col min="15363" max="15363" width="12.5703125" style="142" customWidth="1"/>
    <col min="15364" max="15364" width="13.85546875" style="142" customWidth="1"/>
    <col min="15365" max="15365" width="11.5703125" style="142" customWidth="1"/>
    <col min="15366" max="15366" width="13.5703125" style="142" customWidth="1"/>
    <col min="15367" max="15367" width="9.85546875" style="142" customWidth="1"/>
    <col min="15368" max="15368" width="10.140625" style="142" customWidth="1"/>
    <col min="15369" max="15369" width="9.140625" style="142"/>
    <col min="15370" max="15370" width="9.85546875" style="142" customWidth="1"/>
    <col min="15371" max="15371" width="14.7109375" style="142" customWidth="1"/>
    <col min="15372" max="15374" width="9.85546875" style="142" bestFit="1" customWidth="1"/>
    <col min="15375" max="15375" width="10.85546875" style="142" customWidth="1"/>
    <col min="15376" max="15616" width="9.140625" style="142"/>
    <col min="15617" max="15617" width="66.85546875" style="142" customWidth="1"/>
    <col min="15618" max="15618" width="13.7109375" style="142" bestFit="1" customWidth="1"/>
    <col min="15619" max="15619" width="12.5703125" style="142" customWidth="1"/>
    <col min="15620" max="15620" width="13.85546875" style="142" customWidth="1"/>
    <col min="15621" max="15621" width="11.5703125" style="142" customWidth="1"/>
    <col min="15622" max="15622" width="13.5703125" style="142" customWidth="1"/>
    <col min="15623" max="15623" width="9.85546875" style="142" customWidth="1"/>
    <col min="15624" max="15624" width="10.140625" style="142" customWidth="1"/>
    <col min="15625" max="15625" width="9.140625" style="142"/>
    <col min="15626" max="15626" width="9.85546875" style="142" customWidth="1"/>
    <col min="15627" max="15627" width="14.7109375" style="142" customWidth="1"/>
    <col min="15628" max="15630" width="9.85546875" style="142" bestFit="1" customWidth="1"/>
    <col min="15631" max="15631" width="10.85546875" style="142" customWidth="1"/>
    <col min="15632" max="15872" width="9.140625" style="142"/>
    <col min="15873" max="15873" width="66.85546875" style="142" customWidth="1"/>
    <col min="15874" max="15874" width="13.7109375" style="142" bestFit="1" customWidth="1"/>
    <col min="15875" max="15875" width="12.5703125" style="142" customWidth="1"/>
    <col min="15876" max="15876" width="13.85546875" style="142" customWidth="1"/>
    <col min="15877" max="15877" width="11.5703125" style="142" customWidth="1"/>
    <col min="15878" max="15878" width="13.5703125" style="142" customWidth="1"/>
    <col min="15879" max="15879" width="9.85546875" style="142" customWidth="1"/>
    <col min="15880" max="15880" width="10.140625" style="142" customWidth="1"/>
    <col min="15881" max="15881" width="9.140625" style="142"/>
    <col min="15882" max="15882" width="9.85546875" style="142" customWidth="1"/>
    <col min="15883" max="15883" width="14.7109375" style="142" customWidth="1"/>
    <col min="15884" max="15886" width="9.85546875" style="142" bestFit="1" customWidth="1"/>
    <col min="15887" max="15887" width="10.85546875" style="142" customWidth="1"/>
    <col min="15888" max="16128" width="9.140625" style="142"/>
    <col min="16129" max="16129" width="66.85546875" style="142" customWidth="1"/>
    <col min="16130" max="16130" width="13.7109375" style="142" bestFit="1" customWidth="1"/>
    <col min="16131" max="16131" width="12.5703125" style="142" customWidth="1"/>
    <col min="16132" max="16132" width="13.85546875" style="142" customWidth="1"/>
    <col min="16133" max="16133" width="11.5703125" style="142" customWidth="1"/>
    <col min="16134" max="16134" width="13.5703125" style="142" customWidth="1"/>
    <col min="16135" max="16135" width="9.85546875" style="142" customWidth="1"/>
    <col min="16136" max="16136" width="10.140625" style="142" customWidth="1"/>
    <col min="16137" max="16137" width="9.140625" style="142"/>
    <col min="16138" max="16138" width="9.85546875" style="142" customWidth="1"/>
    <col min="16139" max="16139" width="14.7109375" style="142" customWidth="1"/>
    <col min="16140" max="16142" width="9.85546875" style="142" bestFit="1" customWidth="1"/>
    <col min="16143" max="16143" width="10.85546875" style="142" customWidth="1"/>
    <col min="16144" max="16384" width="9.140625" style="142"/>
  </cols>
  <sheetData>
    <row r="1" spans="1:21" x14ac:dyDescent="0.25">
      <c r="A1" s="142" t="s">
        <v>323</v>
      </c>
      <c r="O1" s="143"/>
    </row>
    <row r="2" spans="1:21" x14ac:dyDescent="0.25">
      <c r="A2" s="324" t="s">
        <v>324</v>
      </c>
      <c r="B2" s="324"/>
      <c r="C2" s="324"/>
      <c r="D2" s="324"/>
      <c r="E2" s="324"/>
      <c r="F2" s="324"/>
      <c r="G2" s="324"/>
      <c r="H2" s="324"/>
      <c r="I2" s="324"/>
      <c r="J2" s="324"/>
      <c r="K2" s="324"/>
      <c r="L2" s="324"/>
      <c r="M2" s="324"/>
      <c r="N2" s="324"/>
      <c r="O2" s="324"/>
      <c r="P2" s="324"/>
      <c r="Q2" s="324"/>
      <c r="R2" s="324"/>
      <c r="S2" s="324"/>
      <c r="T2" s="324"/>
      <c r="U2" s="324"/>
    </row>
    <row r="3" spans="1:21" x14ac:dyDescent="0.25">
      <c r="A3" s="144" t="s">
        <v>368</v>
      </c>
      <c r="O3" s="143"/>
    </row>
    <row r="4" spans="1:21" ht="19.5" customHeight="1" x14ac:dyDescent="0.25">
      <c r="A4" s="224" t="str">
        <f>'1. паспорт описание'!A9:D9</f>
        <v>О_0200000015</v>
      </c>
      <c r="C4" s="145"/>
      <c r="O4" s="143"/>
    </row>
    <row r="5" spans="1:21" ht="34.5" customHeight="1" x14ac:dyDescent="0.25">
      <c r="A5" s="325" t="str">
        <f>"Финансовая модель по проекту инвестиционной программы"</f>
        <v>Финансовая модель по проекту инвестиционной программы</v>
      </c>
      <c r="B5" s="325"/>
      <c r="C5" s="325"/>
      <c r="D5" s="325"/>
      <c r="E5" s="325"/>
      <c r="F5" s="325"/>
      <c r="G5" s="325"/>
      <c r="H5" s="325"/>
      <c r="I5" s="325"/>
      <c r="J5" s="325"/>
      <c r="K5" s="325"/>
      <c r="L5" s="325"/>
      <c r="M5" s="325"/>
      <c r="N5" s="325"/>
      <c r="O5" s="325"/>
    </row>
    <row r="6" spans="1:21" ht="25.5" customHeight="1" x14ac:dyDescent="0.25">
      <c r="A6" s="326" t="str">
        <f>'1. паспорт описание'!A12:D12</f>
        <v>Установка трансформаторов в ТП</v>
      </c>
      <c r="B6" s="326"/>
      <c r="C6" s="326"/>
      <c r="D6" s="326"/>
      <c r="E6" s="326"/>
      <c r="F6" s="326"/>
      <c r="G6" s="326"/>
      <c r="H6" s="326"/>
      <c r="I6" s="326"/>
      <c r="J6" s="326"/>
      <c r="K6" s="326"/>
      <c r="L6" s="326"/>
      <c r="M6" s="326"/>
      <c r="N6" s="326"/>
      <c r="O6" s="326"/>
    </row>
    <row r="7" spans="1:21" ht="30.75" hidden="1" customHeight="1" x14ac:dyDescent="0.25">
      <c r="A7" s="146"/>
      <c r="B7" s="146"/>
      <c r="C7" s="146"/>
      <c r="D7" s="146"/>
      <c r="E7" s="146"/>
      <c r="F7" s="146"/>
      <c r="G7" s="146"/>
      <c r="H7" s="146"/>
      <c r="I7" s="146"/>
      <c r="J7" s="146"/>
      <c r="K7" s="146"/>
      <c r="L7" s="146"/>
      <c r="M7" s="146"/>
      <c r="N7" s="146"/>
      <c r="O7" s="146"/>
    </row>
    <row r="8" spans="1:21" x14ac:dyDescent="0.25">
      <c r="A8" s="147"/>
    </row>
    <row r="9" spans="1:21" ht="16.5" thickBot="1" x14ac:dyDescent="0.3">
      <c r="A9" s="148" t="s">
        <v>97</v>
      </c>
      <c r="B9" s="148" t="s">
        <v>0</v>
      </c>
      <c r="C9" s="148"/>
      <c r="D9" s="148"/>
      <c r="E9" s="148"/>
      <c r="F9" s="148"/>
      <c r="H9" s="149"/>
      <c r="I9" s="150"/>
      <c r="J9" s="150"/>
      <c r="K9" s="150"/>
      <c r="L9" s="150"/>
    </row>
    <row r="10" spans="1:21" ht="23.25" customHeight="1" x14ac:dyDescent="0.25">
      <c r="A10" s="151" t="s">
        <v>325</v>
      </c>
      <c r="B10" s="152">
        <f>SUM(B12:B14)</f>
        <v>13687.78630815</v>
      </c>
      <c r="C10" s="148"/>
      <c r="D10" s="148"/>
      <c r="E10" s="148"/>
      <c r="F10" s="148"/>
      <c r="H10" s="149"/>
      <c r="I10" s="150"/>
      <c r="J10" s="150"/>
      <c r="K10" s="150"/>
      <c r="L10" s="150"/>
    </row>
    <row r="11" spans="1:21" ht="21" customHeight="1" x14ac:dyDescent="0.25">
      <c r="A11" s="153" t="s">
        <v>326</v>
      </c>
      <c r="B11" s="154"/>
      <c r="C11" s="145"/>
      <c r="D11" s="145"/>
      <c r="E11" s="145"/>
      <c r="F11" s="145"/>
    </row>
    <row r="12" spans="1:21" ht="44.25" customHeight="1" x14ac:dyDescent="0.25">
      <c r="A12" s="155" t="s">
        <v>187</v>
      </c>
      <c r="B12" s="154">
        <v>13687.78630815</v>
      </c>
      <c r="C12" s="145"/>
      <c r="D12" s="145"/>
      <c r="E12" s="145"/>
      <c r="F12" s="145"/>
      <c r="H12" s="156"/>
    </row>
    <row r="13" spans="1:21" ht="56.25" customHeight="1" x14ac:dyDescent="0.25">
      <c r="A13" s="155" t="s">
        <v>327</v>
      </c>
      <c r="B13" s="154"/>
      <c r="C13" s="145"/>
      <c r="D13" s="145"/>
      <c r="E13" s="145"/>
      <c r="F13" s="145"/>
      <c r="H13" s="323"/>
      <c r="I13" s="323"/>
      <c r="J13" s="157"/>
      <c r="K13" s="158"/>
    </row>
    <row r="14" spans="1:21" ht="38.25" hidden="1" customHeight="1" x14ac:dyDescent="0.25">
      <c r="A14" s="155"/>
      <c r="B14" s="154"/>
      <c r="C14" s="145"/>
      <c r="D14" s="159"/>
      <c r="E14" s="160"/>
      <c r="F14" s="160"/>
      <c r="H14" s="323"/>
      <c r="I14" s="323"/>
      <c r="J14" s="157"/>
      <c r="K14" s="158"/>
    </row>
    <row r="15" spans="1:21" ht="37.5" customHeight="1" x14ac:dyDescent="0.25">
      <c r="A15" s="161" t="s">
        <v>328</v>
      </c>
      <c r="B15" s="162">
        <v>0</v>
      </c>
      <c r="C15" s="145"/>
      <c r="D15" s="145"/>
      <c r="E15" s="145"/>
      <c r="F15" s="145"/>
      <c r="H15" s="323"/>
      <c r="I15" s="323"/>
      <c r="J15" s="157"/>
      <c r="K15" s="163"/>
    </row>
    <row r="16" spans="1:21" ht="25.5" customHeight="1" x14ac:dyDescent="0.25">
      <c r="A16" s="161" t="s">
        <v>329</v>
      </c>
      <c r="B16" s="164">
        <v>20</v>
      </c>
      <c r="C16" s="145"/>
      <c r="D16" s="145"/>
      <c r="E16" s="145"/>
      <c r="F16" s="145"/>
      <c r="H16" s="323"/>
      <c r="I16" s="323"/>
      <c r="J16" s="157"/>
      <c r="K16" s="165"/>
    </row>
    <row r="17" spans="1:18" x14ac:dyDescent="0.25">
      <c r="A17" s="161" t="s">
        <v>330</v>
      </c>
      <c r="B17" s="166">
        <v>15</v>
      </c>
      <c r="C17" s="145"/>
      <c r="D17" s="145"/>
      <c r="E17" s="145"/>
      <c r="F17" s="145"/>
      <c r="H17" s="157"/>
      <c r="I17" s="157"/>
      <c r="J17" s="157"/>
      <c r="K17" s="157"/>
    </row>
    <row r="18" spans="1:18" ht="27" hidden="1" customHeight="1" x14ac:dyDescent="0.25">
      <c r="A18" s="161" t="s">
        <v>331</v>
      </c>
      <c r="B18" s="166"/>
      <c r="C18" s="145"/>
      <c r="D18" s="145"/>
      <c r="E18" s="145"/>
      <c r="F18" s="145"/>
      <c r="H18" s="167"/>
      <c r="I18" s="157"/>
      <c r="J18" s="157"/>
      <c r="K18" s="157"/>
      <c r="N18" s="157"/>
      <c r="O18" s="157"/>
      <c r="R18" s="168"/>
    </row>
    <row r="19" spans="1:18" ht="39.75" hidden="1" customHeight="1" outlineLevel="1" thickBot="1" x14ac:dyDescent="0.3">
      <c r="A19" s="169" t="s">
        <v>332</v>
      </c>
      <c r="B19" s="170"/>
      <c r="C19" s="145"/>
      <c r="D19" s="145"/>
      <c r="E19" s="145"/>
      <c r="F19" s="145"/>
      <c r="H19" s="323"/>
      <c r="I19" s="323"/>
      <c r="J19" s="157"/>
      <c r="K19" s="158"/>
      <c r="N19" s="157"/>
      <c r="O19" s="157"/>
    </row>
    <row r="20" spans="1:18" hidden="1" outlineLevel="1" x14ac:dyDescent="0.25">
      <c r="A20" s="151" t="s">
        <v>333</v>
      </c>
      <c r="B20" s="171">
        <f>6.18</f>
        <v>6.18</v>
      </c>
      <c r="C20" s="145"/>
      <c r="D20" s="145"/>
      <c r="E20" s="145"/>
      <c r="F20" s="145"/>
      <c r="H20" s="323"/>
      <c r="I20" s="323"/>
      <c r="J20" s="157"/>
      <c r="K20" s="158"/>
      <c r="N20" s="157"/>
      <c r="O20" s="157"/>
    </row>
    <row r="21" spans="1:18" ht="33" hidden="1" customHeight="1" outlineLevel="1" x14ac:dyDescent="0.25">
      <c r="A21" s="161" t="s">
        <v>334</v>
      </c>
      <c r="B21" s="172">
        <v>4</v>
      </c>
      <c r="C21" s="145"/>
      <c r="D21" s="145"/>
      <c r="E21" s="145"/>
      <c r="F21" s="145"/>
      <c r="H21" s="327"/>
      <c r="I21" s="327"/>
      <c r="J21" s="157"/>
      <c r="K21" s="163"/>
      <c r="N21" s="157"/>
      <c r="O21" s="157"/>
    </row>
    <row r="22" spans="1:18" hidden="1" outlineLevel="1" x14ac:dyDescent="0.25">
      <c r="A22" s="161" t="s">
        <v>96</v>
      </c>
      <c r="B22" s="172">
        <v>4</v>
      </c>
      <c r="C22" s="145"/>
      <c r="D22" s="145"/>
      <c r="E22" s="145"/>
      <c r="F22" s="145"/>
      <c r="H22" s="323"/>
      <c r="I22" s="323"/>
      <c r="J22" s="157"/>
      <c r="K22" s="165"/>
      <c r="N22" s="157"/>
      <c r="O22" s="157"/>
    </row>
    <row r="23" spans="1:18" hidden="1" outlineLevel="1" x14ac:dyDescent="0.25">
      <c r="A23" s="173" t="s">
        <v>335</v>
      </c>
      <c r="B23" s="174">
        <f>205.99</f>
        <v>205.99</v>
      </c>
      <c r="C23" s="145"/>
      <c r="D23" s="145"/>
      <c r="E23" s="145"/>
      <c r="F23" s="145"/>
      <c r="H23" s="157"/>
      <c r="I23" s="157"/>
      <c r="J23" s="157"/>
      <c r="K23" s="157"/>
      <c r="N23" s="157"/>
      <c r="O23" s="157"/>
    </row>
    <row r="24" spans="1:18" hidden="1" outlineLevel="1" x14ac:dyDescent="0.25">
      <c r="A24" s="161" t="s">
        <v>336</v>
      </c>
      <c r="B24" s="172">
        <v>12</v>
      </c>
      <c r="C24" s="145"/>
      <c r="D24" s="145"/>
      <c r="E24" s="145"/>
      <c r="F24" s="145"/>
      <c r="H24" s="157"/>
      <c r="I24" s="157"/>
      <c r="J24" s="157"/>
      <c r="K24" s="157"/>
    </row>
    <row r="25" spans="1:18" hidden="1" outlineLevel="1" x14ac:dyDescent="0.25">
      <c r="A25" s="161" t="s">
        <v>337</v>
      </c>
      <c r="B25" s="172">
        <v>12</v>
      </c>
      <c r="C25" s="145"/>
      <c r="D25" s="145"/>
      <c r="E25" s="145"/>
      <c r="F25" s="145"/>
    </row>
    <row r="26" spans="1:18" hidden="1" outlineLevel="1" x14ac:dyDescent="0.25">
      <c r="A26" s="175" t="s">
        <v>338</v>
      </c>
      <c r="B26" s="176">
        <f>1472.41</f>
        <v>1472.41</v>
      </c>
      <c r="C26" s="145"/>
      <c r="D26" s="145"/>
      <c r="E26" s="145"/>
      <c r="F26" s="145"/>
    </row>
    <row r="27" spans="1:18" hidden="1" outlineLevel="1" x14ac:dyDescent="0.25">
      <c r="A27" s="177" t="s">
        <v>339</v>
      </c>
      <c r="B27" s="154"/>
      <c r="C27" s="178"/>
      <c r="D27" s="179"/>
      <c r="E27" s="145"/>
      <c r="F27" s="145"/>
    </row>
    <row r="28" spans="1:18" hidden="1" outlineLevel="1" x14ac:dyDescent="0.25">
      <c r="A28" s="175" t="s">
        <v>340</v>
      </c>
      <c r="B28" s="180">
        <v>407.84</v>
      </c>
      <c r="C28" s="178"/>
      <c r="D28" s="179"/>
      <c r="E28" s="145"/>
      <c r="F28" s="145"/>
    </row>
    <row r="29" spans="1:18" hidden="1" outlineLevel="1" x14ac:dyDescent="0.25">
      <c r="A29" s="175" t="s">
        <v>341</v>
      </c>
      <c r="B29" s="180">
        <v>6.5</v>
      </c>
      <c r="C29" s="178"/>
      <c r="D29" s="179"/>
      <c r="E29" s="145"/>
      <c r="F29" s="145"/>
    </row>
    <row r="30" spans="1:18" hidden="1" outlineLevel="1" x14ac:dyDescent="0.25">
      <c r="A30" s="177" t="s">
        <v>342</v>
      </c>
      <c r="B30" s="154"/>
      <c r="C30" s="181"/>
      <c r="D30" s="181"/>
      <c r="E30" s="145"/>
      <c r="F30" s="145"/>
    </row>
    <row r="31" spans="1:18" hidden="1" outlineLevel="1" x14ac:dyDescent="0.25">
      <c r="A31" s="175" t="s">
        <v>343</v>
      </c>
      <c r="B31" s="172">
        <v>12</v>
      </c>
      <c r="C31" s="178"/>
      <c r="D31" s="145"/>
      <c r="E31" s="145"/>
      <c r="F31" s="145"/>
    </row>
    <row r="32" spans="1:18" hidden="1" outlineLevel="1" x14ac:dyDescent="0.25">
      <c r="A32" s="175" t="s">
        <v>344</v>
      </c>
      <c r="B32" s="172">
        <v>12</v>
      </c>
      <c r="C32" s="178"/>
      <c r="D32" s="145"/>
      <c r="E32" s="145"/>
      <c r="F32" s="145"/>
    </row>
    <row r="33" spans="1:27" hidden="1" outlineLevel="1" x14ac:dyDescent="0.25">
      <c r="A33" s="175" t="s">
        <v>345</v>
      </c>
      <c r="B33" s="172">
        <v>4</v>
      </c>
      <c r="C33" s="182"/>
      <c r="D33" s="145"/>
      <c r="E33" s="145"/>
      <c r="F33" s="145"/>
    </row>
    <row r="34" spans="1:27" ht="16.5" collapsed="1" thickBot="1" x14ac:dyDescent="0.3">
      <c r="A34" s="175" t="s">
        <v>346</v>
      </c>
      <c r="B34" s="172">
        <v>4</v>
      </c>
      <c r="C34" s="182"/>
      <c r="D34" s="145"/>
      <c r="E34" s="145"/>
      <c r="F34" s="145"/>
    </row>
    <row r="35" spans="1:27" ht="16.5" hidden="1" outlineLevel="1" thickBot="1" x14ac:dyDescent="0.3">
      <c r="A35" s="175" t="s">
        <v>347</v>
      </c>
      <c r="B35" s="172">
        <v>25</v>
      </c>
      <c r="C35" s="183"/>
      <c r="D35" s="183"/>
      <c r="E35" s="183"/>
      <c r="F35" s="183"/>
    </row>
    <row r="36" spans="1:27" ht="16.5" hidden="1" outlineLevel="1" thickBot="1" x14ac:dyDescent="0.3">
      <c r="A36" s="175" t="s">
        <v>348</v>
      </c>
      <c r="B36" s="184">
        <v>25</v>
      </c>
      <c r="C36" s="185"/>
      <c r="D36" s="145"/>
      <c r="E36" s="186"/>
      <c r="F36" s="145"/>
    </row>
    <row r="37" spans="1:27" collapsed="1" x14ac:dyDescent="0.25">
      <c r="A37" s="151" t="str">
        <f>A50</f>
        <v>Оплата труда с отчислениями</v>
      </c>
      <c r="B37" s="171">
        <f>[76]У.Е.!$T$49</f>
        <v>0</v>
      </c>
      <c r="C37" s="145"/>
      <c r="D37" s="145"/>
      <c r="E37" s="145"/>
      <c r="F37" s="145"/>
    </row>
    <row r="38" spans="1:27" x14ac:dyDescent="0.25">
      <c r="A38" s="161" t="str">
        <f>A51</f>
        <v>Вспомогательные материалы</v>
      </c>
      <c r="B38" s="187"/>
      <c r="C38" s="183"/>
      <c r="D38" s="183"/>
      <c r="E38" s="183"/>
      <c r="F38" s="183"/>
    </row>
    <row r="39" spans="1:27" ht="32.25" thickBot="1" x14ac:dyDescent="0.3">
      <c r="A39" s="188" t="str">
        <f>A52</f>
        <v>Прочие расходы (без амортизации, арендной платы + транспортные расходы)</v>
      </c>
      <c r="B39" s="189"/>
      <c r="C39" s="183"/>
      <c r="D39" s="183"/>
      <c r="E39" s="183"/>
      <c r="F39" s="183"/>
    </row>
    <row r="40" spans="1:27" s="147" customFormat="1" x14ac:dyDescent="0.25">
      <c r="A40" s="190" t="s">
        <v>95</v>
      </c>
      <c r="B40" s="191">
        <v>1</v>
      </c>
      <c r="C40" s="191">
        <f>B40+1</f>
        <v>2</v>
      </c>
      <c r="D40" s="191">
        <f t="shared" ref="D40:P40" si="0">C40+1</f>
        <v>3</v>
      </c>
      <c r="E40" s="191">
        <f t="shared" si="0"/>
        <v>4</v>
      </c>
      <c r="F40" s="191">
        <f t="shared" si="0"/>
        <v>5</v>
      </c>
      <c r="G40" s="191">
        <f t="shared" si="0"/>
        <v>6</v>
      </c>
      <c r="H40" s="191">
        <f t="shared" si="0"/>
        <v>7</v>
      </c>
      <c r="I40" s="191">
        <f t="shared" si="0"/>
        <v>8</v>
      </c>
      <c r="J40" s="191">
        <f t="shared" si="0"/>
        <v>9</v>
      </c>
      <c r="K40" s="191">
        <f t="shared" si="0"/>
        <v>10</v>
      </c>
      <c r="L40" s="191">
        <f t="shared" si="0"/>
        <v>11</v>
      </c>
      <c r="M40" s="191">
        <f t="shared" si="0"/>
        <v>12</v>
      </c>
      <c r="N40" s="191">
        <f t="shared" si="0"/>
        <v>13</v>
      </c>
      <c r="O40" s="191">
        <f t="shared" si="0"/>
        <v>14</v>
      </c>
      <c r="P40" s="191">
        <f t="shared" si="0"/>
        <v>15</v>
      </c>
      <c r="Q40" s="191">
        <f>P40+1</f>
        <v>16</v>
      </c>
      <c r="R40" s="191">
        <f>Q40+1</f>
        <v>17</v>
      </c>
      <c r="S40" s="191">
        <f>R40+1</f>
        <v>18</v>
      </c>
      <c r="T40" s="191">
        <f>S40+1</f>
        <v>19</v>
      </c>
      <c r="U40" s="192">
        <f>T40+1</f>
        <v>20</v>
      </c>
    </row>
    <row r="41" spans="1:27" x14ac:dyDescent="0.25">
      <c r="A41" s="193" t="s">
        <v>94</v>
      </c>
      <c r="B41" s="194">
        <v>0.04</v>
      </c>
      <c r="C41" s="194">
        <v>0.04</v>
      </c>
      <c r="D41" s="194">
        <v>0.04</v>
      </c>
      <c r="E41" s="194">
        <v>0.04</v>
      </c>
      <c r="F41" s="194">
        <v>0.04</v>
      </c>
      <c r="G41" s="194">
        <v>0.04</v>
      </c>
      <c r="H41" s="194">
        <v>0.04</v>
      </c>
      <c r="I41" s="194">
        <v>0.04</v>
      </c>
      <c r="J41" s="194">
        <v>0.04</v>
      </c>
      <c r="K41" s="194">
        <v>0.04</v>
      </c>
      <c r="L41" s="194">
        <v>0.04</v>
      </c>
      <c r="M41" s="194">
        <v>0.04</v>
      </c>
      <c r="N41" s="194">
        <v>0.04</v>
      </c>
      <c r="O41" s="194">
        <v>0.04</v>
      </c>
      <c r="P41" s="194">
        <v>0.04</v>
      </c>
      <c r="Q41" s="194">
        <v>0.04</v>
      </c>
      <c r="R41" s="194">
        <v>0.04</v>
      </c>
      <c r="S41" s="194">
        <v>0.04</v>
      </c>
      <c r="T41" s="194">
        <v>0.04</v>
      </c>
      <c r="U41" s="195">
        <v>0.04</v>
      </c>
    </row>
    <row r="42" spans="1:27" ht="16.5" thickBot="1" x14ac:dyDescent="0.3">
      <c r="A42" s="193" t="s">
        <v>93</v>
      </c>
      <c r="B42" s="194">
        <v>0.04</v>
      </c>
      <c r="C42" s="194">
        <f>(1+B42)*(1+C41)-1</f>
        <v>8.1600000000000117E-2</v>
      </c>
      <c r="D42" s="194">
        <f t="shared" ref="D42:U42" si="1">(1+C42)*(1+D41)-1</f>
        <v>0.12486400000000009</v>
      </c>
      <c r="E42" s="194">
        <f t="shared" si="1"/>
        <v>0.16985856000000021</v>
      </c>
      <c r="F42" s="194">
        <f t="shared" si="1"/>
        <v>0.21665290240000035</v>
      </c>
      <c r="G42" s="194">
        <f t="shared" si="1"/>
        <v>0.26531901849600037</v>
      </c>
      <c r="H42" s="194">
        <f t="shared" si="1"/>
        <v>0.31593177923584048</v>
      </c>
      <c r="I42" s="194">
        <f t="shared" si="1"/>
        <v>0.3685690504052741</v>
      </c>
      <c r="J42" s="194">
        <f t="shared" si="1"/>
        <v>0.42331181242148519</v>
      </c>
      <c r="K42" s="194">
        <f t="shared" si="1"/>
        <v>0.48024428491834459</v>
      </c>
      <c r="L42" s="194">
        <f t="shared" si="1"/>
        <v>0.53945405631507848</v>
      </c>
      <c r="M42" s="194">
        <f t="shared" si="1"/>
        <v>0.60103221856768174</v>
      </c>
      <c r="N42" s="194">
        <f t="shared" si="1"/>
        <v>0.66507350731038906</v>
      </c>
      <c r="O42" s="194">
        <f t="shared" si="1"/>
        <v>0.73167644760280459</v>
      </c>
      <c r="P42" s="194">
        <f t="shared" si="1"/>
        <v>0.80094350550691673</v>
      </c>
      <c r="Q42" s="194">
        <f t="shared" si="1"/>
        <v>0.87298124572719349</v>
      </c>
      <c r="R42" s="194">
        <f t="shared" si="1"/>
        <v>0.94790049555628131</v>
      </c>
      <c r="S42" s="194">
        <f t="shared" si="1"/>
        <v>1.0258165153785326</v>
      </c>
      <c r="T42" s="194">
        <f t="shared" si="1"/>
        <v>1.1068491759936738</v>
      </c>
      <c r="U42" s="195">
        <f t="shared" si="1"/>
        <v>1.1911231430334208</v>
      </c>
      <c r="V42" s="196"/>
      <c r="W42" s="196"/>
      <c r="X42" s="196"/>
      <c r="Y42" s="196"/>
      <c r="Z42" s="196"/>
      <c r="AA42" s="196"/>
    </row>
    <row r="43" spans="1:27" x14ac:dyDescent="0.25">
      <c r="A43" s="190" t="s">
        <v>95</v>
      </c>
      <c r="B43" s="191">
        <v>1</v>
      </c>
      <c r="C43" s="191">
        <f>B43+1</f>
        <v>2</v>
      </c>
      <c r="D43" s="191">
        <f t="shared" ref="D43:P43" si="2">C43+1</f>
        <v>3</v>
      </c>
      <c r="E43" s="191">
        <f t="shared" si="2"/>
        <v>4</v>
      </c>
      <c r="F43" s="191">
        <f t="shared" si="2"/>
        <v>5</v>
      </c>
      <c r="G43" s="191">
        <f t="shared" si="2"/>
        <v>6</v>
      </c>
      <c r="H43" s="191">
        <f t="shared" si="2"/>
        <v>7</v>
      </c>
      <c r="I43" s="191">
        <f t="shared" si="2"/>
        <v>8</v>
      </c>
      <c r="J43" s="191">
        <f t="shared" si="2"/>
        <v>9</v>
      </c>
      <c r="K43" s="191">
        <f t="shared" si="2"/>
        <v>10</v>
      </c>
      <c r="L43" s="191">
        <f t="shared" si="2"/>
        <v>11</v>
      </c>
      <c r="M43" s="191">
        <f t="shared" si="2"/>
        <v>12</v>
      </c>
      <c r="N43" s="191">
        <f t="shared" si="2"/>
        <v>13</v>
      </c>
      <c r="O43" s="191">
        <f t="shared" si="2"/>
        <v>14</v>
      </c>
      <c r="P43" s="191">
        <f t="shared" si="2"/>
        <v>15</v>
      </c>
      <c r="Q43" s="191">
        <f>P43+1</f>
        <v>16</v>
      </c>
      <c r="R43" s="191">
        <f>Q43+1</f>
        <v>17</v>
      </c>
      <c r="S43" s="191">
        <f>R43+1</f>
        <v>18</v>
      </c>
      <c r="T43" s="191">
        <f>S43+1</f>
        <v>19</v>
      </c>
      <c r="U43" s="192">
        <f>T43+1</f>
        <v>20</v>
      </c>
      <c r="V43" s="196"/>
      <c r="W43" s="196"/>
      <c r="X43" s="196"/>
      <c r="Y43" s="196"/>
      <c r="Z43" s="196"/>
      <c r="AA43" s="196"/>
    </row>
    <row r="44" spans="1:27" hidden="1" outlineLevel="1" x14ac:dyDescent="0.25">
      <c r="A44" s="197" t="s">
        <v>349</v>
      </c>
      <c r="B44" s="198">
        <f>SUM(B45:B52)</f>
        <v>0</v>
      </c>
      <c r="C44" s="198">
        <f t="shared" ref="C44:U44" si="3">SUM(C45:C52)</f>
        <v>0</v>
      </c>
      <c r="D44" s="198">
        <f t="shared" si="3"/>
        <v>0</v>
      </c>
      <c r="E44" s="198">
        <f t="shared" si="3"/>
        <v>0</v>
      </c>
      <c r="F44" s="198">
        <f t="shared" si="3"/>
        <v>0</v>
      </c>
      <c r="G44" s="198">
        <f t="shared" si="3"/>
        <v>0</v>
      </c>
      <c r="H44" s="198">
        <f t="shared" si="3"/>
        <v>0</v>
      </c>
      <c r="I44" s="198">
        <f t="shared" si="3"/>
        <v>0</v>
      </c>
      <c r="J44" s="198">
        <f t="shared" si="3"/>
        <v>0</v>
      </c>
      <c r="K44" s="198">
        <f t="shared" si="3"/>
        <v>0</v>
      </c>
      <c r="L44" s="198">
        <f t="shared" si="3"/>
        <v>0</v>
      </c>
      <c r="M44" s="198">
        <f t="shared" si="3"/>
        <v>0</v>
      </c>
      <c r="N44" s="198">
        <f t="shared" si="3"/>
        <v>0</v>
      </c>
      <c r="O44" s="198">
        <f t="shared" si="3"/>
        <v>0</v>
      </c>
      <c r="P44" s="198">
        <f t="shared" si="3"/>
        <v>0</v>
      </c>
      <c r="Q44" s="198">
        <f t="shared" si="3"/>
        <v>0</v>
      </c>
      <c r="R44" s="198">
        <f t="shared" si="3"/>
        <v>0</v>
      </c>
      <c r="S44" s="198">
        <f t="shared" si="3"/>
        <v>0</v>
      </c>
      <c r="T44" s="198">
        <f t="shared" si="3"/>
        <v>0</v>
      </c>
      <c r="U44" s="198">
        <f t="shared" si="3"/>
        <v>0</v>
      </c>
    </row>
    <row r="45" spans="1:27" ht="16.5" hidden="1" customHeight="1" outlineLevel="1" x14ac:dyDescent="0.25">
      <c r="A45" s="199" t="str">
        <f>A20</f>
        <v>Затраты на текущий ремонт ТП, т.руб. без НДС</v>
      </c>
      <c r="B45" s="200">
        <f t="shared" ref="B45:U45" si="4">-IF(B$40/$B$22-INT(B40/$B$22)&lt;&gt;0,0,$B$20*(1+B$42)*$B$19)</f>
        <v>0</v>
      </c>
      <c r="C45" s="200">
        <f>-IF(C$40/$B$22-INT(C40/$B$22)&lt;&gt;0,0,$B$20*(1+C$42)*$B$19)</f>
        <v>0</v>
      </c>
      <c r="D45" s="200">
        <f t="shared" si="4"/>
        <v>0</v>
      </c>
      <c r="E45" s="200">
        <f t="shared" si="4"/>
        <v>0</v>
      </c>
      <c r="F45" s="200">
        <f t="shared" si="4"/>
        <v>0</v>
      </c>
      <c r="G45" s="200">
        <f t="shared" si="4"/>
        <v>0</v>
      </c>
      <c r="H45" s="200">
        <f t="shared" si="4"/>
        <v>0</v>
      </c>
      <c r="I45" s="200">
        <f t="shared" si="4"/>
        <v>0</v>
      </c>
      <c r="J45" s="200">
        <f t="shared" si="4"/>
        <v>0</v>
      </c>
      <c r="K45" s="200">
        <f t="shared" si="4"/>
        <v>0</v>
      </c>
      <c r="L45" s="200">
        <f t="shared" si="4"/>
        <v>0</v>
      </c>
      <c r="M45" s="200">
        <f t="shared" si="4"/>
        <v>0</v>
      </c>
      <c r="N45" s="200">
        <f t="shared" si="4"/>
        <v>0</v>
      </c>
      <c r="O45" s="200">
        <f t="shared" si="4"/>
        <v>0</v>
      </c>
      <c r="P45" s="200">
        <f t="shared" si="4"/>
        <v>0</v>
      </c>
      <c r="Q45" s="200">
        <f t="shared" si="4"/>
        <v>0</v>
      </c>
      <c r="R45" s="200">
        <f t="shared" si="4"/>
        <v>0</v>
      </c>
      <c r="S45" s="200">
        <f t="shared" si="4"/>
        <v>0</v>
      </c>
      <c r="T45" s="200">
        <f t="shared" si="4"/>
        <v>0</v>
      </c>
      <c r="U45" s="201">
        <f t="shared" si="4"/>
        <v>0</v>
      </c>
    </row>
    <row r="46" spans="1:27" ht="16.5" hidden="1" customHeight="1" outlineLevel="1" x14ac:dyDescent="0.25">
      <c r="A46" s="199" t="str">
        <f>A23</f>
        <v>Затраты на капитальный ремонт ТП, т.руб. без НДС</v>
      </c>
      <c r="B46" s="200">
        <f t="shared" ref="B46:U46" si="5">-IF(B$40/$B$25-INT(B40/$B$25)&lt;&gt;0,0,$B$23*(1+B$42)*$B$19)</f>
        <v>0</v>
      </c>
      <c r="C46" s="200">
        <f>-IF(C$40/$B$25-INT(C40/$B$25)&lt;&gt;0,0,$B$23*(1+C$42)*$B$19)</f>
        <v>0</v>
      </c>
      <c r="D46" s="200">
        <f t="shared" si="5"/>
        <v>0</v>
      </c>
      <c r="E46" s="200">
        <f t="shared" si="5"/>
        <v>0</v>
      </c>
      <c r="F46" s="200">
        <f t="shared" si="5"/>
        <v>0</v>
      </c>
      <c r="G46" s="200">
        <f t="shared" si="5"/>
        <v>0</v>
      </c>
      <c r="H46" s="200">
        <f t="shared" si="5"/>
        <v>0</v>
      </c>
      <c r="I46" s="200">
        <f t="shared" si="5"/>
        <v>0</v>
      </c>
      <c r="J46" s="200">
        <f t="shared" si="5"/>
        <v>0</v>
      </c>
      <c r="K46" s="200">
        <f t="shared" si="5"/>
        <v>0</v>
      </c>
      <c r="L46" s="200">
        <f t="shared" si="5"/>
        <v>0</v>
      </c>
      <c r="M46" s="200">
        <f t="shared" si="5"/>
        <v>0</v>
      </c>
      <c r="N46" s="200">
        <f t="shared" si="5"/>
        <v>0</v>
      </c>
      <c r="O46" s="200">
        <f t="shared" si="5"/>
        <v>0</v>
      </c>
      <c r="P46" s="200">
        <f t="shared" si="5"/>
        <v>0</v>
      </c>
      <c r="Q46" s="200">
        <f t="shared" si="5"/>
        <v>0</v>
      </c>
      <c r="R46" s="200">
        <f t="shared" si="5"/>
        <v>0</v>
      </c>
      <c r="S46" s="200">
        <f t="shared" si="5"/>
        <v>0</v>
      </c>
      <c r="T46" s="200">
        <f t="shared" si="5"/>
        <v>0</v>
      </c>
      <c r="U46" s="201">
        <f t="shared" si="5"/>
        <v>0</v>
      </c>
    </row>
    <row r="47" spans="1:27" ht="16.5" hidden="1" customHeight="1" outlineLevel="1" x14ac:dyDescent="0.25">
      <c r="A47" s="199" t="str">
        <f>A26</f>
        <v>Затраты на капитальный ремонт 1 км КЛ т.руб. без НДС</v>
      </c>
      <c r="B47" s="200">
        <f t="shared" ref="B47:U47" si="6">-IF(B$40/$B$36-INT(B40/$B$36)&lt;&gt;0,0,$B$26*(1+B$42)*$B$27)</f>
        <v>0</v>
      </c>
      <c r="C47" s="200">
        <f>-IF(C$40/$B$36-INT(C40/$B$36)&lt;&gt;0,0,$B$26*(1+C$42)*$B$27)</f>
        <v>0</v>
      </c>
      <c r="D47" s="200">
        <f t="shared" si="6"/>
        <v>0</v>
      </c>
      <c r="E47" s="200">
        <f t="shared" si="6"/>
        <v>0</v>
      </c>
      <c r="F47" s="200">
        <f t="shared" si="6"/>
        <v>0</v>
      </c>
      <c r="G47" s="200">
        <f t="shared" si="6"/>
        <v>0</v>
      </c>
      <c r="H47" s="200">
        <f t="shared" si="6"/>
        <v>0</v>
      </c>
      <c r="I47" s="200">
        <f t="shared" si="6"/>
        <v>0</v>
      </c>
      <c r="J47" s="200">
        <f t="shared" si="6"/>
        <v>0</v>
      </c>
      <c r="K47" s="200">
        <f t="shared" si="6"/>
        <v>0</v>
      </c>
      <c r="L47" s="200">
        <f t="shared" si="6"/>
        <v>0</v>
      </c>
      <c r="M47" s="200">
        <f t="shared" si="6"/>
        <v>0</v>
      </c>
      <c r="N47" s="200">
        <f t="shared" si="6"/>
        <v>0</v>
      </c>
      <c r="O47" s="200">
        <f t="shared" si="6"/>
        <v>0</v>
      </c>
      <c r="P47" s="200">
        <f t="shared" si="6"/>
        <v>0</v>
      </c>
      <c r="Q47" s="200">
        <f t="shared" si="6"/>
        <v>0</v>
      </c>
      <c r="R47" s="200">
        <f t="shared" si="6"/>
        <v>0</v>
      </c>
      <c r="S47" s="200">
        <f t="shared" si="6"/>
        <v>0</v>
      </c>
      <c r="T47" s="200">
        <f t="shared" si="6"/>
        <v>0</v>
      </c>
      <c r="U47" s="201">
        <f t="shared" si="6"/>
        <v>0</v>
      </c>
    </row>
    <row r="48" spans="1:27" hidden="1" outlineLevel="1" x14ac:dyDescent="0.25">
      <c r="A48" s="199" t="s">
        <v>350</v>
      </c>
      <c r="B48" s="200">
        <f t="shared" ref="B48:U48" si="7">-IF(B$40/$B$32-INT(B40/$B$32)&lt;&gt;0,0,$B$28*(1+B$42)*$B$30)</f>
        <v>0</v>
      </c>
      <c r="C48" s="200">
        <f>-IF(C$40/$B$32-INT(C40/$B$32)&lt;&gt;0,0,$B$28*(1+C$42)*$B$30)</f>
        <v>0</v>
      </c>
      <c r="D48" s="200">
        <f t="shared" si="7"/>
        <v>0</v>
      </c>
      <c r="E48" s="200">
        <f t="shared" si="7"/>
        <v>0</v>
      </c>
      <c r="F48" s="200">
        <f t="shared" si="7"/>
        <v>0</v>
      </c>
      <c r="G48" s="200">
        <f t="shared" si="7"/>
        <v>0</v>
      </c>
      <c r="H48" s="200">
        <f t="shared" si="7"/>
        <v>0</v>
      </c>
      <c r="I48" s="200">
        <f t="shared" si="7"/>
        <v>0</v>
      </c>
      <c r="J48" s="200">
        <f t="shared" si="7"/>
        <v>0</v>
      </c>
      <c r="K48" s="200">
        <f t="shared" si="7"/>
        <v>0</v>
      </c>
      <c r="L48" s="200">
        <f t="shared" si="7"/>
        <v>0</v>
      </c>
      <c r="M48" s="200">
        <f t="shared" si="7"/>
        <v>0</v>
      </c>
      <c r="N48" s="200">
        <f t="shared" si="7"/>
        <v>0</v>
      </c>
      <c r="O48" s="200">
        <f t="shared" si="7"/>
        <v>0</v>
      </c>
      <c r="P48" s="200">
        <f t="shared" si="7"/>
        <v>0</v>
      </c>
      <c r="Q48" s="200">
        <f t="shared" si="7"/>
        <v>0</v>
      </c>
      <c r="R48" s="200">
        <f t="shared" si="7"/>
        <v>0</v>
      </c>
      <c r="S48" s="200">
        <f t="shared" si="7"/>
        <v>0</v>
      </c>
      <c r="T48" s="200">
        <f t="shared" si="7"/>
        <v>0</v>
      </c>
      <c r="U48" s="201">
        <f t="shared" si="7"/>
        <v>0</v>
      </c>
    </row>
    <row r="49" spans="1:27" hidden="1" outlineLevel="1" x14ac:dyDescent="0.25">
      <c r="A49" s="199" t="s">
        <v>351</v>
      </c>
      <c r="B49" s="200">
        <f t="shared" ref="B49:U49" si="8">-IF(B$40/$B$34-INT(B40/$B$34)&lt;&gt;0,0,$B$29*(1+B$42)*$B$30)</f>
        <v>0</v>
      </c>
      <c r="C49" s="200">
        <f>-IF(C$40/$B$34-INT(C40/$B$34)&lt;&gt;0,0,$B$29*(1+C$42)*$B$30)</f>
        <v>0</v>
      </c>
      <c r="D49" s="200">
        <f t="shared" si="8"/>
        <v>0</v>
      </c>
      <c r="E49" s="200">
        <f>-IF(E$40/$B$34-INT(E40/$B$34)&lt;&gt;0,0,$B$29*(1+E$42)*$B$30)</f>
        <v>0</v>
      </c>
      <c r="F49" s="200">
        <f t="shared" si="8"/>
        <v>0</v>
      </c>
      <c r="G49" s="200">
        <f t="shared" si="8"/>
        <v>0</v>
      </c>
      <c r="H49" s="200">
        <f t="shared" si="8"/>
        <v>0</v>
      </c>
      <c r="I49" s="200">
        <f t="shared" si="8"/>
        <v>0</v>
      </c>
      <c r="J49" s="200">
        <f t="shared" si="8"/>
        <v>0</v>
      </c>
      <c r="K49" s="200">
        <f t="shared" si="8"/>
        <v>0</v>
      </c>
      <c r="L49" s="200">
        <f t="shared" si="8"/>
        <v>0</v>
      </c>
      <c r="M49" s="200">
        <f t="shared" si="8"/>
        <v>0</v>
      </c>
      <c r="N49" s="200">
        <f t="shared" si="8"/>
        <v>0</v>
      </c>
      <c r="O49" s="200">
        <f t="shared" si="8"/>
        <v>0</v>
      </c>
      <c r="P49" s="200">
        <f t="shared" si="8"/>
        <v>0</v>
      </c>
      <c r="Q49" s="200">
        <f t="shared" si="8"/>
        <v>0</v>
      </c>
      <c r="R49" s="200">
        <f t="shared" si="8"/>
        <v>0</v>
      </c>
      <c r="S49" s="200">
        <f t="shared" si="8"/>
        <v>0</v>
      </c>
      <c r="T49" s="200">
        <f t="shared" si="8"/>
        <v>0</v>
      </c>
      <c r="U49" s="201">
        <f t="shared" si="8"/>
        <v>0</v>
      </c>
    </row>
    <row r="50" spans="1:27" collapsed="1" x14ac:dyDescent="0.25">
      <c r="A50" s="199" t="s">
        <v>352</v>
      </c>
      <c r="B50" s="200"/>
      <c r="C50" s="200">
        <f>-$B$37</f>
        <v>0</v>
      </c>
      <c r="D50" s="200">
        <f t="shared" ref="D50:U50" si="9">-$B$37*(1+D42)</f>
        <v>0</v>
      </c>
      <c r="E50" s="200">
        <f t="shared" si="9"/>
        <v>0</v>
      </c>
      <c r="F50" s="200">
        <f t="shared" si="9"/>
        <v>0</v>
      </c>
      <c r="G50" s="200">
        <f t="shared" si="9"/>
        <v>0</v>
      </c>
      <c r="H50" s="200">
        <f t="shared" si="9"/>
        <v>0</v>
      </c>
      <c r="I50" s="200">
        <f t="shared" si="9"/>
        <v>0</v>
      </c>
      <c r="J50" s="200">
        <f t="shared" si="9"/>
        <v>0</v>
      </c>
      <c r="K50" s="200">
        <f t="shared" si="9"/>
        <v>0</v>
      </c>
      <c r="L50" s="200">
        <f t="shared" si="9"/>
        <v>0</v>
      </c>
      <c r="M50" s="200">
        <f t="shared" si="9"/>
        <v>0</v>
      </c>
      <c r="N50" s="200">
        <f t="shared" si="9"/>
        <v>0</v>
      </c>
      <c r="O50" s="200">
        <f t="shared" si="9"/>
        <v>0</v>
      </c>
      <c r="P50" s="200">
        <f t="shared" si="9"/>
        <v>0</v>
      </c>
      <c r="Q50" s="200">
        <f t="shared" si="9"/>
        <v>0</v>
      </c>
      <c r="R50" s="200">
        <f t="shared" si="9"/>
        <v>0</v>
      </c>
      <c r="S50" s="200">
        <f t="shared" si="9"/>
        <v>0</v>
      </c>
      <c r="T50" s="200">
        <f t="shared" si="9"/>
        <v>0</v>
      </c>
      <c r="U50" s="201">
        <f t="shared" si="9"/>
        <v>0</v>
      </c>
    </row>
    <row r="51" spans="1:27" s="147" customFormat="1" x14ac:dyDescent="0.25">
      <c r="A51" s="199" t="s">
        <v>353</v>
      </c>
      <c r="B51" s="200"/>
      <c r="C51" s="200">
        <f t="shared" ref="C51:U51" si="10">-$B$38*(1+C42)*$B$19</f>
        <v>0</v>
      </c>
      <c r="D51" s="200">
        <f t="shared" si="10"/>
        <v>0</v>
      </c>
      <c r="E51" s="200">
        <f t="shared" si="10"/>
        <v>0</v>
      </c>
      <c r="F51" s="200">
        <f t="shared" si="10"/>
        <v>0</v>
      </c>
      <c r="G51" s="200">
        <f t="shared" si="10"/>
        <v>0</v>
      </c>
      <c r="H51" s="200">
        <f t="shared" si="10"/>
        <v>0</v>
      </c>
      <c r="I51" s="200">
        <f t="shared" si="10"/>
        <v>0</v>
      </c>
      <c r="J51" s="200">
        <f t="shared" si="10"/>
        <v>0</v>
      </c>
      <c r="K51" s="200">
        <f t="shared" si="10"/>
        <v>0</v>
      </c>
      <c r="L51" s="200">
        <f t="shared" si="10"/>
        <v>0</v>
      </c>
      <c r="M51" s="200">
        <f t="shared" si="10"/>
        <v>0</v>
      </c>
      <c r="N51" s="200">
        <f t="shared" si="10"/>
        <v>0</v>
      </c>
      <c r="O51" s="200">
        <f t="shared" si="10"/>
        <v>0</v>
      </c>
      <c r="P51" s="200">
        <f t="shared" si="10"/>
        <v>0</v>
      </c>
      <c r="Q51" s="200">
        <f t="shared" si="10"/>
        <v>0</v>
      </c>
      <c r="R51" s="200">
        <f t="shared" si="10"/>
        <v>0</v>
      </c>
      <c r="S51" s="200">
        <f t="shared" si="10"/>
        <v>0</v>
      </c>
      <c r="T51" s="200">
        <f t="shared" si="10"/>
        <v>0</v>
      </c>
      <c r="U51" s="201">
        <f t="shared" si="10"/>
        <v>0</v>
      </c>
    </row>
    <row r="52" spans="1:27" ht="31.5" x14ac:dyDescent="0.25">
      <c r="A52" s="202" t="s">
        <v>354</v>
      </c>
      <c r="B52" s="200"/>
      <c r="C52" s="200">
        <f t="shared" ref="C52:U52" si="11">-$B$39*(1+C42)*$B$19</f>
        <v>0</v>
      </c>
      <c r="D52" s="200">
        <f t="shared" si="11"/>
        <v>0</v>
      </c>
      <c r="E52" s="200">
        <f t="shared" si="11"/>
        <v>0</v>
      </c>
      <c r="F52" s="200">
        <f t="shared" si="11"/>
        <v>0</v>
      </c>
      <c r="G52" s="200">
        <f t="shared" si="11"/>
        <v>0</v>
      </c>
      <c r="H52" s="200">
        <f t="shared" si="11"/>
        <v>0</v>
      </c>
      <c r="I52" s="200">
        <f t="shared" si="11"/>
        <v>0</v>
      </c>
      <c r="J52" s="200">
        <f t="shared" si="11"/>
        <v>0</v>
      </c>
      <c r="K52" s="200">
        <f t="shared" si="11"/>
        <v>0</v>
      </c>
      <c r="L52" s="200">
        <f t="shared" si="11"/>
        <v>0</v>
      </c>
      <c r="M52" s="200">
        <f t="shared" si="11"/>
        <v>0</v>
      </c>
      <c r="N52" s="200">
        <f t="shared" si="11"/>
        <v>0</v>
      </c>
      <c r="O52" s="200">
        <f t="shared" si="11"/>
        <v>0</v>
      </c>
      <c r="P52" s="200">
        <f t="shared" si="11"/>
        <v>0</v>
      </c>
      <c r="Q52" s="200">
        <f t="shared" si="11"/>
        <v>0</v>
      </c>
      <c r="R52" s="200">
        <f t="shared" si="11"/>
        <v>0</v>
      </c>
      <c r="S52" s="200">
        <f t="shared" si="11"/>
        <v>0</v>
      </c>
      <c r="T52" s="200">
        <f t="shared" si="11"/>
        <v>0</v>
      </c>
      <c r="U52" s="201">
        <f t="shared" si="11"/>
        <v>0</v>
      </c>
    </row>
    <row r="53" spans="1:27" x14ac:dyDescent="0.25">
      <c r="A53" s="197" t="s">
        <v>355</v>
      </c>
      <c r="B53" s="198">
        <f>SUM(B54:B61)</f>
        <v>0</v>
      </c>
      <c r="C53" s="198">
        <f>SUM(C54:C56)</f>
        <v>-684.38931540750002</v>
      </c>
      <c r="D53" s="198">
        <f t="shared" ref="D53:U53" si="12">SUM(D54:D56)</f>
        <v>-684.38931540750002</v>
      </c>
      <c r="E53" s="198">
        <f t="shared" si="12"/>
        <v>-684.38931540750002</v>
      </c>
      <c r="F53" s="198">
        <f t="shared" si="12"/>
        <v>-684.38931540750002</v>
      </c>
      <c r="G53" s="198">
        <f t="shared" si="12"/>
        <v>-684.38931540750002</v>
      </c>
      <c r="H53" s="198">
        <f t="shared" si="12"/>
        <v>-684.38931540750002</v>
      </c>
      <c r="I53" s="198">
        <f t="shared" si="12"/>
        <v>-684.38931540750002</v>
      </c>
      <c r="J53" s="198">
        <f t="shared" si="12"/>
        <v>-684.38931540750002</v>
      </c>
      <c r="K53" s="198">
        <f t="shared" si="12"/>
        <v>-684.38931540750002</v>
      </c>
      <c r="L53" s="198">
        <f t="shared" si="12"/>
        <v>-684.38931540750002</v>
      </c>
      <c r="M53" s="198">
        <f t="shared" si="12"/>
        <v>-684.38931540750002</v>
      </c>
      <c r="N53" s="198">
        <f t="shared" si="12"/>
        <v>-684.38931540750002</v>
      </c>
      <c r="O53" s="198">
        <f t="shared" si="12"/>
        <v>-684.38931540750002</v>
      </c>
      <c r="P53" s="198">
        <f t="shared" si="12"/>
        <v>-684.38931540750002</v>
      </c>
      <c r="Q53" s="198">
        <f t="shared" si="12"/>
        <v>-684.38931540750002</v>
      </c>
      <c r="R53" s="198">
        <f t="shared" si="12"/>
        <v>-684.38931540750002</v>
      </c>
      <c r="S53" s="198">
        <f t="shared" si="12"/>
        <v>-684.38931540750002</v>
      </c>
      <c r="T53" s="198">
        <f t="shared" si="12"/>
        <v>-684.38931540750002</v>
      </c>
      <c r="U53" s="198">
        <f t="shared" si="12"/>
        <v>-684.38931540750002</v>
      </c>
    </row>
    <row r="54" spans="1:27" s="147" customFormat="1" ht="15" customHeight="1" x14ac:dyDescent="0.25">
      <c r="A54" s="199" t="s">
        <v>92</v>
      </c>
      <c r="B54" s="200"/>
      <c r="C54" s="200"/>
      <c r="D54" s="200"/>
      <c r="E54" s="200"/>
      <c r="F54" s="200"/>
      <c r="G54" s="200"/>
      <c r="H54" s="200"/>
      <c r="I54" s="200"/>
      <c r="J54" s="200"/>
      <c r="K54" s="200"/>
      <c r="L54" s="200"/>
      <c r="M54" s="200"/>
      <c r="N54" s="200"/>
      <c r="O54" s="200"/>
      <c r="P54" s="200"/>
      <c r="Q54" s="200"/>
      <c r="R54" s="200"/>
      <c r="S54" s="200"/>
      <c r="T54" s="200"/>
      <c r="U54" s="201"/>
    </row>
    <row r="55" spans="1:27" x14ac:dyDescent="0.25">
      <c r="A55" s="199" t="s">
        <v>356</v>
      </c>
      <c r="B55" s="200"/>
      <c r="C55" s="200">
        <f>IF(C43&lt;$B$16+2,-($B$12+$B$15)/$B$16,0)</f>
        <v>-684.38931540750002</v>
      </c>
      <c r="D55" s="200">
        <f t="shared" ref="D55:U55" si="13">IF(D43&lt;$B$16+2,-($B$12+$B$15)/$B$16,0)</f>
        <v>-684.38931540750002</v>
      </c>
      <c r="E55" s="200">
        <f t="shared" si="13"/>
        <v>-684.38931540750002</v>
      </c>
      <c r="F55" s="200">
        <f t="shared" si="13"/>
        <v>-684.38931540750002</v>
      </c>
      <c r="G55" s="200">
        <f t="shared" si="13"/>
        <v>-684.38931540750002</v>
      </c>
      <c r="H55" s="200">
        <f t="shared" si="13"/>
        <v>-684.38931540750002</v>
      </c>
      <c r="I55" s="200">
        <f t="shared" si="13"/>
        <v>-684.38931540750002</v>
      </c>
      <c r="J55" s="200">
        <f t="shared" si="13"/>
        <v>-684.38931540750002</v>
      </c>
      <c r="K55" s="200">
        <f t="shared" si="13"/>
        <v>-684.38931540750002</v>
      </c>
      <c r="L55" s="200">
        <f t="shared" si="13"/>
        <v>-684.38931540750002</v>
      </c>
      <c r="M55" s="200">
        <f t="shared" si="13"/>
        <v>-684.38931540750002</v>
      </c>
      <c r="N55" s="200">
        <f t="shared" si="13"/>
        <v>-684.38931540750002</v>
      </c>
      <c r="O55" s="200">
        <f t="shared" si="13"/>
        <v>-684.38931540750002</v>
      </c>
      <c r="P55" s="200">
        <f t="shared" si="13"/>
        <v>-684.38931540750002</v>
      </c>
      <c r="Q55" s="200">
        <f t="shared" si="13"/>
        <v>-684.38931540750002</v>
      </c>
      <c r="R55" s="200">
        <f t="shared" si="13"/>
        <v>-684.38931540750002</v>
      </c>
      <c r="S55" s="200">
        <f t="shared" si="13"/>
        <v>-684.38931540750002</v>
      </c>
      <c r="T55" s="200">
        <f t="shared" si="13"/>
        <v>-684.38931540750002</v>
      </c>
      <c r="U55" s="200">
        <f t="shared" si="13"/>
        <v>-684.38931540750002</v>
      </c>
    </row>
    <row r="56" spans="1:27" s="147" customFormat="1" x14ac:dyDescent="0.25">
      <c r="A56" s="199" t="s">
        <v>357</v>
      </c>
      <c r="B56" s="200"/>
      <c r="C56" s="200">
        <f>IF(C43&lt;$B$17+2,-($B$13+$B$15)/$B$17,0)</f>
        <v>0</v>
      </c>
      <c r="D56" s="200">
        <f t="shared" ref="D56:U56" si="14">IF(D43&lt;$B$17+2,-($B$13+$B$15)/$B$17,0)</f>
        <v>0</v>
      </c>
      <c r="E56" s="200">
        <f t="shared" si="14"/>
        <v>0</v>
      </c>
      <c r="F56" s="200">
        <f t="shared" si="14"/>
        <v>0</v>
      </c>
      <c r="G56" s="200">
        <f t="shared" si="14"/>
        <v>0</v>
      </c>
      <c r="H56" s="200">
        <f t="shared" si="14"/>
        <v>0</v>
      </c>
      <c r="I56" s="200">
        <f t="shared" si="14"/>
        <v>0</v>
      </c>
      <c r="J56" s="200">
        <f t="shared" si="14"/>
        <v>0</v>
      </c>
      <c r="K56" s="200">
        <f t="shared" si="14"/>
        <v>0</v>
      </c>
      <c r="L56" s="200">
        <f t="shared" si="14"/>
        <v>0</v>
      </c>
      <c r="M56" s="200">
        <f t="shared" si="14"/>
        <v>0</v>
      </c>
      <c r="N56" s="200">
        <f t="shared" si="14"/>
        <v>0</v>
      </c>
      <c r="O56" s="200">
        <f t="shared" si="14"/>
        <v>0</v>
      </c>
      <c r="P56" s="200">
        <f t="shared" si="14"/>
        <v>0</v>
      </c>
      <c r="Q56" s="200">
        <f t="shared" si="14"/>
        <v>0</v>
      </c>
      <c r="R56" s="200">
        <f t="shared" si="14"/>
        <v>0</v>
      </c>
      <c r="S56" s="200">
        <f t="shared" si="14"/>
        <v>0</v>
      </c>
      <c r="T56" s="200">
        <f t="shared" si="14"/>
        <v>0</v>
      </c>
      <c r="U56" s="200">
        <f t="shared" si="14"/>
        <v>0</v>
      </c>
    </row>
    <row r="57" spans="1:27" s="147" customFormat="1" ht="15" thickBot="1" x14ac:dyDescent="0.3">
      <c r="A57" s="203"/>
      <c r="B57" s="204"/>
      <c r="C57" s="204"/>
      <c r="D57" s="204"/>
      <c r="E57" s="204"/>
      <c r="F57" s="204"/>
      <c r="G57" s="204"/>
      <c r="H57" s="204"/>
      <c r="I57" s="204"/>
      <c r="J57" s="204"/>
      <c r="K57" s="204"/>
      <c r="L57" s="204"/>
      <c r="M57" s="204"/>
      <c r="N57" s="204"/>
      <c r="O57" s="204"/>
      <c r="P57" s="204"/>
      <c r="Q57" s="204"/>
      <c r="R57" s="204"/>
      <c r="S57" s="204"/>
      <c r="T57" s="204"/>
      <c r="U57" s="204"/>
      <c r="V57" s="205"/>
      <c r="W57" s="205"/>
      <c r="X57" s="205"/>
      <c r="Y57" s="205"/>
      <c r="Z57" s="205"/>
      <c r="AA57" s="205"/>
    </row>
    <row r="58" spans="1:27" ht="16.5" thickBot="1" x14ac:dyDescent="0.3">
      <c r="A58" s="206" t="s">
        <v>358</v>
      </c>
      <c r="B58" s="207"/>
      <c r="C58" s="208">
        <v>2</v>
      </c>
      <c r="D58" s="208">
        <f>C58+1</f>
        <v>3</v>
      </c>
      <c r="E58" s="208">
        <f t="shared" ref="E58:U58" si="15">D58+1</f>
        <v>4</v>
      </c>
      <c r="F58" s="208">
        <f t="shared" si="15"/>
        <v>5</v>
      </c>
      <c r="G58" s="208">
        <f t="shared" si="15"/>
        <v>6</v>
      </c>
      <c r="H58" s="208">
        <f t="shared" si="15"/>
        <v>7</v>
      </c>
      <c r="I58" s="208">
        <f t="shared" si="15"/>
        <v>8</v>
      </c>
      <c r="J58" s="208">
        <f t="shared" si="15"/>
        <v>9</v>
      </c>
      <c r="K58" s="208">
        <f t="shared" si="15"/>
        <v>10</v>
      </c>
      <c r="L58" s="208">
        <f t="shared" si="15"/>
        <v>11</v>
      </c>
      <c r="M58" s="208">
        <f t="shared" si="15"/>
        <v>12</v>
      </c>
      <c r="N58" s="208">
        <f t="shared" si="15"/>
        <v>13</v>
      </c>
      <c r="O58" s="208">
        <f t="shared" si="15"/>
        <v>14</v>
      </c>
      <c r="P58" s="208">
        <f t="shared" si="15"/>
        <v>15</v>
      </c>
      <c r="Q58" s="208">
        <f t="shared" si="15"/>
        <v>16</v>
      </c>
      <c r="R58" s="208">
        <f t="shared" si="15"/>
        <v>17</v>
      </c>
      <c r="S58" s="208">
        <f t="shared" si="15"/>
        <v>18</v>
      </c>
      <c r="T58" s="208">
        <f t="shared" si="15"/>
        <v>19</v>
      </c>
      <c r="U58" s="209">
        <f t="shared" si="15"/>
        <v>20</v>
      </c>
    </row>
    <row r="59" spans="1:27" x14ac:dyDescent="0.25">
      <c r="A59" s="210" t="s">
        <v>91</v>
      </c>
      <c r="B59" s="211" t="s">
        <v>359</v>
      </c>
      <c r="C59" s="212">
        <f>-(C55+C56)</f>
        <v>684.38931540750002</v>
      </c>
      <c r="D59" s="212">
        <f t="shared" ref="D59:U59" si="16">-(D55+D56)</f>
        <v>684.38931540750002</v>
      </c>
      <c r="E59" s="212">
        <f t="shared" si="16"/>
        <v>684.38931540750002</v>
      </c>
      <c r="F59" s="212">
        <f t="shared" si="16"/>
        <v>684.38931540750002</v>
      </c>
      <c r="G59" s="212">
        <f t="shared" si="16"/>
        <v>684.38931540750002</v>
      </c>
      <c r="H59" s="212">
        <f t="shared" si="16"/>
        <v>684.38931540750002</v>
      </c>
      <c r="I59" s="212">
        <f t="shared" si="16"/>
        <v>684.38931540750002</v>
      </c>
      <c r="J59" s="212">
        <f t="shared" si="16"/>
        <v>684.38931540750002</v>
      </c>
      <c r="K59" s="212">
        <f t="shared" si="16"/>
        <v>684.38931540750002</v>
      </c>
      <c r="L59" s="212">
        <f t="shared" si="16"/>
        <v>684.38931540750002</v>
      </c>
      <c r="M59" s="212">
        <f t="shared" si="16"/>
        <v>684.38931540750002</v>
      </c>
      <c r="N59" s="212">
        <f t="shared" si="16"/>
        <v>684.38931540750002</v>
      </c>
      <c r="O59" s="212">
        <f t="shared" si="16"/>
        <v>684.38931540750002</v>
      </c>
      <c r="P59" s="212">
        <f t="shared" si="16"/>
        <v>684.38931540750002</v>
      </c>
      <c r="Q59" s="212">
        <f t="shared" si="16"/>
        <v>684.38931540750002</v>
      </c>
      <c r="R59" s="212">
        <f t="shared" si="16"/>
        <v>684.38931540750002</v>
      </c>
      <c r="S59" s="212">
        <f t="shared" si="16"/>
        <v>684.38931540750002</v>
      </c>
      <c r="T59" s="212">
        <f t="shared" si="16"/>
        <v>684.38931540750002</v>
      </c>
      <c r="U59" s="212">
        <f t="shared" si="16"/>
        <v>684.38931540750002</v>
      </c>
    </row>
    <row r="60" spans="1:27" x14ac:dyDescent="0.25">
      <c r="A60" s="193" t="s">
        <v>92</v>
      </c>
      <c r="B60" s="119" t="s">
        <v>359</v>
      </c>
      <c r="C60" s="213">
        <f t="shared" ref="C60:U60" si="17">-C54</f>
        <v>0</v>
      </c>
      <c r="D60" s="213">
        <f t="shared" si="17"/>
        <v>0</v>
      </c>
      <c r="E60" s="213">
        <f t="shared" si="17"/>
        <v>0</v>
      </c>
      <c r="F60" s="213">
        <f t="shared" si="17"/>
        <v>0</v>
      </c>
      <c r="G60" s="213">
        <f t="shared" si="17"/>
        <v>0</v>
      </c>
      <c r="H60" s="213">
        <f t="shared" si="17"/>
        <v>0</v>
      </c>
      <c r="I60" s="213">
        <f t="shared" si="17"/>
        <v>0</v>
      </c>
      <c r="J60" s="213">
        <f t="shared" si="17"/>
        <v>0</v>
      </c>
      <c r="K60" s="213">
        <f t="shared" si="17"/>
        <v>0</v>
      </c>
      <c r="L60" s="213">
        <f t="shared" si="17"/>
        <v>0</v>
      </c>
      <c r="M60" s="213">
        <f t="shared" si="17"/>
        <v>0</v>
      </c>
      <c r="N60" s="213">
        <f t="shared" si="17"/>
        <v>0</v>
      </c>
      <c r="O60" s="213">
        <f t="shared" si="17"/>
        <v>0</v>
      </c>
      <c r="P60" s="213">
        <f t="shared" si="17"/>
        <v>0</v>
      </c>
      <c r="Q60" s="213">
        <f t="shared" si="17"/>
        <v>0</v>
      </c>
      <c r="R60" s="213">
        <f t="shared" si="17"/>
        <v>0</v>
      </c>
      <c r="S60" s="213">
        <f t="shared" si="17"/>
        <v>0</v>
      </c>
      <c r="T60" s="213">
        <f t="shared" si="17"/>
        <v>0</v>
      </c>
      <c r="U60" s="214">
        <f t="shared" si="17"/>
        <v>0</v>
      </c>
    </row>
    <row r="61" spans="1:27" x14ac:dyDescent="0.25">
      <c r="A61" s="193" t="s">
        <v>360</v>
      </c>
      <c r="B61" s="119" t="s">
        <v>359</v>
      </c>
      <c r="C61" s="213">
        <f t="shared" ref="C61:U63" si="18">-C45</f>
        <v>0</v>
      </c>
      <c r="D61" s="213">
        <f t="shared" si="18"/>
        <v>0</v>
      </c>
      <c r="E61" s="213">
        <f t="shared" si="18"/>
        <v>0</v>
      </c>
      <c r="F61" s="213">
        <f t="shared" si="18"/>
        <v>0</v>
      </c>
      <c r="G61" s="213">
        <f t="shared" si="18"/>
        <v>0</v>
      </c>
      <c r="H61" s="213">
        <f t="shared" si="18"/>
        <v>0</v>
      </c>
      <c r="I61" s="213">
        <f t="shared" si="18"/>
        <v>0</v>
      </c>
      <c r="J61" s="213">
        <f t="shared" si="18"/>
        <v>0</v>
      </c>
      <c r="K61" s="213">
        <f t="shared" si="18"/>
        <v>0</v>
      </c>
      <c r="L61" s="213">
        <f t="shared" si="18"/>
        <v>0</v>
      </c>
      <c r="M61" s="213">
        <f t="shared" si="18"/>
        <v>0</v>
      </c>
      <c r="N61" s="213">
        <f t="shared" si="18"/>
        <v>0</v>
      </c>
      <c r="O61" s="213">
        <f t="shared" si="18"/>
        <v>0</v>
      </c>
      <c r="P61" s="213">
        <f t="shared" si="18"/>
        <v>0</v>
      </c>
      <c r="Q61" s="213">
        <f t="shared" si="18"/>
        <v>0</v>
      </c>
      <c r="R61" s="213">
        <f t="shared" si="18"/>
        <v>0</v>
      </c>
      <c r="S61" s="213">
        <f t="shared" si="18"/>
        <v>0</v>
      </c>
      <c r="T61" s="213">
        <f t="shared" si="18"/>
        <v>0</v>
      </c>
      <c r="U61" s="214">
        <f t="shared" si="18"/>
        <v>0</v>
      </c>
    </row>
    <row r="62" spans="1:27" x14ac:dyDescent="0.25">
      <c r="A62" s="193" t="s">
        <v>361</v>
      </c>
      <c r="B62" s="119" t="s">
        <v>359</v>
      </c>
      <c r="C62" s="213">
        <f t="shared" si="18"/>
        <v>0</v>
      </c>
      <c r="D62" s="213">
        <f t="shared" si="18"/>
        <v>0</v>
      </c>
      <c r="E62" s="213">
        <f t="shared" si="18"/>
        <v>0</v>
      </c>
      <c r="F62" s="213">
        <f t="shared" si="18"/>
        <v>0</v>
      </c>
      <c r="G62" s="213">
        <f t="shared" si="18"/>
        <v>0</v>
      </c>
      <c r="H62" s="213">
        <f t="shared" si="18"/>
        <v>0</v>
      </c>
      <c r="I62" s="213">
        <f t="shared" si="18"/>
        <v>0</v>
      </c>
      <c r="J62" s="213">
        <f t="shared" si="18"/>
        <v>0</v>
      </c>
      <c r="K62" s="213">
        <f t="shared" si="18"/>
        <v>0</v>
      </c>
      <c r="L62" s="213">
        <f t="shared" si="18"/>
        <v>0</v>
      </c>
      <c r="M62" s="213">
        <f t="shared" si="18"/>
        <v>0</v>
      </c>
      <c r="N62" s="213">
        <f t="shared" si="18"/>
        <v>0</v>
      </c>
      <c r="O62" s="213">
        <f t="shared" si="18"/>
        <v>0</v>
      </c>
      <c r="P62" s="213">
        <f t="shared" si="18"/>
        <v>0</v>
      </c>
      <c r="Q62" s="213">
        <f t="shared" si="18"/>
        <v>0</v>
      </c>
      <c r="R62" s="213">
        <f t="shared" si="18"/>
        <v>0</v>
      </c>
      <c r="S62" s="213">
        <f t="shared" si="18"/>
        <v>0</v>
      </c>
      <c r="T62" s="213">
        <f t="shared" si="18"/>
        <v>0</v>
      </c>
      <c r="U62" s="214">
        <f t="shared" si="18"/>
        <v>0</v>
      </c>
    </row>
    <row r="63" spans="1:27" x14ac:dyDescent="0.25">
      <c r="A63" s="193" t="s">
        <v>362</v>
      </c>
      <c r="B63" s="119" t="s">
        <v>359</v>
      </c>
      <c r="C63" s="213">
        <f t="shared" si="18"/>
        <v>0</v>
      </c>
      <c r="D63" s="213">
        <f t="shared" si="18"/>
        <v>0</v>
      </c>
      <c r="E63" s="213">
        <f t="shared" si="18"/>
        <v>0</v>
      </c>
      <c r="F63" s="213">
        <f t="shared" si="18"/>
        <v>0</v>
      </c>
      <c r="G63" s="213">
        <f t="shared" si="18"/>
        <v>0</v>
      </c>
      <c r="H63" s="213">
        <f t="shared" si="18"/>
        <v>0</v>
      </c>
      <c r="I63" s="213">
        <f t="shared" si="18"/>
        <v>0</v>
      </c>
      <c r="J63" s="213">
        <f t="shared" si="18"/>
        <v>0</v>
      </c>
      <c r="K63" s="213">
        <f t="shared" si="18"/>
        <v>0</v>
      </c>
      <c r="L63" s="213">
        <f t="shared" si="18"/>
        <v>0</v>
      </c>
      <c r="M63" s="213">
        <f t="shared" si="18"/>
        <v>0</v>
      </c>
      <c r="N63" s="213">
        <f t="shared" si="18"/>
        <v>0</v>
      </c>
      <c r="O63" s="213">
        <f t="shared" si="18"/>
        <v>0</v>
      </c>
      <c r="P63" s="213">
        <f t="shared" si="18"/>
        <v>0</v>
      </c>
      <c r="Q63" s="213">
        <f t="shared" si="18"/>
        <v>0</v>
      </c>
      <c r="R63" s="213">
        <f t="shared" si="18"/>
        <v>0</v>
      </c>
      <c r="S63" s="213">
        <f t="shared" si="18"/>
        <v>0</v>
      </c>
      <c r="T63" s="213">
        <f t="shared" si="18"/>
        <v>0</v>
      </c>
      <c r="U63" s="214">
        <f t="shared" si="18"/>
        <v>0</v>
      </c>
    </row>
    <row r="64" spans="1:27" x14ac:dyDescent="0.25">
      <c r="A64" s="193" t="s">
        <v>363</v>
      </c>
      <c r="B64" s="119" t="s">
        <v>359</v>
      </c>
      <c r="C64" s="213"/>
      <c r="D64" s="213"/>
      <c r="E64" s="213"/>
      <c r="F64" s="213"/>
      <c r="G64" s="213"/>
      <c r="H64" s="213"/>
      <c r="I64" s="213"/>
      <c r="J64" s="213"/>
      <c r="K64" s="213"/>
      <c r="L64" s="213"/>
      <c r="M64" s="213"/>
      <c r="N64" s="213"/>
      <c r="O64" s="213"/>
      <c r="P64" s="213"/>
      <c r="Q64" s="213"/>
      <c r="R64" s="213"/>
      <c r="S64" s="213"/>
      <c r="T64" s="213"/>
      <c r="U64" s="214"/>
    </row>
    <row r="65" spans="1:21" x14ac:dyDescent="0.25">
      <c r="A65" s="193" t="s">
        <v>364</v>
      </c>
      <c r="B65" s="119" t="s">
        <v>359</v>
      </c>
      <c r="C65" s="213"/>
      <c r="D65" s="213"/>
      <c r="E65" s="213"/>
      <c r="F65" s="213"/>
      <c r="G65" s="213"/>
      <c r="H65" s="213"/>
      <c r="I65" s="213"/>
      <c r="J65" s="213"/>
      <c r="K65" s="213"/>
      <c r="L65" s="213"/>
      <c r="M65" s="213"/>
      <c r="N65" s="213"/>
      <c r="O65" s="213"/>
      <c r="P65" s="213"/>
      <c r="Q65" s="213"/>
      <c r="R65" s="213"/>
      <c r="S65" s="213"/>
      <c r="T65" s="213"/>
      <c r="U65" s="214"/>
    </row>
    <row r="66" spans="1:21" x14ac:dyDescent="0.25">
      <c r="A66" s="193" t="s">
        <v>365</v>
      </c>
      <c r="B66" s="119" t="s">
        <v>359</v>
      </c>
      <c r="C66" s="213">
        <f t="shared" ref="C66:U68" si="19">-C48</f>
        <v>0</v>
      </c>
      <c r="D66" s="213">
        <f t="shared" si="19"/>
        <v>0</v>
      </c>
      <c r="E66" s="213">
        <f t="shared" si="19"/>
        <v>0</v>
      </c>
      <c r="F66" s="213">
        <f t="shared" si="19"/>
        <v>0</v>
      </c>
      <c r="G66" s="213">
        <f t="shared" si="19"/>
        <v>0</v>
      </c>
      <c r="H66" s="213">
        <f t="shared" si="19"/>
        <v>0</v>
      </c>
      <c r="I66" s="213">
        <f t="shared" si="19"/>
        <v>0</v>
      </c>
      <c r="J66" s="213">
        <f t="shared" si="19"/>
        <v>0</v>
      </c>
      <c r="K66" s="213">
        <f t="shared" si="19"/>
        <v>0</v>
      </c>
      <c r="L66" s="213">
        <f t="shared" si="19"/>
        <v>0</v>
      </c>
      <c r="M66" s="213">
        <f t="shared" si="19"/>
        <v>0</v>
      </c>
      <c r="N66" s="213">
        <f t="shared" si="19"/>
        <v>0</v>
      </c>
      <c r="O66" s="213">
        <f t="shared" si="19"/>
        <v>0</v>
      </c>
      <c r="P66" s="213">
        <f t="shared" si="19"/>
        <v>0</v>
      </c>
      <c r="Q66" s="213">
        <f t="shared" si="19"/>
        <v>0</v>
      </c>
      <c r="R66" s="213">
        <f t="shared" si="19"/>
        <v>0</v>
      </c>
      <c r="S66" s="213">
        <f t="shared" si="19"/>
        <v>0</v>
      </c>
      <c r="T66" s="213">
        <f t="shared" si="19"/>
        <v>0</v>
      </c>
      <c r="U66" s="214">
        <f t="shared" si="19"/>
        <v>0</v>
      </c>
    </row>
    <row r="67" spans="1:21" x14ac:dyDescent="0.25">
      <c r="A67" s="193" t="s">
        <v>366</v>
      </c>
      <c r="B67" s="119" t="s">
        <v>359</v>
      </c>
      <c r="C67" s="213">
        <f t="shared" si="19"/>
        <v>0</v>
      </c>
      <c r="D67" s="213">
        <f t="shared" si="19"/>
        <v>0</v>
      </c>
      <c r="E67" s="213">
        <f t="shared" si="19"/>
        <v>0</v>
      </c>
      <c r="F67" s="213">
        <f t="shared" si="19"/>
        <v>0</v>
      </c>
      <c r="G67" s="213">
        <f t="shared" si="19"/>
        <v>0</v>
      </c>
      <c r="H67" s="213">
        <f t="shared" si="19"/>
        <v>0</v>
      </c>
      <c r="I67" s="213">
        <f t="shared" si="19"/>
        <v>0</v>
      </c>
      <c r="J67" s="213">
        <f t="shared" si="19"/>
        <v>0</v>
      </c>
      <c r="K67" s="213">
        <f t="shared" si="19"/>
        <v>0</v>
      </c>
      <c r="L67" s="213">
        <f t="shared" si="19"/>
        <v>0</v>
      </c>
      <c r="M67" s="213">
        <f t="shared" si="19"/>
        <v>0</v>
      </c>
      <c r="N67" s="213">
        <f t="shared" si="19"/>
        <v>0</v>
      </c>
      <c r="O67" s="213">
        <f t="shared" si="19"/>
        <v>0</v>
      </c>
      <c r="P67" s="213">
        <f t="shared" si="19"/>
        <v>0</v>
      </c>
      <c r="Q67" s="213">
        <f t="shared" si="19"/>
        <v>0</v>
      </c>
      <c r="R67" s="213">
        <f t="shared" si="19"/>
        <v>0</v>
      </c>
      <c r="S67" s="213">
        <f t="shared" si="19"/>
        <v>0</v>
      </c>
      <c r="T67" s="213">
        <f t="shared" si="19"/>
        <v>0</v>
      </c>
      <c r="U67" s="214">
        <f t="shared" si="19"/>
        <v>0</v>
      </c>
    </row>
    <row r="68" spans="1:21" ht="16.5" thickBot="1" x14ac:dyDescent="0.3">
      <c r="A68" s="215" t="s">
        <v>352</v>
      </c>
      <c r="B68" s="216" t="s">
        <v>359</v>
      </c>
      <c r="C68" s="217">
        <f t="shared" si="19"/>
        <v>0</v>
      </c>
      <c r="D68" s="217">
        <f t="shared" si="19"/>
        <v>0</v>
      </c>
      <c r="E68" s="217">
        <f t="shared" si="19"/>
        <v>0</v>
      </c>
      <c r="F68" s="217">
        <f t="shared" si="19"/>
        <v>0</v>
      </c>
      <c r="G68" s="217">
        <f t="shared" si="19"/>
        <v>0</v>
      </c>
      <c r="H68" s="217">
        <f t="shared" si="19"/>
        <v>0</v>
      </c>
      <c r="I68" s="217">
        <f t="shared" si="19"/>
        <v>0</v>
      </c>
      <c r="J68" s="217">
        <f t="shared" si="19"/>
        <v>0</v>
      </c>
      <c r="K68" s="217">
        <f t="shared" si="19"/>
        <v>0</v>
      </c>
      <c r="L68" s="217">
        <f t="shared" si="19"/>
        <v>0</v>
      </c>
      <c r="M68" s="217">
        <f t="shared" si="19"/>
        <v>0</v>
      </c>
      <c r="N68" s="217">
        <f t="shared" si="19"/>
        <v>0</v>
      </c>
      <c r="O68" s="217">
        <f t="shared" si="19"/>
        <v>0</v>
      </c>
      <c r="P68" s="217">
        <f t="shared" si="19"/>
        <v>0</v>
      </c>
      <c r="Q68" s="217">
        <f t="shared" si="19"/>
        <v>0</v>
      </c>
      <c r="R68" s="217">
        <f t="shared" si="19"/>
        <v>0</v>
      </c>
      <c r="S68" s="217">
        <f t="shared" si="19"/>
        <v>0</v>
      </c>
      <c r="T68" s="217">
        <f t="shared" si="19"/>
        <v>0</v>
      </c>
      <c r="U68" s="218">
        <f t="shared" si="19"/>
        <v>0</v>
      </c>
    </row>
    <row r="69" spans="1:21" ht="16.5" thickBot="1" x14ac:dyDescent="0.3">
      <c r="A69" s="219" t="s">
        <v>367</v>
      </c>
      <c r="B69" s="220" t="s">
        <v>359</v>
      </c>
      <c r="C69" s="221">
        <f>SUM(C59:C68)</f>
        <v>684.38931540750002</v>
      </c>
      <c r="D69" s="221">
        <f t="shared" ref="D69:U69" si="20">SUM(D59:D68)</f>
        <v>684.38931540750002</v>
      </c>
      <c r="E69" s="221">
        <f t="shared" si="20"/>
        <v>684.38931540750002</v>
      </c>
      <c r="F69" s="221">
        <f t="shared" si="20"/>
        <v>684.38931540750002</v>
      </c>
      <c r="G69" s="221">
        <f t="shared" si="20"/>
        <v>684.38931540750002</v>
      </c>
      <c r="H69" s="221">
        <f t="shared" si="20"/>
        <v>684.38931540750002</v>
      </c>
      <c r="I69" s="221">
        <f t="shared" si="20"/>
        <v>684.38931540750002</v>
      </c>
      <c r="J69" s="221">
        <f t="shared" si="20"/>
        <v>684.38931540750002</v>
      </c>
      <c r="K69" s="221">
        <f t="shared" si="20"/>
        <v>684.38931540750002</v>
      </c>
      <c r="L69" s="221">
        <f t="shared" si="20"/>
        <v>684.38931540750002</v>
      </c>
      <c r="M69" s="221">
        <f t="shared" si="20"/>
        <v>684.38931540750002</v>
      </c>
      <c r="N69" s="221">
        <f t="shared" si="20"/>
        <v>684.38931540750002</v>
      </c>
      <c r="O69" s="221">
        <f t="shared" si="20"/>
        <v>684.38931540750002</v>
      </c>
      <c r="P69" s="221">
        <f t="shared" si="20"/>
        <v>684.38931540750002</v>
      </c>
      <c r="Q69" s="221">
        <f t="shared" si="20"/>
        <v>684.38931540750002</v>
      </c>
      <c r="R69" s="221">
        <f t="shared" si="20"/>
        <v>684.38931540750002</v>
      </c>
      <c r="S69" s="221">
        <f t="shared" si="20"/>
        <v>684.38931540750002</v>
      </c>
      <c r="T69" s="221">
        <f t="shared" si="20"/>
        <v>684.38931540750002</v>
      </c>
      <c r="U69" s="222">
        <f t="shared" si="20"/>
        <v>684.38931540750002</v>
      </c>
    </row>
    <row r="71" spans="1:21" x14ac:dyDescent="0.25">
      <c r="C71" s="223">
        <f t="shared" ref="C71:L71" si="21">C44+C53</f>
        <v>-684.38931540750002</v>
      </c>
      <c r="D71" s="223">
        <f t="shared" si="21"/>
        <v>-684.38931540750002</v>
      </c>
      <c r="E71" s="223">
        <f t="shared" si="21"/>
        <v>-684.38931540750002</v>
      </c>
      <c r="F71" s="223">
        <f t="shared" si="21"/>
        <v>-684.38931540750002</v>
      </c>
      <c r="G71" s="223">
        <f t="shared" si="21"/>
        <v>-684.38931540750002</v>
      </c>
      <c r="H71" s="223">
        <f t="shared" si="21"/>
        <v>-684.38931540750002</v>
      </c>
      <c r="I71" s="223">
        <f t="shared" si="21"/>
        <v>-684.38931540750002</v>
      </c>
      <c r="J71" s="223">
        <f t="shared" si="21"/>
        <v>-684.38931540750002</v>
      </c>
      <c r="K71" s="223">
        <f t="shared" si="21"/>
        <v>-684.38931540750002</v>
      </c>
      <c r="L71" s="223">
        <f t="shared" si="21"/>
        <v>-684.38931540750002</v>
      </c>
      <c r="M71" s="223">
        <f>M44+M53</f>
        <v>-684.38931540750002</v>
      </c>
      <c r="N71" s="223">
        <f t="shared" ref="N71:T71" si="22">N44+N53</f>
        <v>-684.38931540750002</v>
      </c>
      <c r="O71" s="223">
        <f t="shared" si="22"/>
        <v>-684.38931540750002</v>
      </c>
      <c r="P71" s="223">
        <f t="shared" si="22"/>
        <v>-684.38931540750002</v>
      </c>
      <c r="Q71" s="223">
        <f t="shared" si="22"/>
        <v>-684.38931540750002</v>
      </c>
      <c r="R71" s="223">
        <f t="shared" si="22"/>
        <v>-684.38931540750002</v>
      </c>
      <c r="S71" s="223">
        <f t="shared" si="22"/>
        <v>-684.38931540750002</v>
      </c>
      <c r="T71" s="223">
        <f t="shared" si="22"/>
        <v>-684.38931540750002</v>
      </c>
      <c r="U71" s="223">
        <f>U44+U53</f>
        <v>-684.38931540750002</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17</vt:i4>
      </vt:variant>
      <vt:variant>
        <vt:lpstr>Именованные диапазоны</vt:lpstr>
      </vt:variant>
      <vt:variant>
        <vt:i4>20</vt:i4>
      </vt:variant>
    </vt:vector>
  </HeadingPairs>
  <TitlesOfParts>
    <vt:vector size="37"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 эффект 25 план</vt:lpstr>
      <vt:lpstr>5 анализ экон эффект 27</vt:lpstr>
      <vt:lpstr>5 анализ экон эффект 28</vt:lpstr>
      <vt:lpstr>5 анализ эконом эффект 29</vt:lpstr>
      <vt:lpstr>5 анализ экон эффект 25</vt:lpstr>
      <vt:lpstr>6.1. Паспорт сетевой график</vt:lpstr>
      <vt:lpstr>6.2. Паспорт фин осв ввод</vt:lpstr>
      <vt:lpstr>7. Паспорт отчет о закупке</vt:lpstr>
      <vt:lpstr>7. Паспорт отчет о закупке 25</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'5 анализ экон эффект 25'!Область_печати</vt:lpstr>
      <vt:lpstr>'5 анализ экон эффект 25 план'!Область_печати</vt:lpstr>
      <vt:lpstr>'5 анализ экон эффект 27'!Область_печати</vt:lpstr>
      <vt:lpstr>'5 анализ экон эффект 28'!Область_печати</vt:lpstr>
      <vt:lpstr>'5 анализ эконом эффект 29'!Область_печати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'7. Паспорт отчет о закупке 25'!Область_печати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Кулагина Татьяна</cp:lastModifiedBy>
  <cp:lastPrinted>2025-05-14T06:21:06Z</cp:lastPrinted>
  <dcterms:created xsi:type="dcterms:W3CDTF">2015-08-16T15:31:05Z</dcterms:created>
  <dcterms:modified xsi:type="dcterms:W3CDTF">2025-05-15T04:20:25Z</dcterms:modified>
</cp:coreProperties>
</file>